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9126"/>
  <workbookPr showInkAnnotation="0" hidePivotFieldList="1"/>
  <mc:AlternateContent xmlns:mc="http://schemas.openxmlformats.org/markup-compatibility/2006">
    <mc:Choice Requires="x15">
      <x15ac:absPath xmlns:x15ac="http://schemas.microsoft.com/office/spreadsheetml/2010/11/ac" url="C:\SDIS\PLANES DE ACCIÓN 2018\"/>
    </mc:Choice>
  </mc:AlternateContent>
  <xr:revisionPtr revIDLastSave="0" documentId="8_{25A4F280-FC8A-48F8-A789-98D0640E2489}" xr6:coauthVersionLast="31" xr6:coauthVersionMax="31" xr10:uidLastSave="{00000000-0000-0000-0000-000000000000}"/>
  <bookViews>
    <workbookView xWindow="0" yWindow="0" windowWidth="24000" windowHeight="8625" firstSheet="1" activeTab="5" xr2:uid="{00000000-000D-0000-FFFF-FFFF00000000}"/>
  </bookViews>
  <sheets>
    <sheet name="FormulaciónInversión" sheetId="12" state="hidden" r:id="rId1"/>
    <sheet name="FormulaciónInversión(Abril)" sheetId="16" r:id="rId2"/>
    <sheet name="DistribuciónPresupuestal" sheetId="17" r:id="rId3"/>
    <sheet name="HojaControlInversión" sheetId="4" state="hidden" r:id="rId4"/>
    <sheet name="FormulaciónGestión" sheetId="9" r:id="rId5"/>
    <sheet name="Planes Decreto 612-18 " sheetId="19" r:id="rId6"/>
    <sheet name="HojaControlGestión" sheetId="11" state="hidden" r:id="rId7"/>
  </sheets>
  <definedNames>
    <definedName name="_xlnm._FilterDatabase" localSheetId="4" hidden="1">FormulaciónGestión!$B$9:$BK$9</definedName>
    <definedName name="_xlnm._FilterDatabase" localSheetId="0" hidden="1">FormulaciónInversión!$A$12:$ET$614</definedName>
    <definedName name="_xlnm._FilterDatabase" localSheetId="1" hidden="1">'FormulaciónInversión(Abril)'!$A$9:$ET$609</definedName>
    <definedName name="_xlnm._FilterDatabase" localSheetId="3" hidden="1">HojaControlInversión!$B$19:$B$51</definedName>
  </definedNames>
  <calcPr calcId="179017"/>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EK375" i="16" l="1"/>
  <c r="EH427" i="16"/>
  <c r="EK427" i="16" s="1"/>
  <c r="EH426" i="16"/>
  <c r="EK426" i="16" s="1"/>
  <c r="EH425" i="16"/>
  <c r="EK424" i="16" s="1"/>
  <c r="EH424" i="16"/>
  <c r="EH423" i="16"/>
  <c r="EK423" i="16" s="1"/>
  <c r="EH422" i="16"/>
  <c r="EH421" i="16"/>
  <c r="EH420" i="16"/>
  <c r="EK420" i="16" s="1"/>
  <c r="EH419" i="16"/>
  <c r="EK419" i="16"/>
  <c r="EH418" i="16"/>
  <c r="EH417" i="16"/>
  <c r="EK417" i="16" s="1"/>
  <c r="EH416" i="16"/>
  <c r="EK416" i="16" s="1"/>
  <c r="EH415" i="16"/>
  <c r="EH414" i="16"/>
  <c r="EK414" i="16" s="1"/>
  <c r="EH413" i="16"/>
  <c r="EK413" i="16" s="1"/>
  <c r="EH412" i="16"/>
  <c r="EK412" i="16"/>
  <c r="EH411" i="16"/>
  <c r="EH410" i="16"/>
  <c r="EH409" i="16"/>
  <c r="EK409" i="16"/>
  <c r="EH408" i="16"/>
  <c r="EH407" i="16"/>
  <c r="EH406" i="16"/>
  <c r="EH405" i="16"/>
  <c r="EK404" i="16" s="1"/>
  <c r="EH404" i="16"/>
  <c r="EH403" i="16"/>
  <c r="EK403" i="16" s="1"/>
  <c r="EH402" i="16"/>
  <c r="EH401" i="16"/>
  <c r="EH400" i="16"/>
  <c r="EH399" i="16"/>
  <c r="EH398" i="16"/>
  <c r="EH397" i="16"/>
  <c r="EH396" i="16"/>
  <c r="EH395" i="16"/>
  <c r="EH394" i="16"/>
  <c r="EK393" i="16" s="1"/>
  <c r="EH393" i="16"/>
  <c r="EH392" i="16"/>
  <c r="EH391" i="16"/>
  <c r="EH390" i="16"/>
  <c r="EH389" i="16"/>
  <c r="EH388" i="16"/>
  <c r="EH387" i="16"/>
  <c r="EH386" i="16"/>
  <c r="EH385" i="16"/>
  <c r="EH384" i="16"/>
  <c r="EH383" i="16"/>
  <c r="EH382" i="16"/>
  <c r="EK382" i="16" s="1"/>
  <c r="EH381" i="16"/>
  <c r="EK381" i="16" s="1"/>
  <c r="EH380" i="16"/>
  <c r="EH379" i="16"/>
  <c r="EK379" i="16" s="1"/>
  <c r="EH378" i="16"/>
  <c r="EH377" i="16"/>
  <c r="EH376" i="16"/>
  <c r="EK376" i="16"/>
  <c r="EG427" i="16"/>
  <c r="EJ427" i="16" s="1"/>
  <c r="EG426" i="16"/>
  <c r="EJ426" i="16"/>
  <c r="EG425" i="16"/>
  <c r="EG424" i="16"/>
  <c r="EJ424" i="16" s="1"/>
  <c r="EG423" i="16"/>
  <c r="EJ423" i="16"/>
  <c r="EG422" i="16"/>
  <c r="EG421" i="16"/>
  <c r="EG420" i="16"/>
  <c r="EG419" i="16"/>
  <c r="EJ419" i="16" s="1"/>
  <c r="EG418" i="16"/>
  <c r="EJ417" i="16" s="1"/>
  <c r="EG417" i="16"/>
  <c r="EG416" i="16"/>
  <c r="EJ416" i="16" s="1"/>
  <c r="EG415" i="16"/>
  <c r="EG414" i="16"/>
  <c r="EG413" i="16"/>
  <c r="EJ413" i="16" s="1"/>
  <c r="EG412" i="16"/>
  <c r="EJ412" i="16" s="1"/>
  <c r="EG411" i="16"/>
  <c r="ET411" i="16" s="1"/>
  <c r="EG410" i="16"/>
  <c r="EG409" i="16"/>
  <c r="EJ409" i="16" s="1"/>
  <c r="EG408" i="16"/>
  <c r="EJ407" i="16" s="1"/>
  <c r="EG407" i="16"/>
  <c r="EG406" i="16"/>
  <c r="EG405" i="16"/>
  <c r="EG404" i="16"/>
  <c r="EG403" i="16"/>
  <c r="EJ403" i="16"/>
  <c r="EG402" i="16"/>
  <c r="EG401" i="16"/>
  <c r="ET401" i="16" s="1"/>
  <c r="EG400" i="16"/>
  <c r="EG399" i="16"/>
  <c r="EG398" i="16"/>
  <c r="EG397" i="16"/>
  <c r="ET397" i="16" s="1"/>
  <c r="EG396" i="16"/>
  <c r="EG395" i="16"/>
  <c r="EG394" i="16"/>
  <c r="EG393" i="16"/>
  <c r="EJ393" i="16" s="1"/>
  <c r="EG392" i="16"/>
  <c r="EG391" i="16"/>
  <c r="EG390" i="16"/>
  <c r="EG389" i="16"/>
  <c r="ET389" i="16" s="1"/>
  <c r="EG388" i="16"/>
  <c r="EJ388" i="16" s="1"/>
  <c r="EG387" i="16"/>
  <c r="EG386" i="16"/>
  <c r="EG385" i="16"/>
  <c r="ET385" i="16" s="1"/>
  <c r="EG384" i="16"/>
  <c r="EG383" i="16"/>
  <c r="EJ382" i="16" s="1"/>
  <c r="EG382" i="16"/>
  <c r="EG381" i="16"/>
  <c r="EJ381" i="16" s="1"/>
  <c r="EG380" i="16"/>
  <c r="EG379" i="16"/>
  <c r="EG378" i="16"/>
  <c r="ET378" i="16" s="1"/>
  <c r="EG377" i="16"/>
  <c r="ET377" i="16" s="1"/>
  <c r="EG376" i="16"/>
  <c r="EJ376" i="16" s="1"/>
  <c r="EG375" i="16"/>
  <c r="EJ375" i="16" s="1"/>
  <c r="EH374" i="16"/>
  <c r="EG374" i="16"/>
  <c r="EH373" i="16"/>
  <c r="EK373" i="16" s="1"/>
  <c r="EG373" i="16"/>
  <c r="ET373" i="16" s="1"/>
  <c r="EH372" i="16"/>
  <c r="EG372" i="16"/>
  <c r="EH371" i="16"/>
  <c r="EG371" i="16"/>
  <c r="DZ372" i="16"/>
  <c r="DY372" i="16"/>
  <c r="DZ371" i="16"/>
  <c r="DY371" i="16"/>
  <c r="DQ372" i="16"/>
  <c r="DQ371" i="16"/>
  <c r="DP372" i="16"/>
  <c r="EJ372" i="16" s="1"/>
  <c r="DP371" i="16"/>
  <c r="BD372" i="16"/>
  <c r="BC372" i="16"/>
  <c r="AT372" i="16"/>
  <c r="EK372" i="16" s="1"/>
  <c r="AS372" i="16"/>
  <c r="AB372" i="16"/>
  <c r="AA372" i="16"/>
  <c r="AA371" i="16"/>
  <c r="EJ371" i="16" s="1"/>
  <c r="EJ373" i="16"/>
  <c r="EJ414" i="16"/>
  <c r="EK371" i="16"/>
  <c r="EJ377" i="16"/>
  <c r="EJ379" i="16"/>
  <c r="EK407" i="16"/>
  <c r="EJ404" i="16"/>
  <c r="EJ420" i="16"/>
  <c r="EK388" i="16"/>
  <c r="EK377" i="16"/>
  <c r="EJ410" i="16"/>
  <c r="EK410" i="16"/>
  <c r="ET609" i="16"/>
  <c r="ET608" i="16"/>
  <c r="ET607" i="16"/>
  <c r="ET606" i="16"/>
  <c r="ET605" i="16"/>
  <c r="ET604" i="16"/>
  <c r="ET603" i="16"/>
  <c r="ET602" i="16"/>
  <c r="ET601" i="16"/>
  <c r="ET600" i="16"/>
  <c r="ET599" i="16"/>
  <c r="ET598" i="16"/>
  <c r="ET597" i="16"/>
  <c r="ET596" i="16"/>
  <c r="ET595" i="16"/>
  <c r="ET594" i="16"/>
  <c r="ET593" i="16"/>
  <c r="ET592" i="16"/>
  <c r="ET591" i="16"/>
  <c r="ET590" i="16"/>
  <c r="ET589" i="16"/>
  <c r="ET588" i="16"/>
  <c r="ET587" i="16"/>
  <c r="ET586" i="16"/>
  <c r="ET585" i="16"/>
  <c r="ET584" i="16"/>
  <c r="ET583" i="16"/>
  <c r="ET582" i="16"/>
  <c r="ET581" i="16"/>
  <c r="ET580" i="16"/>
  <c r="ET579" i="16"/>
  <c r="ET578" i="16"/>
  <c r="ET577" i="16"/>
  <c r="ET576" i="16"/>
  <c r="ET575" i="16"/>
  <c r="ET574" i="16"/>
  <c r="ET573" i="16"/>
  <c r="ET572" i="16"/>
  <c r="ET571" i="16"/>
  <c r="ET570" i="16"/>
  <c r="ET569" i="16"/>
  <c r="ET568" i="16"/>
  <c r="ET567" i="16"/>
  <c r="ET566" i="16"/>
  <c r="ET565" i="16"/>
  <c r="ET564" i="16"/>
  <c r="ET563" i="16"/>
  <c r="ET562" i="16"/>
  <c r="ET561" i="16"/>
  <c r="ET560" i="16"/>
  <c r="ET559" i="16"/>
  <c r="ET558" i="16"/>
  <c r="ET557" i="16"/>
  <c r="ET556" i="16"/>
  <c r="ET555" i="16"/>
  <c r="ET554" i="16"/>
  <c r="ET553" i="16"/>
  <c r="ET552" i="16"/>
  <c r="ET551" i="16"/>
  <c r="ET550" i="16"/>
  <c r="ET549" i="16"/>
  <c r="ET548" i="16"/>
  <c r="ET547" i="16"/>
  <c r="ET546" i="16"/>
  <c r="ET545" i="16"/>
  <c r="ET544" i="16"/>
  <c r="ET543" i="16"/>
  <c r="ET542" i="16"/>
  <c r="ET541" i="16"/>
  <c r="ET540" i="16"/>
  <c r="ET539" i="16"/>
  <c r="ET538" i="16"/>
  <c r="ET537" i="16"/>
  <c r="ET536" i="16"/>
  <c r="ET535" i="16"/>
  <c r="ET534" i="16"/>
  <c r="ET533" i="16"/>
  <c r="ET532" i="16"/>
  <c r="ET531" i="16"/>
  <c r="ET530" i="16"/>
  <c r="ET529" i="16"/>
  <c r="ET528" i="16"/>
  <c r="ET527" i="16"/>
  <c r="ET526" i="16"/>
  <c r="ET525" i="16"/>
  <c r="ET524" i="16"/>
  <c r="ET523" i="16"/>
  <c r="ET522" i="16"/>
  <c r="ET521" i="16"/>
  <c r="ET520" i="16"/>
  <c r="ET519" i="16"/>
  <c r="ET518" i="16"/>
  <c r="ET517" i="16"/>
  <c r="ET516" i="16"/>
  <c r="ET515" i="16"/>
  <c r="ET514" i="16"/>
  <c r="ET513" i="16"/>
  <c r="ET512" i="16"/>
  <c r="ET511" i="16"/>
  <c r="ET510" i="16"/>
  <c r="ET509" i="16"/>
  <c r="ET508" i="16"/>
  <c r="ET507" i="16"/>
  <c r="ET506" i="16"/>
  <c r="ET505" i="16"/>
  <c r="ET504" i="16"/>
  <c r="ET503" i="16"/>
  <c r="ET502" i="16"/>
  <c r="ET501" i="16"/>
  <c r="ET500" i="16"/>
  <c r="ET499" i="16"/>
  <c r="ET498" i="16"/>
  <c r="ET497" i="16"/>
  <c r="ET496" i="16"/>
  <c r="ET495" i="16"/>
  <c r="ET494" i="16"/>
  <c r="ET493" i="16"/>
  <c r="ET492" i="16"/>
  <c r="ET491" i="16"/>
  <c r="ET490" i="16"/>
  <c r="ET489" i="16"/>
  <c r="ET488" i="16"/>
  <c r="ET487" i="16"/>
  <c r="ET486" i="16"/>
  <c r="ET485" i="16"/>
  <c r="ET484" i="16"/>
  <c r="ET483" i="16"/>
  <c r="ET482" i="16"/>
  <c r="ET481" i="16"/>
  <c r="ET480" i="16"/>
  <c r="ET479" i="16"/>
  <c r="ET478" i="16"/>
  <c r="ET477" i="16"/>
  <c r="ET476" i="16"/>
  <c r="ET475" i="16"/>
  <c r="ET474" i="16"/>
  <c r="ET473" i="16"/>
  <c r="ET472" i="16"/>
  <c r="ET471" i="16"/>
  <c r="ET470" i="16"/>
  <c r="ET469" i="16"/>
  <c r="ET468" i="16"/>
  <c r="ET467" i="16"/>
  <c r="ET466" i="16"/>
  <c r="ET465" i="16"/>
  <c r="ET464" i="16"/>
  <c r="ET463" i="16"/>
  <c r="ET462" i="16"/>
  <c r="ET461" i="16"/>
  <c r="ET460" i="16"/>
  <c r="ET459" i="16"/>
  <c r="ET458" i="16"/>
  <c r="ET457" i="16"/>
  <c r="ET456" i="16"/>
  <c r="ET455" i="16"/>
  <c r="ET454" i="16"/>
  <c r="ET453" i="16"/>
  <c r="ET452" i="16"/>
  <c r="ET451" i="16"/>
  <c r="ET450" i="16"/>
  <c r="ET449" i="16"/>
  <c r="ET448" i="16"/>
  <c r="ET447" i="16"/>
  <c r="ET446" i="16"/>
  <c r="ET445" i="16"/>
  <c r="ET444" i="16"/>
  <c r="ET443" i="16"/>
  <c r="ET442" i="16"/>
  <c r="ET441" i="16"/>
  <c r="ET440" i="16"/>
  <c r="ET439" i="16"/>
  <c r="ET438" i="16"/>
  <c r="ET437" i="16"/>
  <c r="ET436" i="16"/>
  <c r="ET435" i="16"/>
  <c r="ET434" i="16"/>
  <c r="ET433" i="16"/>
  <c r="ET432" i="16"/>
  <c r="ET431" i="16"/>
  <c r="ET430" i="16"/>
  <c r="ET429" i="16"/>
  <c r="ET428" i="16"/>
  <c r="ET427" i="16"/>
  <c r="ET426" i="16"/>
  <c r="ET425" i="16"/>
  <c r="ET424" i="16"/>
  <c r="ET423" i="16"/>
  <c r="ET422" i="16"/>
  <c r="ET421" i="16"/>
  <c r="ET420" i="16"/>
  <c r="ET418" i="16"/>
  <c r="ET417" i="16"/>
  <c r="ET416" i="16"/>
  <c r="ET415" i="16"/>
  <c r="ET414" i="16"/>
  <c r="ET412" i="16"/>
  <c r="ET410" i="16"/>
  <c r="ET408" i="16"/>
  <c r="ET407" i="16"/>
  <c r="ET406" i="16"/>
  <c r="ET405" i="16"/>
  <c r="ET404" i="16"/>
  <c r="ET403" i="16"/>
  <c r="ET402" i="16"/>
  <c r="ET400" i="16"/>
  <c r="ET399" i="16"/>
  <c r="ET398" i="16"/>
  <c r="ET396" i="16"/>
  <c r="ET395" i="16"/>
  <c r="ET394" i="16"/>
  <c r="ET392" i="16"/>
  <c r="ET391" i="16"/>
  <c r="ET390" i="16"/>
  <c r="ET388" i="16"/>
  <c r="ET387" i="16"/>
  <c r="ET386" i="16"/>
  <c r="ET384" i="16"/>
  <c r="ET383" i="16"/>
  <c r="ET382" i="16"/>
  <c r="ET380" i="16"/>
  <c r="ET379" i="16"/>
  <c r="ET376" i="16"/>
  <c r="ET374" i="16"/>
  <c r="ET372" i="16"/>
  <c r="ET371" i="16"/>
  <c r="ET370" i="16"/>
  <c r="ET369" i="16"/>
  <c r="ET368" i="16"/>
  <c r="ET367" i="16"/>
  <c r="ET366" i="16"/>
  <c r="ET365" i="16"/>
  <c r="ET364" i="16"/>
  <c r="ET363" i="16"/>
  <c r="ET362" i="16"/>
  <c r="ET361" i="16"/>
  <c r="ET360" i="16"/>
  <c r="ET359" i="16"/>
  <c r="ET358" i="16"/>
  <c r="ET357" i="16"/>
  <c r="ET356" i="16"/>
  <c r="ET355" i="16"/>
  <c r="ET354" i="16"/>
  <c r="ET353" i="16"/>
  <c r="ET352" i="16"/>
  <c r="ET351" i="16"/>
  <c r="ET350" i="16"/>
  <c r="ET349" i="16"/>
  <c r="ET348" i="16"/>
  <c r="ET347" i="16"/>
  <c r="ET346" i="16"/>
  <c r="ET345" i="16"/>
  <c r="ET344" i="16"/>
  <c r="ET343" i="16"/>
  <c r="ET342" i="16"/>
  <c r="ET341" i="16"/>
  <c r="ET340" i="16"/>
  <c r="ET339" i="16"/>
  <c r="ET338" i="16"/>
  <c r="ET337" i="16"/>
  <c r="ET336" i="16"/>
  <c r="ET335" i="16"/>
  <c r="ET334" i="16"/>
  <c r="ET333" i="16"/>
  <c r="ET332" i="16"/>
  <c r="ET331" i="16"/>
  <c r="ET330" i="16"/>
  <c r="ET329" i="16"/>
  <c r="ET328" i="16"/>
  <c r="ET327" i="16"/>
  <c r="ET326" i="16"/>
  <c r="ET325" i="16"/>
  <c r="ET324" i="16"/>
  <c r="ET323" i="16"/>
  <c r="ET322" i="16"/>
  <c r="ET321" i="16"/>
  <c r="ET320" i="16"/>
  <c r="ET319" i="16"/>
  <c r="ET318" i="16"/>
  <c r="ET317" i="16"/>
  <c r="ET316" i="16"/>
  <c r="ET315" i="16"/>
  <c r="ET314" i="16"/>
  <c r="ET313" i="16"/>
  <c r="ET312" i="16"/>
  <c r="ET311" i="16"/>
  <c r="ET310" i="16"/>
  <c r="ET309" i="16"/>
  <c r="ET308" i="16"/>
  <c r="ET307" i="16"/>
  <c r="ET306" i="16"/>
  <c r="ET305" i="16"/>
  <c r="ET304" i="16"/>
  <c r="ET303" i="16"/>
  <c r="ET302" i="16"/>
  <c r="ET301" i="16"/>
  <c r="ET300" i="16"/>
  <c r="ET299" i="16"/>
  <c r="ET298" i="16"/>
  <c r="ET297" i="16"/>
  <c r="ET296" i="16"/>
  <c r="ET295" i="16"/>
  <c r="ET294" i="16"/>
  <c r="ET293" i="16"/>
  <c r="ET292" i="16"/>
  <c r="ET291" i="16"/>
  <c r="ET290" i="16"/>
  <c r="ET289" i="16"/>
  <c r="ET288" i="16"/>
  <c r="ET287" i="16"/>
  <c r="ET286" i="16"/>
  <c r="ET285" i="16"/>
  <c r="ET284" i="16"/>
  <c r="ET283" i="16"/>
  <c r="ET282" i="16"/>
  <c r="ET281" i="16"/>
  <c r="ET280" i="16"/>
  <c r="ET279" i="16"/>
  <c r="ET278" i="16"/>
  <c r="ET277" i="16"/>
  <c r="ET276" i="16"/>
  <c r="ET275" i="16"/>
  <c r="ET274" i="16"/>
  <c r="ET273" i="16"/>
  <c r="ET272" i="16"/>
  <c r="ET271" i="16"/>
  <c r="ET270" i="16"/>
  <c r="ET269" i="16"/>
  <c r="ET268" i="16"/>
  <c r="ET267" i="16"/>
  <c r="EE267" i="16"/>
  <c r="ET266" i="16"/>
  <c r="ET265" i="16"/>
  <c r="EE265" i="16"/>
  <c r="ET264" i="16"/>
  <c r="ET263" i="16"/>
  <c r="EE263" i="16"/>
  <c r="ET262" i="16"/>
  <c r="ET261" i="16"/>
  <c r="ET260" i="16"/>
  <c r="EE260" i="16"/>
  <c r="ET259" i="16"/>
  <c r="ET258" i="16"/>
  <c r="ET257" i="16"/>
  <c r="ET256" i="16"/>
  <c r="EE256" i="16"/>
  <c r="ET255" i="16"/>
  <c r="ET254" i="16"/>
  <c r="ET253" i="16"/>
  <c r="EE253" i="16"/>
  <c r="ET252" i="16"/>
  <c r="ET251" i="16"/>
  <c r="ET250" i="16"/>
  <c r="ET249" i="16"/>
  <c r="EE249" i="16"/>
  <c r="ET248" i="16"/>
  <c r="ET247" i="16"/>
  <c r="ET246" i="16"/>
  <c r="ET245" i="16"/>
  <c r="ET244" i="16"/>
  <c r="ET243" i="16"/>
  <c r="ET242" i="16"/>
  <c r="ET241" i="16"/>
  <c r="ET240" i="16"/>
  <c r="ET239" i="16"/>
  <c r="ET238" i="16"/>
  <c r="ET237" i="16"/>
  <c r="ET236" i="16"/>
  <c r="ET235" i="16"/>
  <c r="ET234" i="16"/>
  <c r="ET233" i="16"/>
  <c r="ET232" i="16"/>
  <c r="ET231" i="16"/>
  <c r="ET230" i="16"/>
  <c r="ET229" i="16"/>
  <c r="ET228" i="16"/>
  <c r="ET227" i="16"/>
  <c r="ET226" i="16"/>
  <c r="ET225" i="16"/>
  <c r="ET224" i="16"/>
  <c r="ET223" i="16"/>
  <c r="ET222" i="16"/>
  <c r="ET221" i="16"/>
  <c r="ET220" i="16"/>
  <c r="ET219" i="16"/>
  <c r="ET218" i="16"/>
  <c r="ET217" i="16"/>
  <c r="ET216" i="16"/>
  <c r="ET215" i="16"/>
  <c r="ET214" i="16"/>
  <c r="ET213" i="16"/>
  <c r="ET212" i="16"/>
  <c r="ET211" i="16"/>
  <c r="ET210" i="16"/>
  <c r="ET209" i="16"/>
  <c r="ET208" i="16"/>
  <c r="ET207" i="16"/>
  <c r="ET206" i="16"/>
  <c r="ET205" i="16"/>
  <c r="ET204" i="16"/>
  <c r="ET203" i="16"/>
  <c r="ET202" i="16"/>
  <c r="ET201" i="16"/>
  <c r="ET200" i="16"/>
  <c r="ET199" i="16"/>
  <c r="ET198" i="16"/>
  <c r="ET197" i="16"/>
  <c r="ET196" i="16"/>
  <c r="ET195" i="16"/>
  <c r="ET194" i="16"/>
  <c r="ET193" i="16"/>
  <c r="ET192" i="16"/>
  <c r="ET191" i="16"/>
  <c r="ET190" i="16"/>
  <c r="ET189" i="16"/>
  <c r="ET188" i="16"/>
  <c r="ET187" i="16"/>
  <c r="ET186" i="16"/>
  <c r="ET185" i="16"/>
  <c r="ET184" i="16"/>
  <c r="ET183" i="16"/>
  <c r="ET182" i="16"/>
  <c r="ET181" i="16"/>
  <c r="ET180" i="16"/>
  <c r="ET179" i="16"/>
  <c r="ET178" i="16"/>
  <c r="ET177" i="16"/>
  <c r="ET176" i="16"/>
  <c r="ET175" i="16"/>
  <c r="ET174" i="16"/>
  <c r="ET173" i="16"/>
  <c r="ET172" i="16"/>
  <c r="ET171" i="16"/>
  <c r="ET170" i="16"/>
  <c r="ET169" i="16"/>
  <c r="ET168" i="16"/>
  <c r="ET167" i="16"/>
  <c r="ET166" i="16"/>
  <c r="ET165" i="16"/>
  <c r="ET164" i="16"/>
  <c r="ET163" i="16"/>
  <c r="ET162" i="16"/>
  <c r="ET161" i="16"/>
  <c r="ET160" i="16"/>
  <c r="ET159" i="16"/>
  <c r="ET158" i="16"/>
  <c r="ET157" i="16"/>
  <c r="ET156" i="16"/>
  <c r="ET155" i="16"/>
  <c r="ET154" i="16"/>
  <c r="ET153" i="16"/>
  <c r="ET152" i="16"/>
  <c r="ET151" i="16"/>
  <c r="ET150" i="16"/>
  <c r="ET149" i="16"/>
  <c r="ET148" i="16"/>
  <c r="ET147" i="16"/>
  <c r="ET146" i="16"/>
  <c r="ET145" i="16"/>
  <c r="ET144" i="16"/>
  <c r="ET143" i="16"/>
  <c r="ET142" i="16"/>
  <c r="ET141" i="16"/>
  <c r="ET140" i="16"/>
  <c r="ET139" i="16"/>
  <c r="ET138" i="16"/>
  <c r="ET137" i="16"/>
  <c r="ET136" i="16"/>
  <c r="ET135" i="16"/>
  <c r="ET134" i="16"/>
  <c r="ET133" i="16"/>
  <c r="ET132" i="16"/>
  <c r="ET131" i="16"/>
  <c r="ET130" i="16"/>
  <c r="ET129" i="16"/>
  <c r="ET128" i="16"/>
  <c r="ET127" i="16"/>
  <c r="ET126" i="16"/>
  <c r="ET125" i="16"/>
  <c r="ET124" i="16"/>
  <c r="ET123" i="16"/>
  <c r="ET122" i="16"/>
  <c r="ET121" i="16"/>
  <c r="ET120" i="16"/>
  <c r="ET119" i="16"/>
  <c r="ET118" i="16"/>
  <c r="ET117" i="16"/>
  <c r="ET116" i="16"/>
  <c r="ET115" i="16"/>
  <c r="ET114" i="16"/>
  <c r="ET113" i="16"/>
  <c r="ET112" i="16"/>
  <c r="ET111" i="16"/>
  <c r="ET110" i="16"/>
  <c r="ET109" i="16"/>
  <c r="ET108" i="16"/>
  <c r="ET107" i="16"/>
  <c r="ET106" i="16"/>
  <c r="ET105" i="16"/>
  <c r="ET104" i="16"/>
  <c r="ET103" i="16"/>
  <c r="ET102" i="16"/>
  <c r="ET101" i="16"/>
  <c r="ET100" i="16"/>
  <c r="ET99" i="16"/>
  <c r="ET98" i="16"/>
  <c r="ET97" i="16"/>
  <c r="ET96" i="16"/>
  <c r="ET95" i="16"/>
  <c r="ET94" i="16"/>
  <c r="ET93" i="16"/>
  <c r="ET92" i="16"/>
  <c r="ET91" i="16"/>
  <c r="ET90" i="16"/>
  <c r="ET89" i="16"/>
  <c r="ET88" i="16"/>
  <c r="ET87" i="16"/>
  <c r="ET86" i="16"/>
  <c r="ET85" i="16"/>
  <c r="ET84" i="16"/>
  <c r="ET83" i="16"/>
  <c r="ET82" i="16"/>
  <c r="ET81" i="16"/>
  <c r="ET80" i="16"/>
  <c r="ET79" i="16"/>
  <c r="ET78" i="16"/>
  <c r="ET77" i="16"/>
  <c r="ET76" i="16"/>
  <c r="ET75" i="16"/>
  <c r="ET74" i="16"/>
  <c r="ET73" i="16"/>
  <c r="ET72" i="16"/>
  <c r="ET71" i="16"/>
  <c r="ET70" i="16"/>
  <c r="ET69" i="16"/>
  <c r="ET68" i="16"/>
  <c r="ET67" i="16"/>
  <c r="ET66" i="16"/>
  <c r="ET65" i="16"/>
  <c r="ET64" i="16"/>
  <c r="ET63" i="16"/>
  <c r="ET62" i="16"/>
  <c r="ET61" i="16"/>
  <c r="ET60" i="16"/>
  <c r="ET59" i="16"/>
  <c r="ET58" i="16"/>
  <c r="ET57" i="16"/>
  <c r="ET56" i="16"/>
  <c r="ET55" i="16"/>
  <c r="ET54" i="16"/>
  <c r="ET53" i="16"/>
  <c r="ET52" i="16"/>
  <c r="ET51" i="16"/>
  <c r="ET50" i="16"/>
  <c r="ET49" i="16"/>
  <c r="ET48" i="16"/>
  <c r="ET47" i="16"/>
  <c r="ET46" i="16"/>
  <c r="ET45" i="16"/>
  <c r="ET44" i="16"/>
  <c r="ET43" i="16"/>
  <c r="ET42" i="16"/>
  <c r="ET41" i="16"/>
  <c r="ET40" i="16"/>
  <c r="ET39" i="16"/>
  <c r="ET38" i="16"/>
  <c r="ET37" i="16"/>
  <c r="ET36" i="16"/>
  <c r="ET35" i="16"/>
  <c r="ET34" i="16"/>
  <c r="ET33" i="16"/>
  <c r="ET32" i="16"/>
  <c r="ET31" i="16"/>
  <c r="ET30" i="16"/>
  <c r="ET29" i="16"/>
  <c r="ET28" i="16"/>
  <c r="ET27" i="16"/>
  <c r="ET26" i="16"/>
  <c r="ET25" i="16"/>
  <c r="ET24" i="16"/>
  <c r="ET23" i="16"/>
  <c r="ET22" i="16"/>
  <c r="ET21" i="16"/>
  <c r="ET20" i="16"/>
  <c r="ET19" i="16"/>
  <c r="ET18" i="16"/>
  <c r="ET17" i="16"/>
  <c r="ET16" i="16"/>
  <c r="ET15" i="16"/>
  <c r="ET14" i="16"/>
  <c r="ET13" i="16"/>
  <c r="ET12" i="16"/>
  <c r="ET11" i="16"/>
  <c r="ET10" i="16"/>
  <c r="EM212" i="12"/>
  <c r="EM200" i="12"/>
  <c r="EM190" i="12"/>
  <c r="EM187" i="12"/>
  <c r="EM178" i="12"/>
  <c r="ET611" i="12"/>
  <c r="ET612" i="12"/>
  <c r="ET613" i="12"/>
  <c r="ET614" i="12"/>
  <c r="ET431" i="12"/>
  <c r="ET504" i="12"/>
  <c r="ET503" i="12"/>
  <c r="ET502" i="12"/>
  <c r="ET501" i="12"/>
  <c r="ET500" i="12"/>
  <c r="ET499" i="12"/>
  <c r="ET498" i="12"/>
  <c r="ET497" i="12"/>
  <c r="ET496" i="12"/>
  <c r="ET495" i="12"/>
  <c r="ET494" i="12"/>
  <c r="ET493" i="12"/>
  <c r="ET492" i="12"/>
  <c r="ET491" i="12"/>
  <c r="ET490" i="12"/>
  <c r="ET489" i="12"/>
  <c r="ET488" i="12"/>
  <c r="ET487" i="12"/>
  <c r="ET486" i="12"/>
  <c r="ET485" i="12"/>
  <c r="ET484" i="12"/>
  <c r="ET483" i="12"/>
  <c r="ET482" i="12"/>
  <c r="ET481" i="12"/>
  <c r="ET480" i="12"/>
  <c r="ET479" i="12"/>
  <c r="ET478" i="12"/>
  <c r="ET477" i="12"/>
  <c r="ET476" i="12"/>
  <c r="ET475" i="12"/>
  <c r="ET474" i="12"/>
  <c r="ET473" i="12"/>
  <c r="ET472" i="12"/>
  <c r="ET471" i="12"/>
  <c r="ET470" i="12"/>
  <c r="ET469" i="12"/>
  <c r="ET468" i="12"/>
  <c r="ET467" i="12"/>
  <c r="ET466" i="12"/>
  <c r="ET465" i="12"/>
  <c r="ET464" i="12"/>
  <c r="ET463" i="12"/>
  <c r="ET462" i="12"/>
  <c r="ET461" i="12"/>
  <c r="ET460" i="12"/>
  <c r="ET459" i="12"/>
  <c r="ET458" i="12"/>
  <c r="ET457" i="12"/>
  <c r="ET456" i="12"/>
  <c r="ET455" i="12"/>
  <c r="ET454" i="12"/>
  <c r="ET453" i="12"/>
  <c r="ET452" i="12"/>
  <c r="ET451" i="12"/>
  <c r="ET450" i="12"/>
  <c r="ET449" i="12"/>
  <c r="ET448" i="12"/>
  <c r="ET447" i="12"/>
  <c r="ET446" i="12"/>
  <c r="ET445" i="12"/>
  <c r="ET444" i="12"/>
  <c r="ET443" i="12"/>
  <c r="ET442" i="12"/>
  <c r="ET441" i="12"/>
  <c r="ET440" i="12"/>
  <c r="ET439" i="12"/>
  <c r="ET438" i="12"/>
  <c r="ET437" i="12"/>
  <c r="ET436" i="12"/>
  <c r="ET435" i="12"/>
  <c r="ET434" i="12"/>
  <c r="ET433" i="12"/>
  <c r="ET432" i="12"/>
  <c r="ET14" i="12"/>
  <c r="ET15" i="12"/>
  <c r="ET16" i="12"/>
  <c r="ET17" i="12"/>
  <c r="ET18" i="12"/>
  <c r="ET19" i="12"/>
  <c r="ET20" i="12"/>
  <c r="ET21" i="12"/>
  <c r="ET22" i="12"/>
  <c r="ET23" i="12"/>
  <c r="ET24" i="12"/>
  <c r="ET25" i="12"/>
  <c r="ET26" i="12"/>
  <c r="ET27" i="12"/>
  <c r="ET28" i="12"/>
  <c r="ET29" i="12"/>
  <c r="ET30" i="12"/>
  <c r="ET31" i="12"/>
  <c r="ET32" i="12"/>
  <c r="ET33" i="12"/>
  <c r="ET34" i="12"/>
  <c r="ET35" i="12"/>
  <c r="ET36" i="12"/>
  <c r="ET37" i="12"/>
  <c r="ET38" i="12"/>
  <c r="ET39" i="12"/>
  <c r="ET40" i="12"/>
  <c r="ET41" i="12"/>
  <c r="ET42" i="12"/>
  <c r="ET43" i="12"/>
  <c r="ET44" i="12"/>
  <c r="ET45" i="12"/>
  <c r="ET46" i="12"/>
  <c r="ET47" i="12"/>
  <c r="ET48" i="12"/>
  <c r="ET49" i="12"/>
  <c r="ET50" i="12"/>
  <c r="ET51" i="12"/>
  <c r="ET52" i="12"/>
  <c r="ET53" i="12"/>
  <c r="ET54" i="12"/>
  <c r="ET55" i="12"/>
  <c r="ET56" i="12"/>
  <c r="ET57" i="12"/>
  <c r="ET58" i="12"/>
  <c r="ET59" i="12"/>
  <c r="ET60" i="12"/>
  <c r="ET61" i="12"/>
  <c r="ET62" i="12"/>
  <c r="ET63" i="12"/>
  <c r="ET64" i="12"/>
  <c r="ET65" i="12"/>
  <c r="ET66" i="12"/>
  <c r="ET67" i="12"/>
  <c r="ET68" i="12"/>
  <c r="ET69" i="12"/>
  <c r="ET70" i="12"/>
  <c r="ET71" i="12"/>
  <c r="ET72" i="12"/>
  <c r="ET73" i="12"/>
  <c r="ET74" i="12"/>
  <c r="ET75" i="12"/>
  <c r="ET76" i="12"/>
  <c r="ET77" i="12"/>
  <c r="ET78" i="12"/>
  <c r="ET79" i="12"/>
  <c r="ET80" i="12"/>
  <c r="ET81" i="12"/>
  <c r="ET82" i="12"/>
  <c r="ET83" i="12"/>
  <c r="ET84" i="12"/>
  <c r="ET85" i="12"/>
  <c r="ET86" i="12"/>
  <c r="ET87" i="12"/>
  <c r="ET88" i="12"/>
  <c r="ET89" i="12"/>
  <c r="ET90" i="12"/>
  <c r="ET91" i="12"/>
  <c r="ET92" i="12"/>
  <c r="ET93" i="12"/>
  <c r="ET94" i="12"/>
  <c r="ET95" i="12"/>
  <c r="ET96" i="12"/>
  <c r="ET97" i="12"/>
  <c r="ET98" i="12"/>
  <c r="ET99" i="12"/>
  <c r="ET100" i="12"/>
  <c r="ET101" i="12"/>
  <c r="ET102" i="12"/>
  <c r="ET103" i="12"/>
  <c r="ET104" i="12"/>
  <c r="ET105" i="12"/>
  <c r="ET106" i="12"/>
  <c r="ET107" i="12"/>
  <c r="ET108" i="12"/>
  <c r="ET109" i="12"/>
  <c r="ET110" i="12"/>
  <c r="ET111" i="12"/>
  <c r="ET112" i="12"/>
  <c r="ET113" i="12"/>
  <c r="ET114" i="12"/>
  <c r="ET115" i="12"/>
  <c r="ET116" i="12"/>
  <c r="ET117" i="12"/>
  <c r="ET118" i="12"/>
  <c r="ET119" i="12"/>
  <c r="ET120" i="12"/>
  <c r="ET121" i="12"/>
  <c r="ET122" i="12"/>
  <c r="ET123" i="12"/>
  <c r="ET124" i="12"/>
  <c r="ET125" i="12"/>
  <c r="ET126" i="12"/>
  <c r="ET127" i="12"/>
  <c r="ET128" i="12"/>
  <c r="ET129" i="12"/>
  <c r="ET130" i="12"/>
  <c r="ET131" i="12"/>
  <c r="ET132" i="12"/>
  <c r="ET133" i="12"/>
  <c r="ET134" i="12"/>
  <c r="ET135" i="12"/>
  <c r="ET136" i="12"/>
  <c r="ET137" i="12"/>
  <c r="ET138" i="12"/>
  <c r="ET139" i="12"/>
  <c r="ET140" i="12"/>
  <c r="ET141" i="12"/>
  <c r="ET142" i="12"/>
  <c r="ET143" i="12"/>
  <c r="ET144" i="12"/>
  <c r="ET145" i="12"/>
  <c r="ET146" i="12"/>
  <c r="ET147" i="12"/>
  <c r="ET148" i="12"/>
  <c r="ET149" i="12"/>
  <c r="ET150" i="12"/>
  <c r="ET151" i="12"/>
  <c r="ET152" i="12"/>
  <c r="ET153" i="12"/>
  <c r="ET154" i="12"/>
  <c r="ET155" i="12"/>
  <c r="ET156" i="12"/>
  <c r="ET157" i="12"/>
  <c r="ET158" i="12"/>
  <c r="ET159" i="12"/>
  <c r="ET160" i="12"/>
  <c r="ET161" i="12"/>
  <c r="ET162" i="12"/>
  <c r="ET163" i="12"/>
  <c r="ET164" i="12"/>
  <c r="ET165" i="12"/>
  <c r="ET166" i="12"/>
  <c r="ET167" i="12"/>
  <c r="ET168" i="12"/>
  <c r="ET169" i="12"/>
  <c r="ET170" i="12"/>
  <c r="ET171" i="12"/>
  <c r="ET172" i="12"/>
  <c r="ET173" i="12"/>
  <c r="ET174" i="12"/>
  <c r="ET175" i="12"/>
  <c r="ET176" i="12"/>
  <c r="ET177" i="12"/>
  <c r="ET178" i="12"/>
  <c r="ET179" i="12"/>
  <c r="ET180" i="12"/>
  <c r="ET181" i="12"/>
  <c r="ET182" i="12"/>
  <c r="ET183" i="12"/>
  <c r="ET184" i="12"/>
  <c r="ET185" i="12"/>
  <c r="ET186" i="12"/>
  <c r="ET187" i="12"/>
  <c r="ET188" i="12"/>
  <c r="ET189" i="12"/>
  <c r="ET190" i="12"/>
  <c r="ET191" i="12"/>
  <c r="ET192" i="12"/>
  <c r="ET193" i="12"/>
  <c r="ET194" i="12"/>
  <c r="ET195" i="12"/>
  <c r="ET196" i="12"/>
  <c r="ET197" i="12"/>
  <c r="ET198" i="12"/>
  <c r="ET199" i="12"/>
  <c r="ET200" i="12"/>
  <c r="ET201" i="12"/>
  <c r="ET202" i="12"/>
  <c r="ET203" i="12"/>
  <c r="ET204" i="12"/>
  <c r="ET205" i="12"/>
  <c r="ET206" i="12"/>
  <c r="ET207" i="12"/>
  <c r="ET208" i="12"/>
  <c r="ET209" i="12"/>
  <c r="ET210" i="12"/>
  <c r="ET211" i="12"/>
  <c r="ET212" i="12"/>
  <c r="ET213" i="12"/>
  <c r="ET214" i="12"/>
  <c r="ET215" i="12"/>
  <c r="ET216" i="12"/>
  <c r="ET217" i="12"/>
  <c r="ET218" i="12"/>
  <c r="ET219" i="12"/>
  <c r="ET220" i="12"/>
  <c r="ET221" i="12"/>
  <c r="ET222" i="12"/>
  <c r="ET223" i="12"/>
  <c r="ET224" i="12"/>
  <c r="ET225" i="12"/>
  <c r="ET226" i="12"/>
  <c r="ET227" i="12"/>
  <c r="ET228" i="12"/>
  <c r="ET229" i="12"/>
  <c r="ET230" i="12"/>
  <c r="ET231" i="12"/>
  <c r="ET232" i="12"/>
  <c r="ET233" i="12"/>
  <c r="ET234" i="12"/>
  <c r="ET235" i="12"/>
  <c r="ET236" i="12"/>
  <c r="ET237" i="12"/>
  <c r="ET238" i="12"/>
  <c r="ET239" i="12"/>
  <c r="ET240" i="12"/>
  <c r="ET241" i="12"/>
  <c r="ET242" i="12"/>
  <c r="ET243" i="12"/>
  <c r="ET244" i="12"/>
  <c r="ET245" i="12"/>
  <c r="ET246" i="12"/>
  <c r="ET247" i="12"/>
  <c r="ET248" i="12"/>
  <c r="ET249" i="12"/>
  <c r="ET250" i="12"/>
  <c r="ET251" i="12"/>
  <c r="ET252" i="12"/>
  <c r="ET253" i="12"/>
  <c r="ET254" i="12"/>
  <c r="ET255" i="12"/>
  <c r="ET256" i="12"/>
  <c r="ET257" i="12"/>
  <c r="ET258" i="12"/>
  <c r="ET259" i="12"/>
  <c r="ET260" i="12"/>
  <c r="ET261" i="12"/>
  <c r="ET262" i="12"/>
  <c r="ET263" i="12"/>
  <c r="ET264" i="12"/>
  <c r="ET265" i="12"/>
  <c r="ET266" i="12"/>
  <c r="ET267" i="12"/>
  <c r="ET268" i="12"/>
  <c r="ET269" i="12"/>
  <c r="ET270" i="12"/>
  <c r="ET271" i="12"/>
  <c r="ET272" i="12"/>
  <c r="ET273" i="12"/>
  <c r="ET274" i="12"/>
  <c r="ET275" i="12"/>
  <c r="ET276" i="12"/>
  <c r="ET277" i="12"/>
  <c r="ET278" i="12"/>
  <c r="ET279" i="12"/>
  <c r="ET280" i="12"/>
  <c r="ET281" i="12"/>
  <c r="ET282" i="12"/>
  <c r="ET283" i="12"/>
  <c r="ET284" i="12"/>
  <c r="ET285" i="12"/>
  <c r="ET286" i="12"/>
  <c r="ET287" i="12"/>
  <c r="ET288" i="12"/>
  <c r="ET289" i="12"/>
  <c r="ET290" i="12"/>
  <c r="ET291" i="12"/>
  <c r="ET292" i="12"/>
  <c r="ET293" i="12"/>
  <c r="ET294" i="12"/>
  <c r="ET295" i="12"/>
  <c r="ET296" i="12"/>
  <c r="ET297" i="12"/>
  <c r="ET298" i="12"/>
  <c r="ET299" i="12"/>
  <c r="ET300" i="12"/>
  <c r="ET301" i="12"/>
  <c r="ET302" i="12"/>
  <c r="ET303" i="12"/>
  <c r="ET304" i="12"/>
  <c r="ET305" i="12"/>
  <c r="ET306" i="12"/>
  <c r="ET307" i="12"/>
  <c r="ET308" i="12"/>
  <c r="ET309" i="12"/>
  <c r="ET310" i="12"/>
  <c r="ET311" i="12"/>
  <c r="ET312" i="12"/>
  <c r="ET313" i="12"/>
  <c r="ET314" i="12"/>
  <c r="ET315" i="12"/>
  <c r="ET316" i="12"/>
  <c r="ET317" i="12"/>
  <c r="ET318" i="12"/>
  <c r="ET319" i="12"/>
  <c r="ET320" i="12"/>
  <c r="ET321" i="12"/>
  <c r="ET322" i="12"/>
  <c r="ET323" i="12"/>
  <c r="ET324" i="12"/>
  <c r="ET325" i="12"/>
  <c r="ET326" i="12"/>
  <c r="ET327" i="12"/>
  <c r="ET328" i="12"/>
  <c r="ET329" i="12"/>
  <c r="ET330" i="12"/>
  <c r="ET331" i="12"/>
  <c r="ET332" i="12"/>
  <c r="ET333" i="12"/>
  <c r="ET334" i="12"/>
  <c r="ET335" i="12"/>
  <c r="ET336" i="12"/>
  <c r="ET337" i="12"/>
  <c r="ET338" i="12"/>
  <c r="ET339" i="12"/>
  <c r="ET340" i="12"/>
  <c r="ET341" i="12"/>
  <c r="ET342" i="12"/>
  <c r="ET343" i="12"/>
  <c r="ET344" i="12"/>
  <c r="ET345" i="12"/>
  <c r="ET346" i="12"/>
  <c r="ET347" i="12"/>
  <c r="ET348" i="12"/>
  <c r="ET349" i="12"/>
  <c r="ET350" i="12"/>
  <c r="ET351" i="12"/>
  <c r="ET352" i="12"/>
  <c r="ET353" i="12"/>
  <c r="ET354" i="12"/>
  <c r="ET355" i="12"/>
  <c r="ET356" i="12"/>
  <c r="ET357" i="12"/>
  <c r="ET358" i="12"/>
  <c r="ET359" i="12"/>
  <c r="ET360" i="12"/>
  <c r="ET361" i="12"/>
  <c r="ET362" i="12"/>
  <c r="ET363" i="12"/>
  <c r="ET364" i="12"/>
  <c r="ET365" i="12"/>
  <c r="ET366" i="12"/>
  <c r="ET367" i="12"/>
  <c r="ET368" i="12"/>
  <c r="ET369" i="12"/>
  <c r="ET370" i="12"/>
  <c r="ET371" i="12"/>
  <c r="ET372" i="12"/>
  <c r="ET373" i="12"/>
  <c r="ET374" i="12"/>
  <c r="ET375" i="12"/>
  <c r="ET376" i="12"/>
  <c r="ET377" i="12"/>
  <c r="ET378" i="12"/>
  <c r="ET379" i="12"/>
  <c r="ET380" i="12"/>
  <c r="ET381" i="12"/>
  <c r="ET382" i="12"/>
  <c r="ET383" i="12"/>
  <c r="ET384" i="12"/>
  <c r="ET385" i="12"/>
  <c r="ET386" i="12"/>
  <c r="ET387" i="12"/>
  <c r="ET388" i="12"/>
  <c r="ET389" i="12"/>
  <c r="ET390" i="12"/>
  <c r="ET391" i="12"/>
  <c r="ET392" i="12"/>
  <c r="ET393" i="12"/>
  <c r="ET394" i="12"/>
  <c r="ET395" i="12"/>
  <c r="ET396" i="12"/>
  <c r="ET397" i="12"/>
  <c r="ET398" i="12"/>
  <c r="ET399" i="12"/>
  <c r="ET400" i="12"/>
  <c r="ET401" i="12"/>
  <c r="ET402" i="12"/>
  <c r="ET403" i="12"/>
  <c r="ET404" i="12"/>
  <c r="ET405" i="12"/>
  <c r="ET406" i="12"/>
  <c r="ET407" i="12"/>
  <c r="ET408" i="12"/>
  <c r="ET409" i="12"/>
  <c r="ET410" i="12"/>
  <c r="ET411" i="12"/>
  <c r="ET412" i="12"/>
  <c r="ET413" i="12"/>
  <c r="ET414" i="12"/>
  <c r="ET415" i="12"/>
  <c r="ET416" i="12"/>
  <c r="ET417" i="12"/>
  <c r="ET418" i="12"/>
  <c r="ET419" i="12"/>
  <c r="ET420" i="12"/>
  <c r="ET421" i="12"/>
  <c r="ET422" i="12"/>
  <c r="ET423" i="12"/>
  <c r="ET424" i="12"/>
  <c r="ET425" i="12"/>
  <c r="ET426" i="12"/>
  <c r="ET427" i="12"/>
  <c r="ET428" i="12"/>
  <c r="ET429" i="12"/>
  <c r="ET430" i="12"/>
  <c r="ET505" i="12"/>
  <c r="ET506" i="12"/>
  <c r="ET507" i="12"/>
  <c r="ET508" i="12"/>
  <c r="ET509" i="12"/>
  <c r="ET510" i="12"/>
  <c r="ET511" i="12"/>
  <c r="ET512" i="12"/>
  <c r="ET513" i="12"/>
  <c r="ET514" i="12"/>
  <c r="ET515" i="12"/>
  <c r="ET516" i="12"/>
  <c r="ET517" i="12"/>
  <c r="ET518" i="12"/>
  <c r="ET519" i="12"/>
  <c r="ET520" i="12"/>
  <c r="ET521" i="12"/>
  <c r="ET522" i="12"/>
  <c r="ET523" i="12"/>
  <c r="ET524" i="12"/>
  <c r="ET525" i="12"/>
  <c r="ET526" i="12"/>
  <c r="ET527" i="12"/>
  <c r="ET528" i="12"/>
  <c r="ET529" i="12"/>
  <c r="ET530" i="12"/>
  <c r="ET531" i="12"/>
  <c r="ET532" i="12"/>
  <c r="ET533" i="12"/>
  <c r="ET534" i="12"/>
  <c r="ET535" i="12"/>
  <c r="ET536" i="12"/>
  <c r="ET537" i="12"/>
  <c r="ET538" i="12"/>
  <c r="ET539" i="12"/>
  <c r="ET540" i="12"/>
  <c r="ET541" i="12"/>
  <c r="ET542" i="12"/>
  <c r="ET543" i="12"/>
  <c r="ET544" i="12"/>
  <c r="ET545" i="12"/>
  <c r="ET546" i="12"/>
  <c r="ET547" i="12"/>
  <c r="ET548" i="12"/>
  <c r="ET549" i="12"/>
  <c r="ET550" i="12"/>
  <c r="ET551" i="12"/>
  <c r="ET552" i="12"/>
  <c r="ET553" i="12"/>
  <c r="ET554" i="12"/>
  <c r="ET555" i="12"/>
  <c r="ET556" i="12"/>
  <c r="ET557" i="12"/>
  <c r="ET558" i="12"/>
  <c r="ET559" i="12"/>
  <c r="ET560" i="12"/>
  <c r="ET561" i="12"/>
  <c r="ET562" i="12"/>
  <c r="ET563" i="12"/>
  <c r="ET564" i="12"/>
  <c r="ET565" i="12"/>
  <c r="ET566" i="12"/>
  <c r="ET567" i="12"/>
  <c r="ET568" i="12"/>
  <c r="ET569" i="12"/>
  <c r="ET570" i="12"/>
  <c r="ET571" i="12"/>
  <c r="ET572" i="12"/>
  <c r="ET573" i="12"/>
  <c r="ET574" i="12"/>
  <c r="ET575" i="12"/>
  <c r="ET576" i="12"/>
  <c r="ET577" i="12"/>
  <c r="ET578" i="12"/>
  <c r="ET579" i="12"/>
  <c r="ET580" i="12"/>
  <c r="ET581" i="12"/>
  <c r="ET582" i="12"/>
  <c r="ET583" i="12"/>
  <c r="ET584" i="12"/>
  <c r="ET585" i="12"/>
  <c r="ET586" i="12"/>
  <c r="ET587" i="12"/>
  <c r="ET588" i="12"/>
  <c r="ET589" i="12"/>
  <c r="ET590" i="12"/>
  <c r="ET591" i="12"/>
  <c r="ET592" i="12"/>
  <c r="ET593" i="12"/>
  <c r="ET594" i="12"/>
  <c r="ET595" i="12"/>
  <c r="ET596" i="12"/>
  <c r="ET597" i="12"/>
  <c r="ET598" i="12"/>
  <c r="ET599" i="12"/>
  <c r="ET600" i="12"/>
  <c r="ET601" i="12"/>
  <c r="ET602" i="12"/>
  <c r="ET603" i="12"/>
  <c r="ET604" i="12"/>
  <c r="ET605" i="12"/>
  <c r="ET606" i="12"/>
  <c r="ET607" i="12"/>
  <c r="ET608" i="12"/>
  <c r="ET609" i="12"/>
  <c r="ET610" i="12"/>
  <c r="ET13" i="12"/>
  <c r="DZ280" i="12"/>
  <c r="DY280" i="12"/>
  <c r="DQ280" i="12"/>
  <c r="DP280" i="12"/>
  <c r="DT270" i="12" s="1"/>
  <c r="DH280" i="12"/>
  <c r="DG280" i="12"/>
  <c r="CX280" i="12"/>
  <c r="CW280" i="12"/>
  <c r="CO280" i="12"/>
  <c r="CN280" i="12"/>
  <c r="CF280" i="12"/>
  <c r="CE280" i="12"/>
  <c r="BV280" i="12"/>
  <c r="BU280" i="12"/>
  <c r="BM280" i="12"/>
  <c r="BL280" i="12"/>
  <c r="BD280" i="12"/>
  <c r="BC280" i="12"/>
  <c r="AT280" i="12"/>
  <c r="AS280" i="12"/>
  <c r="AK280" i="12"/>
  <c r="AJ280" i="12"/>
  <c r="AB280" i="12"/>
  <c r="AA280" i="12"/>
  <c r="DZ270" i="12"/>
  <c r="EE270" i="12" s="1"/>
  <c r="DY270" i="12"/>
  <c r="ED270" i="12"/>
  <c r="DQ270" i="12"/>
  <c r="DP270" i="12"/>
  <c r="DH270" i="12"/>
  <c r="DL270" i="12"/>
  <c r="DG270" i="12"/>
  <c r="DK270" i="12" s="1"/>
  <c r="CX270" i="12"/>
  <c r="CW270" i="12"/>
  <c r="DB270" i="12" s="1"/>
  <c r="CO270" i="12"/>
  <c r="CS270" i="12" s="1"/>
  <c r="CN270" i="12"/>
  <c r="CR270" i="12" s="1"/>
  <c r="CF270" i="12"/>
  <c r="CJ270" i="12" s="1"/>
  <c r="CE270" i="12"/>
  <c r="CI270" i="12" s="1"/>
  <c r="BV270" i="12"/>
  <c r="CA270" i="12" s="1"/>
  <c r="BU270" i="12"/>
  <c r="BZ270" i="12"/>
  <c r="BM270" i="12"/>
  <c r="BQ270" i="12" s="1"/>
  <c r="BL270" i="12"/>
  <c r="BP270" i="12"/>
  <c r="BD270" i="12"/>
  <c r="BH270" i="12" s="1"/>
  <c r="BC270" i="12"/>
  <c r="BG270" i="12"/>
  <c r="AT270" i="12"/>
  <c r="AY270" i="12" s="1"/>
  <c r="AS270" i="12"/>
  <c r="AK270" i="12"/>
  <c r="AO270" i="12" s="1"/>
  <c r="AJ270" i="12"/>
  <c r="AN270" i="12" s="1"/>
  <c r="AB270" i="12"/>
  <c r="AF270" i="12" s="1"/>
  <c r="AA270" i="12"/>
  <c r="AE270" i="12" s="1"/>
  <c r="DZ268" i="12"/>
  <c r="EE268" i="12" s="1"/>
  <c r="DY268" i="12"/>
  <c r="ED268" i="12" s="1"/>
  <c r="DQ268" i="12"/>
  <c r="DU268" i="12" s="1"/>
  <c r="DP268" i="12"/>
  <c r="DH268" i="12"/>
  <c r="DG268" i="12"/>
  <c r="DK268" i="12" s="1"/>
  <c r="CX268" i="12"/>
  <c r="DC268" i="12" s="1"/>
  <c r="CW268" i="12"/>
  <c r="CO268" i="12"/>
  <c r="CS268" i="12" s="1"/>
  <c r="CN268" i="12"/>
  <c r="CF268" i="12"/>
  <c r="CE268" i="12"/>
  <c r="BV268" i="12"/>
  <c r="CA268" i="12" s="1"/>
  <c r="BU268" i="12"/>
  <c r="BM268" i="12"/>
  <c r="BQ268" i="12" s="1"/>
  <c r="BL268" i="12"/>
  <c r="BD268" i="12"/>
  <c r="BH268" i="12" s="1"/>
  <c r="BC268" i="12"/>
  <c r="AT268" i="12"/>
  <c r="AY268" i="12"/>
  <c r="AS268" i="12"/>
  <c r="AK268" i="12"/>
  <c r="AO268" i="12" s="1"/>
  <c r="AJ268" i="12"/>
  <c r="AB268" i="12"/>
  <c r="AF268" i="12" s="1"/>
  <c r="AA268" i="12"/>
  <c r="DZ267" i="12"/>
  <c r="DY267" i="12"/>
  <c r="DQ267" i="12"/>
  <c r="DP267" i="12"/>
  <c r="DH267" i="12"/>
  <c r="DG267" i="12"/>
  <c r="CX267" i="12"/>
  <c r="CW267" i="12"/>
  <c r="DB266" i="12" s="1"/>
  <c r="CO267" i="12"/>
  <c r="CS266" i="12" s="1"/>
  <c r="CN267" i="12"/>
  <c r="CF267" i="12"/>
  <c r="CE267" i="12"/>
  <c r="CI268" i="12" s="1"/>
  <c r="BV267" i="12"/>
  <c r="CA266" i="12" s="1"/>
  <c r="BU267" i="12"/>
  <c r="BM267" i="12"/>
  <c r="BL267" i="12"/>
  <c r="BC267" i="12"/>
  <c r="AS267" i="12"/>
  <c r="AJ267" i="12"/>
  <c r="AA267" i="12"/>
  <c r="AE266" i="12" s="1"/>
  <c r="DZ266" i="12"/>
  <c r="EE266" i="12" s="1"/>
  <c r="DY266" i="12"/>
  <c r="DQ266" i="12"/>
  <c r="DU266" i="12" s="1"/>
  <c r="DP266" i="12"/>
  <c r="DH266" i="12"/>
  <c r="DG266" i="12"/>
  <c r="DK266" i="12" s="1"/>
  <c r="CX266" i="12"/>
  <c r="CW266" i="12"/>
  <c r="CO266" i="12"/>
  <c r="CN266" i="12"/>
  <c r="CR266" i="12" s="1"/>
  <c r="CF266" i="12"/>
  <c r="CE266" i="12"/>
  <c r="CI266" i="12" s="1"/>
  <c r="BV266" i="12"/>
  <c r="BU266" i="12"/>
  <c r="BM266" i="12"/>
  <c r="BQ266" i="12" s="1"/>
  <c r="BL266" i="12"/>
  <c r="BH266" i="12"/>
  <c r="BC266" i="12"/>
  <c r="BG266" i="12" s="1"/>
  <c r="AY266" i="12"/>
  <c r="AS266" i="12"/>
  <c r="AO266" i="12"/>
  <c r="AJ266" i="12"/>
  <c r="AN266" i="12" s="1"/>
  <c r="AF266" i="12"/>
  <c r="AA266" i="12"/>
  <c r="DZ264" i="12"/>
  <c r="DY264" i="12"/>
  <c r="DQ264" i="12"/>
  <c r="DP264" i="12"/>
  <c r="DH264" i="12"/>
  <c r="DG264" i="12"/>
  <c r="CX264" i="12"/>
  <c r="CW264" i="12"/>
  <c r="CO264" i="12"/>
  <c r="CN264" i="12"/>
  <c r="CF264" i="12"/>
  <c r="CE264" i="12"/>
  <c r="BV264" i="12"/>
  <c r="BU264" i="12"/>
  <c r="BM264" i="12"/>
  <c r="BL264" i="12"/>
  <c r="BP263" i="12" s="1"/>
  <c r="BD264" i="12"/>
  <c r="BC264" i="12"/>
  <c r="AT264" i="12"/>
  <c r="AS264" i="12"/>
  <c r="AK264" i="12"/>
  <c r="AJ264" i="12"/>
  <c r="AB264" i="12"/>
  <c r="AA264" i="12"/>
  <c r="DZ263" i="12"/>
  <c r="DY263" i="12"/>
  <c r="ED263" i="12" s="1"/>
  <c r="DQ263" i="12"/>
  <c r="DP263" i="12"/>
  <c r="DH263" i="12"/>
  <c r="DG263" i="12"/>
  <c r="DK263" i="12" s="1"/>
  <c r="CX263" i="12"/>
  <c r="DC263" i="12" s="1"/>
  <c r="CW263" i="12"/>
  <c r="CO263" i="12"/>
  <c r="CS263" i="12" s="1"/>
  <c r="CN263" i="12"/>
  <c r="CF263" i="12"/>
  <c r="CE263" i="12"/>
  <c r="BV263" i="12"/>
  <c r="BU263" i="12"/>
  <c r="BM263" i="12"/>
  <c r="BL263" i="12"/>
  <c r="BD263" i="12"/>
  <c r="BC263" i="12"/>
  <c r="BG263" i="12" s="1"/>
  <c r="AT263" i="12"/>
  <c r="AS263" i="12"/>
  <c r="AX263" i="12"/>
  <c r="AK263" i="12"/>
  <c r="AO263" i="12" s="1"/>
  <c r="AJ263" i="12"/>
  <c r="AN263" i="12" s="1"/>
  <c r="AB263" i="12"/>
  <c r="AF263" i="12"/>
  <c r="AA263" i="12"/>
  <c r="AE263" i="12" s="1"/>
  <c r="DZ260" i="12"/>
  <c r="DY260" i="12"/>
  <c r="ED259" i="12" s="1"/>
  <c r="DQ260" i="12"/>
  <c r="DP260" i="12"/>
  <c r="DH260" i="12"/>
  <c r="DG260" i="12"/>
  <c r="CX260" i="12"/>
  <c r="CW260" i="12"/>
  <c r="CO260" i="12"/>
  <c r="CN260" i="12"/>
  <c r="CR259" i="12" s="1"/>
  <c r="CF260" i="12"/>
  <c r="CE260" i="12"/>
  <c r="BV260" i="12"/>
  <c r="BU260" i="12"/>
  <c r="BZ259" i="12" s="1"/>
  <c r="BM260" i="12"/>
  <c r="BL260" i="12"/>
  <c r="BD260" i="12"/>
  <c r="BC260" i="12"/>
  <c r="AT260" i="12"/>
  <c r="AS260" i="12"/>
  <c r="AK260" i="12"/>
  <c r="AJ260" i="12"/>
  <c r="AB260" i="12"/>
  <c r="AA260" i="12"/>
  <c r="DZ259" i="12"/>
  <c r="EE259" i="12"/>
  <c r="DY259" i="12"/>
  <c r="DQ259" i="12"/>
  <c r="DU259" i="12" s="1"/>
  <c r="DP259" i="12"/>
  <c r="DT259" i="12" s="1"/>
  <c r="DH259" i="12"/>
  <c r="DL259" i="12" s="1"/>
  <c r="DG259" i="12"/>
  <c r="DK259" i="12" s="1"/>
  <c r="CX259" i="12"/>
  <c r="DC259" i="12" s="1"/>
  <c r="CW259" i="12"/>
  <c r="CO259" i="12"/>
  <c r="CS259" i="12" s="1"/>
  <c r="CN259" i="12"/>
  <c r="CF259" i="12"/>
  <c r="CE259" i="12"/>
  <c r="BV259" i="12"/>
  <c r="BU259" i="12"/>
  <c r="BM259" i="12"/>
  <c r="BQ259" i="12"/>
  <c r="BL259" i="12"/>
  <c r="BP259" i="12" s="1"/>
  <c r="BD259" i="12"/>
  <c r="BC259" i="12"/>
  <c r="AT259" i="12"/>
  <c r="AS259" i="12"/>
  <c r="AK259" i="12"/>
  <c r="AJ259" i="12"/>
  <c r="AB259" i="12"/>
  <c r="AA259" i="12"/>
  <c r="AE259" i="12" s="1"/>
  <c r="DZ257" i="12"/>
  <c r="DY257" i="12"/>
  <c r="DQ257" i="12"/>
  <c r="DP257" i="12"/>
  <c r="DH257" i="12"/>
  <c r="DG257" i="12"/>
  <c r="DK256" i="12" s="1"/>
  <c r="CX257" i="12"/>
  <c r="CW257" i="12"/>
  <c r="CO257" i="12"/>
  <c r="CN257" i="12"/>
  <c r="CF257" i="12"/>
  <c r="CE257" i="12"/>
  <c r="BV257" i="12"/>
  <c r="BU257" i="12"/>
  <c r="BM257" i="12"/>
  <c r="BL257" i="12"/>
  <c r="BD257" i="12"/>
  <c r="BC257" i="12"/>
  <c r="AT257" i="12"/>
  <c r="AS257" i="12"/>
  <c r="AX256" i="12" s="1"/>
  <c r="AK257" i="12"/>
  <c r="AJ257" i="12"/>
  <c r="AB257" i="12"/>
  <c r="AA257" i="12"/>
  <c r="DZ256" i="12"/>
  <c r="EE256" i="12"/>
  <c r="DY256" i="12"/>
  <c r="ED256" i="12" s="1"/>
  <c r="DQ256" i="12"/>
  <c r="DU256" i="12" s="1"/>
  <c r="DP256" i="12"/>
  <c r="DH256" i="12"/>
  <c r="DG256" i="12"/>
  <c r="CX256" i="12"/>
  <c r="DC256" i="12"/>
  <c r="CW256" i="12"/>
  <c r="CO256" i="12"/>
  <c r="CS256" i="12" s="1"/>
  <c r="CN256" i="12"/>
  <c r="CR256" i="12" s="1"/>
  <c r="CF256" i="12"/>
  <c r="CJ256" i="12" s="1"/>
  <c r="CE256" i="12"/>
  <c r="CI256" i="12" s="1"/>
  <c r="BV256" i="12"/>
  <c r="CA256" i="12"/>
  <c r="BU256" i="12"/>
  <c r="BM256" i="12"/>
  <c r="BL256" i="12"/>
  <c r="BD256" i="12"/>
  <c r="BH256" i="12" s="1"/>
  <c r="BC256" i="12"/>
  <c r="BG256" i="12" s="1"/>
  <c r="AT256" i="12"/>
  <c r="AS256" i="12"/>
  <c r="AK256" i="12"/>
  <c r="AJ256" i="12"/>
  <c r="AN256" i="12" s="1"/>
  <c r="AB256" i="12"/>
  <c r="AA256" i="12"/>
  <c r="DZ254" i="12"/>
  <c r="DY254" i="12"/>
  <c r="DQ254" i="12"/>
  <c r="DP254" i="12"/>
  <c r="DH254" i="12"/>
  <c r="DG254" i="12"/>
  <c r="CX254" i="12"/>
  <c r="CW254" i="12"/>
  <c r="CO254" i="12"/>
  <c r="CN254" i="12"/>
  <c r="CF254" i="12"/>
  <c r="CE254" i="12"/>
  <c r="BV254" i="12"/>
  <c r="BU254" i="12"/>
  <c r="BM254" i="12"/>
  <c r="BL254" i="12"/>
  <c r="BD254" i="12"/>
  <c r="BC254" i="12"/>
  <c r="AT254" i="12"/>
  <c r="AS254" i="12"/>
  <c r="AK254" i="12"/>
  <c r="AJ254" i="12"/>
  <c r="AB254" i="12"/>
  <c r="AA254" i="12"/>
  <c r="DZ252" i="12"/>
  <c r="EE252" i="12" s="1"/>
  <c r="DY252" i="12"/>
  <c r="DQ252" i="12"/>
  <c r="DU252" i="12"/>
  <c r="DP252" i="12"/>
  <c r="DH252" i="12"/>
  <c r="DL252" i="12" s="1"/>
  <c r="DG252" i="12"/>
  <c r="DK252" i="12" s="1"/>
  <c r="CX252" i="12"/>
  <c r="CW252" i="12"/>
  <c r="DB252" i="12" s="1"/>
  <c r="CO252" i="12"/>
  <c r="CN252" i="12"/>
  <c r="CR252" i="12" s="1"/>
  <c r="CF252" i="12"/>
  <c r="CE252" i="12"/>
  <c r="BV252" i="12"/>
  <c r="CA252" i="12" s="1"/>
  <c r="BU252" i="12"/>
  <c r="BM252" i="12"/>
  <c r="BL252" i="12"/>
  <c r="BP252" i="12" s="1"/>
  <c r="BE252" i="12"/>
  <c r="BD252" i="12"/>
  <c r="BC252" i="12"/>
  <c r="AT252" i="12"/>
  <c r="AS252" i="12"/>
  <c r="AK252" i="12"/>
  <c r="AO252" i="12" s="1"/>
  <c r="AJ252" i="12"/>
  <c r="AB252" i="12"/>
  <c r="AF252" i="12" s="1"/>
  <c r="AA252" i="12"/>
  <c r="I252" i="12"/>
  <c r="DU263" i="12"/>
  <c r="CI263" i="12"/>
  <c r="DT263" i="12"/>
  <c r="DB256" i="12"/>
  <c r="DT252" i="12"/>
  <c r="DB263" i="12"/>
  <c r="DT256" i="12"/>
  <c r="AX259" i="12"/>
  <c r="CJ259" i="12"/>
  <c r="DC270" i="12"/>
  <c r="ED252" i="12"/>
  <c r="EE263" i="12"/>
  <c r="CA259" i="12"/>
  <c r="BP266" i="12"/>
  <c r="DU270" i="12"/>
  <c r="BZ266" i="12"/>
  <c r="BQ252" i="12"/>
  <c r="AE256" i="12"/>
  <c r="BP256" i="12"/>
  <c r="AO259" i="12"/>
  <c r="BH259" i="12"/>
  <c r="CJ266" i="12"/>
  <c r="AE252" i="12"/>
  <c r="AX252" i="12"/>
  <c r="AF259" i="12"/>
  <c r="AY259" i="12"/>
  <c r="DC266" i="12"/>
  <c r="CI252" i="12"/>
  <c r="AO256" i="12"/>
  <c r="AY263" i="12"/>
  <c r="BQ263" i="12"/>
  <c r="DL266" i="12"/>
  <c r="AX266" i="12"/>
  <c r="DL263" i="12"/>
  <c r="BH252" i="12"/>
  <c r="CJ252" i="12"/>
  <c r="DC252" i="12"/>
  <c r="CI259" i="12"/>
  <c r="DB259" i="12"/>
  <c r="CJ263" i="12"/>
  <c r="DL268" i="12"/>
  <c r="BG268" i="12"/>
  <c r="CJ268" i="12"/>
  <c r="AF256" i="12"/>
  <c r="DL256" i="12"/>
  <c r="BH263" i="12"/>
  <c r="CR268" i="12"/>
  <c r="CS252" i="12"/>
  <c r="AY256" i="12"/>
  <c r="BQ256" i="12"/>
  <c r="CA263" i="12"/>
  <c r="ED266" i="12"/>
  <c r="AN259" i="12"/>
  <c r="BZ263" i="12"/>
  <c r="AY252" i="12"/>
  <c r="BZ252" i="12"/>
  <c r="BZ256" i="12"/>
  <c r="DT266" i="12"/>
  <c r="AX268" i="12"/>
  <c r="AX270" i="12"/>
  <c r="BP268" i="12"/>
  <c r="AN252" i="12"/>
  <c r="BG252" i="12"/>
  <c r="BG259" i="12"/>
  <c r="CR263" i="12"/>
  <c r="AN268" i="12"/>
  <c r="BZ268" i="12"/>
  <c r="DT268" i="12"/>
  <c r="C137" i="9"/>
  <c r="D137" i="9"/>
  <c r="B15" i="11"/>
  <c r="B16" i="4"/>
  <c r="C16" i="4"/>
  <c r="E16" i="4"/>
  <c r="D16" i="4"/>
  <c r="AE268" i="12" l="1"/>
  <c r="ET381" i="16"/>
  <c r="ET393" i="16"/>
  <c r="ET409" i="16"/>
  <c r="ET413" i="16"/>
  <c r="DB268" i="12"/>
  <c r="ET375" i="16"/>
  <c r="ET419" i="1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Adriana Guerrero Calderon</author>
    <author>Danilo Figueredo Aguilera</author>
  </authors>
  <commentList>
    <comment ref="AL256" authorId="0" shapeId="0" xr:uid="{00000000-0006-0000-0000-000001000000}">
      <text>
        <r>
          <rPr>
            <b/>
            <sz val="9"/>
            <color indexed="81"/>
            <rFont val="Tahoma"/>
            <family val="2"/>
          </rPr>
          <t>Adriana Guerrero Calderon:</t>
        </r>
        <r>
          <rPr>
            <sz val="9"/>
            <color indexed="81"/>
            <rFont val="Tahoma"/>
            <family val="2"/>
          </rPr>
          <t xml:space="preserve">
Valor total de la contratación para la operación del servicio, se debe dividir en adiciones que se realizan en febrero y contrato nuevo a partir de julio, pero no se tienen las estructuras de costos para especificar los valores</t>
        </r>
      </text>
    </comment>
    <comment ref="BW257" authorId="0" shapeId="0" xr:uid="{00000000-0006-0000-0000-000002000000}">
      <text>
        <r>
          <rPr>
            <b/>
            <sz val="9"/>
            <color indexed="81"/>
            <rFont val="Tahoma"/>
            <family val="2"/>
          </rPr>
          <t>Adriana Guerrero Calderon:</t>
        </r>
        <r>
          <rPr>
            <sz val="9"/>
            <color indexed="81"/>
            <rFont val="Tahoma"/>
            <family val="2"/>
          </rPr>
          <t xml:space="preserve">
Valor de conjuntas
</t>
        </r>
      </text>
    </comment>
    <comment ref="AL259" authorId="0" shapeId="0" xr:uid="{00000000-0006-0000-0000-000003000000}">
      <text>
        <r>
          <rPr>
            <b/>
            <sz val="9"/>
            <color indexed="81"/>
            <rFont val="Tahoma"/>
            <family val="2"/>
          </rPr>
          <t>Adriana Guerrero Calderon:</t>
        </r>
        <r>
          <rPr>
            <sz val="9"/>
            <color indexed="81"/>
            <rFont val="Tahoma"/>
            <family val="2"/>
          </rPr>
          <t xml:space="preserve">
Valor total de la contratación para la operación del servicio, se debe dividir en adiciones que se realizan en febrero, abril y mayo y contrato nuevo a partir de julio, pero no se tienen las estructuras de costos para especificar los valores</t>
        </r>
      </text>
    </comment>
    <comment ref="BW260" authorId="0" shapeId="0" xr:uid="{00000000-0006-0000-0000-000004000000}">
      <text>
        <r>
          <rPr>
            <b/>
            <sz val="9"/>
            <color indexed="81"/>
            <rFont val="Tahoma"/>
            <family val="2"/>
          </rPr>
          <t>Adriana Guerrero Calderon:</t>
        </r>
        <r>
          <rPr>
            <sz val="9"/>
            <color indexed="81"/>
            <rFont val="Tahoma"/>
            <family val="2"/>
          </rPr>
          <t xml:space="preserve">
Valor de conjuntas
</t>
        </r>
      </text>
    </comment>
    <comment ref="AL263" authorId="0" shapeId="0" xr:uid="{00000000-0006-0000-0000-000005000000}">
      <text>
        <r>
          <rPr>
            <b/>
            <sz val="9"/>
            <color indexed="81"/>
            <rFont val="Tahoma"/>
            <family val="2"/>
          </rPr>
          <t>Adriana Guerrero Calderon:</t>
        </r>
        <r>
          <rPr>
            <sz val="9"/>
            <color indexed="81"/>
            <rFont val="Tahoma"/>
            <family val="2"/>
          </rPr>
          <t xml:space="preserve">
Valor total de la contratación para la operación del servicio, se debe dividir en adiciones que se realizan en febrero y contrato nuevo a partir de julio, pero no se tienen las estructuras de costos para especificar los valores</t>
        </r>
      </text>
    </comment>
    <comment ref="S481" authorId="1" shapeId="0" xr:uid="{00000000-0006-0000-0000-000006000000}">
      <text>
        <r>
          <rPr>
            <b/>
            <sz val="9"/>
            <color indexed="81"/>
            <rFont val="Tahoma"/>
            <family val="2"/>
          </rPr>
          <t>Danilo Figueredo Aguilera:</t>
        </r>
        <r>
          <rPr>
            <sz val="9"/>
            <color indexed="81"/>
            <rFont val="Tahoma"/>
            <family val="2"/>
          </rPr>
          <t xml:space="preserve">
revisar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Adriana Guerrero Calderon</author>
    <author>Danilo Figueredo Aguilera</author>
  </authors>
  <commentList>
    <comment ref="AL253" authorId="0" shapeId="0" xr:uid="{00000000-0006-0000-0100-000001000000}">
      <text>
        <r>
          <rPr>
            <b/>
            <sz val="9"/>
            <color indexed="81"/>
            <rFont val="Tahoma"/>
            <family val="2"/>
          </rPr>
          <t>Adriana Guerrero Calderon:</t>
        </r>
        <r>
          <rPr>
            <sz val="9"/>
            <color indexed="81"/>
            <rFont val="Tahoma"/>
            <family val="2"/>
          </rPr>
          <t xml:space="preserve">
Valor total de la contratación para la operación del servicio, se debe dividir en adiciones que se realizan en febrero y contrato nuevo a partir de julio, pero no se tienen las estructuras de costos para especificar los valores</t>
        </r>
      </text>
    </comment>
    <comment ref="BW254" authorId="0" shapeId="0" xr:uid="{00000000-0006-0000-0100-000002000000}">
      <text>
        <r>
          <rPr>
            <b/>
            <sz val="9"/>
            <color indexed="81"/>
            <rFont val="Tahoma"/>
            <family val="2"/>
          </rPr>
          <t>Adriana Guerrero Calderon:</t>
        </r>
        <r>
          <rPr>
            <sz val="9"/>
            <color indexed="81"/>
            <rFont val="Tahoma"/>
            <family val="2"/>
          </rPr>
          <t xml:space="preserve">
Valor de conjuntas
</t>
        </r>
      </text>
    </comment>
    <comment ref="AL256" authorId="0" shapeId="0" xr:uid="{00000000-0006-0000-0100-000003000000}">
      <text>
        <r>
          <rPr>
            <b/>
            <sz val="9"/>
            <color indexed="81"/>
            <rFont val="Tahoma"/>
            <family val="2"/>
          </rPr>
          <t>Adriana Guerrero Calderon:</t>
        </r>
        <r>
          <rPr>
            <sz val="9"/>
            <color indexed="81"/>
            <rFont val="Tahoma"/>
            <family val="2"/>
          </rPr>
          <t xml:space="preserve">
Valor total de la contratación para la operación del servicio, se debe dividir en adiciones que se realizan en febrero, abril y mayo y contrato nuevo a partir de julio, pero no se tienen las estructuras de costos para especificar los valores</t>
        </r>
      </text>
    </comment>
    <comment ref="BW257" authorId="0" shapeId="0" xr:uid="{00000000-0006-0000-0100-000004000000}">
      <text>
        <r>
          <rPr>
            <b/>
            <sz val="9"/>
            <color indexed="81"/>
            <rFont val="Tahoma"/>
            <family val="2"/>
          </rPr>
          <t>Adriana Guerrero Calderon:</t>
        </r>
        <r>
          <rPr>
            <sz val="9"/>
            <color indexed="81"/>
            <rFont val="Tahoma"/>
            <family val="2"/>
          </rPr>
          <t xml:space="preserve">
Valor de conjuntas
</t>
        </r>
      </text>
    </comment>
    <comment ref="AL260" authorId="0" shapeId="0" xr:uid="{00000000-0006-0000-0100-000005000000}">
      <text>
        <r>
          <rPr>
            <b/>
            <sz val="9"/>
            <color indexed="81"/>
            <rFont val="Tahoma"/>
            <family val="2"/>
          </rPr>
          <t>Adriana Guerrero Calderon:</t>
        </r>
        <r>
          <rPr>
            <sz val="9"/>
            <color indexed="81"/>
            <rFont val="Tahoma"/>
            <family val="2"/>
          </rPr>
          <t xml:space="preserve">
Valor total de la contratación para la operación del servicio, se debe dividir en adiciones que se realizan en febrero y contrato nuevo a partir de julio, pero no se tienen las estructuras de costos para especificar los valores</t>
        </r>
      </text>
    </comment>
    <comment ref="S478" authorId="1" shapeId="0" xr:uid="{00000000-0006-0000-0100-000006000000}">
      <text>
        <r>
          <rPr>
            <b/>
            <sz val="9"/>
            <color indexed="81"/>
            <rFont val="Tahoma"/>
            <family val="2"/>
          </rPr>
          <t>Danilo Figueredo Aguilera:</t>
        </r>
        <r>
          <rPr>
            <sz val="9"/>
            <color indexed="81"/>
            <rFont val="Tahoma"/>
            <family val="2"/>
          </rPr>
          <t xml:space="preserve">
revisar</t>
        </r>
      </text>
    </comment>
  </commentList>
</comments>
</file>

<file path=xl/sharedStrings.xml><?xml version="1.0" encoding="utf-8"?>
<sst xmlns="http://schemas.openxmlformats.org/spreadsheetml/2006/main" count="25976" uniqueCount="4117">
  <si>
    <t>OBJETIVO ESTRATÉGICO DE LA ENTIDAD</t>
  </si>
  <si>
    <t>METAS</t>
  </si>
  <si>
    <t>ACTIVIDADES</t>
  </si>
  <si>
    <t>JULIO</t>
  </si>
  <si>
    <t>AGOSTO</t>
  </si>
  <si>
    <t>SEPTIEMBRE</t>
  </si>
  <si>
    <t>No. META</t>
  </si>
  <si>
    <t>DESCRIPCIÓN META</t>
  </si>
  <si>
    <t>PONDERACIÓN DE LA META</t>
  </si>
  <si>
    <t>No. ACTIVIDAD</t>
  </si>
  <si>
    <t>DESCRIPCIÓN ACTIVIDAD</t>
  </si>
  <si>
    <t>RESPONSABLE ACTIVIDAD</t>
  </si>
  <si>
    <t>% PONDERACIÓN ACTIVIDAD</t>
  </si>
  <si>
    <t>FECHA INICIO</t>
  </si>
  <si>
    <t xml:space="preserve"> FECHA 
TERMINACION</t>
  </si>
  <si>
    <t>DESCRIPCIÓN TAREAS</t>
  </si>
  <si>
    <t>% PONDERACIÓN TAREA</t>
  </si>
  <si>
    <t>EJECUTADO TAREA</t>
  </si>
  <si>
    <t>PROGRAMADO ACTIVIDAD</t>
  </si>
  <si>
    <t>EJECUTADO ACTIVIDAD</t>
  </si>
  <si>
    <t>EJECUTADO META</t>
  </si>
  <si>
    <t xml:space="preserve">PROGRAMADO </t>
  </si>
  <si>
    <t>EJECUTADO</t>
  </si>
  <si>
    <t>% AVANCE</t>
  </si>
  <si>
    <t>PROGRAMADO</t>
  </si>
  <si>
    <t>Desarrollar estrategias que contribuyan a la implementación de la Política Pública para las Familias -PPPF</t>
  </si>
  <si>
    <t>Implementar una estrategia de divulgación de la Política Pública para las Familias PPPF</t>
  </si>
  <si>
    <t>Realizar acompañamiento técnico, con cada uno de los sectores de acuerdo a su misionalidad</t>
  </si>
  <si>
    <t>Brindar línea técnica para la implementación del modelo en los servicios de integración social</t>
  </si>
  <si>
    <t>Implementar el plan de acción anualizado de la PPPF a nivel distrital y local</t>
  </si>
  <si>
    <t>Realizar el diseño de una estrategia comunicativa masiva y constante para la prevención de la violencia intrafamiliar</t>
  </si>
  <si>
    <t>Monitorear y evaluar el impacto de la estrategia y ajuste conceptual de la misma</t>
  </si>
  <si>
    <t>Realizar la Semana del buen trato</t>
  </si>
  <si>
    <t>Orientar 12000 personas en procesos de prevención de la violencia intrafamiliar atendidas por los servicios sociales de la SDIS</t>
  </si>
  <si>
    <t>Identificar las poblaciones objeto de los procesos de formación</t>
  </si>
  <si>
    <t>Convocar la población para cada uno de los procesos de formación</t>
  </si>
  <si>
    <t>Realizar procesos de formación según el cronograma proyectado</t>
  </si>
  <si>
    <t>Proyectar informes periódicos de análisis de resultados del proceso de formación</t>
  </si>
  <si>
    <t>Proyectar una estructura de contenidos de los procesos de formación en temas relacionados con acciones de prevención</t>
  </si>
  <si>
    <t>Fortalecer la capacidad técnica para la atención y protección de las víctimas de violencias al interior de las familias.</t>
  </si>
  <si>
    <t>Implementar el sistema de justicia oral en al menos 4 comisarías</t>
  </si>
  <si>
    <t>Alcanzar la oportunidad  en el 100% de los casos de atención y protección a  víctimas de violencias al interior de las familias</t>
  </si>
  <si>
    <t>Atender y/o orientar los casos de usuarios que arriben a las Comisarías de Familia</t>
  </si>
  <si>
    <t>Realizar control y seguimiento de  indicadores de atención, oportunidad y seguimiento</t>
  </si>
  <si>
    <t>Prestar el servicio de orientación y asesoría familiar en el marco de la atención en las Comisarías de Familia</t>
  </si>
  <si>
    <t>Ajustar e implementar el instrumento preliminar de identificación de riesgo para la vida</t>
  </si>
  <si>
    <t>Apoyar la gestión integral</t>
  </si>
  <si>
    <t>Realizar validación e implementación del modelo de seguimiento</t>
  </si>
  <si>
    <t xml:space="preserve">Atender los casos de NNA que arriben a los Centros Proteger </t>
  </si>
  <si>
    <t>Revisar el Modelo de Atención para fortalecer las capacidades de los NNA y sus familias</t>
  </si>
  <si>
    <t>Garantizar la prestación de servicios para la orientación, Referenciación y contrarreferenciación a víctimas y su grupo familiar</t>
  </si>
  <si>
    <t>Implementar la estrategia de mejora en la gestión operacional en los servicios de atención y protección</t>
  </si>
  <si>
    <t>Determinar el avance de las políticas sociales y comunicarlo a los grupos de interés</t>
  </si>
  <si>
    <t>Isabel Viviana Rojas</t>
  </si>
  <si>
    <t>Verificar condiciones de operación en instituciones oficiales y privadas que ofrecen servicios sociales y asistir técnicamente a las áreas para formulación de estándares y el  seguimiento a la implementación de estándares</t>
  </si>
  <si>
    <t>Verificar que 300  jardines  infantiles  de ámbito institucional cumplan mínimo con el 80% de los requisitos de calidad de los servicios sociales</t>
  </si>
  <si>
    <t xml:space="preserve">Garantizar el apoyo a la supervisión del 100% de los contratos o convenios de los servicios sociales tercerizados, asignados a la Subsecretaria. </t>
  </si>
  <si>
    <t>Aumentar en 15% la apropiación de la cultura del servicio, la transparencia, el cuidado de lo público y control social en la SDIS</t>
  </si>
  <si>
    <t xml:space="preserve">Garantizar el soporte administrativo para la ejecución, la  verificación y el control de los procesos de gestión para los servicios sociales </t>
  </si>
  <si>
    <t>Diana García Serrano</t>
  </si>
  <si>
    <t>Diseñar e implementar herramientas formativas para ciudadanos, servidores y contratistas, optimizando el uso de las Tic, como respuesta la implementación de la Ley de Transparencia y lucha contra la corrupción</t>
  </si>
  <si>
    <t>Realizar rendición de cuentas anual, publicación de los resultados y atender los requerimientos de control político</t>
  </si>
  <si>
    <t>Alcanzar el 98% del nivel de satisfacción de la ciudadanía frente a los servicios sociales</t>
  </si>
  <si>
    <t>Realizar la atención ciudadana incluyendo estrategias de divulgación, seguimiento y articulación interna y externa que garanticen respuestas oportunas, eficaces e integrales a las solicitudes ciudadanas.</t>
  </si>
  <si>
    <t>Formar servidores públicos de la SDIS en derechos sexuales y derechos reproductivos</t>
  </si>
  <si>
    <t>Sí</t>
  </si>
  <si>
    <t>Formar servidores públicos de la SDIS en derechos sexuales y derechos reproductivos como formadores para transversalizar la prevención de la maternidad y la paternidad temprana en los diferentes servicios de la Secretaría.</t>
  </si>
  <si>
    <t>Coordinar y armonizar las estrategias y acciones de  los diferentes sectores que participan en el Programa transectorial de Prevención de Maternidad y Paternidad temprana</t>
  </si>
  <si>
    <t xml:space="preserve">Implementar una estrategia distrital de prevención de la maternidad y lla paternidad temprana </t>
  </si>
  <si>
    <t>Manuela García</t>
  </si>
  <si>
    <t>Implementar las acciones y estrategias de la SDIS para el Programa transectorial de Prevención de Maternidad y Paternidad Temprana</t>
  </si>
  <si>
    <t>NA</t>
  </si>
  <si>
    <t>Optimizar mecanismos de articulación intra, inter y transectorial.</t>
  </si>
  <si>
    <t>Diseñar e implementar una Ruta Integral de Atenciones desde la gestación hasta la adolescencia.</t>
  </si>
  <si>
    <t>Fortalecer el rol protector y educativo de las familias y cuidadores</t>
  </si>
  <si>
    <t>Diseñar e implementar una metodología de monitoreo y seguimiento a la corresponsabilidad de las familias y cuidadores.</t>
  </si>
  <si>
    <t>Brindar una oferta de servicios y estrategias flexibles de atención integral con calidad y pertinencia  desde el enfoque diferencial</t>
  </si>
  <si>
    <t>Atender integralmente  15.000 mujeres gestantes y niñas y niños de 0 a 2 años con enfoque diferencial.</t>
  </si>
  <si>
    <t>Atender  Integralmente a niñas y niños desde la gestación a través de procesos que den cuenta del cumplimiento de los estándares técnicos requeridos para la operación con calidad de los servicios de educación inicial.</t>
  </si>
  <si>
    <t xml:space="preserve">Diseñar e implementar un plan de cualificación para el talento humano vinculado al servicio  en las Subdirecciones Locales de Integración Social  </t>
  </si>
  <si>
    <t>Atender integralmente a niñas y niños desde la gestación a través de procesos individuales, familiares y comunitarios con enfoque diferencial de atención pedagógica, psicosocial, de nutrición y salubridad como primer espacio de socialización en el desarrollo integral de los niños/as.</t>
  </si>
  <si>
    <t xml:space="preserve">Realizar seguimiento a la implementación de las  acciones grupales e individuales establecidas en el modelo de atención, en las Subdirecciones Locales de Integración Social   </t>
  </si>
  <si>
    <t>Fortalecer los procesos de inclusión de niñas, niños y adolescentes con discapacidad y alteraciones en el desarrollo con enfoque diferencial y de género.</t>
  </si>
  <si>
    <t xml:space="preserve">2.  Diseñar e implementar modelos de atención integral de calidad con un enfoque territorial e intergeneracional, para el desarrollo de capacidades que faciliten la inclusión social y  mejoren  la calidad de vida de la población en mayor condición de vulnerabilidad.  </t>
  </si>
  <si>
    <t>No aplica</t>
  </si>
  <si>
    <t>Iniciar los procesos precontractuales, de acuerdo con las modalidades de contratación establecidas en la normativa legal vigente.</t>
  </si>
  <si>
    <t>Realizar las actividades relacionadas con los procesos administrativos en el marco de la ejecución de los contratos y/o convenios suscritos.</t>
  </si>
  <si>
    <t>Ejecutar las actividades relacionadas con la liquidación de los contratos y/o convenios suscritos que culminen su ejecución.</t>
  </si>
  <si>
    <t>Generar la información relacionada con el suministro alimentario, de conformidad con los requerimientos de la SDIS.</t>
  </si>
  <si>
    <t>Recolectar, sistematizar y evaluar la información relacionada con el suministro alimentario.</t>
  </si>
  <si>
    <t xml:space="preserve">Realizar los ajustes y/o acciones a que haya lugar, generadas como resultado del análisis de la información consolidada, en el marco del seguimiento al abastecimiento y entrega de alimentos. </t>
  </si>
  <si>
    <t>Atender integralmente a 2.226 personas mayores en condición de fragilidad social en la ciudad de Bogotá a través del servicio Centro de Protección Social</t>
  </si>
  <si>
    <t>Atender integralmente a 500 personas mayores en situación de vulnerabilidad asociada a la falta de lugar estable para dormir  en el servicio Centro Noche.</t>
  </si>
  <si>
    <t>Cualificar 500  personas cuidadoras de personas mayores  en el Distrito Capital</t>
  </si>
  <si>
    <t>Implementar un (1) sistema de seguimiento y monitoreo de la PPSEV</t>
  </si>
  <si>
    <t>Responsable Sistema de Seguimiento y Monitoreo PPSEV</t>
  </si>
  <si>
    <t>Implementar 1 plan de seguimiento del plan del acción de la Política Pública</t>
  </si>
  <si>
    <t>Responsable Política Pública PPSEV</t>
  </si>
  <si>
    <t>Celebrar el mes del envejecimiento y la vejez</t>
  </si>
  <si>
    <t>Diseñar e implementar estrategias de prevención de forma coordinada con otros sectores, que permitan reducir los factores sociales generadores de violencia y la vulneración de derechos, promoviendo una cultura de convivencia y reconciliación.</t>
  </si>
  <si>
    <t xml:space="preserve">Construir 13 Jardínes infantiles para la prestación del servicio de ámbito institucional a la primera infancia vulnerable de la ciudad </t>
  </si>
  <si>
    <t>Realizar seguimiento y supervisión a contratos de obra e interventoría adjudicados</t>
  </si>
  <si>
    <t>Realizar proceso de contratación para Estudios, Diseños y Licenciamientos de 10 jardines infantiles (elaboración de estudios previos, anexo técnico, publicación de proceso, adjudicación y legalización del contrato de consultoría e interventoría)</t>
  </si>
  <si>
    <t>Realizar a 7 jardines infantiles el reforzamiento  estructural y/o restitución para la atención integral a la primera infancia, en cumplimiento de la norma NSR-10.</t>
  </si>
  <si>
    <t>Realizar mantenimiento al 70% equipamientos de la SDIS</t>
  </si>
  <si>
    <t>Realizar proceso de contratación para contratos de reparaciones locativas (elaboración de estudios previos, anexo técnico, publicación de proceso, adjudicación y legalización de  contratos e interventoría, y su respectivo seguimiento)</t>
  </si>
  <si>
    <t>Realizar proceso de contratación para otros procesos para el mantenimiento de los equipamientos de la SDIS (elaboración de estudios previos, anexo técnico, publicación de proceso, adjudicación y legalización de contratos)</t>
  </si>
  <si>
    <t>Gestionar los trámites  correspondientes, para atender las dispocisiones administrativos y legales que sean emitidas a la entidad.</t>
  </si>
  <si>
    <t>Realizar Gestión y legalización de suelo, licencias de construcción, delimitaciones, incorporaciones, mutaciones catastrales, Recopilación de pruebas para procesos de pertenencia.</t>
  </si>
  <si>
    <t>Realizar convenios interinstitucionales para el saneamiento urbanístico y jurídico, y avalúos comerciales (renta y compra)</t>
  </si>
  <si>
    <t>Promover el ingreso a procesos de inclusión social de los y las ciudadanas habitantes de calle y las poblaciones en  riesgo de habitar calle</t>
  </si>
  <si>
    <t>Desarrollar procesos de inclusión social con los y las ciudadanas habitantes de calle para su desarrollo personal, formación laboral y vinculación socio-económica</t>
  </si>
  <si>
    <t>Implementación de la Comunidad de Vida El Camino</t>
  </si>
  <si>
    <t>Fortalecer la autonomía, las capacidades y habilidades ocupacionales, así como la constitución o restablecimiento de redes de apoyo de los ciudadanos–as habitantes de calle</t>
  </si>
  <si>
    <t>Poner en marcha  una casa de egreso que permita fortalecer los procesos de autonomía y de inclusión social de las poblaciones próximas a egresar de los procesos de superación</t>
  </si>
  <si>
    <t>Realizar seguimientos a los  ciudadanos y ciudadanas que efectuaron procesos de superación de la habitabilidad en calle</t>
  </si>
  <si>
    <t>Fortalecer la articulación transectorial, el seguimiento de los planes de acción y la generación y difusión de conocimiento para el cumplimiento de los objetivos de las Políticas Públicas de Habitabilidad en Calle y de y para la Adultez</t>
  </si>
  <si>
    <t>Articular  acciones institucionales para la inclusión  de las personas con discapacidad y sus familias.</t>
  </si>
  <si>
    <t>Incrementar a 2.000 personas con discapacidad con procesos de inclusión efectivos en el Distrito.</t>
  </si>
  <si>
    <t>Diseñar una ruta interinstitucional de atención y de inclusión para las personas con discapacidad y sus familias.</t>
  </si>
  <si>
    <t xml:space="preserve">Hacer seguimiento a los  procesos de inclusión en los entornos del Distrito. </t>
  </si>
  <si>
    <t>Vincular a 1500 servidores públicos en procesos de capacitación en competencias para la atención inclusiva a personas con discapacidad</t>
  </si>
  <si>
    <t>Realizar procesos de competencias a servidores públicos en atención inclusiva a personas con discapacidad.</t>
  </si>
  <si>
    <t>Realizar seguimiento al 100% de personas con discapacidad sin redes, cuidadores y cuidadoras que reciben apoyos alimentarios.</t>
  </si>
  <si>
    <t>Consolidar las acciones comunitarias en los territorios para la participación efectiva de las personas con discapacidad y sus familias</t>
  </si>
  <si>
    <t>Hacer seguimiento a las personas con discapacidad sin redes, cuidadoras y cuidadores, que reciben apoyo alimentario por parte de la SDIS.</t>
  </si>
  <si>
    <t xml:space="preserve">Diseñar un modelo de teletrabajo y vinculación productiva para las personas con discapacidad, familias, cuidadoras y cuidadores atendidos en los servicios de la SDIS. </t>
  </si>
  <si>
    <t>Atender  oportunamente a las personas con discapacidad desde la primera infancia, durante el transcurrir vital  y a sus familias para el desarrollo de habilidades y  capacidades.</t>
  </si>
  <si>
    <t>Atender 3.289 personas con discapacidad en centros crecer, centros de protección, centro renacer y centros integrarte</t>
  </si>
  <si>
    <t>Validar las condiciones de las personas con discapacidad y sus familias para su orientación a entornos de inclusión o servicios.</t>
  </si>
  <si>
    <t xml:space="preserve">Atender 3.289 personas con discapacidad en centros crecer, centros de protección, centro renacer y centros integrarte 
</t>
  </si>
  <si>
    <t>Atender a  niños, niñas y adolescentes con discapacidad y a sus familias en el proyecto</t>
  </si>
  <si>
    <t>Atender a jóvenes, personas adultas y mayores con discapacidad y a sus familias en el proyecto.</t>
  </si>
  <si>
    <t>Fortalecer la estrategia de vida independiente con apoyos, para el desarrollo de procesos de inclusión de personas con discapacidad</t>
  </si>
  <si>
    <t xml:space="preserve">Desarrollar estrategias para la disminución de barreras actitudinales frente a la discapacidad. </t>
  </si>
  <si>
    <t>Construir una línea base de percepción de barreras actitudinales y sistema de seguimiento.</t>
  </si>
  <si>
    <t>Identificar los sistemas de apoyo que necesitan las personas con discapacidad y sus familias.</t>
  </si>
  <si>
    <t xml:space="preserve">Generar la línea base de percepción de barreras actitudinales y un sistema de seguimiento. </t>
  </si>
  <si>
    <t>Promover el talento joven con la generación de oportunidades para el desarrollo de las competencias.</t>
  </si>
  <si>
    <t>Aportar en la garantía  del desarrollo de la ciudadanía juvenil</t>
  </si>
  <si>
    <t>Formular e implementar 1 Política Pública de Juventud 2017-2027</t>
  </si>
  <si>
    <t>Prestar el servicio de vigilancia de conformidad con los requerimientos en materia de seguridad de las unidades operativas y administrativas</t>
  </si>
  <si>
    <t>Prestar el servicio de aseo, cafetería, lavandería y preparación de alimentos, de acuerdo con los requerimientos en las diferentes unidades operativas y administrativas</t>
  </si>
  <si>
    <t>Presar el servicio de fotocopiado con eficiencia, de conformidad con los requerimientos de las diferentes dependencias.</t>
  </si>
  <si>
    <t>Realizar la programación, atención, seguimiento y control de los servicios de lavado de tanques, fumigación y jardinería en las diferentes unidades operativas y administrativas</t>
  </si>
  <si>
    <t>Realizar las actividades de seguimiento y control para verificar las condiciones de calidad, oportunidad y eficiencia de los servicios de apoyo prestados.</t>
  </si>
  <si>
    <t xml:space="preserve">Custodiar los archivos generados por la Entidad </t>
  </si>
  <si>
    <t>Realizar las actividades de seguimiento y control para verificar las condiciones de calidad, oportunidad y eficiencia de la administración documental de la entidad</t>
  </si>
  <si>
    <t xml:space="preserve">Realizar la asesoría, gestión, seguimiento y control del proceso de implementación y sostenibilidad de las normas internacionales de contabilidad para el sector público en la Secretaría. </t>
  </si>
  <si>
    <t>Estados financieros de la Entidad presentados bajo en nuevo marco normativo del Sector Público</t>
  </si>
  <si>
    <t xml:space="preserve"> * DEYSI GUTIERREZ  (Contadora de la entidad)
* NASLY MILENA PISCIOTTI DUQUE (asesora de Recursos Financieros)</t>
  </si>
  <si>
    <t xml:space="preserve">Informes de Ejecución, informes de Supervisión.  </t>
  </si>
  <si>
    <t>* JEFE DE CADA AREA</t>
  </si>
  <si>
    <t>Prestar la asesoría especializada a la gestión para el fortalecimiento de los procesos transversales en el ámbito jurídico, contractual y técnico, entre otros, requeridos por la entidad para su correcto funcionamiento.</t>
  </si>
  <si>
    <t xml:space="preserve">* GIOVANNI ARTURO GONZALEZ ZAPATA </t>
  </si>
  <si>
    <t>Pagar las prestaciones sociales y salarios de 1.934 servidores de planta y de los empleos  de Supernumerarios programados.</t>
  </si>
  <si>
    <t>Soportes de pago de la nomina a servidores</t>
  </si>
  <si>
    <t xml:space="preserve">
* GIOVANNI ARTURO GONZALEZ ZAPATA </t>
  </si>
  <si>
    <t>Realizar mensualmente la liquidación de los factores salariales y prestacionales del personal de nómina, de los aportes patronales y parafiscales y gestionar el trámite de pago.</t>
  </si>
  <si>
    <t>Elaborar un diagnóstico de los perfiles y necesidades de personal por Dependencias y Unidades Operativas</t>
  </si>
  <si>
    <t>Elaborar propuesta de ajustes de los perfiles y necesidades de personal por dependencias y unidades operativas</t>
  </si>
  <si>
    <t>Realizar los ajustes a la planta de personal y al manual de funciones teniendo en cuenta el estudio técnico formulado.</t>
  </si>
  <si>
    <t>Formular un proceso formativo que responda a las necesidades institucionales en función de la cultura organizacional</t>
  </si>
  <si>
    <t xml:space="preserve">* SONIA SERRANO
* GIOVANNI ARTURO GONZALEZ ZAPATA </t>
  </si>
  <si>
    <t xml:space="preserve">Implementar proceso formativo  que responda a las necesidades institucionales en función de la cultura organizacional </t>
  </si>
  <si>
    <t>Realizar el seguimiento al proceso formativo</t>
  </si>
  <si>
    <t xml:space="preserve">Documento " Seguimiento y evaluación a Proceso Formativo Institucional"
</t>
  </si>
  <si>
    <t>Gestionar la implementación del Subsistema de Seguridad y Salud en el trabajo</t>
  </si>
  <si>
    <t>Informe trimestral de Gestión sobre la implementación y mantenimiento del SG-SST</t>
  </si>
  <si>
    <t xml:space="preserve">* MONICA ISABEL NIGRINIS GANTIVAR
* GIOVANNI ARTURO GONZALEZ ZAPATA </t>
  </si>
  <si>
    <t>Hacer seguimiento al Subsistema de Seguridad y Salud en el trabajo</t>
  </si>
  <si>
    <t xml:space="preserve">* ANA JULIETA HERNANDEZ ARANGO
* GIOVANNI ARTURO GONZALEZ ZAPATA </t>
  </si>
  <si>
    <t xml:space="preserve">Implementar el programa integral de Preparación y Acompañamiento para el Retiro Laboral Asistido </t>
  </si>
  <si>
    <t>Hacer seguimiento al programa integral de Preparación y Acompañamiento para el Retiro Laboral Asistido</t>
  </si>
  <si>
    <t>Fortalecer los procesos de planeación y seguimiento institucional</t>
  </si>
  <si>
    <t xml:space="preserve">Actualizar 1 proceso de direccionamiento estratégico, alineado a la nueva apuesta de la SDIS </t>
  </si>
  <si>
    <t>Desarrollar evaluaciones de los servicios sociales que presta la SDIS para contar con información pertinente que permita la adecuada toma de decisiones de política pública social</t>
  </si>
  <si>
    <t>Realizar  3 evaluaciones a modalidades de atención o servicios sociales que presta la SDIS</t>
  </si>
  <si>
    <t>Desarrollar y promover la producción de conocimiento pertinente</t>
  </si>
  <si>
    <t>Desarrollar 1 estrategia de gestión del conocimiento para la adecuada toma de decisiones</t>
  </si>
  <si>
    <t>Desarrollar y promover producción del conocimiento acorde con los servicios sociales que presta la Entidad</t>
  </si>
  <si>
    <t>Fortalecer las tecnologías de la información y las comunicaciones para la optimización de procesos, incremento de la productividad y el seguimiento y control de la gestión de la entidad.</t>
  </si>
  <si>
    <t>Actualizar el 100% de los sistemas de información estratégicos y de apoyo de la entidad</t>
  </si>
  <si>
    <t>Fortalecer la implementación del Sistema Integrado de Gestión</t>
  </si>
  <si>
    <t>Implementar el 100% del Sistema Integrado de Gestión en la Secretaría Distrital de Integración Social y sus subdirecciones locales</t>
  </si>
  <si>
    <t>Realizar planeación estratégica del SIG</t>
  </si>
  <si>
    <t xml:space="preserve">Implementar el SIG
</t>
  </si>
  <si>
    <t xml:space="preserve">Monitorear el SIG
</t>
  </si>
  <si>
    <t>Realizar seguimiento al grado de cumplimiento de los requisitos NTD vigente, por cada Subsistema.</t>
  </si>
  <si>
    <t>Articular las acciones de comunicaciones internas y externas de la entidad</t>
  </si>
  <si>
    <t>1086 - Una ciudad para las familias</t>
  </si>
  <si>
    <t>1091 - Integración eficiente y transparente para todos</t>
  </si>
  <si>
    <t>1098 - Bogotá te nutre</t>
  </si>
  <si>
    <t>1096 - Desarrollo integral desde la gestación hasta la adolescencia</t>
  </si>
  <si>
    <t>1099 - Envejecimiento digno, activo y feliz</t>
  </si>
  <si>
    <t>Avanzar en el 100% de la etapa de preconstrucción para nuevos Jardines Infantiles</t>
  </si>
  <si>
    <t>Avanzar en el 100% en la etapa de Preconstrucción para nuevos Centros de Atención Adulto Mayor</t>
  </si>
  <si>
    <t>Realizar convenios para Estudios, Diseños, Licenciamientos y construcción de nuevos centros de atención al adulto mayor</t>
  </si>
  <si>
    <t>Avanzar en el 100% en la etapa de Preconstrucción para nuevo Centro Crecer para personas con discapacidad</t>
  </si>
  <si>
    <t>Realizar proceso de contratación para Estudios, Diseños y Licenciamientos de un nuevo centro crecer para personas en condición de discapacidad (elaboración de estudios previos, anexo técnico, publicación de proceso, adjudicación y legalización del contrato de consultoría e interventoría)</t>
  </si>
  <si>
    <t>Avanzar en el 100% en la etapa de Preconstrucción para la intervención de Centros de Desarrollo Comunitario</t>
  </si>
  <si>
    <t>Realizar proceso de contratación para Estudios, Diseños y Licenciamientos para la adecuación de centros de desarrollo comunitario (elaboración de estudios previos, anexo técnico, publicación de proceso, adjudicación y legalización del contrato de consultoría e interventoría)</t>
  </si>
  <si>
    <t>Avanzar en el 100% en la etapa de Preconstrucción para nuevo Centro de Protección para población Vulnerable</t>
  </si>
  <si>
    <t>Avanzar en el 100% de las adecuaciones de Centros y/o sedes de atención al Adulto Mayor administrados por la SDIS</t>
  </si>
  <si>
    <t>1118 - Gestión Institucional y fortalecimiento del talento humano</t>
  </si>
  <si>
    <t>1168 - Integración digital y de conocimiento para la inclusión social</t>
  </si>
  <si>
    <t>Objetivos específicos</t>
  </si>
  <si>
    <t>Metas</t>
  </si>
  <si>
    <t>Actividades</t>
  </si>
  <si>
    <t>Tareas</t>
  </si>
  <si>
    <t>Proyecto de inversión</t>
  </si>
  <si>
    <t>1093 - Prevención y atención integral de la paternidad y la maternidad temprana</t>
  </si>
  <si>
    <t xml:space="preserve">1113 - Por una ciudad incluyente y sin barreras </t>
  </si>
  <si>
    <t>1108 - Prevención y atención integral del fenómeno de habitabilidad en calle</t>
  </si>
  <si>
    <t>1101 - Distrito diverso</t>
  </si>
  <si>
    <t>1116 - Distrito Joven</t>
  </si>
  <si>
    <t>1103 - Espacios de integración social</t>
  </si>
  <si>
    <t xml:space="preserve">1092 - Viviendo el territorio </t>
  </si>
  <si>
    <t>TOTAL</t>
  </si>
  <si>
    <t xml:space="preserve"> </t>
  </si>
  <si>
    <t xml:space="preserve">ENERO </t>
  </si>
  <si>
    <t>FEBRERO</t>
  </si>
  <si>
    <t xml:space="preserve">MARZO </t>
  </si>
  <si>
    <t>ABRIL</t>
  </si>
  <si>
    <t>MAYO</t>
  </si>
  <si>
    <t>JUNIO</t>
  </si>
  <si>
    <t>Informes de interventoria</t>
  </si>
  <si>
    <t>1116 - Distrito joven</t>
  </si>
  <si>
    <t>Implementar el 100% de las soluciones en materia de servicios logísticos para la atención eficiente y oportuna de las necesidades operativas de la Entidad.</t>
  </si>
  <si>
    <t>Fichas técnicas</t>
  </si>
  <si>
    <t>Cronograma de visitas</t>
  </si>
  <si>
    <t>Gestionar la implementación del 100% de los lineamientos ambientales en las unidades operativas activas de la entidad.</t>
  </si>
  <si>
    <t>Soportes del pago de nómina y prestaciones sociales</t>
  </si>
  <si>
    <t>Realizar un (1) proceso de reorganización institucional del Talento Humano</t>
  </si>
  <si>
    <t>Listados de asistencia</t>
  </si>
  <si>
    <t>N/A</t>
  </si>
  <si>
    <t>Actas de reunión y listados de asistencia</t>
  </si>
  <si>
    <t xml:space="preserve">Construir 1 plataforma que oriente la planeación estratégica de la SDIS 2016 - 2019 </t>
  </si>
  <si>
    <t>Identificación de necesidades,  construcción de la plataforma de planeación estratégica, y seguimiento</t>
  </si>
  <si>
    <t>Revisar el proceso de planeación, sus procedimientos e instrumentos  para actualizar y alinearlos a la apuesta estratégica</t>
  </si>
  <si>
    <t>Actas y listas de asistencia</t>
  </si>
  <si>
    <t>Documentos construidos y/o revisados</t>
  </si>
  <si>
    <t>Sebastian Dugarte</t>
  </si>
  <si>
    <t>Actas y listados de asistencia</t>
  </si>
  <si>
    <t>No Aplica</t>
  </si>
  <si>
    <t>Atender 10.181 personas en centros de atención transitoria para la inclusión social</t>
  </si>
  <si>
    <t>Anexo técnico preliminar</t>
  </si>
  <si>
    <t>Integrar 550 personas en procesos de enlace social y seguimiento</t>
  </si>
  <si>
    <t>Coordinar  el Comité Operativo y gestión transectorial para el cumplimiento de los objetivos de las políticas públicas</t>
  </si>
  <si>
    <t xml:space="preserve">SECRETARIA DISTRITAL DE INTEGRACIÓN SOCIAL </t>
  </si>
  <si>
    <t>DIRECCIÓN:</t>
  </si>
  <si>
    <t>SUBDIRECCIÓN O ÁREA:</t>
  </si>
  <si>
    <t>PLAN DE DESARROLLO BOGOTA MEJOR PARA TODOS 2016-2020</t>
  </si>
  <si>
    <t>FECHA DILIGENCIAMIENTO (dd/mm/aaaa):</t>
  </si>
  <si>
    <t>DIRECCIÓN DE ANÁLISIS Y DISEÑO ESTRATÉGICO</t>
  </si>
  <si>
    <t>DISEÑO, EVALUACIÓN Y SISTEMATIZACIÓN</t>
  </si>
  <si>
    <t>Proceso</t>
  </si>
  <si>
    <t>Direccionamiento Político</t>
  </si>
  <si>
    <t>Direccionamiento de los Servicios Sociales</t>
  </si>
  <si>
    <t>Direccionamiento Estratégico</t>
  </si>
  <si>
    <t>Análisis y Seguimiento de Políticas Sociales</t>
  </si>
  <si>
    <t>Prestación de los Servicios Sociales</t>
  </si>
  <si>
    <t>Mantenimiento y Soporte de TICs</t>
  </si>
  <si>
    <t>Adquisiciones</t>
  </si>
  <si>
    <t>Gestión del Talento Humano</t>
  </si>
  <si>
    <t>Gestión de Bienes y Servicios</t>
  </si>
  <si>
    <t>Gestión del Conocimiento</t>
  </si>
  <si>
    <t>Mejora Continua</t>
  </si>
  <si>
    <t>Proceso de Gestión Jurídica</t>
  </si>
  <si>
    <t>Construcción e implementación de Políticas Sociales</t>
  </si>
  <si>
    <t>Número de indicadores</t>
  </si>
  <si>
    <t>Avance</t>
  </si>
  <si>
    <t>Subsistema</t>
  </si>
  <si>
    <t>Proyecto</t>
  </si>
  <si>
    <t>Nombre del Indicador</t>
  </si>
  <si>
    <t>No. del Indicador</t>
  </si>
  <si>
    <t>Tipo de Indicador</t>
  </si>
  <si>
    <t>Objetivo del Indicador</t>
  </si>
  <si>
    <t>Objetivo Estratégico al que aporta el Indicador</t>
  </si>
  <si>
    <t>Factor Crítico de Éxito</t>
  </si>
  <si>
    <t>Fuente de Datos</t>
  </si>
  <si>
    <t>Periodicidad del Indicador</t>
  </si>
  <si>
    <t>Línea Base</t>
  </si>
  <si>
    <t>Unidad de Medida</t>
  </si>
  <si>
    <t>Fórmula de Cálculo</t>
  </si>
  <si>
    <t>Producto (Entregable)</t>
  </si>
  <si>
    <t>Meta Anual</t>
  </si>
  <si>
    <t>Tipo de Meta</t>
  </si>
  <si>
    <t>Enero</t>
  </si>
  <si>
    <t>Febrero</t>
  </si>
  <si>
    <t>Marzo</t>
  </si>
  <si>
    <t>Abril</t>
  </si>
  <si>
    <t>Mayo</t>
  </si>
  <si>
    <t>Junio</t>
  </si>
  <si>
    <t>Julio</t>
  </si>
  <si>
    <t>Agosto</t>
  </si>
  <si>
    <t>Septiembre</t>
  </si>
  <si>
    <t>Octubre</t>
  </si>
  <si>
    <t>Noviembre</t>
  </si>
  <si>
    <t>Diciembre</t>
  </si>
  <si>
    <t>Análisis del Resultado 
(Por periódo de medición)</t>
  </si>
  <si>
    <t>Análisis del Resultado 
(Anual)</t>
  </si>
  <si>
    <t>Programado Meta</t>
  </si>
  <si>
    <t>Ejecutado Meta</t>
  </si>
  <si>
    <t>% Avance</t>
  </si>
  <si>
    <t>1101 - Distrito Diverso</t>
  </si>
  <si>
    <t>Transformación de imaginarios y representaciones sociales</t>
  </si>
  <si>
    <t>1101 1</t>
  </si>
  <si>
    <t>Eficacia</t>
  </si>
  <si>
    <t>Identificar el número de personas que lograron transformar su percepción y disminuir la discriminación  frente a las personas con orientaciones sexuales e identidades de género diversas</t>
  </si>
  <si>
    <t>3. Diseñar e implementar estrategias de prevención de forma coordinada con otros sectores, que permitan reducir los factores sociales generadores de violencia y la vulneración de derechos, promoviendo una cultura de convivencia y reconciliación.</t>
  </si>
  <si>
    <t>Planeacón e implementación de las acciones que permitan la transformacion de imaginarios y representaciones sociales</t>
  </si>
  <si>
    <t>Formato: Percepción de la disminución de la discriminación hacia personas de los sectores sociales LGBTI (Código: F-PS-254)</t>
  </si>
  <si>
    <t>Trimestral</t>
  </si>
  <si>
    <t>Número de personas</t>
  </si>
  <si>
    <t>(No. de personas que evidenciaron cambios en su percepción de la disminución de la discriminación hacia personas de los sectores sociales LGBTI / No. de personas programadas en las actividades o talleres para la disminución de la discriminación hacia personas de los sectores sociales LGBTI) * 100</t>
  </si>
  <si>
    <t>Instrumentos Diligenciados/ Matriz de relación Seguimiento</t>
  </si>
  <si>
    <t>Suma</t>
  </si>
  <si>
    <t xml:space="preserve">En el primer trimestre, comprendido entre los meses de enero, febrero y marzo se programaron 108 encuestas, de las cuales se implementaron el 100% de lo programado. Se realizó el análisis de las respuestas favorables ante la pregunta relacionada con el cambio de percepción de la disminución de la discriminación hacia las personas de los sectores socIales LGBTI, obteniendo así un 63% de respuestas que manifiestan haber logrado cambiar algunas percepciones y pensamientos hacia este grupo poblacional. 
En el segundo trimestre, comprendido entre los meses de abril, mayo y junio se aplicaron 388 encuestas a personas que laboran en el sector educativo, aparatos de justicia y otros sectores de la administración Distrital, así como a la comunidad en general. De la aplicación de estas encuestas se reportó un 66% de respuestas favorables,  las que corresponden a 257 respuestas que afirman haber logrado cambiar sus percepciones durante la realización de los talleres.  
En el tercer trimestre, comprendido entre los meses de julio, agosto y septiembre se implementaron 363 instrumentos, de los cuales el 69% respondió verdadero frente al tema de disminuir  la percepción de la discriminación hacia las personas de los sectores socIales LGBTI. 
Durante el mes de octubre se aplicaron  51 encuestas, las cuales  37 encuentas tubieron respuesta favorable, en noviembre 54 encuestas, las cuales 36 encuentas fueron favorables y diciembre 24 encuestas, las cuales 14 encuentas fueron respuestas faborables para un total de 129 encuestas diligenciadas durante el cuarto trimestre, y 87 respuestas favorables constatando que el 67% de los y las participantes de los talleres y actividades responden favorablemente ante los propósitos del instrumento, lo que permitió modificar imagianrios y prejuicios negativos frente a las orientaciones sexuales e identidades de género no normativas. 
</t>
  </si>
  <si>
    <t>Para el indicador "Transformación de imaginarios y representaciones sociales" se programaron 900 encuestas, de las cuales se implementaron 988 encuestas durante  la vigencia 2017. El 91.3% de las personas que participaron en las diferentes actividades refirieron que gracias a éstas lograron responder dudas e inquietudes acerca de las orientaciones sexuales e identidades de género no hegemónicas. Este avance aporta en el objetivo de consolidar una ciudad más incluyente puesto que entre más se logre ampliar el conocimiento y hacer visibles  estas orientaciones e identidades, desde los cultural y lo social estas personas serán reconocidas como ciudadanía par; en este mismo sentido  a través conocimiento se logran derribar estereotipos  e imaginarios negativos que se han mantenido desde lo cultural por miedo y/o por desconocimiento. Sin embargo, del porcentaje mencionado anteriormente sólo el 67.3% logró desmontar imaginarios en este tema. Lo anterior plantea un desafío para la Distrito el cual consiste en seguir fortalecimiento el conocimiento sobre las orientaciones sexuales e identidades de género no hegemónicas y los derechos de las personas de los sectores LGBTI; pero también considerar estrategias de impacto cultural para la transformación de estos imaginarios</t>
  </si>
  <si>
    <t>Percepción de la atención psicosocial y jurídico de las personas de los sectores sociales LGBTI, sus familias y redes de apoyo</t>
  </si>
  <si>
    <t>1101 2</t>
  </si>
  <si>
    <t>Medir la percepción de la atención en las atenciones psicosocial y jurídico de las personas de los sectores LGBTI respecto al ejercicio y goce de sus derechos</t>
  </si>
  <si>
    <t xml:space="preserve">2. Diseñar e implementar modelos de atención integral de calidad con un enfoque territorial e intergeneracional, para el desarrollo de capacidades que faciliten la inclusión social y  mejoren  la calidad de vida de la población en mayor condición de vulnerabilidad.  </t>
  </si>
  <si>
    <t>La prestación del servicio social de atención a personas de los sectores LGBTI, sus familias y sus redes de apoyo, conformado por atención y acompañamiento psicosocial y jurídico que se realiza por medio de la implemetacion y territorializacion de la Política Pública -PPLGBT, la cual tiene como objetivo garantizar el ejercicio pleno de derechos a las personas de estos sectores sociales como parte de la producción, gestión social y bienestar colectivo de la ciudad</t>
  </si>
  <si>
    <t>Formato: Percepción de la atención en los servicios psicosocial y jurídico de la subdirección para asuntos LGBT. (Código: F-PS-253)</t>
  </si>
  <si>
    <t>(No. de personas con percepción favorable en las atenciones psicosociales y jurídicas / No. de personas atendidas por el equipo psicosocial y jurídico) * 100</t>
  </si>
  <si>
    <t xml:space="preserve">En el primer trimestre, comprendido entre los meses de enero, febrero y marzo se programaron 91 encuestas, de las cuales se implementaron el 89% de lo programado, correspondientes a 81 encuestas. Del análisis de la información se puede inferir que durante dicho periodo la percepción de la atención fue favorable en relación con los servicios psicosocial y jurídico de la Subdirección.
En el segundo trimestre, comprendido entre los meses de abril, mayo y junio se aplicaron 264 encuestas a las personas que accedieron a los servicios del proyecto Distrito Diverso, para la atención psicosocial y jurídica, frente a lo cual se reporta el 100% de favorabilidad. 
En el tercer trimestre, comprendido entre los meses de julio, agosto y septiembre se implementaron 301  instrumentos, de los cuales el 100% respondió favorablemente a la percepción de la atención en los servicios de la Subdirección. 
Durante el último trimestre del año, octubre,  noviembre y diciembre, se aplicaron 135 encuestas, a través de las cuales se evidenció el 100%  de favorabilidad en la atención. </t>
  </si>
  <si>
    <t>Para el indicador "Percepción de la atención psicosocial y jurídico de las personas de los sectores sociales LGBTI, sus familias y redes de apoyo", se programaron 750 encuestas de las cuales se aplicaron 781 durante la vigencia 2017, de las cuales se logró inferir que las personas atendidas en los servicios de atención psicosocial y jurídica de la Subdirección para Asuntos LGBTI, manifiestan 100% de favorabilidad  respecto a la percepción de la atención, evidenciando los índices de fortalecimiento institucional en la atención de personas con orientaciones sexuales e identidades de género.</t>
  </si>
  <si>
    <t>Servidores públicos cualificados en el servicio de apoyos para la seguridad económica en los procesos y  procedimientos para la prestación de los servicios sociales</t>
  </si>
  <si>
    <t>1099 1</t>
  </si>
  <si>
    <t>Medir y monitorear el número de profesionales técnicos y asistenciales, cualificados en los procesos y procedimientos para la prestación de los servicios sociales</t>
  </si>
  <si>
    <t>5. Fortalecer la capacidad institucional y el talento humano a través de la optimización de la operación interna, el mejoramiento de los procesos y los procedimientos, y el desarrollo de competencias con el propósito de incrementar la productividad organizacional y  la calidad de los servicios que presta la Secretaría Distrital de Integración Social.</t>
  </si>
  <si>
    <t xml:space="preserve"> Garantizar los aspectos logísticos y administrativos para la adecuada prestación del servicio social de Apoyos para la seguridad Económica</t>
  </si>
  <si>
    <t>Actas de socialización y listado de asistencia</t>
  </si>
  <si>
    <t>Semestral</t>
  </si>
  <si>
    <t>Porcentaje de servidores públicos</t>
  </si>
  <si>
    <t>(No. de servidores públicos que asisten a las jornadas de cualificación en los procesos y  procedimientos para la prestación de los servicios sociales / No. de servidores públicos programados para las jornadas de cualificación de los procesos y  procedimientos para la prestación de los servicios sociales) * 100</t>
  </si>
  <si>
    <t>Matriz con el consolidado del talento humano capacitado por localidad</t>
  </si>
  <si>
    <t>Constante</t>
  </si>
  <si>
    <t>Primer semestre: La Subdirección para la vejez realiza proceso de inducción e reinducción con el talento humano de los servicios de Centros día y apoyos para la Seguridad Ecómica en el cual se presentó: Plan de desarrollo, proyecto de inversión, metas, retos y servicios sociales, asi como el diligenciamiento de ficha SIRBE, descripción y concepto, Sistema integrado de gestión ( Gestión documental y ambiental). Lo anterior con el objetivo de cualificar al talento humano que realiza la operación y prestación del servicio del proyecto de inversión.
Segundo semestre: En el segundo semestre se realizó asistencia técnica y cualificación a los responsables de Servicio en los pocedimientos de ingreso, traslados, seguimiento al informe único y estrategia de validación de condiciones.</t>
  </si>
  <si>
    <t>La Subdirección para la vejez realiza proceso de inducción e reinducción con el talento humano de los servicios de Centros día y apoyos para la Seguridad Ecómica en el cual se presentó: Plan de desarrollo, proyecto de inversión, metas, retos y servicios sociales, asi como el diligenciamiento de ficha SIRBE, descripción y concepto, Sistema integrado de gestión ( Gestión documental y ambiental). Lo anterior con el objetivo de cualificar al talento humano que realiza la operación y prestación del servicio del proyecto de inversión.
Durante el segundo semestre el equipo de apoyos para la seguridad económicos del Nivel central realizó la asistencia técnica mensual a los responsables del servicio de cada una de las Localidades en los procedimientos generales y específicos del servicio para la operación, prestación y seguimiento.
En el segundo semestre no se realizó el proceso de cualificación a todo el talento humano del servicio, teniendo en cuenta que dicho talento humano se encontraba realizando la validación de condiciones a las personas mayores participantes del servicio a través de visita domiciliaria para verificar el cumplimiento de los criterios establecidos en la Resolución 764 de 2013; igualmente se realizaron las visitas para la ampliación de cobertura (2.000 nuevos cupos Apoyo Tipo B)  que se llevó acabo en el mes de septiembre de 2017.</t>
  </si>
  <si>
    <t xml:space="preserve"> Seguimiento a la estrategia para la prevención de la maternidad y la paternidad temprana</t>
  </si>
  <si>
    <t>1116 1</t>
  </si>
  <si>
    <t>Determinar el avance en la implementación de la estrategia para la prevención de la maternidad y paternidad temprana</t>
  </si>
  <si>
    <t xml:space="preserve"> Plan de acción diseñado y  articulado con el despacho de la Secretaría de Integración Social  y recursos para su implementación</t>
  </si>
  <si>
    <t>Plan de acción</t>
  </si>
  <si>
    <t>Porcentaje de avance del plan de acción</t>
  </si>
  <si>
    <t xml:space="preserve">(No. de acciones ejecutadas del plan de acción para la prevención de la maternidad y paternidad temprana / No. de acciones programadas del plan de acción  para la prevención de la maternidad y paternidad temprana) * 100 </t>
  </si>
  <si>
    <t>1. Informes de asistencia basados en los listados Material de formación/cualificación
2. Guión de los contenidos de los capítulos que incluyan los temas de la prevención de la paternidad y maternidad temprana
3. Documento "Modelo de empleo para jóvenes", en el marco del proyecto Distrito Joven
4. Reporte da cuenta a 2017 de 3000 jóvenes inscritos al banco de talentos juveniles
5. Reporte da cuenta a 2017 de 10000 jóvenes informados en el marco de la prevención integral con énfasis en prevención de maternidad y paternidad temprana
6. Informe quede cuenta a 2017 de 20 iniciativas preventivas seleccionadas e implementadas.
7. Una instancia consultica con jóvenes en prevención integral, prevención maternidad y paternidad temprana, derechos sexuales y reproductivos</t>
  </si>
  <si>
    <t xml:space="preserve">3.  Documento "Modelo empleo para jóvenes" de Distrito Joven, En el avance de este proceso se formaliza el convenio con ADVOCA el día 28 de diciembre de 2017 . En este sentido, el modelo de empleo estará para el primer trimestre del 2018.
4. Divulgación y promoción Banco de talentos Juveniles y Oferta de la Ruta de Oportunidades Juveniles, Tras suscribirse el convenio con la Universidad Nacional en el mes de noviembre, se presentaron importantes avances respecto a la estructuración técnica de la herramienta y sobre el proceso de investigación y se presenta la propuesta técnica plataforma web responsive y aplicativo móvil para IOS y Android  para el banco de talentos juveniles consignada en la Ficha técnica Sofware.
6. 20 iniciativas preventivas seleccionadas e implementadas. En el avance de este proceso se complemento el plan de trabajo del “Proyecto IN (iniciativas integrales en prevención )” con 29 gestores locales,  identificando no solo sus habilidades comunicacionales, sino también los niveles de interés y fortalezas temáticas en prevención a través de la aplicación de una encuesta que consta de tres apartados; caracterización general y datos personales, seguido de los niveles de interés en la fundamentación o profundización temática relacionada con la prevención integral, enfocada a: i) Paternidad y maternidad temprana, ii) Consumo de sustancias psicoactivas y iii) Vinculación a prácticas ilegales y violencias y Se construyeron dos guías metodológicas, una “ORIENTACIÓN TÉCNICA A GESTORES DE JUVENTUD SOBRE PREVENCIÓN INTEGRAL” y la otra “FORTALECIMIENTO DE CAPACIDADES A LIDERES JUVENILES EN PREVENCIÓN INTEGRAL” cuyo objetivo es convertirse en una herramienta de consulta permanente de quienes fueron formados y una guía para quienes estén interesados en implementar contenidos de prevención.  </t>
  </si>
  <si>
    <t xml:space="preserve">1. Capacitar 44 gestores de las subdirección para la juventud en reproducción de contenido informativo para jóvenes, para la realización de talleres informativos en prevención de maternidad y paternidad temprana.
 Logro: Se logra el cumplimiento de la meta. 
2. Desarrollo de un seriado juvenil transmedia enfocado en trayectorias de vida que incluya contenidos para la prevención de la maternidad y paternidad temprana.
Logro: Se logra el cumplimiento de meta. El seriado y los capítulos relacionados con derechos sexuales y derechos reproductivos se pueden encontrar en el siguiente link: www.tbtsinlimites.com
3. Construir línea acción para madres y padres tempranos en "Modelo empleo para jóvenes" de Distrito Joven 
Logro: Se formaliza el convenio con ADVOCA el día 28 de diciembre de 2017 y se entrega minuta.
4. Divulgación y promoción Banco de talentos Juveniles y Oferta de la Ruta de Oportunidades Juveniles 
Logro: Se hace entrega del informe de investigación del banco de talento para la estructuración de la plataforma.
5.  3000 jóvenes informados en prevención de la maternidad y la paternidad temprana.
Logro: Meta cumplida, se reporta un total de 13905 jóvenes informados.
6. 20 Iniciativas preventivas en maternidad y paternidad temprana.
Logro: se entrega el informe de gestión de diciembre entre SDIS-UNODC en donde se da cuenta del proceso de implementación de las 20 iniciativas de prevención .
7.  1 instancia consultiva con jóvenes.
Logro: Meta cumplida. Culmina la organización e implementación de la instancia consultiva del Programa de Prevención de Maternidad y Paternidad Temprana en articulación con la Secretaria Distrital de Educación (SED) en el marco del programa con Naciones Unidas SIMONU en la mesa de Derechos Sexuales y Derechos Reproductivos. Como producto final la SED entregará a la SDIS </t>
  </si>
  <si>
    <t>Diálogos participativos realizados con los jóvenes en el marco de la formulación e implementación de la Política Pública de Juventud -PPJ</t>
  </si>
  <si>
    <t>1116 2</t>
  </si>
  <si>
    <t>Realizar seguimiento al número de diálogos participativos para la formulación e implementación de la Política Pública de Juventud -PPJ</t>
  </si>
  <si>
    <t xml:space="preserve">1. Formular e implementar políticas poblacionales mediante un enfoque diferencial y de forma articulada, con el fin de aportar al goce efectivo de los derechos de las poblaciones en el territorio. </t>
  </si>
  <si>
    <t>Articulación intra e intersectorial y la convocatoria oportuna a los jóvenes</t>
  </si>
  <si>
    <t>Subsistema de Información Misional SIRBE</t>
  </si>
  <si>
    <t>Número de diálogos</t>
  </si>
  <si>
    <t>(No. de diálogos realizados con los jóvenes en el marco de la  formulación e implementación de la Política Pública de Juventud - PPJ / No. de diálogos programados con los jóvenes en el marco de la formulación e implementación de la Política Pública de Juventud -PPJ) * 100</t>
  </si>
  <si>
    <t>Registro Sistema de Información Misional SIRBE</t>
  </si>
  <si>
    <t>Se está trabajando y realizando las articulaciones y planificación necesaria para organizar los diálogos faltantes durante los últimos meses del año,  y así cumplir los objetivos de la meta.</t>
  </si>
  <si>
    <t xml:space="preserve">Los diálogos se desarrollaron con jóvenes, actores relevantes y agentes responsables para la Fase de Agenda Pública - Horizonte de Sentido, para la formulación de la nueva Política de Juventudes.
La ciudad cuenta con el de Análisis de los Diálogos de Agenda Pública - Horizonte de Sentido, desarrollado en el marco del convenio de Cooperación con PNUD  con el que se tendrá una lectura clara sobre las realidades vivenciales, intereses y capacidades de las juventudes bogotanas.
Estos diálogos de Política Pública se han realizado teniendo en cuenta 4 enfoques que son:
1. Territorio: Diálogos universales en las 20 localidades, 
2. Enfoque Diferencial: Jóvenes Victimas, ROM, Palanqueros, Raizales, Afrodescedientes, Discapacidad y LGBTI. 
3. Grupos de Interés: Ciudadanías Juveniles tales como: Ambientalistas, Animalistas, Universidades, Grafiteros, Scouts, Biciusuarios y Jóvenes Comunicadores entre otros.
4. Grupos Intersectoriales e Intergeneracionales: Se realizaron con Concejo de Sabios y Sabias, Concejos Locales de Niños Niñas y Adolescentes.   
</t>
  </si>
  <si>
    <t>Número de jóvenes informados sobre Prevención Integral</t>
  </si>
  <si>
    <t>1116 3</t>
  </si>
  <si>
    <t xml:space="preserve">Determinar el número de jóvenes informados sobre prevención integral que consiste en fortalecer capacidades, habilidades para la vida y ampliar información acerca de la oferta distrital en prevención  de la utilización de jóvenes en redes ilegales, de Consumo de Sustancias Psicoactivas (SPA), de la maternidad y paternidad temprana, violencias múltiples con el fin de prevenir y disminuir los factores asociados a amenazas y vulneración de derechos a los que se encuentran expuestos los jóvenes.
</t>
  </si>
  <si>
    <t>3.  Diseñar e implementar estrategias de prevención de forma coordinada con otros sectores, que permitan reducir los factores sociales generadores de violencia y la vulneración de derechos, promoviendo una cultura de convivencia y reconciliación.</t>
  </si>
  <si>
    <t xml:space="preserve">Vincular jóvenes del Distrito a la oferta en prevención, atenciones y acceso a oportunidades. </t>
  </si>
  <si>
    <t>Sistema de Información Misional SIRBE</t>
  </si>
  <si>
    <t>Anual</t>
  </si>
  <si>
    <t>Porcentaje de Jóvenes</t>
  </si>
  <si>
    <t>(No. de jóvenes informados sobre prevención integral / No. de jóvenes programados para ser informados sobre prevención integral *100</t>
  </si>
  <si>
    <t>En el mes de diciembre se realizaron talleres de prevención logrando un cumplimiento del 100% de la meta planificada. Con corte a diciembre el número de jóvenes es de 13,905 jóvenes en 17  localidades por medio de una priorización en la intervención territorial mediante talleres presenciales</t>
  </si>
  <si>
    <t>Se realizaron talleres de prevención llegando a 13905 jóvenes en 17  localidades por medio de una priorización en la intervención territorial mediante talleres presenciales</t>
  </si>
  <si>
    <t>Procesos de formación para la prevención de la violencia intrafamiliar</t>
  </si>
  <si>
    <t>1086 2</t>
  </si>
  <si>
    <t>Determinar el avance de los procesos de formación para la prevención de la violencia intrafamiliar atendidas por los servicios sociales de la Secretaría Distrital de Integración Social</t>
  </si>
  <si>
    <t xml:space="preserve"> Contar con la estrategía interinstitucional de prevención de la violencia intrafamiliar</t>
  </si>
  <si>
    <t>SIRBE</t>
  </si>
  <si>
    <t>Número de procesos de formación</t>
  </si>
  <si>
    <t>(No. de procesos de formación para la prevención de la violencia intrafamiliar  finalizados / No. total de procesos de formación para la prevención de la violencia intrafamiliar programados) * 100</t>
  </si>
  <si>
    <t>Base de datos suministrada por la DADE</t>
  </si>
  <si>
    <t xml:space="preserve">Enero - Marzo: En el primer trimestre del 2017, se realizaron 11 procesos de prevención que apuntan a la meta 5, que consiste en orientar a 12.000 personas en procesos de prevención de la violencia intrafamiliar atendidas por los servicios sociales de la SDIS. De los 11 procesos reportados, el 73% fueron procesos de prevención dirigidos a personas mayores, 9% a niños y niñas, 9% a adolencentes y el 9% restantes a otro. Con estos 11 procesos reportados, se da cumplimiento a la meta para el primer trimestre de 2017.
Abril - Mayo: Durante el periodo establecido se ha continuado con la programación de procesos de prevención, de acuerdo a la estrategía establecida y la culminación de los que venían en curso de acuerdo a los tipos poblacionales.
Junio: En el segundo trimestre del 2017, se relizaron 59 procesos de Prevención de Violencia Intrafamiliar y Delito Sexual atendidas por los servicios sociales de la SDIS y que apuntan a la Meta 5. En lo corrido del año, se han realizado en total 70 procesos de Prevención de los cuales 29 se han realizado con personas mayores, el 21% con Padres, Madres y Cuidadres y el restante 37% con otros grupos poblacionales como participantes de comedores, personas con discapacidad y personas habitantes de calle. Estos 59 procesos han permitido a 1,529 personas en prevención de la violencia intrafamiliar entre enero y junio de 2017 de lo cuales 72% son mujeres y el 28% hombres. Por grupo etareo, de las 1.108 (72%) mujeres, el 59% son mujeres mayores de 60 años, el 27 % se encuentra en el rango de edad de 27 a 59 años, el 7% estan entre el rango de edad 18 a 26 años y el restante 6% entre los 13 y 17 años. En cuanto a los hombres, de los 421 (28%), el 64% (268) son hombres mayores de 60, el 20% (83) se encuentran entre el rango de edad 27 a 59 años, el 7% (18) entre los 18 y 27 años y el restante 6% (52) son jovenes entre los 13 y 17 años.
Julio - Agosto: Durante este periodo se ha continuado con la programación de procesos de prevención, de acuerdo a la estrategía establecida y la culminación de los que venían en curso en las distintas localidades del Distrito.
Septiembre: En el tercer trimestre del 2017, se realizaron 46 procesos de Prevención de Violencia Intrafamiliar y Delito Sexual  que apuntan a la Meta 5. En lo corrido del año, se han realizado en total 116 procesos de Prevención, los cuales han permitido formar a 2.734 personas usuarios y  usuarias de los servicios que presta la Secretaria Distrital de Integración Social entre los que esta: mujeres, hombres, adulto mayor de los centro días, padres madres y cuidadores. Por sexo, son las mujeres son  las que en mayor proporción participan en los procesos de prevención de violencia intrafamiliar y delito sexual. De las 2.734 personas formadas en la estrategia de prevención, 2020 son mujeres (74%) y 714 son hombre (26%). Por grupo etario, el grupo que tiene mayor participación en los procesos de prevención son los mayores de 60 años con el 45% de participación, seguido por el rango de edad 27 y 59 años con el 34%, y los grupos con menor participación son los de 13 a 17 años y el grupo etario de 18 a 26 años con un 15% y 7% de participación respectivamente.
Octubre: Durante este periodo se ha continuado con la programación de procesos de prevención, de acuerdo a la estrategía establecida y la culminación de los que venían en curso en las distintas localidades del Distrito.
Noviembre: Durante este periodo se ha continuado con la programación de procesos de prevención, de acuerdo a la estrategía establecida y la culminación de los que venían en curso en las distintas localidades del Distrito.
Diciembre: En el cuarto trimestre del 2017, se realizaron 63 procesos de prevención de violencia intrafamiliar y sexual, en los cuales fueron orientados y formados 1.867 usuarios y usuarias de los servicios sociales de la Secretaria Distrital de Integración Social, de los Centro de Atención Transitoria y Comunidad de Vida (habitante de calle), centros días para adulto mayor, comedores comunitarios, jardines infantiles,  centros crecer (Personas con discapacidad) y beneficiarios de bonos Tipo C. Llegado a un total en el año de 4.601 personas beneficiadas de los procesos de prevención que se realizaron en las 20 localidades a través por las referentes de familia de cada localidad, los equipos de las Comisarías de Familia Móviles y los profesionales contratados a través del convenio de cooperación internacional número 8328 con la Organización de Estados Iberoamericanos – OEI. De las 4.601 personas que a diciembre de 2017 han terminado el proceso de prevención de la violencia intrafamiliar, el 75% corresponde a 3.467 mujeres y un 25% corresponde a hombres con un total de 1.133. </t>
  </si>
  <si>
    <t xml:space="preserve">En el año 2017 se realizaron 179 procesos de prevención de violencia intrafamiliar y violencia sexual, dirigidos a personas en condicionde vulnerabilidad, beneficiarios de los servicios sociales de las Secretaría Distrital de Integración Social. Se logro orientar y formar a  4.601, en donde se destacan los siguientes grupos poblaciones: Aadolescentes y jóvenes representan un 35% dentro del total de personas formadas en el 2017, seguido de los usuarios de los servicios para el adulto mayor con un 27%, en tercer lugar está la población correspondiente a madres, padres y cuidadores, usuarios de los servicios de jardines con un 22%. Otro grupo poblacional que se destaca es el correspondiente a los cuidadores de las personas con discapacidad, del Centros Crecer, con un 9% de participación; con un 4% están los usuarios del Proyecto “Bogotá Te Nutre, a través de los comedores comunitarios; y por último los usuarios de los Centros transitorios de habitantes de calle con una participación del 3% dentro del gran total de la población formada. De las 4.601 personas, 1.133 fueron hombres, 3467 mujeres y un 1 intersexual. La población que participó de los procesos de orientación en prevención de violencia intrafamiliar y sexual, logro reconocer y reflexionar acerca de los derechos humanos, potencializar procesos de deconstrucción y desaprendizaje de prácticas culturales, de manejo de poder y control entre hombre mujeres, comprensión en cuanto a prácticas democráticas que pueden empezar a facilitar la equidad en las relaciones familiares lo cual puede redundar en dinámicas libres de violencia al interior de las familias. De igual manera logro adquirir herramientas para utilizar las rutas de atención institucional en violencia intrafamiliar y sexual. </t>
  </si>
  <si>
    <t>Procesos de formación realizados para la atención integral y la prevención de la violencia intrafamiliar dirigido a funcionarios de las entidades distritales y personas de la sociedad civil</t>
  </si>
  <si>
    <t>1086 3</t>
  </si>
  <si>
    <t>Determinar el avance en los procesos de capacitación a funcionarios/as de las entidades distritales y personas de la sociedad civil para la atención integral, prevención de violencia intrafamiliar y delito sexual</t>
  </si>
  <si>
    <t xml:space="preserve"> Contar con una estrategía interinstitucional de prevención de la violencia intrafamiliar</t>
  </si>
  <si>
    <t>Número de procesos de capacitación</t>
  </si>
  <si>
    <t>(No. de procesos de formación para la atención integral y la prevención de violencia intrafamiliar y delito sexual finalizados / No. total de procesos de formación para la atención integral y la prevención de violencia intrafamiliar programados) * 100</t>
  </si>
  <si>
    <t>Enero - Marzo: En el primer trimestre del 2017, se realizaron 9 procesos de prevención que apuntan a la meta 6 que consiste en capacitar 15.000 servidores de las entidades distritales y personas de la sociedad cívil en atención integral y la prevención de violencia intrafamiliar y delitos sexuales. Con estos 9 procesos reportados, se da cumplimiento a la meta para la el primer trimestre de 2017, superando dicho cumplimiento en 4 procesos.
Los 9 procesos fueron llevados a cabo en: 
ASISALUD - Operador Fondo de Desarrollo Local Engativa
CORFUTURO - Operador Fondo de Desarrollo Local
FUNDESCO
Abril - Mayo: Durante el periodo establecido se ha continuado con la programación de procesos de prevención, de acuerdo a la estrategia establecida y la culminación de los que venían en curso de acuerdo a los tipos poblacionales.
Junio: En el segundo trimestre del 2017, se realizarón 25 procesos de Prevención de Violencia Intrafamiliar y Delito Sexual dirigidas a personas de las entidades distritales y personas de la sociedad civil que apuntan a la Meta 6. En lo corrido del año, se han realizado en total 34 procesos de Prevención de los cuales 8 se han realizado con Profesionales de Fondo de Desarrollo Local, el 18% con Servidores y Servidoras, el 15% con Lideres de Propiedad Horizontal y el restantes 46% con otros grupos poblaciones como participantes Servidores Secretaria de Gobierno, Referentes de Familia, Jovenes y profesionales de la Uniagustiniana, entre otros. Estos 34 procesos han permitido a 770 personas formarce en prevención de la violencia intrafamiliar entre enero y junio de 2017 de los cuales 85% son mujeres y el 15% hombres. Por grupo etareo, de las 655 mujeres formadas, el 5% son mujeres mayores de 60 años, el 85 % se encuentra en el rango ede edad 27 a 59 años, el 10% estan entre el rango de edad 18 a 26. En cuanto a los hombre, de los 115, el 14% (16) son hombre mayores de 60, el 74% (85) se encuentran entre el rango de edad 27 a 59 años, el 12% (14) entre los 18 y 27 años.
El cumplimiento de la meta fue del 46% ya que esta en proceso de contratación el operador que apoyará esta meta y capacitará a 2400 personas, cifra que corresponde al 57% del total de la meta que es de 4200 personas.
Julio - Agosto: Durante este periodo se ha continuado con la programación de procesos de prevención, de acuerdo a la estrategía establecida y la culminación de los que venían en curso en las distintas localidades del Distrito.
Septiembre: En el tercer trimestre del 2017, se realizaron 71 procesos de Prevención de Violencia Intrafamiliar y Delito Sexual dirigidas a personas de las entidades distritales y personas de la sociedad civil que apuntan a la Meta 6. En lo corrido del año, se han realizado en total 96 procesos de Prevención, los cuales han permitido formar a 2.669 personas de la sociedad civil entre los que esta: empresas de seguridad, hoteles, Contraloría de Bogotá, Funcionarios de la Secretaria de Gobierno, Servidores de las unidades operativas de la SDIS, Lideres de Propiedad Horizontal, Orientadores y alumnos de los colegios distritales priorizados por la Secretaria de Educación, entre otros. Por sexo, son las mujeres las que en mayor proporción han participado en los procesos de prevención de violencia intrafamiliar y delito sexual. De los 2.669 personas formadas en la estrategia de prevención, 2.162 son mujeres (81%) y 507 hombres (19%). Por grupo etario, el grupo que tiene mayor participación en los procesos de prevención son los que se encuentran entre los 27 y 59 años con el 84% de participación, seguido por el grupo etario 18 a 26 años con el 10% y los grupos con menor participación son los mayores de 60 años con el 3% y el grupo etario de 13 a 17 años con el 2% de participación.
Octubre: Durante este periodo se ha continuado con la programación de procesos de prevención, de acuerdo a la estrategía establecida y la culminación de los que venían en curso en las distintas localidades del Distrito.
Noviembre: Durante este periodo se ha continuado con la programación de procesos de prevención, de acuerdo a la estrategía establecida y la culminación de los que venían en curso en las distintas localidades del Distrito.
Diciembre: En el cuarto trimestre del 2017, se realizaron 80 procesos de prevención de Violencia Intrafamiliar y Violencia Sexual, a través de los cuales se formaron 2.948 personas de las entidades distritales y de la sociedad civil; entre los que encuentran: vigilantes de las empresas de seguridad, Servidores de las unidades operativas de la SDIS, de los Centros Proteger, Centros Amar, Centros Crecer, Centros Forjar, Centros de Protección para el Adulto Mayor; Lideres de Propiedad Horizontal, orientadores, docentes estudiantes de los colegios distritales priorizados por la Secretaria de Educación, funcionarios de Organizaciones no Gubernamentales, funcionarios de los Centros de Atención a Víctimas (CLAV), funcionarios del ICBF y de la Secretaria Distrital para la Mujer.  Durante el año, se realizaron 185 procesos, los cuales permitieron formar a 5.617 personas, de las cuales 2.162 fueron mujeres, con un 81% de participación y  fueron 507 hombres, correspondientes al 19%.</t>
  </si>
  <si>
    <t xml:space="preserve">En el año 2017 se realizaron 185 procesos de prevención de violencia intrafamiliar y violencia sexual, dirigidos personas de las entidades distritales y personas de la sociedad civil. Se logro formar a 5.617 personas, de los cuales 1.399 eran hombres y 4.218 eran mujeres, que hacian parte de los siguientes grupos poblaciones: funcionarios de las entidades eduacativas priorizadas en del Distrtito, oorientadores y docentes, los cuales representan un 21% dentro del total de personas formadas en el 2017, seguido de los  funcionarios de los servicios sociales que tiene la secretaria a través de las unidades operativas con un 20%;  en tercer lugar están otras poblaciones de la sociedad civil de Organizaciones no Gubernamentales,  con una participación del 16%. Otro grupo poblacional que se destaca es el correspondiente a los funcionarios de las entidades del Distrito, con una participación del 15%; a continuación están las maestras de los Jardines Infantiles de la Secretaria, con una participación del 9%. Es importante mencionar a los empleados de las empresas vinculadas a los procesos con una participación del 8%, seguido de las empresas de vigilancia con un 5%. Con respecto a la propiedad horizontal se formaron dentro del total de la población, un porcentaje correspondiente al 3%, continuando con un 2%, a través de la realización de dos (2) Escuelas de Formación dirigidas a funcionarios de la policía metropolitana de Bogotá y referentes territoriales de la entidades que integran el Consejo Distrital de Atención a Víctimas de Violencia Intrafamiliar y violencia Sexual. Finalmente se contó con la participación de los funcionarios de los Centros locales de atención a víctimas (CLAV), con un 2% de del total de las personas formadas a través de la meta No. 6. Los procesos permitieron reconocer y reflexionar acerca de los derechos humanos, potencializar procesos de deconstrucción y desaprendizaje de prácticas culturales, de manejo de poder y control entre hombre mujeres, comprensión en cuanto a prácticas democráticas que pueden empezar a facilitar la equidad en las relaciones familiares lo cual puede redundar en dinámicas libres de violencia al interior de las familias. De igual manera se logró adquirir y reforzar conocimientos en normatividad, rutas de atención y competencias de las entidades que intervienen en la ruta de atención a víctimas de violencia intrafamiliar y sexual en el Distrito. </t>
  </si>
  <si>
    <t xml:space="preserve"> Casos de violencia intrafamiliar atendidos oportunamente por las Comisarías de Familia</t>
  </si>
  <si>
    <t>1086 4</t>
  </si>
  <si>
    <t>Eficiencia</t>
  </si>
  <si>
    <t>Medir la oportunidad de la atención en los casos de Violencia Intrafamiliar en Comisarías de Familia</t>
  </si>
  <si>
    <t>Registro oportuno de datos en la herramienta de registro de SIRBE.</t>
  </si>
  <si>
    <t xml:space="preserve"> SIRBE y Comisarias de Familia</t>
  </si>
  <si>
    <t>Mensual</t>
  </si>
  <si>
    <t>Número de casos</t>
  </si>
  <si>
    <t xml:space="preserve">(No. de casos atendidos oportunamente en Comisarias de Familia / No. total de casos recibidos en Comisarias de Familia) * 100 </t>
  </si>
  <si>
    <t>Enero - Marzo: Teniendo en cuenta que la atención en Comisarías de Familia depende de la cantidad de casos que lleguen, se encuentra que tanto el dato 1 como el dato 2 son variables.
Se puede observar que la oportunidad en la atención a incrementado, pasando de 1086 casos en enero a 1468 casos en marzo, esto debido a que dentro de los acuerdos de la evaluación de desempeño de los Comisarios de Familia se pactó alcanzar el 100 % en la oportunidad de los casos, permitiendo así un compromiso por parte de todos los comisarios con el indicador. Gracias a todos los esfuerzos hemos logrado cumplir con el indicador y tener una tendencia alcista en la oportunidad.
Abril - Mayo: Teniendo en cuenta que la atención en Comisarías de Familia depende de la cantidad de casos que lleguen, se encuentra que tanto el dato 1 como el dato 2 son variables.
Se puede observar que la oportunidad en la atención a incrementado, pasando de 1086 casos en enero a 5929 casos en mayo, esto debido a que dentro de los acuerdos de la evaluación de desempeño de los Comisarios de Familia se pactó alcanzar el 100 % en la oportunidad de los casos, permitiendo así un compromiso por parte de todos los comisarios con el indicador. Gracias a todos los esfuerzos hemos logrado cumplir con el indicador y tener una tendencia alcista en la oportunidad.
Junio: En el primer semestre del año 2017 las comisarías de familia agendaron 12.515 audiencias por violencia intrafamiliar, de las cuales, 7.231 fueron atendidas con oportunidad equivalente al 58%.
Las comisarias con mayor índice de oportunidad son Sumapaz (100%), Kennedy (99%), Teusaquillo (96%), Kennedy III (95%), chapinero (95%), Kennedy II (94%), Puente Aranda (94%) y las comisarias con menor oportunidad son Engativá (6%), Ciudad Bolívar II (12%), Bosa I (19%) y san Cristóbal (26%), con el fin de subir el indicador de estas comisarias, la subdireccion ha realizado jornadas de descongestion, Para las comisarias con el índice más bajo, la subdirección ha priorizado la asignación de nuevos profesionales, se realizarán jornadas de descongestión y se apoyara en la digitación y archivo de los expedientes al Sistema de Información SIRBE.
La Subdirección para la familia logró un 109% de avance en este indicador, teniendo en cuenta que se programó el 53% y se avanzó un 58%, esto debido a los esfuerzos de todos los funcionarios de comisarías de familia por agendar las audiencias en el menor tiempo posible.
Julio - Agosto: Para los meses de julio y agosto, la Subdirección para la Familia aumentó un 13% la meta programada para este indicador en este periodo de tiempo, en terminos de oportunidad para Comisarías de Familia. En el mes de agosto se realizó la calificación de Comisarios de Familia, en donde uno de los compromisos era incrementar la oportunidad de atención de casos. 
En terminos generales se encuentra que el tiempo de respuesta de las Comisarias de Familia ha mejorado. En las Comisarias de Familia Mártires, Kennedy 5, Puente Aranda, Teusaquillo, Kennedy 2, Candelaria y Barrios Unidos, se logró el cumplimiento de 100% de atención oportuna.
Septiembre: Para el mes de septiembre se tuvo un incremento de 9% frente a lo programado. Se ha enfatizado en la calidad del dato en el sistema SIRBE - Comisarías de Familia, ya que se identificó que algunos datos se estaban registrando incorrectamente lo que hacia que disminuyera el porcentaje de ejecución. Comisarías de Familia como Teusaquillo, Sumapaz, Puente Aranda, Kennedy 5, Chapinero, Barrios Unidos, Antonio Nariño y Kennedy 3 mantienen el indicador por encima del 90%. Se resalta que las Comisarías de Familia Kennedy 3 y 5 por ser de alto volumen tienen un excelente comportamiento en este indicador. 
Octubre: Para el mes de octubre se tuvo un incremento de 9% frente a lo programado. Desde la Subdirección para la Familia se han identificado las Comisarías de Familia que reportan menores porcentajes para este indicador. Con los resultados se han priorizado éstas CF para la asignación de talento humano provisional, de apoyo y jornadas de contingencia.
Las CF identificadas son: Engativa 1, Ciudad Bolivar 2, Bosa 1, San Cristobal 2. 
Se ha enfatizado en la calidad del dato en el sistema SIRBE - Comisarías de Familia, ya que se identificó que algunos datos se estaban registrando incorrectamente lo que hacia que disminuyera el porcentaje de ejecución. Comisarías de Familia como Teusaquillo, Sumapaz, Puente Aranda, Kennedy 5, Chapinero, Barrios Unidos, Antonio Nariño y Kennedy 3 mantienen el indicador por encima del 90%. Se resalta que las Comisarías de Familia Kennedy 3 y 5 por ser de alto volumen tienen un excelente comportamiento en este indicador. 
Noviembre: Con respeto a lo programado, la Subdirección para la Familia aumento en un 9% la meta de atención oportuna. Con el objetivo de continuar aumentando el porcentaje de atención oportuna, se creó un informe por medio dela plataforma Power BI de Microsoft en el cual las y los Comisarios evidencias en tiempo real estadísticas sobre cada una de sus comisarias, logrando así autocorregir las citaciones que se encuentran por fuera de términos.
Diciembre:  Con corte al 31 de diciembre de 2017, se registró una medición de la oportunidad en la atención en Comisarías de Familia del 63%, 3 puntos por encima de la meta establecida para este año. Para efectos de hacer una valoración de referencia de esta cifra, es menester considerar que la administración inició el año 2016 con una atención oportuna del 46% referenciada en Plan de Desarrollo Bogotá Mejor para Todos. Esto representa una significativa mejora que se materializa en un sistema más eficiente y oportuno para la protección de las víctimas de la violencia intrafamiliar en Bogotá.</t>
  </si>
  <si>
    <t xml:space="preserve">A partir de junio de 2016, la Subdirección Para La Familia inicio el conteo de atencion oportuna según la ley 575 del 2000, la cual indica que la primera cita a audiencia se debe de programar entre los diez dias habiles siguientes a la presentacion de la petición.
Para cumplir con el indicador, la Subdirección programo avances anuales que permitieran una mejora progresiva discriminados asi: 2016: 45%, 2017: 60%, 2018: 80%, 2019: 90% y 2020: 100%
En el 2017, se registró una medición de la oportunidad en la atención en Comisarías de Familia del 63%, 3 puntos por encima de la meta establecida para este año. Para efectos de hacer una valoración de referencia de esta cifra, es menester considerar que la administración inició el año 2016 con una atención oportuna del 46% referenciada en Plan de Desarrollo Bogotá Mejor para Todos. Esto representa una significativa mejora que se materializa en un sistema más eficiente y oportuno para la protección de las víctimas de la violencia intrafamiliar en Bogotá.
</t>
  </si>
  <si>
    <t>Casos atendidos oportunamente en los Centros Proteger</t>
  </si>
  <si>
    <t>1086 5</t>
  </si>
  <si>
    <t>Medir la oportunidad de la atención a casos en los Centros Proteger</t>
  </si>
  <si>
    <t>Registro oportuno de datos en el sistema de información</t>
  </si>
  <si>
    <t>Herramienta para registro y seguimiento de los NNA</t>
  </si>
  <si>
    <t>Porcentaje de casos atendidos</t>
  </si>
  <si>
    <t xml:space="preserve">(No. de casos atendidos oportunamente en Centros Proteger / No. total de casos recibidos en Centros Proteger) * 100 </t>
  </si>
  <si>
    <t>Base de datos con los tiempos de permanencia y estado de casos en atención en los CP</t>
  </si>
  <si>
    <t>Enero - Mayo:
Se desarrollaron los procesos de optimización de la herramienta y capacitación para su uso a los equipos psicosociales, así como el ingreso de información. Se emitieron directrices sobre la necesidad de mantener la calidad y oportunidad del dato.
Enero - Junio: En el periodo se atendieron 362 casos de niños, niñas y adolescentes de los cuales 354 fueron atendidos con oportunidad. Tan solo 8 casos  se encontraban fuera de los tiempos establecidos . La meta proyectada para el semestre es del 80 % (290 casos) para un porcentaje final de cumplimiento del 122%. El resultado se da como  consecuencia del fortalecimiento  en el uso de la herramienta de seguimiento a casos,  la disposición de dos personas para el seguimiento y monitoreo de cada uno de los casos, los acuerdos y seguimientos a permanencias de casos con ICBF y Comisarias de Familia y finalmente la aplicación del plan de monitoreo de atención para los casos de Restablecimiento de Derechos de los Centros Proteger.
Se debe realizar un control y monitoreo constante a los casos con el fin de mantener y mejorar el indicador de oportunidad.
Julio-Agosto: Continua proceso de Monitoreo y seguimiento a casos con fortalecimiento de procesos de articulación interinstitucional y seguimiento a casos especialmente de Juzgados y pertenecientes a otros Centros Zonales ICBF. Se hace especial seguimiento a los casos de mayor permnencia detectados en CP La María y CP Alvaro López Pardo.
Septiembre: Se realiza informe por cada uno de los centros para el seguimiento y monitoreo de los casos  de larga permenencia. Inicia  proceso de monitoreo realizando visitas de seguimiento  y control  directo en Centros proteger.  Se presentan dificultades de coordinación con referente de ICBF por suspensión contractual del mismo. Se recomienda en reunión de coordinaciones la necesidad de hacer constante seguimiento y monitoreo a los casos. 
Octubre: Se da continuidad a los procesos de permanencia en casos de Comisarias y defensorias de familia, expidiendo los reportes semanales correspondientes y enviandolos a las coordinaciones para su consecuente seguimiento y ajustes. Durante el mes se continuan las gestiones para la vinculación de referente de ICBF que acompañe los procesos de seguimiento a casos e juzgados, se hace seguimiento a casos por permenencias  y por autoridad competente.
Noviembre: Durante el periodo se avanza en  seguimiento a casos de comisarias de familias  con enfasis en casos  que se encuentran en instituciones de ICBF, se hace solicitud y seguimiento a permenencias con sus correspondientes reportes de gestión por parte de autoridades competentes especialmente en casos de larga permanencia. Se mantiene seguimiento a caso de ICBF evidenciando una progresivo  disminución de casos ubicados en otros centros zonales diferentes al asignado al CURNN.
Diciembre:Durante el périodo se reporta un aumento importante en los procesos de egreso de los Centros Proteger , siendo relevante el egreso de varios niños, niñas y adolescentes  que se encontraban bajo medida de adoptabilidad y un importante número de niños y niñas cuya medida de restablecimiento de derechos fue  el reintegro a medio familiar. El proceso de monitoreo enfatizó esfuerzos en seguimiento a casos de ICBF y comisarias de familia.</t>
  </si>
  <si>
    <t>El analisis del indicador permite visualizar la superación de la meta establecida en un 15%, resultado que puede atribuirse al fortalecimiento de las acciones de seguimiento y monitoreo, así como las medidas de control a la oportunidad.</t>
  </si>
  <si>
    <t>Actuaciones de seguimiento a casos de violencia intrafamiliar, delito sexual y maltrato infantil con resultado</t>
  </si>
  <si>
    <t>1086 6</t>
  </si>
  <si>
    <t>Medir el porcentaje de cumplimiento de las actuaciones de seguimiento para los casos de Violencia Intrafamiliar, delito sexual y maltrato infantil atendidos por Comisarías de Familia</t>
  </si>
  <si>
    <t>Contar con el talento humano idoneo y con los medios fisicos para realizar los seguimientos a casos de  Violencia Iintrafamiliar, delito sexual y maltrato infantil</t>
  </si>
  <si>
    <t>SIRBE, Comisarias de Familia y Bitácora con las condiciones para medir el indicador</t>
  </si>
  <si>
    <t>Número de actuaciones de seguimiento con resultado</t>
  </si>
  <si>
    <t>(No. de actuaciones de seguimiento a casos violencia intrafamiliar, delito sexual y maltrato infantil con resultado / No. actuaciones de seguimiento a casos de violencia intrafamiliar, delito sexual y maltrato infantil atendidas en Comisarías de familia en el periodo) * 100</t>
  </si>
  <si>
    <t>Enero - Mayo: La base de datos se utiliza para el cálculo del indicador, se obtiene del SIRBE y es filtrada por la DADE. Desde DADE se envía a la Subdirección cada 6 meses.
Enero - junio: La base de datos se utiliza para el cálculo del indicador, se obtiene del SIRBE. Se recibe de la DADE  información en la que  se  reportan 14988 actuaciones de  seguimiento de  las cuales 10763 cuentan con resultado, alcanzando el 72%. Las 4225   actuaciones   restantes   no  contaban con resultado. Actualmente se está en proceso de fortalecimiento técnico a los equipos de seguimiento.
Julio - Agosto: En este periodo de tiempo se recibe una nueva versión de los resultados de la medición del indicador. Según dicha información se  reportan 11519 actuaciones de  seguimiento de  las cuales 10195 cuentan con resultado, alcanzando el 88,5%. Las  1324 actuaciones restantes no contaban con resultado. A la  fecha no ha sido posible realizar retroalimentación del reporte del mes de Junio  2017 a las Comisarías de Familia, teniendo en cuenta que la  información entregada por la DADE sigue presentando inconsistencias.
Septiembre: Aun no se cuenta con la información final para hacer la retroalimentación a las Comisarías de Familia. A pesar que la información ha sido ajustada en tres oportunidades sigue presentando serias inconsistencias que imposibilitan el proceso de control y seguimiento de cada una de las actuaciones de seguimiento que no cuentan con resultado.
Octubre: No se cuenta con la información final para hacer la retroalimentación a las Comisarías de Familia. Aunque la información ha sido ajustada en cuatro ocasiones, sigue presentando serias inconsistencias que impiden desarrollar efectivamente el proceso de control y seguimiento de cada una de las actuaciones de seguimiento que no cuentan con resultado. Nuevamente se solicitó la revisión a la DADE. 
Noviembre: En este periodo de tiempo se solicitó nuevamente a la DADE la base de datos correspondiente para el cálculo del indicador, sin embargo a la fecha no se cuenta con la información final necesaria para hacer la retroalimentación a las Comisarías de Familia, debido a que la información suministrada presentaba inconsistencias que impiden realizar el proceso de control y seguimiento a las actuaciones de seguimiento que no cuentan con resultado. Una vez más se solicitó la revisión a la DADE
Diciembre: A finales del mes se recibió una nueva versión de la base de datos que presentaba inconsistencias, por lo que a principios del mes de enero de 2018 se solicitó la revisión correspondiente de la cual se obtuvieron los siguientes datos. Durante el primer semestre de 2017 se reportaron 16778 actuaciones de seguimiento de las cuales 15229 cuentan con resultado, alcanzando el 91%. Las 1549 actuaciones restantes no contaban con resultado. Para el segundo semestre de 2017, que comprende el periodo entre el 1 de julio y el 31 de diciembre de 2017, se reportaron 35144 actuaciones de seguimiento de las cuales 30778 cuentan con resultado, alcanzando un 88%. Las 4366 actuaciones restantes no contaban con resultado. Esta información sirve como insumo para adelantar la retroalimentación del reporte a las Comisarías de familia que se iniciará en el mes de enero de 2018.</t>
  </si>
  <si>
    <t xml:space="preserve">Del análisis semestral del comportamiento del indicador se tiene que en el primer semestre de 2017 se obtuvo un porcentaje de ejecución de 92% mientras que en el segundo semestre fue del 88%. No obstante hubo un incremento importante de las actuaciones de seguimiento en el segundo semestre con un total de 34980 en comparación al primer semestre, durante el cual se realizaron 13964 actuaciones.
Teniendo en cuenta los resultados consolidados del indicador a partir de la versión final de la base de datos suministrada por la DADE en el mes de enero de 2018, se concluye que durante el año 2017 se reportaron 48944 actuaciones de seguimiento de las cuales 43450 cuentan con resultado, alcanzando el 89% de ejecución. Las 5494 actuaciones restantes no cuentan con resultado por lo que se realizará la retroalimentación de esta información cuantitativa con las Comisarías de Familia y se continuará el fortalecimiento técnico a los equipos de seguimiento a partir de enero de 2018. </t>
  </si>
  <si>
    <t>Casos con implementación de instructivo de desarrollo y cierre de seguimiento en las Comisarías de Familia</t>
  </si>
  <si>
    <t>1086 7</t>
  </si>
  <si>
    <t>Evaluar la implementación del instructivo de desarrollo y cierre de seguimiento a medidas de protección en las Comisarías de Familia para verificar que los estandares calidad se cumplan con el fin de contribuir a la atención integral de las víctimas y sus familias</t>
  </si>
  <si>
    <t>Contar con el talento humano idóneo y con los medios físicos para realizar los seguimientos</t>
  </si>
  <si>
    <t xml:space="preserve"> SIRBE, Comisarias de Familia</t>
  </si>
  <si>
    <t>Número de casos que implementan el instructivo</t>
  </si>
  <si>
    <t>(No. de casos por maltrato infantil y delito sexual que implementan el instructivo de desarrollo y cierre de seguimiento a medidas de protección en Comisarías de Familia  / 10% de los casos por maltrato infantil y delito sexual con medida de protección con seguimiento y concluidos atendidos en Comisarías de Familia) * 100</t>
  </si>
  <si>
    <t>Informe de gestión de la revisión del 10% de los casos</t>
  </si>
  <si>
    <t>Enero - Junio: La base de datos se utiliza para el cálculo del indicador, se obtiene del SIRBE cada 6 meses.
Se hace una revisión del 10% de los casos contenidos en la base de datos, verificando que se esté aplicando el instructivo de seguimiento. Para efecto de evaluar la Implementación del Instructivo en el 10% de los casos  de  acuerdo a  los criterios antes mencionados,  se contó con infomración del periodo del 1 de enero a 30 de  Junio de  2017  con 1296 registros, de los cuales  se seleccionaron 129 casos de las Comisarias  de Familia de Puente  Aranda, Ciudad Bolívar  2, San Cristóbal 1, San Cristóbal  2, Usaquen 1 y  Usaquen 2, correspondientes al 10% de la muestra, se  realizó la  respectiva  revisión de los casos, se identifica que si bien los  profesionales de las Comisarías de Familia conocen y comprenden el instructivo, éste  fue aplicado en un 97%, siendo la  constancia  de  cierre  el aspecto que más se requiere fortalecer, de tal manera que se logre su implementación al 100%.
Julio - Agosto:  En el mes de agosto de 2017 se envia requerimiento a las 34 Comisarias de Familia fijas para que en los casos de violencia intrafamiliar, maltrato infantil y delito sexual, una vez se haya desarrollado el proceso de  seguimiento de acuerdo con el memorando interno 71562 del 23 noviembre de 2015, sin excepción se realice la constancia de cierre la cual debe llevar el visto bueno del comisario/a.
Septiembre: N.A.
Octubre: N.A.
Noviembre: N.A.
Diciembre: La base de datos se utiliza para el cálculo del indicador, se obtiene del SIRBE cada 6 meses. Se hace una revisión del 10% de los casos contenidos en la base de datos, verificando que se esté aplicando el instructivo de seguimiento. Para efecto de evaluar la Implementación del Instructivo en el 10% de los casos  de  acuerdo a  los criterios antes mencionados, se contó con información del periodo 1 de julio a 30 de noviembre de 2017 con 1329 registros, de los cuales se seleccionaron 132 casos correspondientes a las Comisarías de Familia Usaquén 1, Kennedy 3, Kennedy 4, Suba 3, Santa Fé y Fontibón. se  realizó la respectiva  revisión de los casos, y se concluyó que si bien los  profesionales de las Comisarías de Familia conocen y comprenden el instructivo, éste  fue aplicado en un 95,17%, siendo la  constancia  de  cierre  y el visto bueno del Comisario/a en dichas actas los aspectos que más se requiere fortalecer, de tal manera que se logre su implementación al 100%.</t>
  </si>
  <si>
    <t xml:space="preserve">Teniendo en cuenta la ponderación de los resultados semestrales del indicador se concluye un porcentaje de ejecución del 96% respecto de la Implementación del instructivo de desarrollo y cierre del seguimiento en las Comisarías de Familia para la vigencia 2017.  Si bien se observó durante el primer semestre un 97% de ejecución, éste decayó en casi dos puntos porcentuales (95,17%) para el segundo semestre de 2017, por lo que se hace necesario continuar realizando acciones tendientes a lograr el 100% de ejecución, considerando como aspecto fundamental el fortalecimiento de la realización de la constancia de cierre, una vez se ha adelantado el proceso de seguimiento. </t>
  </si>
  <si>
    <t>Personas contrarreferenciadas</t>
  </si>
  <si>
    <t>1086 8</t>
  </si>
  <si>
    <t>Medir la gestión realizada por los profesionales de las subdirecciones locales para aportar en el proceso de atención integral a victimas en los Centros de atención integral a victimas de abuso sexual - CAIVAS y Centro de atencion a violencia intrafamiliar - CAVIF.</t>
  </si>
  <si>
    <t>Contar con el talento humano idóneo</t>
  </si>
  <si>
    <t>SIRBE, Comisarias de Familia.</t>
  </si>
  <si>
    <t>(No. de personas contrarrefenciadas por las Subdirecciones Locales / No. total de personas referenciadas por Centro de atención integral a víctimas de abuso sexual - CAIVAS y Centro de atención a violencia intrafamiliar - CAVIF) * 100</t>
  </si>
  <si>
    <t>Base de datos consolidado - instrumento</t>
  </si>
  <si>
    <t xml:space="preserve">Enero - Marzo: En el primer trimestre del 2017 se dio cumplimiento al 81% del indicador, no se cumplió la meta propuesta teniendo en cuenta una serie de variables como el cambio de los equipos de familia en algunas de las localidades, períodos de vacaciones de localidades como Suba, Kennedy y Ciudad Bolívar (3 períodos) y no se nombraron reemplazos y dificultades técnicas con el manejo de las bases de datos, ya que los casos se están remitiendo a los referentes locales mediante cartas y oficios, por lo tanto como en el plan de mejora se estableció que a partir de este mes se empezarán a enviar bases de datos mensuales de los casos referenciados por CAIVAS y CAVIF a las subdirecciones locales, para que se haga seguimiento a las personas que no se presentan a las oficinas de Familia. las 184 personas fueron contrareferenciadas en las Sundirecciones Locales.-...... Usaquén, Chapinero, Santa fe, San Cristobal, Tunjuelito, Bos, Kennedy, Fontibón, Teusaquillo, Barrios Unidos, Mártires y Antonio Nariño.
Abril - Mayo: Se crea un instrumento para que los Referentes Locales de Familia puedan reportar los casos que se han referenciado y contrareferenciado.
Este instrumento será insumo para un desarrollo tencológico posterior, que servirá para el reporte del indicador.
Abril- Junio  Se realiza la medición del indicador, pero no se alcanza la meta propuesta; del resultado obtenido se pueden sacar las siguientes conclusiones: 
1. El instrumento creado para el informe de la contrareferencia, si bien es cierto arroja más información que el que se tenia anteriormente, se debe continuar ajustando, ya que al no tener el documento de indentidad dificulta la comparación persona a persona de los casos referenciados con los contrareferenciados; igualmente al no estar estandarizada la fecha tampoco se puede medir facilmente este item; finalmente hay casos que no le son remitidos directamente a la referente pero si tienen proceso en el CAIVAS y son contrareferenciado por ellas, pero no hay forma de compararlo. Se ha presentado la propuesta a DADE para la unificación de una sola ficha en SIRBE para este proceso y no depender de lo reportado en el formato.
2. El cumplimiento de la meta de contrareferencia se ve afectado por el continuo traslado de las profesionales de los equipos de familia en los territorios, y adicionalmente muchas de las localidades manifiestan que han realizado las intervenciones, pero  no realizan la contrareferencia lo que impiede cumplir la meta.
Julio- Agosto:  En este periodo se ajustó el formato en el cual las localidades envían la información de los casos contrareferenciados, con el número documento de identidad de la victima; se espera que la consolidación de la información en este trimestre sea mucho más eficiente. Se siguen presentando dificultades en los territorios en cuanto a los cambios de profesionales que hacen parte del proceso, adicionalmente que no cuentan con el perfil para la atención de las victimas. Se suple esta deficiencia con jornadas de capacitación para los nuevos integrantes de los equipos.
Septiembre: A pesar de los ajustes realizados al fomato se encuentran muchas deficiencias en cuanto al diligenciamiento de la información; se encuentran que los Equipos Locales de Familia están realizando acciones de seguimiento como llamadas telefónicas, citaciones, contactos interinstitucionales, pero no están realizando los informes de contrareferencia que deben enviar a la Fiscalia. Igualmente continúa la dificultad con respecto a los cambios en los equipos especialmente de las localidades de  Bosa y Engativá y equipos insuficientes en algunas localidades como Antonio Nariño, Puente Aranda, Martires,  entre otras.; los perfiles de las profesionales no se ajustan a las necesidades del proyecto y se encuentran deficiencias en el manejo de la rutas lo que determina que no sean adecuados los procesos de referenciación y orientación a victimas
Octubre: Se continúa el proceso de ajustar la información aportada por los equipos locales de familia para dar respuesta este indicador; y se ha enfatizado en la importancia de realizar las retroalimentaciones de los casos orientados y referenciados por los equipos locales. Se programó un proceso de fortalecimiento técnico a los equipos locales en el tema de orientación, referenciación y retroalimentación, en la reunión del mes de octubre, pero por falta de tiempo en la agenda no se alcanzó a realizar, por lo cual se programó reunión extraordinaria para el ocho (8) de noviembre.  Se formalizó solicitid a DADE para autorización a las referentes de familia para consultar el SIRBE de comisarias en aras de la armonización y del proceso que deben realziar las referentes para subir la información directamente al SIRBE, y de esta forma hacer más eficiente el manejo de la información. 
Noviembre: Aún no se tiene respuesta de DADE para la autorización de las referentes de familia, para la consulta en SIRBE, se continúa trabajando de la misma forma, y en la reunión tecnica del mes de noviembre se enfatizó con los equipos locales sobre la importancia de que realicen los oficios de contrareferencia dirigidos a  CAIVAS y CAVIF, ya que en el comité Distrital de Seguimiento a Casos se fortaleció este trabajo articulado con la Fiscalia. . 
Diciembre: Los equipos locales de familia, realizaron un proceso de citación y asesoria a las victimas y sus familias en los últimos meses del año, por lo que mejoró el cumplimiento de la meta, pero aun no se llegó al 50% programado, el trabajo se viene realizando de manera eficiente; pero se debe seguir trabajando en el manejo de la información reportada por los Referentes de Familia, que presenta inconsistencias, e insistimos en que uno de los mecanismos para reducir esta dificultad es que en las subdirecciones de famillia tengan acceso a SIRBE como se solicitó desde el mes de Octubre. </t>
  </si>
  <si>
    <t xml:space="preserve">El proceso de atención a victimas remitidas por CAIVAS y CAVIF a las Subdirecciones locales se ha cumplido de manera satistactoría, se ha realizado, asesoría y trabajo interinstitucional con los otros sectores del Distrito para brindar una atención integral a las victimas y apoyar el proceso de reestablecimiento de Derechos de las Victimas, informandole a través de la contrareferencia a los Fiscales de estos procesos: pero se debe trabajar en el 2018 sobre la calidad del dato de la información suministrada por las base de SIRBE y las bases diligenciadas por los Referentes Locales de Familia.  </t>
  </si>
  <si>
    <t xml:space="preserve">1093 -Prevención y atención integral de la paternidad y la maternidad temprana </t>
  </si>
  <si>
    <t>Sectores vinculados al Programa Distrital de Prevención y Atención a la Maternidad y la Paternidad Temprana</t>
  </si>
  <si>
    <t>1093 1</t>
  </si>
  <si>
    <t>Medir la vinculación de 6 sectores del Distrito al Programa de Prevención y Atención a la Maternidad y la Paternidad Temprana</t>
  </si>
  <si>
    <t>Gestionar la vinculación de los sectores al Programa para la Prevención de la Maternidad y Paternidad Temprana</t>
  </si>
  <si>
    <t>Instrumento de seguimiento al Plan de Acción del Programa para la Prevención de la Maternidad y Paternidad Temprana y documentos que soporten la gestión de vinculación de los sectores</t>
  </si>
  <si>
    <t>N.A</t>
  </si>
  <si>
    <t>Número de sectores vinculados</t>
  </si>
  <si>
    <t>(No. de sectores vinculados al programa distrital de prevención y atención a la maternidad y la paternidad temprana / No. de sectores programados para vincularse al programa distrital de prevención y atención a la maternidad y la paternidad temprana en el período ) * 100</t>
  </si>
  <si>
    <t>Plan de acción distrital</t>
  </si>
  <si>
    <t xml:space="preserve">Dado que para el mes de mayo se presentó el cumplimiento del indicador, se presentará una nueva propuesta para modificación del mismo.
A junio de 2017 se encuentran vinculados 8 sectores del Distrito al programa de prevención y atención de la maternidad y la paternidad tempranas. Actualmente las dos nuevas entidades plantean sus acciones para ser agregadas al plan de acción distrital.
Los sectores vinculados al programa son:
* Secretaría de Educación Distrital 
* Secretaría Distrital de la Mujer
* Secretaría Distrital de Planeación
* Secretaría Distrital de Salud
* Secretaría Distrital de Cultura, Recreación y Deporte
* Secretaría Distrital de Gobierno
* Secretaria Distrital de Desarrollo Económico
* Secretaría Distrital de Seguridad, Convivencia y Justicia
El Instituto Distrital de la Participación y Acción Comunal - IDPAC que pertenece al sector gobierno cuenta con actividades específicas dentro del plan de acción distrital del programa de acuerdo a su misionalidad.
De igual manera, el Instituto Distrital para la Protección de la Niñez y la Juventud IDIPRON del sector Integración reportó las acciones que ha identificado para aportar al programa distrital. Estas acciones serán adaptadas según las líneas estratégicas del programa y adicionadas a la matriz de seguimiento a políticas públicas poblacionales en articulación entre IDIPRON, Integración Social y Planeación Distrital para identificación de indicadores, productos, fechas y recursos desde los proyectos de inversión de la entidad. </t>
  </si>
  <si>
    <t>Subdirecciones técnicas de la SDIS con implementación de acciones de prevención y atención de la maternidad y paternidad temprana</t>
  </si>
  <si>
    <t>1093 2</t>
  </si>
  <si>
    <t>Medir que en las subdirecciones técnicas de la Secretaría Distrital de Integración Social se implementen las acciones para la prevención y atención de la maternidad y paternidad temprana</t>
  </si>
  <si>
    <t>Contar con los medios para la implementación del plan de acción sectorial (SDIS) para aportar al Programa de Maternidad y Paternidad Temprana.</t>
  </si>
  <si>
    <t>Intrumento de seguimiento a Plan de Acción del Programa para la Prevenció de la Maternidad y Paternidad Temprana.</t>
  </si>
  <si>
    <t>Número de subdirecciones técnicas</t>
  </si>
  <si>
    <t xml:space="preserve"> (No. de subdirecciones técnicas de la SDIS con acciones implementadas de prevención y atención de la maternidad y paternidad temprana / No. de subdirecciones técnicas de la SDIS programadas para implementar las acciones de prevención y atención de la maternidad y paternidad temprana) * 100</t>
  </si>
  <si>
    <t>Plan de acción de las subdirecciones</t>
  </si>
  <si>
    <t xml:space="preserve">Dado que para este periodo ya se presenta el cumplimiento del indicador, se presentará una nueva propuesta para modificación del mismo.
5 subdirecciones técnicas cuentan con acciones validadas para la prevención y atención de la maternidad y la paternidad temprana en sus planes de acción. Se trabaja de manera articulada y se aprobó el plan de acción sectorial para el programa.
Las subdirecciones técnicas con acciones específicas para el programa de prevención y atención de la maternidad y la paternidad temprana son:
* Subdirección para la Infancia 
* Subdirección para la Familia
* Subdirección para la Juventud
* Subdirección para asuntos LGBT
* Subdirección para la gestión integral local - SUBGIL
De igual manera están programadas actividades con la Dirección Territorial y con el Proyecto de Discapacidad perteneciente a la Dirección Poblacional.
</t>
  </si>
  <si>
    <t xml:space="preserve"> Clasificación nutricional mediante indicadores antropométricos de las personas con vigilancia nutricional</t>
  </si>
  <si>
    <t>1098 1</t>
  </si>
  <si>
    <t xml:space="preserve"> Clasificar nutricionalmente mediante indicadores antropometricos definidos para el grupo etario a la población que recibe apoyo alimentario en las modalidades de los servicios sociales de la Secretaría Distrital de Integración Social, que cuentan con vigilancia nutricional.</t>
  </si>
  <si>
    <t>Calidad y oportunidad del dato antropométrico registrado</t>
  </si>
  <si>
    <t>Sistema Misional SIRBE, o el que haga sus veces</t>
  </si>
  <si>
    <t>(No. de personas clasificadas nutricionalmente / No. total de personas ingresadas, talladas y pesadas en  la entidad) * 100</t>
  </si>
  <si>
    <t>Base de datos -Total de personas valoradas nuricionalmente en la SDIS</t>
  </si>
  <si>
    <t>Para el mes de Diciembre se valoraron 2075 personas, 29.3% (609 ) de comedores, 27,3 % (565) de Bono Bogotá te nutre, 26,6% (552) de canasta rural,  16, 2% (336) de creciendo en familia y 0,6% de Centros amar; los demás servicios sociales no realizaron reporte de datos. De las 2075 personas clasificadas nutricionalmente en este periodo,  94 personas  se encontraron en  desnutrición o bajo peso; 133 en riesgo de desnutrición o riesgo de bajo peso; 1250  en adecuado estado nutricional; 31 en riesgo de sobrepeso;  898 en sobrepeso y 169 en obesidad.</t>
  </si>
  <si>
    <t>Durante el 2017 se clasificaron nutricionalmente a 147.741 participantes de los servicios sociales que cuentan con apoyo alimentario; es decir que se cumplio la meta de este indicador en un 92% . Analizando el comportamiento de las poblaciones en los diferentes servicios, se observa que en el servicio de "creciendo en familia" con respecto al 2016 presentó una disminución en el reporte de datos  del 50%,  en el 2016 se registraron 35.468 datos y en el 2017  16.263 datos, la principal razón para esta disminución se centra  en los nuevos criterios para ingreso al servicio y la depuración de la población.  Esta disminución de datos también se presentó en el servicio  de comedores, donde se paso  de un 36 % a un  30.7% , 57.899 datos en el 2016 y en el 2017 fueron 45.351 datos, las razones de esta disminución  obedecen a:
1. La reducción de la población en los diferentes comedores.
2. a fusión y cierres  de algunos comedores.
 También es importante resaltar que para el contrapeso en estos servicios donde hubo reducción de beneficiarios, se aumento en servicios como:
1. Jardines infantiles donde se paso de un reporte del 38% de datos al 40% de datos
2. Bono canjeable "Bogotá te nutre" donde se paso de 0.6% de reporte al 12,3% de los datos reportados.
3. Adicionalmente se inicia la toma y el reporte de datos antropométricos en canasta rural donde se aporta un 1,2%.
 Otro aspecto importante a considerar es que en el primer semestre del año se captó el 80% de los datos captados en el año, el 20 % restante se captó en el segundo semestre, esto con el fin de reevaluar el numero de datos reportados en cada trimestre, pues aunque la meta global se encuentra en parámetros deseables, los aportes del primer semestre sobrepasaron lo esperado y los del segundo semestre se quedaron cortos frente a lo esperado.</t>
  </si>
  <si>
    <t>Seguimiento nutricional a niños con desnutrición aguda, que mejoraron su estado nutricional</t>
  </si>
  <si>
    <t>1098 2</t>
  </si>
  <si>
    <t>Efectividad</t>
  </si>
  <si>
    <t>Determinar el mejoramiento de la desnutrición aguda mediante el seguimiento semestral del estado nutricional de niños beneficiarios de los jardines infantiles, en el siguiente semestre de atención que reciben apoyo alimentario.</t>
  </si>
  <si>
    <t>Seguimiento efectivo a la vigilancia nutricional y calidad del dato antropométrico registrado</t>
  </si>
  <si>
    <t>Sistema Misional SIRBE y base de datos de seguimiento nutricional por semestre, del servicio de jardines</t>
  </si>
  <si>
    <t>Número de niños</t>
  </si>
  <si>
    <t>(No. de niños atendidos en el servicio de jardines infantiles identificados con desnutrición aguda que mejoran su estado nutricional en la segunda medición antropométrica / No. total de niños atendidos en el servicio de jardines infantiles con dos  mediciones antropométricas) * 100</t>
  </si>
  <si>
    <t>Base de datos -Total de niños y niñas menores de 6 años que mejoran su estado nutricional</t>
  </si>
  <si>
    <t>De los 977 casos de desnutrición  que se reportaron en el primer semestre de 2017, se observa para el segundo semestre de 2017  que 300 (30.7%) permanecen en la misma condición nutricional, de ellos 107 se valoran con desnutrición aguda(11%), 175 se encuentran en estado suspendido(17,9%) y 18 (1.85%) en egreso,  245 (25,1%) niños pasan a riesgo de desnutrición aguda,  383 (39.2%) pasan a adecuado estado nutricional, 40 (4,1%) pasan a riesgo de sobrepeso, 7 (0,7%) sobrepeso y obesidad y 2 casos con Medición Fuera de Rango, estos 2 casos junto con los 7 de exceso de paso pueden ser considerados tomas erróneas por cuanto es poco probable que un menor recupere su estado nutricional del déficit al exceso en solo 6 meses de atención. 
Cabe resaltar que el manejo de casos conjuntamente con salud dentro de la Ruta Especializada de Atención a la Desnutrición contribuye al mejoramiento de casos de desnutrición, los mecanismos que se han instaurado para el seguimiento de casos ha contribuido en la disminución de casos sin datos y a reconocer el estado de cada uno de los menores con diagnóstico de Desnutrición Aguda; se paso de 336 casos sin datos en el primer semestre de 2017 a 193 en el segundo semestre.
Con los 175 casos que  se encuentran suspendidos y los 18 que están egresados se deben diseñar estrategias para la consolidación de la información de cada caso, es decir, conocer el motivo de la suspensión o del egreso.</t>
  </si>
  <si>
    <t>Frente al bajo porcentaje de recuperación nutricional a lo largo del 2017, se plantearon una serie de acciones para el segundo semestre de 2017, durante el tercer trimestre de 2017 se observa que:
1. Seguimiento caso a caso de forma mas oportuna. 
2. Se consolidó la información de segunda toma masiva en jardines y se buscan los casos reportados de forma activa.
3. Se hace el seguimiento a casos de desnutrición identificándose que las familias por recomendación médica egresan muchos de los niños con desnutrición de los jardines, hipótesis que se encuentra en cuantificacion a la luz de los resultados del segundo semestre del 2017. 
4. Análisis de situaciones que median la desnutrición en la SDIS, pues los casos han aumentado y su recuperación, no solo depende de actividades propias de la SDIS sino de aspectos como atención en salud. En este sentido de 149 casos que salud reporta al sistema de vigilancia epidemiológico nacional SIVIGILA, 84 casos son atendidos en los servicios de infancia.
El resultado de las acciones desarrolladas lleva a mejoria en el porcentaje de recuperacion para el segundo semestre de 2017, aunque  el porcentaje anual es deficiente para el indicador y lleva a la necesidad de mejorar procesos de seguimiento y de acompañamiento en cada una de las unidades operativas para el 2018.
Articulación intersectorial para el análisis de factores determinantes de la desnutrición (puesta en marcha de ruta de atención integral a la Desnutrición), en el tercer trimestre se hace el acompañamiento intersectorial a 97 casos identificados con desnutrición.</t>
  </si>
  <si>
    <t>Seguimiento nutricional a niños -as de 5 a 13 años con delgadez que asisten al servicio de comedores comunitarios, que mejoraron su condición nutricional</t>
  </si>
  <si>
    <t>1098 3</t>
  </si>
  <si>
    <t>Determinar el mejoramiento de la delgadez mediante el seguimiento semestral del estado nutricional de niños de 5 a 13 años beneficiarios del servicio comedores comunitarios, en el siguiente semestre de atención que reciben apoyo alimentario.</t>
  </si>
  <si>
    <t>Efectivo seguimiento a la vigilancia nutricional y calidad del dato antropométrico registrado</t>
  </si>
  <si>
    <t>Sistema Misional SIRBE y base de datos de seguimiento nutricional por semestre, del servicio de comedores comunitarios</t>
  </si>
  <si>
    <t>(No. de niños atendidos en el servicio de comedores comunitarios identificados con delgadez que mejoran su estado nutricional en la segunda medición antropométrica / No. total de niños atendidos en el servicio de comedores comunitarios con dos mediciones antropométricas con desnutrición) * 100</t>
  </si>
  <si>
    <t>Base de datos -Total de niños y niñas menores de 5 a 13 años que mejoran su estado nutricional</t>
  </si>
  <si>
    <t>De los 660 casos de bajo peso identificados en comedores en el primer semestre de 2017,  271 no recuperaron su estado nutricional, de ellos 7 (1,1%)continuan con bajo peso y 264 (40%)  no tienen registro en el segundo semestre de 2017 (posibles egresos, por temporalidad del servicio), 44 escolares pasaron a riesgo de bajo peso(6.7%), 263 pasaron a adecuado peso para talla y edad (39.8%), 63 a sobrepeso (9.5%) y 19 con obesidad (2.9%).  
 Ante la situación planteada en la recuperación nutricional de los escolares que asisten a comedores se señala lo siguiente:
1. El servicio de comedores presenta una alta rotación, por ello cerca del 40% de los escolares valorados no teine toma en el segundo semestre.
2. Los procesos de seguimiento a la malnutrción no son efectivos y se deben reevalauar, apuntando a una atencion mas directa de cada cas, activando en comité local SAN procesos de articulacion necesarios , los cuales en este momento son nulos.</t>
  </si>
  <si>
    <t>El porcentaje de ejecucion anual  queda en el 59%, no se cumplió  con la meta trazada para este  indicador. Aunque es de aclarar que el servcio de comedor solo realiza un aporte de calorias y nutrientes del 40% de los requerimientos diarios, siendo responsabildiad de la familia el aportar el 60% restante; este hecho puede influir en el comportamiento indicador, aunque realmente el hecho que no permite evidenciar el mejoramiento nutricional es la perdida de 264 regsitros por rotación de la población en el servicio, por ello es importante fortalecer procesos de acompañamiento social a las familias de los menores con la herramienta PAIF, y  mejorar la oportunidad en registros; también se podrían cualificar a los profesionales del servicio social en signos de delgadez y acciones a realizar en caso de detectarlos.</t>
  </si>
  <si>
    <t>1092 -Viviendo el Territorio</t>
  </si>
  <si>
    <t>Acompañamientos y/o seguimientos a personas en emergencia social</t>
  </si>
  <si>
    <t>Establecer el porcentaje de personas a las que realizamos un acompañamiento y/o seguimiento a la situación que generó la emergencia social con el fin de aportar a la superación de la situación</t>
  </si>
  <si>
    <t>Asistencia de las personas para la realización del acompañamiento y/o seguimiento</t>
  </si>
  <si>
    <t xml:space="preserve">Número de personas </t>
  </si>
  <si>
    <t>(No. de personas en emergencia social con acompañamiento y/o seguimiento / No. total de personas atendidas en emergencia social) * 100</t>
  </si>
  <si>
    <t>Reporte SIRBE</t>
  </si>
  <si>
    <t xml:space="preserve">En el período comprendido entre abril y junio, se realizaron acompañamientos y/o seguimientos a 2553 personas, mediante un proceso de verificación y retroalimentación continua en el marco de los acuerdos de corresponsabilidad, en respuesta a la situación de emergencia social presentada, asignando ayuda humanitaria (bonos canjeables por alimentos, alojamiento transitorio, suministros de vestuario, calzado y aseo personal); promoviendo a la vez acciones de articulación en las rutas de atención del Distrito, orientada a  la transformación de la situación inicial encontrada.
En el período comprendido entre julio y septiembre, se realizaron acompañamientos y/o seguimientos a 2669 personas, mediante un proceso de verificación y retroalimentación se continua en el marco de los acuerdos de corresponsabilidad, en respuesta a la situación de emergencia social presentada, asignando ayuda humanitaria (bonos canjeables por alimentos, alojamiento transitorio, suministros de vestuario, calzado y aseo personal); promoviendo a la vez acciones de articulación en las rutas de atención del Distrito, orientada a la transformación de la situación inicial encontrada.
En el periodo comprendido entre octubre y diciembre se realizaron acompañamientos y/o seguimientos a 3239 personas, mediante un proceso de verificación y retroalimentación continua en el marco de los acuerdos de corresponsabilidad, en respuesta a la situación de emergencia social presentada, asignando ayuda humanitaria (bonos canjeables por alimentos, alojamiento transitorio, suministros de vestuario, calzado y aseo personal); promoviendo a la vez acciones de articulación en las rutas de atención del Distrito, orientada a  la transformación de la situación inicial encontrada.
En el 2017 se realizaron 10485 seguimientos y/o acompañamientos  familiares desde el servicio de Enlace Social. 
</t>
  </si>
  <si>
    <t xml:space="preserve"> El indicador de acompañamiento familiar para el servicio se enfoca en la realización de seguimientos y/o acompañamientos familiares al 90% de las situaciones atendidas en emergencia social. Es así como para el 2017 el servicio atendió 10547 familias en emergencia social, y realizó un total de 9975 seguimientos y/o acompañamientos, mediante un proceso de verificación y retroalimentación continua en el marco de los acuerdos de corresponsabilidad, en respuesta a la situación de emergencia social presentada, asignando ayuda humanitaria (bonos canjeables por alimentos, alojamiento transitorio, suministros de vestuario, calzado y aseo personal); promoviendo a la vez acciones de articulación en las rutas de atención del Distrito, orientada a  la transformación de la situación inicial encontrada, superando el 90% de los casos atendidos, cumpliendo y sobrepasando lo fijado.
NOTA: LA CIFRA CORRECTA NO PUEDE SER 10547 POR QUE ESA ES LA CIFRA DE PERSONAS Y FAMILIAS ATENDIDAS EN EMERGENCIA EL INDICADOR HABLA DEL ACOMPAÑAMIENTO FAMILIAR (PARA EL 90% DE LOS ATENDIDOS EN EMERGENCIA), QUE SEGUN REPORTE DADE FUE DE 9975 (CORREO DE 4 DE ENERO DE 2018), SIN EMBARGO AL SUMAR LOS TRIMESTRES DA 10485</t>
  </si>
  <si>
    <t>Garantía del derecho a la información a través de la orientación e información sobre los servicios sociales de la SDIS</t>
  </si>
  <si>
    <t>1092 2</t>
  </si>
  <si>
    <t xml:space="preserve">Establecer el número de personas que reciben orientación e información sobre los servicios sociales de la entidad </t>
  </si>
  <si>
    <t>Profesionales del servicio social que conocen el portafolio de servicios de la entidad e informan correctamente a los ciudadanos</t>
  </si>
  <si>
    <t>(No. de personas orientadas e informadas sobre los servicios sociales de la entidad / No. total de personas orientadas e informadas programadas en el periodo) * 100</t>
  </si>
  <si>
    <t xml:space="preserve">En el período comprendido entre el 1 de abril y el 30 de junio fueron atendidas (OIR) 7498 personas.
A 30 de junio, 13668 han sido orientadas e informadas  sobre los servicios de la SDIS, a través de atenciones individuales y diálogos territoriales, aportando a la garantía del derecho a la información, que les permitiera tomar decisiones entre las alternativas existentes y condiciones actuales. 
En el período comprendido entre el 1 de julio y el 30 de septiembre fueron atendidas (OIR) 6970 personas.
A 30 de septiembre 20638 han sido orientadas e informadas  sobre los servicios de la SDIS, a través de atenciones individuales y diálogos territoriales, aportando a la garantía del derecho a la información, que les permitiera tomar decisiones entre las alternativas existentes y condiciones actuales.   
Entre los meses de octubre y diciembre fueron atendidas desde el servicio de Enlace social 7670 personas bajo la modalidad de OIR (Orientación, información y referenciación.  Durante el 2017, a 31 de diciembre 28308 personas y/o familias fueron orientadas e informadas  sobre los servicios de la SDIS, a través de atenciones individuales y diálogos territoriales, tanto al interior de las unidades operativas como en diversos territorios de las 20 localidades, aportando a la garantía del derecho a la información, que les permitiera tomar decisiones entre las alternativas existentes y condiciones actuales.   </t>
  </si>
  <si>
    <t xml:space="preserve">Bajo éste indicador se establece el número de personas que recibieron orientación e información sobre los servicios sociales de la entidad, que para el 2017 se propuso fueran 27.500, a 31 de diciembre fueron orientadas e informadas desde el servicio de enlace social 28308 personas y/o familias sobre los servicios de la SDIS, a través de atenciones individuales y diálogos territoriales, tanto al interior de las unidades operativas como en diversos territorios de las 20 localidades, aportando a la garantía del derecho a la información, que les permitiera tomar decisiones entre las alternativas existentes y condiciones actuales, superando lo programado.  
</t>
  </si>
  <si>
    <t>Calidad de los datos en el levantamiento de información de la población afectada por emergencias de orígen natural o antrópico</t>
  </si>
  <si>
    <t>1092 3</t>
  </si>
  <si>
    <t>Alcanzar el 100% de la calidad del dato diligenciados en la identificación de la población afectada por emergencias de origen natural o antrópico</t>
  </si>
  <si>
    <t>4. Generar información oportuna, veraz y de calidad mediante el desarrollo de un sistema de información y de gestión del conocimiento con el propósito de soportar la toma de decisiones,  realizar  el  seguimiento y la evaluación de la gestión, y la rendición de cuentas institucional.</t>
  </si>
  <si>
    <t>Correcta captura de los datos para la identificación de la población afectada por emergencias de origen natural o antrópico</t>
  </si>
  <si>
    <t>Formatos F05, F06,  F05 A y F06 A</t>
  </si>
  <si>
    <t>Número de datos</t>
  </si>
  <si>
    <t xml:space="preserve">(No. de datos diligenciados que no requirieron corrección en el formato F05  y F06 / No. total de datos registrados en los formatos F05 y F06) * 100    </t>
  </si>
  <si>
    <t xml:space="preserve"> Reporte en  excel de calidad del dato</t>
  </si>
  <si>
    <t>En el periodo Abril a Junio de 2017, se realizó identificación a  hogares afectados por emergencias de origen natural o generadas por el ser humano, en los cuales  se diligenciaron 733 formatos,  623 F05 y  110 F06, para un total de 22.491 datos revisados. De estos, 135 datos fueron corregidos, lo que resulta en 22.356 datos correctamente diligenciados, representando un avance en la eficacia del trabajo realizado y un resultado satisfactorio para el Equipo de Gestión del Riesgo, durante el segundo trimestre.
En el periodo de Julio a Septiembre de 2017, se realizó identificación a hogares afectados por emergencias de origen natural o antrópico no intencional en los cuales se diligenciaron 59 formatos, de los cuales 49 F05 y 10 F06, para un total de 2115 datos revisados, de estos 9 datos fueron corregidos, lo que resulta 2106 correctamente diligenciados, manteniendo la eficacia del servicio de Atención Social y Gestión del Riesgo, es un resultado sobresaliente para el Equipo, durante el tercer trimestre, siendo la meta planteada del 100% en la calidad del dato para el procedimiento de identificación a hogares afectados por emergencias.   
Durante el mes de Octubre de 2017, se realizó identificación a hogares afectados por emergencias de origen natural o antrópico en los cuales se diligenciaron 20 formatos, de los cuales 19 corresponden a F05 y 1 a F06, para un total de 540 datos revisados; de estos, 3 datos fueron corregidos, lo que resulta en  537 datos correctamente diligenciados, lo cual equivale al 99,44% de calidad del dato.
En el mes de noviembre de 2017, se realizó identificación a  hogares afectados por emergencias de origen natural o antrópico no intencional en los cuales  se diligenciaron 43 formatos,  discriminados de la siguiente manera: 42 F05 y  1 F06, sumando un total de 1.161  datos revisados, de estos 5 datos fueron corregidos, lo que resulta 1.156  datos correctamente diligenciados, lo cual equivale al 99,56% de calidad del dato.
En el mes de diciembre de 2017, se realizó identificación a  hogares afectados por emergencias de origen natural o antrópico no intencional en los cuales  se diligenciaron 24 formatos,  discriminados de la siguiente manera: 21 F05 y  3 F06, sumando un total de 765 datos revisados, de estos 14 datos fueron corregidos, lo que resulta en 751 datos correctamente diligenciados, lo cual equivale al 99,21% de calidad del dato.
En el periodo Octubre a Diciembre de 2017, se realizó identificación a  hogares afectados por emergencias de origen natural o antrópico no intencional en los cuales  se diligenciaron 87 formatos,  de los cuales 82 son F05 y  5  son F06, con un total de 2466 datos revisados, de estos 14 datos fueron corregidos, lo que resulta 2452 correctamente diligenciados, representando un avance en la eficacia del trabajo realizado por el Equipo de Gestión del Riesgo el cual pertenece al servicio de Atención Social y Gestión del Riesgo, es un resultado sobresaliente para el Equipo, durante el cuarto trimestre, se obtuvo un promedio del 99,43 % de efectividad, siendo la meta planteada del 100% en la calidad del dato para el procedimiento de identificación a hogares afectados por emergencias.</t>
  </si>
  <si>
    <t xml:space="preserve">En el 2017 el servicio de Atención Social y Gestión del Riesgo instruyó a 4333 servidores públicos y contratistas  en el diligenciamiento del formato F-05, como integrantes de los turnos PIRE/EIR de las Subdirecciones Locales y nivel central de la SDIS. De esta forma se cumple lo programado para el 2017, teniendo en cuenta que la meta era de 4.000 personas instruidas, las 333 personas adicionales corresponden al ingreso de nuevo personal a la Entidad. </t>
  </si>
  <si>
    <t>Formación a servidores públicos de la SDIS, en Gestión del Riesgo para los turnos EIR.</t>
  </si>
  <si>
    <t xml:space="preserve">1092 4 </t>
  </si>
  <si>
    <t xml:space="preserve"> Establecer el avance progresivo en los procesos de instrucción en temas de Gestión del Riesgo a los Servidores públicos de la SDIS</t>
  </si>
  <si>
    <t xml:space="preserve"> Planillas de asistencia a instrucciones, con la firma de los servidores la SDIS</t>
  </si>
  <si>
    <t>Número de servidores públicos</t>
  </si>
  <si>
    <t>(No. de servidores públicos y de contrato de la SDIS, en turnos de Estrategia Institucional de Respuesta - EIR, instruidos en temas de Gestión del Riesgo / No. total de servidores públicos y de contrato de la SDIS,  incluidos en turnos de Estrategia Institucional de Respuesta - EIR programados para el periodo) * 100</t>
  </si>
  <si>
    <t xml:space="preserve">Informe  de cualificación  de Instrucciones F05- identificación de población afectada </t>
  </si>
  <si>
    <t>De Enero a Junio de 2017 se organizaron en turno PIRE/EIR a 2335 personas en las 16 Subdirecciones Locales, en razón al ingreso gradual del personal, de esta forma se instruyeron 2317 personas teniendo por lo tanto un avance de 317 personas en las instrucciones que se deberán realizar durante el segundo semestre para cubrir las 4.000 personas que se tienen programadas instruir durante todo el año.
La SDIS tiene organizado en 847 grupos a 4236 servidores y contratistas en turnos para la atención de emergencias de origen natural o antrópico en la ciudad. En el periodo de enero a septiembre se han instruido 3299 personas de la SDIS y en el mes de septiembre se instruyeron a 365 personas en identificación de población afectada para fortalecer la atención social de emergencias en las 20 localidades de Bogotá.
Durante el mes de octubre, se instruyeron  633 servidores y contratistas de la SDIS en identificación de población afectada, para fortalecer la atención social de emergencias en las 20 localidades de Bogotá.
Durante el mes de noviembre, se instruyeron 359 servidores y contratistas de la SDIS en identificación de población afectada para fortalecer la atención social de emergencias en las 20 localidades de Bogotá. 
Durante el mes de diciembre, se brindó instrucción a 42 Servidores públicos y contratistas en 4 sesiones de trabajo en el diligenciamiento del formato F-05, como integrantes de los turnos PIRE/EIR de las Subdirecciones Locales de la SDIS.
En el semestre de junio a diciembre se instruyeron a 2016 serviidores públicos y contratistas  en el diligenciamiento del formato F-05, como integrantes de los turnos PIRE/EIR de las Subdirecciones Locales y nivel central de la SDIS.</t>
  </si>
  <si>
    <t xml:space="preserve">En el 2017 el servicio de Atención Social y Gestión del Riesgo instruyó a 4333 servidores públicos y contratistas  en el diligenciamiento del formato F-05, como integrantes de los turnos PIRE/EIR de las Subdirecciones Locales y nivel central de la SDIS. De esta forma se cumple lo programado para el 2017, teniendo en cuenta que la meta era de 4.000 personas instruidas, las 333 personas adicionales corresponden al ingreso de nuevo personal a la Entidad. 
</t>
  </si>
  <si>
    <t>Visitas a Unidades Operativas para generación de alertas por riesgo de emergencia natural o antrópica</t>
  </si>
  <si>
    <t>1092 5</t>
  </si>
  <si>
    <t>Establecer el avance de visitas a las unidades operativas de la SDIS para la generación de alertas de riesgo por emeregencia natural o antrópica</t>
  </si>
  <si>
    <t xml:space="preserve"> Coordinación interinstitucional para realizar las visitas a las Unidades Operativas de la Secretaría de Integración Social generando las alertas por riesgo</t>
  </si>
  <si>
    <t>Aplicativo SAT para visitas a unidades operativas</t>
  </si>
  <si>
    <t>454 anual</t>
  </si>
  <si>
    <t>Número de visitas</t>
  </si>
  <si>
    <t>(No. de visitas a unidades operativas para la generación de alertas por riesgo por emergencia natural o antrópica de la Secretaría de Integración Social / No. total de unidades operativas de la Secretaría de Integración Social  programadas para el período) * 100</t>
  </si>
  <si>
    <t>Reporte de Visitas a unidades operativas de la SDIS</t>
  </si>
  <si>
    <t xml:space="preserve">En el trimestre de Abril a Junio se visitaron 258 unidades operativas de las 264 programadas para el periodo, alcanzando una gestión sobresaliente del 98%. Se han generado alertas para reducir los riesgos detectados. En comparación con el trimestre anterior se evidencia un avance en el cumplimiento de lo programado.
En el trimestre de Julio a Septiembre se visitaron 255 unidades operativas de las 264 programadas para el periodo alcanzando una gestión sobresaliente del 97%. Se han generado alertas para reducir los riesgos detectados.    
En el mes de octubre se visitaron 43 unidades operativas para la generación de alertas tempranas por riesgos detectados, avanzando en el cumplimiento  de lo programado.  
En el mes de noviembre se visitaron 17 unidades operativas para la generación de alertas tempranas por riesgos detectados, avanzando en el cumplimiento  de lo programado.  
En el mes de diciembre se visitaron 7 unidades operativas para la generación de alertas tempranas por riesgos detectados, avanzando en el cumplimiento  de lo programado.  
En el trimestre de octubre a diciembre se visitaron 88 unidades operativas de las cuales 21 se encuentran cerradas o se fusionaron con otra unidad operativa  y 67 en funcionamiento. De esta forma se cumple con el 96% de la meta planteada para el periodo de reporte. 
</t>
  </si>
  <si>
    <t xml:space="preserve">Para la vigencia 2017, se tenía la meta de visitar 712 unidades operativas, de la SDIS, a corte de 31 de deiciembre, se logró visitar 684 unidades operativas, para un cumplimiento del 96% de la meta planeada.Las 28 unidades restantes fueron cerradas por adecuaciones.
</t>
  </si>
  <si>
    <t>Atención a personas de los servicios de la Secretaría Distrital de Integración Social en el servicio de desarrollo de capacidades</t>
  </si>
  <si>
    <t>1092 6</t>
  </si>
  <si>
    <t xml:space="preserve"> Medir el número de personas de los servicios de la  Secretaría Distrital de ntegración Soacial  que se han vinculado a los procesos del componente de desarrollo de capacidades del proyecto Viviendo el Territorio</t>
  </si>
  <si>
    <t xml:space="preserve"> Creación e implementación de rutas de referenciación para la atención de participantes de los servicios de la Secretaría de Integración Soacial y complementariedad e integralidad con los procesos de desarrollo de capacidades ofertados principalmente en los Centros de Desarrollo Comunitario</t>
  </si>
  <si>
    <t>Número de Personas</t>
  </si>
  <si>
    <t>(No. de personas participantes de los proyectos de la Secretaría Distrital de Integración Social que finalizan el proceso del servicio de desarrollo de capacidades / Total de personas vinculadas al servicio de desarrollo de capacidades en el período) *100</t>
  </si>
  <si>
    <t>Del total de personas atendidas durante el semestre en el servicio de Desarrollo de capacidades, 2515 personas son participantes de otros servicios de la SDIS.
Julio: Se identificaron proyectos SDIS que en su formulación contienen lineas de desarrollo de capacidades orientadas a poblacionales particulares, con el fin de avanzar en la propuesta de modelo de atención de Desarrollo de Capacidades
Agosto: Se avanzó en la realización de mesas de trabajo con Subdirecciones técnicas para identificar puntos de articulación con respecto al desarrollo de capacidades . 
Al corte 30 de octubre de 2017 se ha cumplido con la meta 7,  para el año 2017, Integrar 47.985 personas a procesos de desarrollo de capacidades.
A 30 de noviembre se integraron 56.016  personas a procesos de desarrollo de capacidades, es decir 8.031 personas más de las proyectadas para el presente año. 
A 31 de diciembre, se adelantarón s mesas de trabajo  con otros proyectos y servicios de la SDIS, los procesos de difusión de oferta de los CDC permitieron potenciar la complementariedad del servicio Centros de Desarrollo Comunitario con otros servicios de la entidad</t>
  </si>
  <si>
    <t>Durante el año se logro mayor articulación del servicio Centros de Desarrollo Comunitario con las modalidades de atención del proyecto Bogotá te nutre con una atención de 4098 e Infancia con una atención de 2684 personas, las estrategias adelantadas para dar a conocer la oferta de los CDC en los otros servicios de la entidad, lograron potenciar el nivel de complementariedad de la entidad en el marco del desarrollo de capacidades tanto a nivel individual como comuntiario.</t>
  </si>
  <si>
    <t>Atenciones realizadas en el servicio de Desarrollo de Capacidades</t>
  </si>
  <si>
    <t>1092 7</t>
  </si>
  <si>
    <t>Medir la proporción de atenciones realizadas por persona desde el servicio de Desarrollo de Capacidades</t>
  </si>
  <si>
    <t>Diversidad en la oferta de procesos de Desarrollo de Capacidades desde las distintas modalidades del servicio</t>
  </si>
  <si>
    <t>Número de atenciones</t>
  </si>
  <si>
    <t>(No. de atenciones realizadas en el servicio de desarrollo de capacidades en el periodo / No. total de personas atendidas en el servicio de desarrollo de capacidades en el periodo) * 100</t>
  </si>
  <si>
    <t>Durante el primer semestre de 2017, se realizaron 35441 atenciones a 25377 personas atendidas en el servicio de desarrollo de capacidades. Esto quiere decir que aproximadamente el 40% de la población atendida recibió mas de una atención dentro del servicio de Desarrollo de Capacidades.
Julio: A partir de la aplicación de un instrumento para caracterizar perfiles ocupacionales se depura y  analiza información con el fin de poder establecer criterios para la reorientación de procesos de desarrollo de capacidades, de acuerdo a las particularidades de cada localidad.
Agosto: Se diseña metodología para realización de talleres de identificación de "Centros de Interés". Se realiza matriz de correlación con el fin de poder potenciar el desarrollo de habilidades y potencialidades a partir de las caracteristicas de la infraestructura de los Centros de Desarrollo Comuntiario    
Octubre: Seguimos avanzando  en acuerdo de voluntades con la Fundación Sodexo para aumentar la oferta de procesos de acuerdo a las características de la infraestructura de los Centros de Desarrollo Comunitario en las localidades priorizadas, estamos revisando  el modelo de acuerdo.
Noviembre: Se avanza paulatinamente en acuerdo de voluntades con la Fundación Sodexo para aumentar la oferta de procesos de acuerdo a las características de la infraestructura de los Centros de Desarrollo Comunitario en las localidades priorizadas, en revisión del modelo del acuerdo.  
Diciembre: Durante el segundo semestre de 2017, se realizaron 47.387 atenciones en el servicio de desarrollo de capacidades.  Cumplimiento de la meta de indicador generado por el fortalecimiento de la oferta de procesos mediante la articulación con IDARTES, IDRD y SENA. Adicionalmente, a través de la realización de caracterizaciones de perfiles ocupacionales, se logró  identificar nuevos centros de  interés, que permitieron variar la oferta en el servicio. Por otro lado, la articulación con la Dirección Poblacional y Despacho para la generación de formas innovadoras para el desarrollo de estrategias de prevención en las tematicas de consumo de spa y maternidad y paternidad temprana, potenciaron la ejecución de la submoda</t>
  </si>
  <si>
    <t xml:space="preserve">Para la vigencia  2017, se  afianzó la articulación interinstitucional con IDARTES, IDRD y SENA; e intrainstitucional con la Dirección Poblacional y Despacho  generando formas innovadoras para el desarrollo y potenciacion de capacidades a nivel individual y comunitario. A sí mismo a través de la articulación con la estrategia de abordaje Territorial, se canalizó la atención del servicio Centros de Desarrollo Comunitario en territorios que no cuentan con dichas unidades operativas. 
Estas articulaciones permitieron lograr en promedio más de una atención por cada participante, la modalidades con mayor incidencia fueron las de aprovechamiento de tiempo libre y mejoramiento de ingresos económicos con 44050 atenciones para la vigencia 2017. </t>
  </si>
  <si>
    <t>Niños y niñas de primera infancia atendidos en ámbito institucional.</t>
  </si>
  <si>
    <t>1096 1</t>
  </si>
  <si>
    <t>Monitorear la atención del 100% de los niños y niñas en el servicio social de atención integral a la primera infancia en ámbito institucional.</t>
  </si>
  <si>
    <t xml:space="preserve"> Diligenciamiento adecuado de instrumentos de registro de niños y niñas de primera infancia en ámbito institucional atendidos en los jardines infantiles.</t>
  </si>
  <si>
    <t>Aplicativo SIRBE</t>
  </si>
  <si>
    <t>Porcentaje de niños atendidos</t>
  </si>
  <si>
    <t>(No. de niñas y niños de ámbito institucional atendidos en el periodo / No. de niñas y niños de ámbito institucional programados en el periodo) * 100</t>
  </si>
  <si>
    <t>Reporte de resumen metas SIRBE.
Directorio actualizado de jardines (30 de junio)</t>
  </si>
  <si>
    <t>Creciente</t>
  </si>
  <si>
    <t xml:space="preserve">Diciembre: Para el mes de diciembre el resultado del indicador es sobresaliente y da cuenta de la prestación del servicio durante las dos primeras semanas del mes en 361 unidades operativas, a su vez, para el presente periodo el reporte se da sobre niñas y niños, atendidos y suspendidos en el sistema de información misional, teniendo presente que para dicho periodo las atenciones están en estado suspendido por terminación de procesos de la vigencia.
De otra parte es de resaltar que el comportamiento del indicador durante el 2017 mantuvo una tendencia sobresaliente, que permitió evidenciar ejercicios efectivos de seguimiento y acompañamiento a la cobertura y asistencia de cada unidad operativa, a su vez el fortalecimiento de acciones de articulación entre los equipos locales y la Subdirección para la Infancia.  
Noviembre: El resultado del indicador para el periodo del reporte, mantiene una constante de cumplimiento con relación a los meses anteriores, esto teniendo en cuenta que para el mes de noviembre, se oferta la atención en 370 unidades operativas. A su vez, se sigue dando continuidad a procesos de depuración de la información en el Sistema misional con el propósito de contar con datos actualizados y confiables para la toma de sesiones articuladas con la Subdirecciones Locales para la Integración Social.
Octubre: Durante el monitoreo de la vigencia y para el mes de octubre, el resultado del indicador es constante frente a los resultados sobresalientes, para lo cual es de resaltar que para el mes del reporte se prestan atenciones a niñas y niños en 369 unidades operativas con un oferta de 54411, esto dando respuesta a las necesidades en los territorios aperturando en el mes de octubre el jardín infantil Inicio del saber.
Septiembre: Para el mes de septiembre el indicador permite analizar que el cumplimiento frente a las atenciones de niñas y niños en los jardines infantiles ha presentado un comportamiento sobresaliente, siendo esta constante, el resultado a la implementación de acciones oportunas en el seguimiento a la prestación del servicio, contando con un acompañamiento permanente frente al comportamiento de las coberturas, los cupos por nivel, aperturas y cierres temporales, como a su vez, seguimientos permanentes a la calidad de la información y articulación intra institucional que permite mantener una oferta oportuna del servicio.
Para el mes de septiembre, el servicio se cuenta con una oferta institucional de 368 unidades operativas (jardines infantiles)  para la atención integral de niñas y niños. </t>
  </si>
  <si>
    <t xml:space="preserve">El comportamiento del indicador durante el 2017 mantuvo una tendencia sobresaliente, que permitió evidenciar ejercicios efectivos de seguimiento y acompañamiento a la cobertura y asistencia de cada unidad operativa, a su vez el fortalecimiento de acciones de articulación entre los equipos locales y la Subdirección para la Infancia.  </t>
  </si>
  <si>
    <t>Desvinculación  de niños, niñas y adolescentes identificados en situación de trabajo infantil.</t>
  </si>
  <si>
    <t>1096 2</t>
  </si>
  <si>
    <t>Medir y monitorear la desvinculación del 50% de niños, niñas y adolescentes identificados en situación de trabajo infantil en cada vigencia.</t>
  </si>
  <si>
    <t>Efectividad en las estrategías de atención a los niños y las familias.</t>
  </si>
  <si>
    <t>Matriz de seguimiento - Aplicativo SIRBE.</t>
  </si>
  <si>
    <t>Porcentaje de niños</t>
  </si>
  <si>
    <t xml:space="preserve">(No. de niños, niñas y adolescentes que culminan el plan de atención integral de acuerdo al modelo de atención / No. total de niños, niñas y adolescentes en estado de atención en el período) * 100 </t>
  </si>
  <si>
    <t xml:space="preserve">Reporte oficial SIRBE a diciembre 2017 (estado atendido  por motivo de terminación de la propuesta de atención). 
</t>
  </si>
  <si>
    <t xml:space="preserve">Diciembre: para la vigencia 2017 se atendieron 4783 niñas, niños y adolescentes en el servicios social Centros Amar, a través de sus dos formas de atención  (Centros amar - Estrategia móvil), de los cuales 1599 fueron egresados del servicios por diversas causas o motivos, que para efectos del cumplimiento al objetivo del indicador, 735 concluyeron el proceso de atención por motivos de: superación de la condición de trabajo infantil y finalización del proceso de atención y por haber concluido el proyecto pedagógico que busca la promoción de derechos y la generación de redes de protección. 
Por lo anterior, se puede analizar que el 45% de niñas, niños y adolescentes que salieron del servicio durante la vigencia 2017 cumplieron con los objetivos del mismo, y estuvieron desincentivados de la problemática de trabajo infantil. Así las cosas y teniendo en cuenta que la meta para el periodo del reporte era del 50%, se identifica un cumplimiento satisfactorio sobre lo programado.
Noviembre: Teniendo en cuenta que el reporte tiene una programación anual, para el presente mes se da continuidad a las actividades articuladas entre las Subdirección para la Infancia, las Subdirecciones Locales para la Integración Social y unidades operativas, detalladas en los meses anteriores.
Octubre: Para el periodo del reporte, desde la Subdirección para la Infancia se brinda el acompañamiento operativo para la actualización y depuración de información en el Sistema de Información Misional, con el propósito de contribuir al proceso liderado por la Subdirección de Investigación e Información, frente a la depuración de unidades operativas e información, previo al ejercicio de armonización del sistema de información.
Septiembre: Con el propósito de implementar oportunidades de mejora en la prestación del servicio, para el mes de septiembre, se presenta la propuesta de actualización de instructivo a las responsables de las unidades operativas y posterior a ello surtir el procedimiento de control de documentos.
Lo anterior contribuye a los objetivos específicos del servicio y por consiguiente al objetivo del indicador. </t>
  </si>
  <si>
    <t>El análisis frente al monitoreo mensual durante la vigencia, permite observar que el 45% de niñas, niños y adolescentes que salieron del servicio durante la vigencia 2017 cumplieron con los objetivos del mismo, y estuvieron desincentivados de la problemática de trabajo infantil. Así las cosas y teniendo en cuenta que la meta para el periodo del reporte era del 50%, se identifica un cumplimiento satisfactorio sobre lo programado.</t>
  </si>
  <si>
    <t>Reincidencia en el servicio de atención especializada a adolescentes vinculados al Sistema de Responsabilidad Penal Adolescente por presunta comisión de un nuevo delito</t>
  </si>
  <si>
    <t>1096 3</t>
  </si>
  <si>
    <t>Identificar el impacto que surtió en el-la adolescente la atención que se le otorgó durante la permanencia en el servicio de Atención Especializada a Adolescentes vinculados al Sistema de Responsabilidad penal Adolescente por presunta comisión de un nuevo delito.</t>
  </si>
  <si>
    <t>Seguimiento efectivo y documentado al plan de atención individual definido para cada participante.</t>
  </si>
  <si>
    <t>Aplicativo SIRBE, matriz de seguimiento.</t>
  </si>
  <si>
    <t>Porcenatje de adolescentes</t>
  </si>
  <si>
    <t xml:space="preserve"> (No. de adolescentes que reinciden en el servicio de Atención Especializada a Adolescentes vinculados al Sistema de Responsabilidad penal Adolescente / No. de adolescentes en estado en atención en el período) * 100</t>
  </si>
  <si>
    <t xml:space="preserve">Reporte oficial SIRBE a diciembre de 2015, 2016 y 2017, reporte oficial del sistema de información FORJAR a diciembre de 2015,2016 y2017. </t>
  </si>
  <si>
    <t>Decreciente</t>
  </si>
  <si>
    <t xml:space="preserve">Diciembre: para la medición del reingreso de participantes al servicio de Centros Forjar (Sistema de responsabilidad penal adolescente), se tienen en cuenta los adolescentes que estuvieron en el servicio en los 3 últimos años y se hace un análisis comparativo frente a los participantes que están siendo atendido a la fecha para la vigencia 2017, de esta manera se identifican si tuvieron un nuevo ingreso al servicio y de esta manera analizar el índice de reingreso y de cumplimiento de objetivos trazados para superar la problemática.
Por lo anterior, se puede analizar que para la fecha de corte en el servicio se encuentran en estado en atención y suspendidos, 859 participantes de los cuales 68 ya habían estado en el servicio durante las vigencias 2015 y 2016, así las cosas el índice de reingreso al servicio se traza en un 8%, logrando un resultado sobresaliente frente a lo programado para el periodo.
Noviembre: Para el presente mes se mantienen los ejercicios de seguimiento a la calidad de la información y coherencia entre el sistema de información misional SIRBE y el sistema SIGIAF.
Octubre: Desde la Subdirección para la infancia se presta un acompañamiento administrativo para el desarrollar acciones de verificación a la calidad de la información del Sistema de Información Misional, dando cumplimiento a los niveles de responsabilidad de la información, contenidas en la resolución 1887-15. 
Septiembre:  En el marco del proceso de armonización del Sistema de Información Misional, se presentó la solicitud de parametrizar del servicio social (Centros Forjar) a la Subdirección para la Investigación e Información con una identificación especifica de acuerdo a cada forma de atención (modalidad), de esta manera para el momento del reporte al indicador, se cuenten con elementos mas específicos en la interpretación y análisis. </t>
  </si>
  <si>
    <t xml:space="preserve">Los resultados de la medición muestran que para la fecha de corte en el servicio se encuentran en estado en atención y suspendidos, 859 participantes de los cuales 68 ya habían estado en el servicio durante las vigencias 2015 y 2016, así las cosas el índice de reingreso al servicio se traza en un 8%, logrando un resultado sobresaliente frente a lo programado para el periodo.
</t>
  </si>
  <si>
    <t xml:space="preserve">Niños, niñas y adolescentes víctimas y afectados por el conflicto armado con proceso de aporte a la reparación y protección integral. </t>
  </si>
  <si>
    <t>1096 4</t>
  </si>
  <si>
    <t>Monitorear las atenciones en términos de reparación y protección de niños, niñas y adolescentes victimas del conflicto armado con proceso de aporte a la reparación y protección integral.</t>
  </si>
  <si>
    <t>Información actualizada en el aplicativo SIRBE.</t>
  </si>
  <si>
    <t>Aplicativo SIRBE.</t>
  </si>
  <si>
    <t>(No. de niñas, niños y adolescentes víctimas del conflicto armado atendidos con aporte a la reparación y protección integral / No. de niñas, niños y adolescentes identificados como víctimas del conflicto armado) * 100</t>
  </si>
  <si>
    <t xml:space="preserve">Reporte de resumen metas SIRBE .
</t>
  </si>
  <si>
    <t xml:space="preserve">Diciembre: la medición para el mes de diciembre muestra un cumplimiento superior a lo programado como se identifica tendencialmente en los meses anteriores, de igual menara el promedio de cumplimiento durante la vigencia 2017 es cercano al 110%, razón por la cual para la proyección de atenciones mensuales de la vigencia 2018 se hace necesario considerar ajustes en las magnitudes.
Por lo anterior es de concluir que la atención a población victima del conflicto armado a través de las formas de atención propuestas (Papaloth de sueños y Casas de memoria y Lúdica), generan un impacto significativo en los participantes y sus familias, toda vez que  se contribuye a la garantía de los derechos de la población infantil y adolescente victima y afectada por el conflicto armado. Dichos resultados permiten reconocer la confirmación de 129 grupos focales y 42 escuelas de memoria y paz en articulación con programas especiales del orden Nacional, a su ves, los procesos de seguimiento a la calidad de la información registrada en el sistema de información misional mediante los instrumentos físicos y aplicativo SIRBE, contribuyen de manera significativa al análisis de información e implementación de acciones de mejoramiento continuo.
Noviembre: el comportamiento del indicador muestra un resultado sobresaliente para el mes de noviembre, teniendo en cuenta que desde las formas de atención de la estrategia Atrapasueños, se fortalecen acciones a partir de la conformación de 129 grupos focales, 42 Escuelas de Memoria y Paz y 29 atenciones familiares, aportando a los procesos de construcción de una ciudadanía para la paz.
Para el periodo del reporte, las atenciones para el mes de noviembre se identifican por grupo atareo de la siguiente manera:
Primera infancia: 5459
Infancia y adolescencia: 4145 
Octubre:  para el mes de octubre se da continuidad a las acciones propias de la estrategia atrapasueños desde las formas de atención (Casa de memoria y lúdica, papalot de sueños), en donde se identifica con relación al mes anterior, un incremento en atenciones de niñas, niños y adolescentes - Infancia y adolescencia - del 22 % y para primera infancia se un incremento de 187 atenciones. 
Las atenciones para el mes de octubre se identifican por grupo atareo de la siguiente manera:
Primera infancia: 5190 
Infancia y adolescencia: 3157 
Septiembre: para el mes del reporte, el indicador presenta un comportamiento sobresaliente, dicho comportamiento permite reconocer  procesos permanentes de cualificación a la Estrategia Atrapasuaños como el  fortaleciendo de canales de comunicación para contar con información acertada y a tiempo de los niños, niñas y adolescentes identificados como victimas del conflicto armado para el respecto acompañamiento. A su vez, la articulación interinstitucional con entidades como:  Solidaridad por Colombia,  Centro de Orientación e Información en Salud (COIS), Alta Consejería para los derechos de las víctimas, la paz y la reconciliación, Líderes comunitarios de Proyectos de Vivienda Gratuita, Mesa Local de Victimas, Personerías Locales, Centro de Memoria, Paz y Reconciliación, Batuta, Secretaria de Salud, Instituto de Recreación y Deporte, Comunidad-es arte, Corpovisionarios, permiten conseguir no solo  la apertura de grupos focales y escuelas de memoria, sino articular redes de  apoyo para la garantía de derechos. 
Asimismo, el acompañamiento en materia documental y de seguimiento a la calidad de la información en el aplicativo SIRBE, ha permitido desarrollar acciones operativas que cualifican la estrategia.
De otra parte, para el mes de septiembre, la estrategia a través de sus dos formas de atención logro atenciones desagregadas de la siguiente manera:
Primera infancia: 5003 
Infancia y adolescencia: 2584 </t>
  </si>
  <si>
    <t>Los resultados para el periodo del indicador permiten concluir que la atención a población victima del conflicto armado a través de las formas de atención propuestas (Papaloth de sueños y Casas de memoria y Lúdica), generan un impacto significativo en los participantes y sus familias, toda vez que  se contribuye a la garantía de los derechos de la población infantil y adolescente victima y afectada por el conflicto armado. Dichos resultados permiten reconocer la confirmación de 129 grupos focales y 42 escuelas de memoria y paz en articulación con programas especiales del orden Nacional, a su ves, los procesos de seguimiento a la calidad de la información registrada en el sistema de información misional mediante los instrumentos físicos y aplicativo SIRBE, contribuyen de manera significativa al análisis de información e implementación de acciones de mejoramiento continuo.</t>
  </si>
  <si>
    <t>Salas amigas de la familia lactante acreditadas en entidades del Distrito.</t>
  </si>
  <si>
    <t>1096 8</t>
  </si>
  <si>
    <t xml:space="preserve"> Medir y monitorear el número de salas amigas de la familia lactante certificadas (acreditadas) en entidades del Distrito.</t>
  </si>
  <si>
    <t>El cumplimiento mínimo de los criterios establecidos para la acreditación de una sala amiga en las entidades del Distrito.</t>
  </si>
  <si>
    <t>Actas de evaluación y certificación (acreditadas)</t>
  </si>
  <si>
    <t>Porcentaje de salas amigas</t>
  </si>
  <si>
    <t>(No. de salas amigas lactantes en entidades del Distrito certificadas en el período / No. de salas amigas programadas para certificar en el período) *100</t>
  </si>
  <si>
    <t xml:space="preserve">Actas de verificación </t>
  </si>
  <si>
    <t>Diciembre: El seguimiento periódico a las acciones que permiten certificar las salas amigas de la familia lactante en los jardines infantiles permitió identificar con oportunidad las acciones a las que hubiera lugar para darle cumplimiento a lo programado, resultando así, que en el mes de octubre se analizó y propuso, el incremento a la programación inicial del indicador, superando así los objetivos propuestos de 72 a 90 SAFL certificadas, dando cumplimiento a la nueva proyección para la vigencia 2017. 
Noviembre: Para el mes de noviembre, se desarrolla un ejercicio de seguimiento a la certificación de salas amigas de la familia lactante, de la cual se identificaron 77 SAFL certificadas. En consecuencia con lo interpretado en el mes de octubre se hace necesario reprogramar pa programación de la meta para el mes de diciembre a 90 SAFL certificadas. 
Octubre: Para el mes octubre se realizo un proceso de seguimiento a las certificaciones de salas amigas de la familia lactante, de lo cual se identifico que a la fecha se cuenta con 28 SAFL certificadas, razón por la cual se haya pertinente reprogramar la meta para el mes de diciembre a 90 SAFL certificadas.
Septiembre: A la fecha el equipo de lactancia materna, desde el seguimiento a cumplimiento de criterios para la certificación de Salas Amigas de la Familia lactante en los jardines infantiles, viene adelantando procesos de cualificación a profesionales en las unidades para darle continuidad a los ejercicios de verificación externa, estos procesos contribuyen a los objetivos y meta propuesta para el indicador en la vigencia.</t>
  </si>
  <si>
    <t xml:space="preserve">El seguimiento periódico a las acciones que permiten certificar las salas amigas de la familia lactante en los jardines infantiles permitió identificar con oportunidad las acciones a las que hubiera lugar para darle cumplimiento a lo programado, resultando así, que en el mes de octubre se analizó y propuso, el incremento a la programación inicial del indicador, superando así los objetivos propuestos de 72 a 90 SAFL certificadas, dando cumplimiento a la nueva proyección para la vigencia 2017. </t>
  </si>
  <si>
    <t>Talento humano de jardines infantiles de la Secretaría Distrital de Integración Social formados sobre el lineamiento pedagógico y curricular.</t>
  </si>
  <si>
    <t>1096 10</t>
  </si>
  <si>
    <t>Monitorear el número de maestros, maestras y agentes educativos de jardines infantiles formados sobre el lineamiento pedagógico y curricular de la Secretaría de Integración Social .</t>
  </si>
  <si>
    <t>Fortalecer la capacidad institucional y el talento humano a través de la optimización de la operación interna, el mejoramiento de los procesos y los procedimientos, y el desarrollo de competencias con el propósito de incrementar la productividad organizacional y  la calidad de los servicios que presta la Secretaría Distrital De Integración Social.</t>
  </si>
  <si>
    <t>Registro oportuno de los procesos de formación en el aplicativo SIRBE.</t>
  </si>
  <si>
    <t>Porcentaje de maestros (Talento humano)</t>
  </si>
  <si>
    <t>(No. de maestros y maestras de jardines infantiles de la Secretaría de Integración Social formados sobre el lineamiento pedagógico y curricular en el período / No. total de maestros y maestras de jardines infantiles de la Secretaría de Integración Social programados en el período) *100</t>
  </si>
  <si>
    <t xml:space="preserve">Reporte de cargue por localidad 
Pantallazo del Sistema de Información misional por Subdirección Local para la Integración Social.
</t>
  </si>
  <si>
    <t>Diciembre: Teniendo en cuenta que para el mes de diciembre no se programan jornadas pedagógicas por motivos de terminación de procesos de atención  en los jardines infantiles, en el periodo del reporte no se identifican valores cualitativos de ejercicios de formación  a profesionales. No obstante el comportamiento tendencial de la vigencia permite identificar una ejecución sobresaliente sobre lo programado, para lo cual, se puede analizar una planeación para el 2018 con  un incremento en la  proyección mensual de acuerdo a la vinculación de talento humano al servicio. 
Noviembre: Los resultados alcanzados en el periodo, dan respuesta a la convocatoria, asistencia, realización y seguimiento de las jornadas pedagógicas en los jardines infantiles a cargo de la SDIS, es de resaltar que surtido un análisis de la documentación que se produce en el desarrollo de las actividades propias del fortalecimiento en jornadas pedagógicas, desde la Subdirección para la infancia se oriento a las Subdirecciones Locales frente a la importancia y necesidad de constituir archivos de gestión en cada unidad productora que permitan darle custodia y trazabilidad al proceso.  
Octubre: El comportamiento sobresaliente del indicador da respuesta a la asistencia efectiva y a la articulación oportuna con las Subdirecciones Locales para la Integración Social frente al registro de la información.
Para el mes de octubre se destacaron aspectos relacionados con la socialización de la estrategia TEA por medio de la ruta integral de atenciones y como esta se articula entre la SDIS Y SED, Por otro lado se estableció la relación entre los procesos que se han venido trabajando como es la planeación, el cuidado calificado, el auto cuidado, la observación y el sentido  de la educación inicial en los procesos de cambios o transiciones que viven los niños en los jardines y en su entorno.
Septiembre: Para el mes del reporte, como la recurrencia en resultados de la vigencia, el resultado del indicador muestra un comportamiento sobresaliente, que da respuesta al oportuno seguimiento a la convocatoria del "viernes pedagógico",  de otra parte, los contenidos del encuentro promovieron una asistencia masiva, toda vez que incentivan la apropiación de los temas de autocuidado para el trabajo pedagógico  encaminados a la  prevención del abuso sexual  de los niños /niñas de nuestras unidades operativas.
Sensibilización frente al marco de la activación de ruta  en caso de un presunto abuso o maltrato infantil.</t>
  </si>
  <si>
    <t xml:space="preserve">El comportamiento tendencial de la vigencia permite identificar una ejecución sobresaliente sobre lo programado, para lo cual, se puede analizar una planeación para el 2018 con  un incremento en la  proyección mensual de acuerdo a la vinculación de talento humano al servicio.
A su vez, el monitoreo mensual al indicador ha permitido tomar acciones frente al seguimiento de la calidad de la información e implementar mecanismos de oportunidad para con el cargue de la de la misma en el sistema de información misional. Dichas acciones han permitido implementar oportunidades de mejoramiento continuo relacionadas con los procesos de formación.   </t>
  </si>
  <si>
    <t>Talleres de ampliación de capacidades para la prevención de habitabilidad de calle</t>
  </si>
  <si>
    <t>1108 1</t>
  </si>
  <si>
    <t>Medir el número de talleres de ampliación de capacidades realizados, de acuerdo con la estrategia de prevención de habitabilidad en calle</t>
  </si>
  <si>
    <t xml:space="preserve"> Identificación de poblaciones en riesgo de habitar la calle, así como actores sociales, agentes movilizadores y entornos prioritarios</t>
  </si>
  <si>
    <t>156 talleres durante la vigencia 2016.</t>
  </si>
  <si>
    <t>Número de talleres</t>
  </si>
  <si>
    <t>(No. de talleres para la prevención de habitabilidad en calle realizados / No. de talleres para la prevención de habitabilidad en calle programados) *100</t>
  </si>
  <si>
    <t>Informe anual de la implementación de la estrategia de abordaje territorial</t>
  </si>
  <si>
    <t xml:space="preserve">Durante el primer trimestre se logro superar lo programado debido a la implementación del  Convenio 12001 de 2016, celebrado entre la SDIS y Cenasel, el cual adelantó la puesta en marcha de la estrategia de prevención de la habitabilidad en calle en la localidad de Los Mártires, a la par, se mantuvieron actividades de prevención en la otras localidades por medio de la gestión y el diálogo continuo con otras entidades, sobre todo con la Secretaría Distrital de Educación y la Subdirección para la infancia de la SDIS, desarrollando actividades de prevención en colegios, en los centros amar y en los centros forjar.
Para el caso del segundo trimestre de la vigencia, el número de talleres de prevención disminuyó considerablemente debido a la finalización del mencionado convenio; por consiguiente, los talleres fueron desarrollados exclusivamente por el equipo de enlaces territoriales ya que no se adelantó la contratación prevista para el segundo trimestre del año.
A pesar de que se tenía prevista la contratación de la estrategia de prevención, aún está en proceso de adjudicación, se tiene prevista la adjudicación e inicio del contrato y por consiguiente el incremento en  el número de acciones de prevención realizadas, así como la implementación de las diferentes líneas que conforman la estrategia.
</t>
  </si>
  <si>
    <t xml:space="preserve"> Jornadas para el desarrollo personal en calle</t>
  </si>
  <si>
    <t>1108 2</t>
  </si>
  <si>
    <t xml:space="preserve"> Medir el número de jornadas para el desarrollo personal en calle, de acuerdo con lo programado</t>
  </si>
  <si>
    <t xml:space="preserve"> Número de personas que no desean ningún tipo de atención</t>
  </si>
  <si>
    <t>Sistema de Información Misional -SIRBE</t>
  </si>
  <si>
    <t>42 Jornadas realizadas en la vigencia 2016.</t>
  </si>
  <si>
    <t>Número de jornadas realizadas</t>
  </si>
  <si>
    <t>(No. de jornadas realizadas para el desarrollo personal en calle / No. de jornadas para el desarrollo personal en calle  programadas) *100</t>
  </si>
  <si>
    <t>Informe semestral componente activo y permanente</t>
  </si>
  <si>
    <t xml:space="preserve">En los meses de enero y febrero de 2017 se adelantaron ajustes tanto en el talento humano como en los procesos locales y de contratación, lo que generó dificultades en las articulaciones para poder adelantar las jornadas integrales en los diferentes territorios, estas dificultades se resuelven y el resultado se evidencia en el mes de marzo, sin embargo durante abril y mayo nuevamente se debe adelantar un proceso de contratación que coincide con la finalización del convenio con IDIGER, lo que genera nuevamente la disminución del número de jornadas.  A esto se suma que no fue posible realizar la contratación prevista para la atención en calle y el desarrollo de jornadas móviles, sin embargo, en el mes de Junio los equipos de atención en calle realizan un esfuerzo para cumplir con la meta mensual y desarrollan las 8 jornadas programadas.
Entre julio y septiembre la subdirección desarrolló el proceso de contratación por medio de literal H de las Jornadas de Desarrollo Personal Móviles, sin embargo, la adjudicación se tiene prevista para el mes de octubre, así como la puesta en marcha de jornadas de desarrollo persona móvil lo que incrementaría exponencialmente el número de jornadas realizadas mensualmente.
Para el periodo del reporte las Jornadas fueron realizadas por los equipos territoriales en 5 localidades del Distrito Capital.
</t>
  </si>
  <si>
    <t>Personas habitantes de calle contactadas que son trasladados a servicios sociales</t>
  </si>
  <si>
    <t>1108 3</t>
  </si>
  <si>
    <t>Medir el porcentaje de personas habitantes de calle contactadas que son trasladadas a servicios sociales con fin de ser atendidas</t>
  </si>
  <si>
    <t xml:space="preserve"> Decisión de los participantes de trasladarse a los servicios sociales, capacidad de los equipos territoriales para motivar a los ciudadanos habitantes de calle para acceder a los servicios, disponibilidad de recursos técnicos para realizar los traslados y disponibilidad de cupos para la población en servicios sociales</t>
  </si>
  <si>
    <t>Sistema de Información Misional SIRBE Formato Sensibilización Comunitaria sobre el Fenómeno de Habitabilidad en Calle</t>
  </si>
  <si>
    <t>4542 Personas trasladadas Julio-Diciembre 2016</t>
  </si>
  <si>
    <t>(No. de personas habitantes de calle trasladadas a servicios sociales / No. de personas habitantes de calle contactadas en calle) * 100</t>
  </si>
  <si>
    <t>No se realiza el reporte ya que la base de sensibilizaciones se encuentra desactualizada por inconvenientes técnicos y atraso en la digitación de la información.
Se adelanta un plan de contingencia para lograr actualizar la base de datos de sensibilizaciones y recorridos, se espera concluir esta labor el 31 de octubre de 2017; para poder hacer el reporte del primer semestre y  el del tercer trimestre de la vigencia, a pesar de que la periodicidad del indicador es semestral.</t>
  </si>
  <si>
    <t>Número de redes sociales fortalecidas.</t>
  </si>
  <si>
    <t>1108 4</t>
  </si>
  <si>
    <t>Medir el número de redes sociales fortalecidas por participante, teniendo en cuenta las  identificadas e interesadas en brindar apoyo o soporte en diferentes áreas de acuerdo con las necesidades y expectativas de las personas atendidas.</t>
  </si>
  <si>
    <t xml:space="preserve">Número de redes identificadas e interesadas en brindar apoyo o soporte </t>
  </si>
  <si>
    <t>Sistema de Información Misional SIRBE  Formato Seguimiento al fortalecimiento de redes.</t>
  </si>
  <si>
    <t>218 Redes sociales fortalecidas Julio-dic 2016.</t>
  </si>
  <si>
    <t>Número de habitantes de calle</t>
  </si>
  <si>
    <t>(No.de redes sociales fortalecidas / No. de redes sociales identificadas e interesadas en brindar apoyo o soporte económico, laboral y afectivo) *100</t>
  </si>
  <si>
    <t>Informe anual sobre los resultados del fortalecimiento de redes</t>
  </si>
  <si>
    <t>Durante el primer trimestre se logro superar lo programado debido a la implementación del  Convenio 12001 de 2016, celebrado entre la SDIS y Cenasel, el cual adelantó la puesta en marcha de la estrategia de prevención de la habitabilidad en calle en la localidad de Los Mártires, a la par, se mantuvieron actividades de prevención en la otras localidades por medio de la gestión y el diálogo continuo con otras entidades, sobre todo con la Secretaría Distrital de Educación y la Subdirección para la infancia de la SDIS, desarrollando actividades de prevención en colegios, en los centros amar y en los centros forjar.
Sin embargo, la finalización del convenio implicó una disminución considerable en el número de talleres de prevención ya que estos fueron desarrollados exclusivamente por los equipos de enlaces territoriales; para el segundo semestre se tiene programado hacer la contratación oparativa de la estrategia lo que implicaría el aumento de las acciones.
Para el periodo del reporte se encuentra que los centros desarrollan las acciones pertinentes para el fortalecimiento de las redes y sobrepasan la meta, esto se debe principalmente a que dentro de los planes de atención institucionales e individuales el proceso de fortalecimiento de redes hace parte esencial para el cumplimiento de objetivos y metas personales y refuerzan los procesos de superación de la habitabilidad dando soporte a los participantes una vez egresan de los centros.</t>
  </si>
  <si>
    <t>Habitantes de calle vinculados a actividades productivas</t>
  </si>
  <si>
    <t>1108 5</t>
  </si>
  <si>
    <t>Medir el número de habitantes de calle atendidas en los componentes de comunidades de vida, enlace social y seguimiento que son vinculadas a actividades productivas</t>
  </si>
  <si>
    <t>Potencialidades de los ciudadanos habitantes de calle, reincidencia en conductas asociadas a la vida en calle, déficit en la oferta laboral y productiva</t>
  </si>
  <si>
    <t>Sistema de Información Misional SIRBE Formato vinculación a actividades productivas</t>
  </si>
  <si>
    <t>136 personas vinculadas a actividades productivas entre Junio y Diciembre de 2017</t>
  </si>
  <si>
    <t>(No. de habitantes de calle vinculadas a actividades productivas / No. de habitantes de calle atendidas en los componentes comunidades de vida, enlace social y seguimiento) *100</t>
  </si>
  <si>
    <t>Consolidado personas únicas en proceso de superación de la habitabiilidad en calle vinculadas a actividades productivas.</t>
  </si>
  <si>
    <t>Se evidencia que durante el periodo reportado se superó la meta programada para la vigencia, lo anterior debido a la consolidación de las nuevas apuestas de atención de Ciudadanos Habitantes de Calle del proyecto 1108, entre ellas el centro de atención transitorio y la línea de seguimiento y acompañamiento. Asi mismo, es necesario precisar que en octubre de 2016 se dió la apertura de la segunda comunidad de vida, que también aportó al cumplimiento de la meta del indicador  vinculación de participantes a actividades productivas  ya que las comunidades de vida promueven dentro de su modelo de atención, la vinculación de participantes a actividades productivas y de generación de ingresos como aporte a la culminación exitosa del proceso de atención de los participantes, así como a su sostenimiento fuera del circuito de calle. 
Teniendo en cuenta lo anterior, se requiere hacer una reformulación del indicador ya que se tiene programada la apertura de cuatro Comunidad de Vida. Sin embargo, para el segundo trimestre se evidencia una disminución en el número de personas vinculadas que puede estar asociada a la finalización del convenio con la localidad de Puente Aranda y el bajo interés que muestran algunos participantes para desarrollar procesos de selección, asi mismo se debe reconocer que la edad, la formación académica y los hábitos asociados a la vida en calle dificultan la vinculación de la población a actividades productivas.
El reporte de vinculación a actividades productivas se ha mantenido en cierta medida constante, porque tanto el CAT, como las Comunidades de Vida y la Línea de seguimiento al egresado tienen dentro de sus objetivos de atención la vinculación de los participantes a actividades productivas que fortalezcan su proceso de atención y sobre todo el proceso de superación de la habitabilidad en calle, se encuentran alguna dificultades para el logro de la vinculación por el bajo nivel de escolaridad de la población, algunos no cuentan con certificaciones de estudio o experiencia laboral, lo que lleva a que la mayoría de vinculaciones se hagan en el marco de convenios, como el que hizo la Alcaldía Local de Puente Aranda o cargos de orden operativo como brigadistas BOAL, Aseo y Mantenimiento , auxiliares de cocina y operarios de construcción, siendo estas labores no calificadas.
Por otro lado, la edad es una limitante para cargos operativos en los cuales se requieran manejo de cargas. Se identifica en algunos casos que los ciudadanos presentan conductas que limitan su selección y aplicación a vacantes operativas, sin embargo la gestión de oportunidades laborales y de vinculación a actividades productivas hace parte esencial de los procesos de atención.</t>
  </si>
  <si>
    <t>Profesionales de la Subdirección para la Adultez vinculados a la escuela de formación del Consejo Distrital para la Atención Integral de victimas de violencia intrafamiliar, violencias y explotacion sexual-CDAVIFS</t>
  </si>
  <si>
    <t xml:space="preserve">1108 6 </t>
  </si>
  <si>
    <t xml:space="preserve">Medir el número de profesionales de la subdirección para la adultez vinculados a la Escuela de Formación del Consejo Distrital para la Atención Integral de Victimas de Violencia Intrafamiliar, Violencias y Explotacion Sexual - CDAVIFS </t>
  </si>
  <si>
    <t>Inicio y continuidad del proceso de formación desarrollado por la Escuela de Formación del Consejo Distrital para la Atención Integral de victimas de violencia intrafamiliar, violencias y explotacion sexual</t>
  </si>
  <si>
    <t>Sistema de Información Misional SIRBE y Certificación</t>
  </si>
  <si>
    <t>9 Profesionales vinculados a le Escuela de Formación</t>
  </si>
  <si>
    <t>Número de profesionales</t>
  </si>
  <si>
    <t>(No. de profesionales de la subdirección para la adultez vinculadas a la Escuela de Formación del CDAVIFS / No. de profesionales de la subdirección para la adultez inscritos a CDAVIFS) *100</t>
  </si>
  <si>
    <t>Consolidado -Profesionales certificados por la Escuela de Formación del Consejo Distrital para la Atención Integral de victimas de violencia intrafamiliar, violencias y explotacion sexual.</t>
  </si>
  <si>
    <t>Para el periodo del reporte no se vincularon profesionales a la  Escuela de Formación del Consejo Distrital para la Atención Integral de victimas de violencia intrafamiliar, violencias y explotacion sexual. Se programa la participación para el segundo semestre de 2017.</t>
  </si>
  <si>
    <t>Personas en superación de la habitabilidad en calle vinculadas a procesos de prevención de las violencias intrafamiliar y sexual</t>
  </si>
  <si>
    <t>1108 7</t>
  </si>
  <si>
    <t>Medir el número de personas en superación de habitabilidad en calle vinculadas a procesos de prevención de violencia intrafamiliar y sexual desarrollados por la Subdirección para la Familia</t>
  </si>
  <si>
    <t>Inicio y continuidad del proceso de formación desarrollado por Subdirección para la Familia de la Secretaría Distrital de Integración social</t>
  </si>
  <si>
    <t>36 Participantes de Julio a Diciembre 2016</t>
  </si>
  <si>
    <t>Nímero de personas</t>
  </si>
  <si>
    <t>(No. de personas en superación de la habitabilidad en calle vinculadas a procesos de prevención de las violencias intrafamiliar y sexual desarrollados por la Subdirección para la Familia / No. de personas en superación de la habitabilidad en calle atendidas en comunidades de vida y enlace social y seguimiento ) *100</t>
  </si>
  <si>
    <t>Listado Ciudadanos habitante de calle en proceso de superación de la habitabilidad en calle que se forman en prevención de la VIF y la VS</t>
  </si>
  <si>
    <t xml:space="preserve">Para el periodo del reporte únicamente se vincularon los participantes de la Comunidad de Vida el Camino, por cuanto no fue posible coordinar que se hiciera el proceso de formación en el municipio de Ricaurte donde se ubica la segunda comunidad de vida. El resultado del indicador se vió afectado porque no se abrieron durante el primer semestre las Unidades Operativas programadas lo que disminuye el número de participantes, asi mismo, debido a las demás actividades que tienen los participantes en la comunidad de vida no es posible la vinculación del 100% a este tipo de procesos. </t>
  </si>
  <si>
    <t>1113 - Por una ciudad incluyente y sin barreras</t>
  </si>
  <si>
    <t>Niños, niñas y adolescentes con discapacidad y medida de restablecimiento de derechos  con situación legal resuelta.</t>
  </si>
  <si>
    <t>1113 1</t>
  </si>
  <si>
    <t xml:space="preserve">Realizar el seguimiento para que se resuelva la situación legal  de niños, niñas y adolescentes con discapacidad y medida de restablecimiento de derechos que se encuentran como participantes en el Centro Renacer. </t>
  </si>
  <si>
    <t xml:space="preserve">Verificación de la garantía de derechos dentro del proceso administrativo de restablecimiento de derechos para resolver la situación legal de niños, niñas y adolescentes con discapacidad del centro Renacer. </t>
  </si>
  <si>
    <t>Concepto integral sobre el estado de cumplimiento de derechos elaborado por el  Equipo interdisciplinario del Centro Renacer.</t>
  </si>
  <si>
    <t>Porcentaje de niños, niñas y adolescentes</t>
  </si>
  <si>
    <t xml:space="preserve">(No. de niños, niñas y adolescentes con discapacidad y medida de restablecimiento de derechos con situacion legal definida / No. de niños, niñas y adolescentes con discapacidad en proceso de restablecimiento de derechos durante el periodo) * 100 </t>
  </si>
  <si>
    <t>Reporte de niños, niñas y adolescentes con discapacidad y medida de restablecimiento con situación legal resuelta.</t>
  </si>
  <si>
    <t xml:space="preserve">Como parte de la garantía de derechos y el proceso de atención que se brinda en el Centro Renacer, durante el semestre de reporte se realizaron las acciones necesarias por parte del equipo interdisciplinario, para resolver la situación legal de niñas, niños y adolescentes con medida de restablecimiento, dado que estas acciones no dependen únicamente del Centro Renacer, sino implica la intervención de diferentes actores como ICBF, durante el segundo semestre del año se definieron 6 medidas socio legales discriminadas así:
- 2 medidas de adopción. 
- 2 traslados a instituciones del ICBF para unificación de hermanos y
- 2 reintegros familiares. </t>
  </si>
  <si>
    <t xml:space="preserve">Como parte de la garantía de derechos y el proceso de atención que se brinda en el Centro Renacer, durante el trimestre de reporte se realizaron las acciones necesarias por parte del equipo interdisciplinario, para resolver la situación legal de niñas, niños y adolescentes con medida de restablecimiento, dado que estas acciones no dependen únicamente del Centro Renacer, sino implica la intervención de diferentes actores como ICBF, durante el segundo semestre del año se definieron 6 medidas socio legales discriminadas así:
- 2 medidas de adopción. 
- 2 traslados a instituciones del ICBF para unificación de hermanos y
- 2 reintegros familiares. </t>
  </si>
  <si>
    <t xml:space="preserve">Acciones de inclusión comunitaria realizadas para personas con discapacidad y familias cuidadoras en el Distrito. </t>
  </si>
  <si>
    <t>1113 2</t>
  </si>
  <si>
    <t xml:space="preserve">Medir las acciones de inclusión comunitaria que se realizan en el Distrito a través de la gestión adelantada por los equipos locales y servicios con diferentes actores, con el propósito de visibilizar las capacidades y habilidades de las personas con discapacidad y  sus familias cuidadoras en su entorno. </t>
  </si>
  <si>
    <t xml:space="preserve">Disposición de diferentes sectores para realizar acciones de inclusión comunitaria </t>
  </si>
  <si>
    <t>Registro de asistencia de cuidadores y de personas con discapacidad a las acciones de inclusión comunitaria gestionadas por los equipos locales. 
Ficha técnica de acción comunitaria- Registro fotográfico-</t>
  </si>
  <si>
    <t>Número de acciones</t>
  </si>
  <si>
    <t>(No. de acciones de inclusión comunitaria realizadas para personas con discapacidad y familias cuidadoras en el Distrito / No. de acciones de inclusión comunitaria gestionadas en el Distrito) * 100</t>
  </si>
  <si>
    <t xml:space="preserve">Reporte de acciones de inclusión realizadas para personas con discapacidad y familias cuidadoras por localidad </t>
  </si>
  <si>
    <t xml:space="preserve">Las acciones de inclusion realizadas durante el periodo Julio a Septiembre, se han orientado a lograr la participación de las personas con discapacidad y sus familias cuidadoras, en  actividades que buscan el reconocimiento y desarrollo de sus habilidades y capacidades personales, familiares y de entorno y territorio. Durante el tercer trimestre de 2017, los equipos locales de la estrategia de inclusión cominutaria lograron realizar un total de 99 acciones gracias a las diferentes gestión de articulación y gestión con entidades públicas y privadas de tividades desarrolladas en todas las localidades, superando las metas programadas para cumplir con el objetivo definido
Se evidencia que la proporcion de personas con discapacidad que participa en las acciones tiene una tendencia al alza en razon a que los equipos han logrado posicionar y visibililzar el tema de inclusión al articular con actores publicos y privados, así como  la aceptacion y el levantamiento de paradigmas que le impiden a la  poblacion con algun tipo de discapacidad participar de actividades cotidianas tanto de su familia como en su entorno.
Es así que en Julio se adelantaron 33 acciones,  Agosto 39 acciones y Septiembre 27 , en las cuales se destacan actividades lúdico-recreativas, culturales, artísticas, deportivas  y otras relacionadas con políticas públicas que visibilizan las capacidades y habilidades de la población, destacandose los siguientes resultados: 
- La articulación intersectorial con entidades públicas y privadas de orden local y nacional, lo cual ha sido indispensable para el desarrollo de las acciones de inclusión comunitaria en el distrito, toda vez que han permitido que la población con discapacidad y sus familias cuidadoras sean reconocidas en los diferentes entornos.
- Se evidencia que en las diferentes localidades del distrito, y varias otras del orden nacional,  han generado espacios de socialización que han permitido que las personas con discapacidad y cuidadores participen activamente y se integren en actividades de la vida diaria y con ello disminuir las barreras actitudinales e imaginarios frente a la discapacidad.
Las acciones relizadas en el mes de Septiembre se reducen debido a la participacion activa de las localidades en la actividad relacionada a la visita del Santo Padre. Actividad que logró reconocimiento nacional y en la que la Secretaria de Integracion Social y los equipos locales obtuvieron reconocimiento gracias a su colaboracion y articulacion que permitio a la poblacion atendida por nuestro proyecto un alto grado de participacion. 
Para el periodo comprendido entre octubre y diciembre se  realizaron 68 acciones de inclusion con la participacion de 1374 personas con discapacidad y 4497 cuidadoras y cuidadores, para un total en el periodo de 5871 participantes. Estas acciones han permitido incluir y visibilizar a las personas con discapacidad y sus familias cuidadoras  en escenarios y actividades deportivas, culturales y recreativas, se han orientado a lograr la participación de las personas con discapacidad y sus familias cuidadoras, en  actividades que buscan el reconocimiento y desarrollo de sus habilidades y capacidades personales, familiares y de entorno y territorio, gracias a la articulacion con diferentes entidades publicas y privadas que realizan permanentemente los equipos de la Estrategia de Inclusión Comunitaria en el ambito local.
En 2017 se logró un total de 219 acciones de inclusión comunitaria destacandose los siguientes resultados: 
- La articulación intersectorial con entidades públicas y privadas de orden local y nacional, lo cual ha sido indispensable para el desarrollo de las acciones de inclusión comunitaria en el distrito, toda vez que han permitido que la población con discapacidad y sus familias cuidadoras sean reconocidas en los diferentes entornos.
- Generación de espacios de socialización que han permitido que las personas con discapacidad y cuidadores participen activamente y se integren en actividades de la vida diaria y con ello disminuir las barreras actitudinales e imaginarios frente a la discapacidad.
- Se supero de manera importante la meta programada de 20 acciones de inclusión mensuales durante el segundo semestre de 2017, debido al interes y el cambio de paradigma de los diferentes actores frente a las habilidades y capacidades que tienen las personas con discapacidad. 
</t>
  </si>
  <si>
    <t xml:space="preserve">Personas que participan en ejercicios de sensibilización y toma de conciencia para la disminución de barreras frente a la discapacidad. </t>
  </si>
  <si>
    <t>1113 6</t>
  </si>
  <si>
    <t xml:space="preserve">Establecer el porcentaje de personas que participan en ejercicios de sensibilización y toma de conciencia para la disminución de barreras frente a la discapacidad. </t>
  </si>
  <si>
    <t xml:space="preserve">Participación de las personas en los ejercicios de sensibilización y toma de conciencia para la disminución de barreras frente a la discapacidad. </t>
  </si>
  <si>
    <t xml:space="preserve"> Matriz de Registro y actas y planillas de asistencia-</t>
  </si>
  <si>
    <t xml:space="preserve">Porcentaje </t>
  </si>
  <si>
    <t xml:space="preserve">(No. de personas que participan en ejercicios de sensibilizacion y toma de conciencia para la disminución de barreras frente a la discapacidad / No. de personas programadas para participar en ejercicios de sensibilización para la disminución de barreras frente a la discapacidad) * 100
</t>
  </si>
  <si>
    <t xml:space="preserve">Reporte de personas que participan en ejercicios de sensibilizacion y toma de conciencia para la disminución de barreras frente a la discapacidad </t>
  </si>
  <si>
    <t>Se realizaron ejercicios de sensibilización y toma de conciencia durante el periodo con el objetivo de minimizar las diferentes barreras que se presentan para la inclusion de las personas con discapacidad en los entornos educativos y productivos; en el mes de Julio participan 80 personas de la empresa Pepsico Alimentos, productos San Miguel, Moinsoplast, Canal Capital, en el mes de Agosto participan 104 personas; empresas Frayco, Restcafe, Grupo Empresarial en linea Gelsa, Empresa Serviactiva, en el mes de Septiembre participan 261 personas  de  colegios distritales de las localidades de Engativa, Suba, Usme, Ciudad Bolivar, Bosa, Kennedy, Fontibon, Rafael Uribe, San Cristobal, y empresa Zona K Restaurante Club Colombia. Para un total de 445 personas que participaron en el trimestre. Lo cual da cuenta del exito que ha tenido la Estrategía de Fortalecimiento a la Inclusión, al cautivar el interes de empresas privadas, en reducir como se menciono anteriormente y superando las metas inicialmente programadas. Las evidencias que sustentan este proceso, se encuentran incorporadas en la Meta 2. Actividad 4. 
En el mes de Octubre participan 360 personas de  las empresas Esimed, Permoda, Quala, Red Centro Oriente y de los colegios distritales de las localidades de Kennedy, Ciudad Bolivar, Usaquen, Engativa, Bosa, San Cristobal. En el mes de noviembre participan 231 personas de la empresa Bioplast y de los colegios Distritales de las localidades de San Cristobal, Usme, Suba, Ciudad Bolivar, Rafael Uribe Uribe y Kennedy. En el mes de diciembre participan 11 personas  de la Empresa Accenture. Para un total de 602 personas que participaron en el trimestre.</t>
  </si>
  <si>
    <t xml:space="preserve">Con el objetivo de minimizar las diferentes barreras que se presentan para la inclusion de las personas con discapacidad en los entornos educativos y productivos, se realizaron entre julio y sepiembre de 2017 ejercicios de sensibilización y toma de conciencia  a un total de 445 personas  en empresas como  Pepsico Alimentos, Productos San Miguel, Moinsoplast, Canal Capital, Empresas Frayco, Restcafe, Grupo Empresarial en linea Gelsa, Empresa Serviactiva, empresa Zona K Restaurante Club Colombia y colegios distritales de las localidades de Engativa, Suba, Usme, Ciudad Bolivar, Bosa, Kennedy, Fontibon, Rafael Uribe, San Cristobal. 
Mientras que entre Octubre y Diciembre participan 602 personas de las empresas Esimed, Permoda, Quala, Red Centro Oriente y de los colegios distritales de las localidades de Kennedy, Ciudad Bolivar, Usaquen, Engativa, Bosa, San Cristobal. Para un total en el segundo semestre de 1.047 personas que participaron en los procesos de sensibilización y toma de conciencia, superando la meta programada, debido al trabajo permanente y riguroso que adelanta la Estrategía de Fortalecimiento a la Inclusión EFI. </t>
  </si>
  <si>
    <t>Entidades privadas o públicas que realizan procesos de inclusión efectiva de personas con discapacidad.</t>
  </si>
  <si>
    <t>1113 7</t>
  </si>
  <si>
    <t xml:space="preserve">Reportar las entidades organizaciones, instituciones, empresas privadas o públicas que realizan procesos de inclusión de personas con discapacidad luego de la gestión adelantada por el equipo de la Estrategia de Fortalecimiento a la Inclusión. </t>
  </si>
  <si>
    <t xml:space="preserve">Registro oportuno de las entidades que realizan procesos de inclusión. </t>
  </si>
  <si>
    <t xml:space="preserve">Matriz de registro, actas y planillas de asistencia, Formato de gestión y articulación. </t>
  </si>
  <si>
    <t>(No. de entidades privadas o públicas que incluyen efectivamente personas con discapacidad / No. de entidades privadas o públicas gestionadas para la inclusión de personas con discapacidad) *100</t>
  </si>
  <si>
    <t>Reporte de entidades privadas o públicas que incluyen efectivamente personas con discapacidad</t>
  </si>
  <si>
    <t xml:space="preserve">Durante el semestre se realizan un total de 223 acciones de gestión y articulación con empresas para realizar procesos de inclusión de personas con discapacidad, donde se alcanza la efectividad con 182  de ellas, que equivale al 82%. Como aspecto relevante para incidir en el cumplimiento del indicador, es de resaltar la realización de la Feria de Empleabilidad desarrollada en articulación con el SENA el 13 de julio y el Primer encuentro de Empresarios Incluyentes del Distrito llevado a cabo el 13 de octubre; en estos espacios se favoreció la articulación con representantes de empresas interesadas en realizar procesos de inclusión y recibir el acompañamiento del Proyecto" Por Una Ciudad Incluyente y Sin Barreras" de la SDIS. </t>
  </si>
  <si>
    <t xml:space="preserve">Durante el semestre se realizan un total de 223 acciones de gestión y articulación para los procesos de inclusión, donde se alcanza la efectividad en 182 de estas, que equivale al 82%. Como aspecto relevante para incidir en el cumplimiento del indicador, es de resaltar la realización de la Feria de Empleabilidad desarrollada en articulación con el SENA el 13 de julio y el primer encuentro de Empresarios Incluyentes del Distrito llevado a cabo el 13 de octubre; en estos espacios se favoreció la articulación con representantes de empresas interesadas en realizar procesos de inclusión y recibir el acompañamiento del Proyecto" Por Una Ciudad Incluyente y Sin Barreras" de la SDIS. </t>
  </si>
  <si>
    <t xml:space="preserve">Personas con discapacidad que cumplen con los objetivos definidos en la linea de acción de desarrollo de habilidades y capacidades familiares en los servicios de atención del proyecto. </t>
  </si>
  <si>
    <t>1113 3</t>
  </si>
  <si>
    <t xml:space="preserve">Establecer la cantidad de personas con discapacidad  que cumplen con los objetivos definidos en la linea de acción de desarrollo de habilidades y capacidades familiares durante su permanencia en el servicio, con el fin de fortalecer la corresponsabilidad famliar en cuanto al proceso de atención de la persona con discapacidad. </t>
  </si>
  <si>
    <t xml:space="preserve">Falta de corresponsabilidad de las familias en los procesos de atención de los participantes del servicio. </t>
  </si>
  <si>
    <t xml:space="preserve">Informe cualitativo y cuantitativo mensual elaborado por cada uno de los servicios del proyecto. </t>
  </si>
  <si>
    <t>Porcentaje de personas con discapacidad</t>
  </si>
  <si>
    <t>(No. de personas con discapacidad de los servicios de Centros Crecer, Centros Avanzar, Centro Renacer y Centros Integrarte que cumplen con los objetivos definidos en el plan de atención en la linea de acción de desarrollo de habilidades y capacidades familiares  frente a los procesos de atención de las personas con discapacidad./  No. total de  personas con discapacidad de los servicios) * 100</t>
  </si>
  <si>
    <t xml:space="preserve">Informe cualitativo y cuantitativo mensual elaborado por cada uno de los servicios del proyecto </t>
  </si>
  <si>
    <t>constante</t>
  </si>
  <si>
    <t>Como resultado de la aplicación del indicador en los servicios de atención para personas con discapacidad, es importante precisar que todas las personas con discapacidad que estan en los servicios de atencion del proyecto no cuentan con referente familiar, por tanto se realiza el análisis del resultado sobre el 50% de 2.235 referentes familiares de personas con discapacidad participantes de los servicios de atención,  es decir 1.117 de los referentes familiares cumplen con los compromisos de corresponsabilidad,  tales como participación en talleres,  asistencia a procesos terapeuticos en EPS para el mejoramiento del estado de salud de la persona con discapacidad, participacion asertiva en las intervenciones individuales  de los niños, niñas, adolescentes, jovenes y adultos del proyecto, dando como resultado una ejecucion para el trimestre del 100 %, es de resaltar que se tiene proyectado continuar con los ejercicios de sensibilizacion con la totalidad de los referentes familiares que se encuentran activos.  El soporte de las acciones de corresponsabilidad familiar se encuentra evidenciado en el Informe Cualitativo y Cuantitativo de los Centros Avanzar, Renacer, Crecer e Integrarte del trimestre.  Meta 4 Actividad 9. Tarea 2
Para el periodo comprendido entre octubre y diciembre se logra contar con 2.350 referentes familiares puesto que en los Centros de atencion interna no todos los participantes tienen referente, teniendo en cuenta está aclaracion es importante referir que 917 referentes familiares se caracterizan por ser corresponsables frente al proceso de atención de las personas con discapacidad. Así mismo han presentado compromiso, interés, afecto, demostrado durante el periodo señalado, acciones que se encuentran enmarcadas en el trabajo con grupos focales, intervenciones individuales y  grupales, jornadas adaptativas y encuentros de cuadra. El soporte de las acciones de corresponsabilidad familiar se encuentra evidenciado en el Informe Cualitativo y Cuantitativo de los Centros Avanzar, Renacer, Crecer e Integrarte del trimestre.  Meta 4 Actividad 9. Tarea 2</t>
  </si>
  <si>
    <t xml:space="preserve">El análisis del resultado se realiza sobre el 50% de los referentes familiares de personas con discapacidad participantes de los servicios de atención,  dado que que todas las personas con discapacidad que estan en los servicios de atencion del proyecto no cuentan con referente familiares, es así que durante 2017  decir 2.034  de los referentes familiares cumplen con los compromisos de corresponsabilidad,  acciones que se encuentran enmarcadas en el trabajo con grupos focales, intervenciones individuales y  grupales, jornadas adaptativas y encuentros de cuadra, participación en talleres,  asistencia a procesos terapeuticos en EPS para el mejoramiento del estado de salud de la persona con discapacidad, dando como resultado una ejecucion del 100 %, es de importante precisar que se tiene proyectado continuar con los ejercicios de sensibilizacion con la totalidad de los referentes familiares que se encuentran activos.  
</t>
  </si>
  <si>
    <t xml:space="preserve">Actividades de Promoción en estilos de vida saludable para familias cuidadoras de personas con discapacidad vinculadas a los servicios de atención del proyecto 1113. </t>
  </si>
  <si>
    <t>1113 4</t>
  </si>
  <si>
    <t xml:space="preserve">Medir la participación de las familias cuidadoras de las personas con discapacidad vinculadas a los servicios de atención del proyecto en las actividade de promoción en estilos de vida saludable programadas por el equipo la estrategia de mutrición y cuidado de la salud </t>
  </si>
  <si>
    <t xml:space="preserve">Participación de las personas con discapacidad y sus familias cuidadoras </t>
  </si>
  <si>
    <t>Planillas de asistencias, Cronograma Mensual, Ficha Técnica de la actividad, Pretest y Postest</t>
  </si>
  <si>
    <t>Número de familias</t>
  </si>
  <si>
    <t>(No.  de familias cuidadoras de personas con discapacidad vinculadas a los servicios que participan en las actividades de promoción de estilos de vida saludable  / Total de familias cuidadoras de personas con discapacidad vinculadas a los servicios programadas para las actividades de promoción de estilos de vida saludable) * 100.</t>
  </si>
  <si>
    <t xml:space="preserve">Reporte de Referentes Familiares que asisten a las actividades de  Promocion en Estilos de vida saludable. </t>
  </si>
  <si>
    <t>La promoción de estilos de vida saludable se realizó en los meses de julio, agosto y septiembre en los diferentes servicios que tiene el proyecto, en el servicio de atención Renacer se aclara que por la situación de medida de protección en la que se encuentran los participantes se dificulta la promoción a las familias por lo tanto se incluyen en este reporte las actividades a los profesionales que trabajan, acompañan y ejercen el rol de cuidadores. Caso similar con el servicio Integrarte en el cual los participantes pueden tener o no referentes familiares por lo tanto es importante que los profesionales asistan y se capaciten en estilos de vida saludable partiendo de la necesidad de la población atendida. Como resultado de este proceso se logró la promoción de estilos de vida saludable a 760 referentes familiares, cuidadores y profesionales, superando la meta inicialmente programada. 
La promoción de estilos de vida saludable se ha venido desarrollando durante los meses de Octubre, Noviembre y Diciembre de 2017  en los diferentes servicios que tiene el proyecto, en el servicio de atención Renacer se aclara que por la situación de medida de protección en la que se encuentran los participantes se dificulta la promoción a las familias por lo tanto se incluyen en este reporte las actividades a los profesionales que trabajan, acompañan y ejercen el rol de cuidadores. Caso similar con el servicio Integrarte en el cual los participantes pueden tener o no referentes familiares por lo tanto es importante que los profesionales asistan y se capaciten en estilos de vida saludable partiendo de la necesidad de la población atendida.</t>
  </si>
  <si>
    <t>La promoción de estilos de vida saludable es un ejercicio permanente en el proyecto, sin embargo es de anotar que en el servicio de atención Renacer por la situación de medida de protección en la que se encuentran los participantes se dificulta la promoción a las familias, por lo tanto se incluyen en este reporte las actividades a los profesionales que trabajan, acompañan y ejercen el rol de cuidadores. Caso similar con el servicio Integrarte en el cual los participantes pueden tener o no referentes familiares, por lo tanto es importante que los profesionales asistan y se capaciten en estilos de vida saludable partiendo de la necesidad de la población atendida. Como resultado de este proceso se logró la promoción de estilos de vida saludable a 1.956 referentes familiares, cuidadores y profesionales, superando la meta inicialmente programada. Caso similar con el servicio Integrarte en el cual los participantes pueden tener o no referentes familiares por lo tanto es importante que los profesionales asistan y se capaciten en estilos de vida saludable partiendo de la necesidad de la población atendida.</t>
  </si>
  <si>
    <t xml:space="preserve">Personas con discapacidad que cumplen con los objetivos definidos en la linea de acción de desarrollo de habilidades y capacidades individuales en los servicios de atención del proyecto. </t>
  </si>
  <si>
    <t>1113 5</t>
  </si>
  <si>
    <t xml:space="preserve">Determinar la cantidad de personas con discapacidad  que cumplen con los objetivos definidos en la linea de acción de desarrollo de habilidades individuales para promover su autonomía e independencia y mejorar su calidad de vida. </t>
  </si>
  <si>
    <t xml:space="preserve">Cumplimiento de los objetivos definidos en la linea de acción de desarrollo de habilidades individuales en los servicios de Centros Crecer, Centros Avanzar, Centro Renacer y Centros Integrarte. </t>
  </si>
  <si>
    <t>(No. de personas con discapacidad de los servicios de Centros Crecer, Centros Avanzar, Centro Renacer y Centros Integrarte que cumplen con los objetivos del Plan de Atención / No. total de personas con discapacidad de los servicios de Centros Crecer, Centros Avanzar, Centro Renacer y Centros Integrarte)</t>
  </si>
  <si>
    <t>Durante el semestre comprendido entre el mes de junio a diciembre de 2017  los servicios de atención del proyecto 1113, brindaron atención a 2.679 personas con discapacidad que se encuentran en los Centros Avanzar, Crecer, Renacer e Integrarte durante este período se identifica a partir de los procesos de seguimiento y acompañamiento que brindan los equipos profesionales de cada uno de los centros que 1781 personas con discapacidad  han cumplido con los objetivos definidos en la línea de acción de desarrollo de habilidades y capacidades individuales.
De los Centros Avanzar 201 niños, niñas y adolescentes cumplieron con los objetivos planteados en el Plan de Atención Individual, de los Centros Crecer 730 personas con discapacidad, del Centro Renacer 2  niños, niñas y adolescentes con discapacidad y medida de restablecimiento de derechos y de los Centros Integrarte 848 personas, en sus tres líneas de acción: desarrollo de habilidades individuales, desarrollo de habilidades y capacidades familiares, Desarrollo de capacidades en entorno y territorio, aspectos que se encuentran descritos en cada uno de los documentos que hacen parte de la historia social.</t>
  </si>
  <si>
    <t>Subsistema de Responsabilidad Social</t>
  </si>
  <si>
    <t xml:space="preserve"> Estado de avance en la implementación de requisitos de la Norma Técnica Distrial del Sistema Integrado de Gestión vigente, aplicables al Subsistema de Responsabilidad Social.</t>
  </si>
  <si>
    <t>SRS 1</t>
  </si>
  <si>
    <t xml:space="preserve"> Monitorear la implementación de los requisitos de la Norma Tècnica Distrital del Sistema Integrado de Gestiòn en la SDIS correspondientes al Subsistema de Responsabilidad Social.</t>
  </si>
  <si>
    <t>Compromiso de la alta dirección y de todos los funcionarios de la entidad</t>
  </si>
  <si>
    <t>Matriz de seguimiento al cumplimiento de los requisitos de la Norma Técnica Distrial del Sistema Integrado de Gestión.</t>
  </si>
  <si>
    <t>Número de requisitos</t>
  </si>
  <si>
    <t xml:space="preserve">(No. de requisitos monitoreados del Subsistema de Responsabilidad Social que han sido implementados / No. de requisitos por cumplir del Subsistema de Responsabilidad Social de la Norma Técnica Distrital -NTD 001:2011) *100
</t>
  </si>
  <si>
    <t>Matriz de seguimiento del Subsistema de Responsabilidad Social.</t>
  </si>
  <si>
    <t xml:space="preserve">Para el periodo comprendido entre octubre y diciembre, el Subsistema de REsponsabilidad Social logra un avance del 100%, con las siguientes acciones adelantadas: 
1. Código de ética Institucional: del 7  al 30 de  Noviembre 2017; Con Memorando INT-58045 se remitio a los subdirectores Técnicos plan de trabajo para socialización del Código de Ética y Buen Gobierno en todas las Unidades Operativas de la SDIS. y al A 30 de diciembre  se realizaron 32 talleres de socialización del Código de Ética y Buen Gobierno en diferentes unidades operativas de la SDIS.
2. Procedimiento de participación ciudadana: Se oficializa en el SIG el procedimiento de Participación Ciudadana (PCD-DP-04) mediante circular 037 del 20 de noviembre de 2017 y con esta oficialización en el mes de Diciembre se inicia la realización de un aplicativo que permita diligenciar la información relacionada con el tema e participación ciudadana.
3. Aplicación de encuestas de satisfacción a las partes interesadas:  (En este requisito, estamos cumpliendo con algunas partes interesadas de la entidad; otras partes interesadas se entrevistaron a través del ejercicio de grupos focales con Inregración en acción y para el siguiente año se contemplará la manera de llegar a más partes interesadas, de acuerdo a la definición del documento elaborado desde el Direccionamiento Político.)
Del 1 al 20 de diciembre del 2017*, se realizó la aplicación de 355 encuestas de percepción.
El 43% de los ciudadanos respondieron que la atención del guarda de seguridad fue Excelente y el 55% opinó que es Bueno, el 1% refiere que no lo vio o que simplemente no solicito de sus servicios.
El 67% de la ciudadanía califica como excelente el servicio recibido del SIAC, mientras que el 33% lo considera Bueno.
Y el 45% de los ciudadanos piensa que la atención en el servicio social donde fue atendido es Buena y el 52% opina que es Excelente.
*Se realiza informe a este corte porque es necesario depurar y procesosar los datos para la generación del reporte. 
Así mismo, se precisa que durante este mes baje la afluencia de ciudadanía en las Localidades.
4. Las acciones correctivas frente a las partes interesadas: 
El estado de los hallazgos 10.2.5, 10.2.8 y 11 de la auditoria del 09/12/2015 así:
Se verificaron las actas de Socialización procedimiento y plan de Parcipación
ciudadana:Avance: 100%
Estado:CERRADOS 
Correo del gestor de despacho para solicitar el cierre del hallazgo.
Matriz con el seguimiento la ejecución y cierre de las acciones de mejora establecidas, la cuál se actualizará en diciembre desde Control Interno.
</t>
  </si>
  <si>
    <t>Durante el segundo trimestre del año consolidamos el Plan de Acción del Subsistema y socializamos con las áreas encargadas de la implementación, la matriz de seguimiento a los requisitos asociados al Subsistema; lo que ha permitido a la Subsecretaría tener un seguimiento real y un acercamiento a las acciones desarrolladas por cada dependencia para la implementación de los temas en la entidad. 
En este periodo se dió  cumplimiento a 1 requisito relacionado con la realización permanente de grupos focales con una de las partes interesadas, adicional a los 3 reportados en el primer trimestre; lo cual corresponde a un  40% de los requisitos programados para el subsistema.
Los temas  relacionados con este 40% corresponden a: * Código de ética institucional. * Política de Comunicaciones que incluye los mecanismos de información. * Acción de mejora relacionada con el procedimiento de participación ciudadana que se encuentra en el instrumento de acciones de mejora institucional y *Realización de grupos focales.
III Trimestre: Para este periodo, se evidencia un avance del 60%, ya que se logró adelantar acciones en los siguientes requisitos:
 1. La aplicación de encuestas de satisfacción a las partes interesadas: ENCUESTAS DE SATISFACCIÓN: 
* Desarrollo del estudio: Aplicación de instrumentos de medición
*  Monitorear sistematización de la información
* Revisión de informes preliminares de resultado
Recepción de informes finales y socialización de resultados
Fueron entregados y socializados los resultados del estudio estadístico adelantado para conocer el nivel de satisfacción de la ciudadanía respecto a la atención recibida en las Subdirecciones Locales, Centros de Desarrollo Comunitario, Nivel Central y Unidades Operativas.
Durante el tercer trimestre del 2017 de acuerdo a lo programado, se realizó la aplicación de las encuestas de percepción, con un total de 2.019.
El 99% de los ciudadanos manifestaron una atención buena o excelente por parte del equipo SIAC, el 1% restante que corresponde a 1 ciudadano que manifiesta que da esa calificación porque no conoce el servicio.
Por otra parte, la ciudadanía manifiesta en un 97% recibir por parte de los servicios una atención excelente o buena, mientras que el 3% refiere deficiencia en el servicio por incumplimiento en horarios de atención, no hay servidores para atenderles, cancelación de reuniones sin previo aviso, etc. 
2. Acciones preventivas: c) La satisfacción de las partes interesadas: Se oficializó el documento con la definición de las partes interesadas por parte del proceso de Direccionamiento Político.
Para el periodo comprendido entre octubre y diciembre, el Subsistema de REsponsabilidad Social logra un avance del 100%, con las siguientes acciones adelantadas: 
1. Código de ética Institucional: del 7  al 30 de  Noviembre 2017; Con Memorando INT-58045 se remitio a los subdirectores Técnicos plan de trabajo para socialización del Código de Ética y Buen Gobierno en todas las Unidades Operativas de la SDIS. y al A 30 de diciembre  se realizaron 32 talleres de socialización del Código de Ética y Buen Gobierno en diferentes unidades operativas de la SDIS.
2. Procedimiento de participación ciudadana: Se oficializa en el SIG el procedimiento de Participación Ciudadana (PCD-DP-04) mediante circular 037 del 20 de noviembre de 2017 y con esta oficialización en el mes de Diciembre se inicia la realización de un aplicativo que permita diligenciar la información relacionada con el tema e participación ciudadana.
3. Aplicación de encuestas de satisfacción a las partes interesadas:  (En este requisito, estamos cumpliendo con algunas partes interesadas de la entidad; otras partes interesadas se entrevistaron a través del ejercicio de grupos focales con Inregración en acción y para el siguiente año se contemplará la manera de llegar a más partes interesadas, de acuerdo a la definición del documento elaborado desde el Direccionamiento Político.)
Del 1 al 20 de diciembre del 2017*, se realizó la aplicación de 355 encuestas de percepción.
El 43% de los ciudadanos respondieron que la atención del guarda de seguridad fue Excelente y el 55% opinó que es Bueno, el 1% refiere que no lo vio o que simplemente no solicito de sus servicios.
El 67% de la ciudadanía califica como excelente el servicio recibido del SIAC, mientras que el 33% lo considera Bueno.
Y el 45% de los ciudadanos piensa que la atención en el servicio social donde fue atendido es Buena y el 52% opina que es Excelente.
*Se realiza informe a este corte porque es necesario depurar y procesosar los datos para la generación del reporte. 
Así mismo, se precisa que durante este mes baje la afluencia de ciudadanía en las Localidades.
4. Las acciones correctivas frente a las partes interesadas: 
El estado de los hallazgos 10.2.5, 10.2.8 y 11 de la auditoria del 09/12/2015 así:
Se verificaron las actas de Socialización procedimiento y plan de Parcipación
ciudadana:Avance: 100%
Estado:CERRADOS 
Correo del gestor de despacho para solicitar el cierre del hallazgo.
Matriz con el seguimiento la ejecución y cierre de las acciones de mejora establecidas, la cuál se actualizará en diciembre desde Control Interno.</t>
  </si>
  <si>
    <t>1091 - Integración Eficiente y Transparente para todos</t>
  </si>
  <si>
    <t xml:space="preserve">Verificaciones del cumplimiento de los estándares de calidad en instituciones públicas y privadas. </t>
  </si>
  <si>
    <t>1091 1</t>
  </si>
  <si>
    <t>Mejorar continuamente la prestación de los servicios sociales de Persona Mayor y Educación Inicial, mediante la verificación del cumplimiento de estándares de calidad en las instituciones públicas y privadas del Distrito</t>
  </si>
  <si>
    <t>Contar con recurso humano, calificado y vinculado de manera oportuna, teniendo en cuenta la planeación de las visitas para verificar la implementación de los estándares de calidad de los servicios sociales</t>
  </si>
  <si>
    <t xml:space="preserve"> Instrumento Único de Verificación - IUV</t>
  </si>
  <si>
    <t>Porcentaje de instituciones verificaciones aplicadas</t>
  </si>
  <si>
    <t>( No. de instituciones públicas y privadas verificadas que implementan los estándares de calidad  / No. de instituciones  públicas y privadas programadas para verificar el cumplimiento de los estándares de calidad ) * 100</t>
  </si>
  <si>
    <t>Informe periódico de gestión mensual - Consolidado condiciones de operación - Consolidado visitas</t>
  </si>
  <si>
    <t>A diciembre de 2017, de acuerdo con la programación mensual, de las 130 instituciones programadas para verificar condiciones de calidad se logró hacer el ejercicio con 79 instituciones en el mes de diciembre, aportando al cumplimiento de la meta anual propuesta. 
En relación con el cumplimiento de la meta para la vigencia 2017, el total anual está en el 136% nivel que es sobresaliente teniendo en cuenta el corte a 31 de diciembre.  Se debe tener en cuenta que la sumatoria no concuerda con el total toda vez que solo se deben tener en cuenta las instituciones unicas visitadas</t>
  </si>
  <si>
    <t>En relación con el cumplimiento de la meta para la vigencia 2017, el total anual está en el 136% nivel que es sobresaliente teniendo en cuenta el corte a 31 de diciembre.  Se debe tener en cuenta que la sumatoria no concuerda con el total toda vez que solo se deben tener en cuenta las instituciones unicas visitadas</t>
  </si>
  <si>
    <t xml:space="preserve"> Instituciones que alcanzan el cumplimiento del 80% de los requisitos de calidad en jardines infantiles de ámbito institucional</t>
  </si>
  <si>
    <t>Verificar el cumplimiento de los requisitos de calidad de educación inicial en los Jardines Infantiles de la modalidad de ambito institucional de la Secretaría de Integración Social con el fin de mejorar continuamente la prestación de los servicios sociales</t>
  </si>
  <si>
    <t>Que las áreas técnicas garanticen la implementación y cumplimiento de los estándares de calidad reglamentados para el servicio</t>
  </si>
  <si>
    <t>Porcentaje de jardines infantiles</t>
  </si>
  <si>
    <t>( No. de jardines infantiles de la Secretaría de Integración Social de la modalidad de ambito institucional que cumplen mínimo el 80% de los requisitos de calidad /Total de jardines infantiles de la Secretaría de Integración Social de la modalidad de ambito institucional verificados en el cumplimiento de los requisitos de calidad anual) * 100</t>
  </si>
  <si>
    <t>Consolidado condiciones de operación Educación Inicial</t>
  </si>
  <si>
    <t xml:space="preserve">Con corte a 30 de noviembre, se logró visitar 370 Jardines SDIS de los cuales 287 cumplen con el 80% o más de estándares de calidad.  Con las mesas de trabajo realizadas con el área de fortalecimiento técnico en el mes de julio, se acordó trabajar en superar hallazgos en los Jardines infantiles que presentan porcentajes de incumplimiento entre el 60% y el 80%, labor que se ha venido realizando en los meses de julio, agosto y septiembre, a partir del Octubre de 2017, se vienen realizado visitas en los Jardines Fortalecidos en espera que hayan incrementado el nivel de cumplimiento por encima del 80% y se alcance la meta propuesta para el año. </t>
  </si>
  <si>
    <t xml:space="preserve">Teniendo en cuenta que solo hasta el mes de abril se dio inicio a la realización de visitas a Instituciones prestadoras del servicio de educación inicial, haciendo especial énfasis en los Jardines públicos, se logró visitar 255 Jardines de los cuales 130 cumplen con el 80% o más de estándares de calidad.  Con la información remitida al área técnica, se espera que los Jardines que tienen niveles inferiores emprendan acciones de mejora que permitan lograr un nivel de cumplimiento hacia el tercer y cuarto trimestre de la vigencia 2017  
Con corte a 30 de noviembre, se logró visitar 370 Jardines SDIS de los cuales 287 cumplen con el 80% o más de estándares de calidad.  Con las mesas de trabajo realizadas con el área de fortalecimiento técnico en el mes de julio, se acordó trabajar en superar hallazgos en los Jardines infantiles que presentan porcentajes de incumplimiento entre el 60% y el 80%, labor que se ha venido realizando en los meses de julio, agosto y septiembre, a partir del Octubre de 2017, se vienen realizado visitas en los Jardines Fortalecidos en espera que hayan incrementado el nivel de cumplimiento por encima del 80% y se alcance la meta propuesta para el año. </t>
  </si>
  <si>
    <t>Subsistema de Gestión de Calidad</t>
  </si>
  <si>
    <t xml:space="preserve"> Satisfacción de la ciudadanía frente a la atención en los Servicios Sociales de la Secretaría Distrital de Integración Social.</t>
  </si>
  <si>
    <t xml:space="preserve">Efectividad </t>
  </si>
  <si>
    <t xml:space="preserve">Medir el grado de satisfacción de la ciudadanía  frente a la atención recibida en los Servicios Sociales de la SDIS, como insumo para la toma de decisiones por parte de la Alta Dirección. </t>
  </si>
  <si>
    <t>Apropiación de los protocolos de atención a la ciudadanía que proporcionen la seguridad de actuar correctamente en la cotidianidad del quehacer institucional.</t>
  </si>
  <si>
    <t xml:space="preserve">Encuestas de satisfacción de la ciudadanía  frente a la atención recibida en los Servicios Sociales de la SDIS 
Documentos asociados a la encuesta de satisfacción de la ciudadanía  frente a la atención recibida en los Servicios Sociales de la SDIS </t>
  </si>
  <si>
    <t>Porcentaje de satisfacción de la ciudadania</t>
  </si>
  <si>
    <t>(No. de encuestas con caificación satisfecho y muy satisfecho  frente a la atención de los Servicios Sociales de la SDIS / Total de encuestas realizadas frente a la atención de los Servicios Sociales de la SDIS)</t>
  </si>
  <si>
    <t xml:space="preserve"> Informe de la  satisfacción ciudadana medida anualmente.</t>
  </si>
  <si>
    <t>La medición del porcentaje de satisfacción de la ciudadania arrojó para la vigencia 2016 un porcentaje del 94% , el cual  evidencia un cumplimiento ponderado de lo programado del 96%,  en comparación con mediciones anteriores realizadas por la Alcladía Mayor de Bogotá; dicho porcentaje se mantiene estable como sea que para el 2014 la entidad obtuvo un indice de satisfacción del 91%  y para el 2015 del 94%.  En este mismo sentido se establece la meta de 98% con el objeto de elevar el nivel de satisfacción en la Entidad, tendiendo esta manera a mejorar en la atención prestada a la ciudadanía.
La ejecución del 94%, se encuentra soportada en el informe de  satisfacción  de la ciudadania que menciona entre otros aspectos lo siguiente:
Se evidencia  como una de las principales fortalezas en la atención que presta la SDIS el que  los profesionales de atención, no sólo porque tenga los mejores niveles de satisfacción en todas las localidades y servicios, también porque realmente y a pesar de ser el funcionario de mayor exposición frente al usuario, es quien está mejor valorado. 
Dentro de los puntos a fortalecer se encuentra que cuando un ciudadano necesita un servicio , debería poder preguntarle a cualquier funcionario como acceder, sin necesidad de hacer filas o permanecer por mucho tiempo en espacios poco agradables. Adicionalmente debe mejorarse la calidad de los medios tecnológicos y demás aspectos que pudieran transmitirles a los ciudadanos un ambiente más agradable y de bienestar (aseo, iluminación, más sillas, mobiliario en buen estado, espacios libres de contaminación visual y auditiva) .
Es importante mencionar que la consultoria recomienda para futuras mediciones,  trabajar previamente en la actualización y calidad de la información de los marcos de muestreo estadístico, cuya Información que es esencial para realizar los diseños muestrales.</t>
  </si>
  <si>
    <t>Mantenimiento y Soporte de TIC´s</t>
  </si>
  <si>
    <t>Requerimientos de software desarrolladdos por la subdirección de Investigación e Información </t>
  </si>
  <si>
    <t>TIC 1</t>
  </si>
  <si>
    <t>Medir el porcentaje de requerimientos de software (Solicitudes de desarrollo con firma de líder funcional) desarrollados y aprobados por el usuario final </t>
  </si>
  <si>
    <t>4. Generar información oportuna, veraz y de calidad mediante el desarrollo de un sistema de información y de gestión del conocimiento con el propósito de soportar la toma de decisiones,  realizar  el  seguimiento y la evaluación de la gestión, y la rendición de cuentas institucional </t>
  </si>
  <si>
    <t>*Definición adecuada de la especificación del requerimiento de desarrollo de software_x000D_
-Control de los recursos para el desarrollo de software.</t>
  </si>
  <si>
    <t>Formatos de solicitud y soportes de aprobaciones</t>
  </si>
  <si>
    <t>Porcentaje de casos de uso</t>
  </si>
  <si>
    <t>(Cantidad de casos de uso y modificaciones a software aprobados por el usuario final/ Cantidad de casos de uso y modificaciones firmados por el solicitante) * 100</t>
  </si>
  <si>
    <t>*Formato de requermientos, casos de uso y/o modificaciones _x000D_
_x000D_
*Soportes (acta o correo) de aprobación</t>
  </si>
  <si>
    <t>Trimestre I: Durante el primer trimestre de 2017 se recepcionó una solicitud de desarrollo a la cual no se le han generado las pruebas, obteniendo un resultado de 0% de nivel deficiente. Lo anterior, debido a que la solicitud se recibió el 29 de marzo de 2017 (dos días antes del corte de este reporte), no obstante, la solicitud se encuentra en elaboración de los casos de uso, lo que se finalizará en el segundo trimestre del año.
Junio 9: Durante el periodo informado se avanzó en documentación del caso de uso para el requerimiento de desarrollo, sin embargo este caso de uso no se ejecutará ya que el alcance del requerimiento inicial cambio.
Trimestre II: En el segundo trimestre de 2017 no se han generado casos de uso, por lo tanto, el  numerador como el denominador presentan un valor en cero (0). Sin embargo, y teniendo en cuenta que este indicador  busca medir la gestión del equipo de desarrollo de la Subdirecciòn de Investigación e Información,  se evidencia la necesidad de modificarlo y darle alcance, no solo a los casos de uso sino también incluir las  modificaciones a desarrollos de software actuales (en producción) y las parametrizaciones que se realicen, por lo cual, se solicitará la modificación del indicador.
Julio: En este periodo se recepcionaron  13 solicitudes de desarrollo a las cuales se les ha dado respuesta con las diferentes plataformas actuales de SDIS (Adobe, Lime Survey, Office 365: Share Point), sin requerir para éstas la generación del formato  casos de uso el cual es requerido para cuantificar para el indicador. Se tienen 7 solicitudes nuevas (1. Conocimiento de la Plataforma Estratégica, 2. Buzón Seguridad y Salud en el Trabajo, 3. Evaluación de Intervenciones de Seguridad y Salud en el Trabajo Individual, 4. Formulario Intervenciones Seguridad y Salud en el Trabajo, 5. Voluntariado Distrito Jóven, 6. Encuesta Identificación de estilos de vida, para todos los servicios de la SDIS, 7. Formato de Cotización) y 6 solicitudes de soporte a aplicaciones o herramientas actuales (1. Dos soportes al reporte y evaluación – Simulacro de Evacuación, 2. Seguimiento forma de atención de Mujeres gestantes y lactantes creciendo en familia, 3. Seguimiento forma de atención de 7 a 24 meses creciendo en Familia, 4. Dos soportes a la encuesta percepción ciudadana frente a los servicios sociales de la SDIS.)
Agosto: En este periodo se recepcionaron 10 solicitudes de desarrollo a las cuales se les ha dado respuesta con las diferentes plataformas actuales de SDIS (Adobe, Lime Survey, Office 365: Share Point), sin requerir para estas la generación del formato de casos de uso, el cual es requerido para cuantificar para el indicador. Se tienen 3 solicitudes nuevas (1. Aplicativo de inscripción para habitante de calle-SENA, 2. Formulario de Inscripción Virtual para evento vejez, 3. Caracterización de la población habitante de calle) y 7 solicitudes de soporte a aplicaciones o herramientas actuales (1. Dos soportes al Seguimiento forma de atención de Mujeres Gestantes y lactantes Creciendo en Familia, 2. Dos soportes a Seguimiento forma de atención de 7 a 24 meses - Creciendo en Familia, 3. Formulario Diagnóstico Integral de Archivos, 4. Reporte y Evaluación – Simulacro de Evacuación, 5. Encuesta de necesidades y expectativas atención integral al fenómeno de habitabilidad en calle hogares de paso)
Septiembre:  En el mes de septiembre se generó 1 caso de uso firmado el 20 de septiembre (Creación de un nuevo componente en el sistema PAIF que permita generar reportes) el cual se encuentran en desarrollo,  a la fecha no presentan pruebas de software, obteniendo como resultado del indicador 0%. Adicionalmente,  se recepcionaron solicitudes de activación, suspensión y modificación de software, las cuales no requieren la generación de casos de uso; estas solicitudes hacen referencia a : 3 solicitudes activación a software (Seguimiento forma de atención de Mujeres Gestantes y lactantes, Seguimiento forma de atención de 7 a 24 meses y Simulacro de Evacuación), 1 solicitud de suspensión (Caracterización de la población habitante de calle)  y 3 solicitudes de modificación (a los software:  Simulacro de Evacuación y  PAIF- Bonos canjeables "Mi vital").
Octubre:El 19/10/2017 se generó un formato de modificación de software: "Ajuste de reporte en Estructura de Costos", solicitado desde la Subdirección de Diseño, Evaluación y sistematización, esta modificación está en desarrollo para posteriormente realizar las pruebas al mismo. Respecto al caso de uso generado en el mes de septiembre (Creación de un nuevo componente en el sistema PAIF que permita generar reportes) se encuentra en pruebas por parte del equipo de calidad de la Subdirección de Investigación e Información.
Adicionalmente se generaron formularios y encuestas  en la plataforma LimeSurvey , las cuales no requieren de formato de caso de uso o modificación de software ( Formulario web SIMULACRO DE EVACUACIÓN 2017 - FASE DE INSCRIPCIÓN,  Formulario web REPORTE Y EVALUACIÓN – SIMULACRO DE EVACUACIÓN 2017,  Formulario web FORMATO DE OBSERVADOR – SIMULACRO DE EVACUACIÓN 2017,  Encuesta de PERCEPCIÓN SOBRE LA VERIFICACIÓN DE ESTÁNDARES DE CALIDAD,  Formulario de Inscripción CUALIFICACIÓN VIRTUAL PREVENCIÓN DEL CONSUMO DE SUSTANCIAS PSICOACTIVAS)
Noviembre: En este periodo se puso en producción la modificación a estructura de costos del mes de octubre  y se generó una modificación relacionada con el ajuste al flujo de aprobación de las solicitudes de mantenimiento del palicativo SIMAB, de esta forma se logra 100% de resultado en el indicador. Adicionalmente se realizaron ajustes a software que no requierieron generar formato de caso de uno ni modificación .Tabien en el mes de noviembre se realizó la implementación en producción del software libre Tematres para responder al requerimiento del Banco Terminológico de la SDIS (http://aplicativos.sdis.gov.co/banco_terminologico/vocab/index.php). De igual forma se generaron 3 formularios y encuestas en la plataforma LimeSurvey: Formulario web FORMATO SENSIBILIZACIÓN COMUNITARIA SOBRE EL FENÓMENO DE HABITABILIDAD DE Y EN CALLE - Subdirección para la Adultez,   Formulario web REGISTRO DIARIO DE RECORRIDOS  - Subdirección para la Adultez, Formulario web ENCUESTA DE PERCEPCIÓN SOBRE LA VERIFICACIÓN DE ESTÁNDARES DE CALIDAD - Subsecretaria - Inspección y Vigilancia.
Diciembre: en este mes no se generaron casos de uso o modificaciones de software, por lo tanto, el  numerador como el denominador presentan un valor en cero (0). Respecto a los resultados acumulados del cuarto trimestre se tiene un  porcentaje del 50% ya que 1 (modificacion estructura de costos) de las 2 solicitudes recepcionadas ( estructura de costos y SIMAB) fue desarrollada con pruebas efectivas.</t>
  </si>
  <si>
    <t xml:space="preserve"> Rendimiento del Servicio Web de Georreferenciación de Direcciones </t>
  </si>
  <si>
    <t>TIC 2</t>
  </si>
  <si>
    <t>Evaluar el porcentaje de peticiones atendidas por el servicio web de georreferenciación</t>
  </si>
  <si>
    <t>Sistemas de información geográfico - Bases de datos geográficas. Software  geografico operando</t>
  </si>
  <si>
    <t>Sistema de Información Geográfico y Bases de Datos de la SDIS</t>
  </si>
  <si>
    <t>Porcentaje de peticiones</t>
  </si>
  <si>
    <t>(Cantidad de peticiones con respuesta exitosa recibidas por medio del servicio web / Cantidad de peticiones recibidas por medio del servicio web de georreferenciación) *100</t>
  </si>
  <si>
    <t>Pantallazo query consulta de sistema de información</t>
  </si>
  <si>
    <t>Trimestre I: Durante el periodo informado se  obtuvo un resultado del 97,5% en el indicador de rendimiento del servicio web de georreferenciación, dando respuesta exitosa a 35.674  peticiones de las 36.598 recepcionadas por medio de este servicio web de georreferenciación; con este resultado se logra un cumplimiento superior al 100% respecto a la meta planteada para el periodo: 80%.
De acuerdo con el comportamiento de los resultados, durante el periodo de tiempo de enero a marzo de 2017 se notó estabilidad en el servicio web de geoferenciación, consecuencia de los ajustes realizados durante el segundo semestre del 2016 en la base datos  para mantener la estabilidad del servicio web de georreferenciación.
Junio 9: A pesar de que el indicador es de periodicidad trimestral se realiza reporte de los meses de abril y mayo 2017 en donde se registra un resultado del 97% y 96% de  Rendimiento del Servicio Web de Georreferenciación de Direcciones. Se tiene un resultado  sobresaliente del indicador superando la meta del 80%. Se evaluará la redefinición de la meta de acuerdo al comportamiento del primer semestre de 2017, ya que el servicio web presenta mejoras por cambios en el aplicativo realizados en el segundo semestre 2016.
Trimestre II: Durante el segundo trimestre de 2017 el servicio web de georeferenciación dió respuesta exitosa a 32.437 de los 33.633 requerimientos recepcionados, logrando un 96% de rendimiento. Se supera la meta establecida (80%) alcanzando un nivel sobresaliente. Se requiere modificar la meta del indicador, gestión que se realizará en el tercer trimestre.
Julio y agosto: A pesar de que el indicador es de periodicidad trimestral se realiza reporte de los meses de julio y agosto 2017 en donde se registra un resultado del 96% de  Rendimiento del Servicio Web de Georreferenciación de Direcciones en los dos meses. Se tiene un resultado  sobresaliente del indicador superando la meta del 80%. Se está en proceso de modificación de la meta de acuerdo al comportamiento del primer semestre 2017.
Septiembre: Para el mes de septiembre se  respondieron exitosamente 9783 peticiones de las 10191 recibidas por medio del servicio web de georreferenciación, obteniendo un resultado del 96%, el cual supera la meta establecida (80%), logrando un cumplimiento del 100%. Respecto a los resultados consolidados del tercer trimestre se mantiene el cumplimiento del 100% del indicador de rendimiento del servicio web de georreferenciación, respondiendo 26787 peticiones de las 27831 recepcionadas por medio del servicio web de georreferenciación.
Octubre: Para el mes de octubre se realizó ajuste en la meta del indicador pasando del 80% al 90%, respecto al resultado obtenido, se tiene una respuesta exitosa de 9597 peticiones de las 9975 recibidas por medio del servicio web de georreferenciación, obteniendo un resultado del 96%, el cual supera la meta establecida (90%), logrando un cumplimiento del 100%. 
Noviembre: En el periodo informado se logró dar respuesta exitosa a 8577 peticiones de las 8960 recibidas por medio del servicio web de georreferenciación, obteniendo un resultado del 96%, el cual supera la meta establecida (90%), logrando un cumplimiento del 100%.
Diciembre:Para el mes de diciembre se  respondieron exitosamente 10635 peticiones de las 10960 recibidas por medio del servicio web de georreferenciación, obteniendo un resultado del 97%, el cual supera la meta establecida (80%), logrando un cumplimiento del 100%, se presenta un aumento de  las solicitudes respecto al mes anterior debido a los cambios de estado de actuación de los beneficiarios de los servicios sociales. Respecto a los resultados consolidados del tercer trimestre y anuales se mantiene el cumplimiento del 100% del indicador de rendimiento del servicio web de georreferenciación.</t>
  </si>
  <si>
    <t>Solicitudes mesa de servicio atendidas</t>
  </si>
  <si>
    <t>TIC 3</t>
  </si>
  <si>
    <t xml:space="preserve"> Identificar el porcentaje de solicitudes de mesa de servicio atendidas con respecto al total de solicitudes informáticas hechas por los usuarios en un periodo de tiempo</t>
  </si>
  <si>
    <t xml:space="preserve"> solicitudes informáticas de servicios atendidas en un periodo de tiempo en la Subdirección de Investigación e Informacion</t>
  </si>
  <si>
    <t>Reporte herramienta  Discovery - Día 5 habil de cada mes</t>
  </si>
  <si>
    <t>Porcentaje</t>
  </si>
  <si>
    <t>(No. de tickets de mesa de servicio atendidos "estado terminado" en el periodo / Total de solicitudes recibidas en mesa de servicio en el periodo) *100</t>
  </si>
  <si>
    <t>Reporte herramienta  Discovery</t>
  </si>
  <si>
    <t>Trimestre I: Durante el primer trimestre de 2017 se atendieron 11.523 tickets de los 12.455 solicitudes recibidas obteniendo como resultado y cumplimiento del indicador un 93%, logrando un rango de gestión sobresaliente.
En el mes de enero se presenta un resultado del 86%, semaforizado en amarillo, este porcentaje  bajo de atención tiene como causa la baja oferta en el serivicio ya que se encontraban atendiendo en Mesa solo 2 agentes de los 4 que componen el grupo de Atencion de Soporte de Primer Nivel.  
Para el mes de febrero y marzo se presenta un aumento en el porcentaje de cumplimiento del indicador, logrando un nivel sobresaliente con un 93% y 97%, respectivamente.
Se precisa que el 51% de las solicitudes son incidentes y el 49% requerimientos,  presentando para enero 2.070 incidentes y 1.365 requerimientos, en febrero  2.782 incidentes y 2.060 requerimientos y en marzo se atendieron 1.541 incidentes y 2.637 requerimientos.
Junio 9: Se realiza reporte de los meses de abril y mayo en los cuales se obtuvo como resultado un 97% y 99% respectivamente, en la atención de solicitudes presentadas en la mesa de servicios. En abril se recepcionaron 2,430 solicitudes de las cuales se solicionaron 2,362; en mayo se solucionaron 3,373 de las 3,425 solicitudes presentadas. Se obtiene un resultado sobresaliente en los dos meses reportados.
Trimestre II: Durante el mes de junio se recepcionaron 3,156 tickets, de los cuales se cerraron 3,023 correspondiente al 96%. Respecto al consolidado del segundo trimestre se logró el cierre del 97% de los tickets recepcionados. Respecto a la meta del 100% se tiene un resultado satisfactorio, tanto en los meses que compone el trimestre como en el consolidado. Se semaforiza en verde con un nivel sobresaliente. En mayo y junio se presenta mayor cantidad de tickets como consecuencia de la implementación de office 365,
Julio: Para el mes de julio se obtuvo un resultado del 96% en la atención de solicitudes presentadas en la mesa de servicios. Se recepcionaron 3.524 solicitudes de las cuales se solucionaron y cerraron 3.397,  semaforizando en verde el cumplimiento del indicador.
Agosto:  En este periodo se obtuvo un resultado del 91% en la atención de solicitudes presentadas en la mesa de servicios. Se recepcionaron 3.541 solicitudes de las cuales se solucionaron y cerraron 3.226,  semaforizando en verde el cumplimiento del indicador.
Septiembre: Para el mes de septiembre se solucionaron y cerraron 2854 tickets (solicitudes) de los 3069 interpuestos en la mesa de servicios, obteniendo un resultado y cumplimiento del indicador del 93%. Respecto a los resultados consolidados del tercer trimestre de 2017 se obtuvo un 94% de solicitudes atendidas y solucionadas por la mesa de servicios, 9477 tickets de los 10134 interpuestos fueron solucionados y cerrados.
Octubre: Para el mes de octubre se solucionaron y cerraron 3198 tickets (solicitudes) de los 3275 interpuestos en la mesa de servicios, obteniendo un resultado y cumplimiento del indicador del 98%, este resulta es sobresaliente. El 34% de las solicitudes (1104) hacen referencia a incidentes presentados en las TI y el 66% restante corresponden a requerimientos
Noviembre: En este periodo se obtuvo un resultado del 98% en la atención de solicitudes presentadas en la mesa de servicios. Se recepcionaron 3.968 solicitudes de las cuales se solucionaron y cerraron 3.896,  semaforizando en verde el cumplimiento del indicador.
Diciembre: Para el mes de diciembre se solucionaron y cerraron 2630 tickets (solicitudes) de los 2685 interpuestos en la mesa de servicios, obteniendo un resultado y cumplimiento del indicador del 98%. Respecto a los resultados consolidados del tercer trimestre de 2017 se obtuvo al igual 98% de solicitudes atendidas y solucionadas por la mesa de servicios, logrando un nivel satisfactorio en el indicador. Respecto al resultado anual se logra un 95% solicitudes atendidas y solucionadas por la mesa de servicios, siendo este un nivel satisfactorio ya que se solucionaron 39482solicitudes de las 41528 interpuestas por los usuarios internos.</t>
  </si>
  <si>
    <t>Porcentaje de satisfacción de los usuarios de la mesa de servicio.</t>
  </si>
  <si>
    <t>TIC 4</t>
  </si>
  <si>
    <t>Medir el porcentaje  de satisfacción de los usuarios de la mesa de servicio a través de la calificación otorgada en la herramienta discovery</t>
  </si>
  <si>
    <t xml:space="preserve"> Control sobre el cierre efectivo de los tickets, oportunidad en la atención de los tickets</t>
  </si>
  <si>
    <t>(Cantidad de tickets calificados como excelente o bueno / Total de tickets calificados en el periodo) * 100</t>
  </si>
  <si>
    <t>Trimestre I: Durante el primer trimestre de 2017 se gestionaron y cerraron 11.523 tickets y se calificaron 10.215, correspondiente al 89%, siendo este porcentaje la muestra tomada para el cálculo del indicador de satisfacción de usuarios de la mesa de servicio. 
El porcentaje de satisfacción de los usuarios de la mesa de servicios es del 88%, lo que significa que 9.005 usuarios de la mesa de servicio calificaron bueno o excelente la gestión de sus solicitudes, que comparado con la meta del indicador (90%) se logra un cumplimiento sobresaliente del 98%.
En Enero la cantidad de tickets calificados fue 2.938 y se evaluaron como excelente y bueno 2.564, se evidencia en un 87% el nivel de satisfaccion al servicio. En Febrero  la cantidad de tickets calificados fue 3.962 y se evaluaron como excelente y bueno 3.452, se evidencia en un 87% el nivel de satisfaccion al servicio. En Marzo la cantidad de tickets calificados fue 3.315 y se evaluaron como  excelente y bueno 2.989, se evidencia en un 90% el nivel de satisfaccion al servicio. Lo anterior evidencia un mejoramiento en la gestión de los tickets reflejado en la satisfacción de los usuarios.
Junio 9: Se realiza reporte de los meses de abril y mayo en los cuales se obtuvo como resultado un 93% y 91% respectivamente, en la satisfacción de los usuarios de la mesa de servicios. En abril se calificaron 1,799 tickets de los cuales 2,485 fueron excelentes o buenos; para el mes de mayo se calificaron 2,730 y a 2,485 los usuarios calificaron como excelentes o buenos, teniendo en cuenta la meta del 90% de satisfacción el resultado para los dos meses reportados es sobresaliente.
Trimestre II: Para el segundo trimestre de 2017 se obtuvo una satisfacción del 92% de los usuarios de la mesa de servicios y soporte en sitio,  dado que 6,345 tickets de los 6,926 interpuestos  fueron calificados como buenos o excelentes. Respecto al mes de junio la satisfacción tuvo resultado del 91%. En los 3 meses del periodo reportado se superó la meta del 90% logrando un resultado sobresaliente semaforizado en verde.
Julio: Para el mes de julio se obtuvo una satisfacción del 91% de los usuarios de la mesa de servicios y soporte en sitio,  dado que 2.393 tickets de los 2.628 calificados obtuvieron un puntaje de bueno o excelente. Al evaluar el porcentaje de satisfacción obtenido respecto a la meta establecida (90%) se logra un cumplimiento del 100%.
Agosto: Para el mes de agosto se obtuvo una satisfacción del 88% de los usuarios de la mesa de servicios y soporte en sitio,  dado que 1.956 tickets de los 2.212 calificados obtuvieron un puntaje de bueno o excelente. Al evaluar el porcentaje de satisfacción obtenido respecto a la meta establecida (90%) se logra un cumplimiento del 98%.
Septiembre:  El resultado de la satisfacción de los usuarios de la mesa de servicios y soporte en sitio es del 90% para el mes de septiembre, cumpliendo al 100% con la meta establecida (90%). Respecto al resultado consolidado del tercer trimestre de 2017, presenta el mismo porcentaje de satisfacción del 90%, lo anterior teniendo en cuenta que 6161 de los 6851 usuarios que respondieron la encuesta de satisfacción, calificaron como buena o excelente la solución brindada.
Octubre: Para el mes de octubre se obtuvo una satisfacción del 88% de los usuarios de la mesa de servicios y soporte en sitio,  dado que 2014 tickets de los 2277 calificados obtuvieron un puntaje de bueno o excelente. Al evaluar el porcentaje de satisfacción obtenido respecto a la meta establecida (90%) se logra un cumplimiento del 98%.
Noviembre: El resultado de la satisfacción de los usuarios de la mesa de servicios y soporte en sitio es del 91% para el mes de noviembre, cumpliendo al 100% con la meta establecida (90%);  lo anterior teniendo en cuenta que 2433 de los 2668 usuarios que respondieron la encuesta de satisfacción, calificaron como buena o excelente la solución brindada.
Diciembre:En el mes de diciembre se obtiene un resultado del 88% de la satisfacción del usuario de la mesa de servicios, dado que 1462 tickets de los 1667 calificados fueron calificados como buenos o excelentes. Al evaluar el porcentaje de satisfacción obtenido respecto a la meta establecida (90%) se logra un cumplimiento del 98%, el cual es satisfactorio. Respecto a los resultados acumulado anuales le logra una satisfacción del 90% de satisfacción del servicio prestado desde la mesa de servicios a los usuarios internos, logrando alcanzar la meta propuesta (90%)</t>
  </si>
  <si>
    <t>Subsistema de Seguridad de la Información</t>
  </si>
  <si>
    <t xml:space="preserve"> Avance en la implementación de requisitos de la Norma Técnica Distrital del Sistema Integrado de Gestión aplicables al Subsistema de Seguridad de la Información</t>
  </si>
  <si>
    <t>SGSI 1</t>
  </si>
  <si>
    <t>Medir el grado de avance de implementación de los requisitos del Subsistema de Seguridad de la Información en la Norma Técnica Distrital del Sistema Integrado de Gestión</t>
  </si>
  <si>
    <t xml:space="preserve"> Implementación de requisitos de la Norma Técnica Distrital del Sistema Integrado de Gestión en los procesos de la Entidad.</t>
  </si>
  <si>
    <t xml:space="preserve"> Matriz de seguimiento de los requisitos de la Norma Técnica Distrital del Sistema Integrado de Gestión</t>
  </si>
  <si>
    <t>Porcentaje de requisitos implementados</t>
  </si>
  <si>
    <t>(No. de requisitos del Subsistema de Seguridad de la Información implementados / No. de requisitos del Subsistema de Gestión de la Calidad identificados en la Norma Técnica Distrital del Sistema Integrado de Gestión)*100</t>
  </si>
  <si>
    <t>Tabla de requisitos</t>
  </si>
  <si>
    <t>Trimestre I: Durante el primer trimestre de 2017 se tiene un resultado del 60%  logrando un 100% de cumplimiento de la meta planteada (60%), teniendo implementados 6 de los 10 requisitos de la NTD:SIG 001.
En la vigencia 2016 se tenia cumplimiento del 100% de los 6 requisitos a cargo del Subsistema, sin embargo en la evaluación de los requisitos, realizada en diciembre de 2016, para el 2017 se incluyeron 4 requisitos adicionales para el Subsistema de Seguridad de la Información:
5.1. k) numeral 11: Procedimiento de protección del intercambio de información.
5.1. k) numeral 12:Procedimiento de monitoreo del uso de los medios de procesamiento de información.
5.1. k) numeral 13: Procedimiento de otorgar acceso a los medios de procesamiento de información.
6.2. procedimiento para registrar, investigar y analizar los incidentes
Junio 9: Durante el periodo informato se ha trabajado en los documentos preliminares de los 4 procedimientos pendientes, los cuales se están generando con los ingenieros responsables de las actividades que se ejecutan para cada procedimiento.
Trimestre II:  Se tiene cumplimiento en 6 de los 7 requisitos programadas para el primer semestre 2017, obteniendo un resultado del 86% de cumplimiento de requieitos NTD. Respecto a los requisitos pendientes en la vigencia 2017 (4 procedimientos), se tienen preliminares de los 4 documentos requeridos por la norma. El procedimiento de incidentes de seguridad de la información y el procedimiento de intercambio de información están en revisión del equipo SIG, el procedimiento de monitoreo del uso de los medios de procesamiento está en construcción por parte del equipo de infraestructura y el procedimiento de otorgamiento de acceso esta en revisión del líder de mesa y la líder de calidad y soporte.
Julio: En el mes de julio se  generó el procedimiento de Intercambio de Información oficializado mediante Circular No. 022 – 25/07/2017, que da cumplimiento al numeral 5.1., literal k) ítem #11.  
Agosto: En el mes de agosto se  generó el procedimiento de Gestión de incidentes de seguridad de la información oficializado mediante Circular No. 025 – 24/08/2017, que da cumplimiento al numeral 6.2. de la norma. 
Septiembre: Con la oficialización de los procedimientos reportados en el mes de julio y agosto se logró cumplimiento de los 8  requisitos programadas para el tercer trimestre 2017, obteniendo un resultado del 100% del indicador de cumplimiento a los requisitos de la NTD.  
Octubre: Se han revisado y complementado los  preliminares de procedimientos planeados a generar en tercer trimestre: Monitoreo a los medios de procesamiento de información y  otorgar acceso a los medios de procesamiento de información.
Noviembre: Se continua con la revisión de los  preliminares de procedimientos planeados a generar en tercer trimestre: Monitoreo a los medios de procesamiento de información y  otorgar acceso a los medios de procesamiento de información.
Diciembre: El procedimiento de creación de usuarios y asignación de perfiles fue aprobado por el líder de proceso de mantenimiento y soporte de TIC (directora DADE), mediante memorando INT 68763 del 29/12/2017, el cual fue enviado para oficialización en el SIG mediante circular, con esto se da cumplimiento al  numeral 5.1 Procedimientos documentados y registros en el Sistema Integrado de Gestión, literal k, numeral 13. Se logra un resultado y cumplimiento del indicador del 90%, semaforizado en verde. El 10% restante hace referencia al procedimiento de monitoreo de los medios de procesamiento de información el cual esta en proceso de validación y se espera oficializar en 2018.</t>
  </si>
  <si>
    <t>Avance en la implementación de la Norma Técnica Colombiana ISO 27001</t>
  </si>
  <si>
    <t>SGSI 2</t>
  </si>
  <si>
    <t>Determinar el nivel de implementación de la Norma Técnica Colombiana ISO 27001 en la Secretaria Distrital de Integración social</t>
  </si>
  <si>
    <t xml:space="preserve"> Implementación  de requisitos de la NTC ISO 27001 en la Entidad. Implementación de los objetivos de control y controles de referencia de la norma en la Entidad</t>
  </si>
  <si>
    <t xml:space="preserve">Herramienta de medición de avance de implementación en los requisitos y controles de la NTC ISO 27001 </t>
  </si>
  <si>
    <t>Porcentaje promedio de avance en la implementación de requisitos y controles de la NTC ISO 27001</t>
  </si>
  <si>
    <t>Herramienta GAP</t>
  </si>
  <si>
    <t>Junio 9: Este indicador es de medición semestral, en el periodo de enero a mayo 2017 se han realizado actividades como:
Se generó y aprobó plan de acción anual del Subsistema de Gestión de Seguridad de la Información - SGSI
Se oficializaron las Políticas de: Seguridad y privacidad de la información y de la información del sitio web y protección de datos personales
Se oficializó Procedimiento de gestión de cambios de tecnología
Se realizó diagnóstico del SGS
Se generó propuesta de resolución para comité SGSI
Se han realizado actividades preventivas a los ataques cibernéticos
Semestre I:Teniendo en cuenta la herramienta de medición de implementación de la norma ISO 2700, se alcanzo un 33% de implementación promedio en la norma, que respecto a la meta programada del semestre (30%) se logra un cumplimiento mayor al 100%, semaforizandose en verdo, nivel sobresaliente. El dominio  que presenta mayor avance es Seguridad física Seguridad en el recurso humano. En cuanto a vances cualitativos del semestre se tiene:
Aprobación de la resolución 1075/2017 donde se evidencia reestructuración del comité de seguridad de la información, sus integrantes y responsabilidades. 
Oficialización de linemiento de navegación y permisos de acceso web, instructivo de acceso a datacenter y centros de cableado, guía de adquisición de software.
Realización de  sensibilizaciones de seguridad de la información a la Subdirección de Investigación e Información, SubLocal tunjuelito, mesa de articulación, entre otros.
Julio: En el mes de julio se  generó el procedimiento de Intercambio de Información oficializado mediante Circular No. 022 – 25/07/2017. Se da inicio a las charlas de sensibilización relacionadas con el conocimiento y aplicación de la Política de Seguridad y Privacidad de la Información en las Subdirecciones Locales, Comité de Gestores, Mesa de Articulación, con una participación de 137 asistentes.
Agosto: En el mes de agosto se  generó el procedimiento de Gestión de incidentes de seguridad de la información oficializado mediante Circular No. 025 – 24/08/2017. Se continua con las charlas de sensibilización relacionadas con el conocimiento y aplicación de la Política de Seguridad y Privacidad de la Información en las Subdirecciones Locales, dependencias de nivel central, con una participación de 102 asistentes. Se realizó el cambio del firewall de seguridad perimetral fortaleciendo los permisos de navegación, permisos de acceso a través de VPN, optimización y parametrización de reglas en el firewall, permitiendo una administración adecuada en los accesos entre los segmentos de red.
Septiembre:  Después de la entrada del nuevo sistema de seguridad perimetral en agosto 18 , se han desarrollado acciones de seguimiento y mitigación del riesgo para contralar incidentes sobre el funcionamiento y estabilidad del Firewall, a través de 2 reuniones (08 y 15 de Septiembre)  realizadas con  Open Link en las cuales se monitorea la operación y correcto funcionamiento del firewall.  Se realizaron charlas de seguridad para el centro noche Restrepo con una asistencia de 6 personas y para la Subdirección Local Kennedy con una participación de 150 personas.
Octubre:En el mes de octubre se realizó una capacitación en seguridad de la información el 30/10/2017 a 66 personas de la Subdirección local de Santafe y Candelaria.
Noviembre: El 27/11/2017 se realizó una capacitación en seguridad de la información a 30 personas de la Subdirección para la Identificación, Caracterización e Integración
Diciembre: Teniendo en cuenta la herramienta de medición de implementación de la norma ISO 2700, se alcanzo un 47% de implementación promedio en la norma, que respecto a la meta programada del año (50%) se logra un cumplimiento del 94%, semaforizandose en verde, nivel sobresaliente. Los dominios  que presentan mayor avance Política de Seguridad de la Informaciónes, Gestión de Incidentes y Seguridad en Recurso Humano. En cuanto a vances cualitativos del semestre se tiene: oficialización del procedimiento Gestión de Incidentes de Seguridad de la Información, mediante Circular No. 025 agosto de 2017; actualización de la guía de adquisición de software en el mes de diciembre.</t>
  </si>
  <si>
    <t>Renovación del parque computacional obsoleto.</t>
  </si>
  <si>
    <t>Determinar el porcentaje de renovación del parque computacional obsoleto, que permita incrementar la productividad de los funcionarios, mitigar el riesgo de pérdida de información, reducir costos de consumo de electricidad y disminuir el impacto ambiental de los equipos actuales</t>
  </si>
  <si>
    <t>Éxito: Variacion de precios y bajo presupuesto</t>
  </si>
  <si>
    <t>Numerador: Aplicativo de Inventarios Denominador: Informe de obsolencencia  planta computacional realizado a junio 2016</t>
  </si>
  <si>
    <t>(Parque computacional obsoleto renovado en la Secretaria de Integración Social / 70% del parque computacional obsoleto de la Secretaría de Integración Social) * 100</t>
  </si>
  <si>
    <t>Reporte ingreso de computadores a inventario</t>
  </si>
  <si>
    <t xml:space="preserve">Durante el año 2017 se realizaron 576 reemplazos de equipos de cómputo obsoletos en la entidad, aportando a la renovación del parque computacional obsoleto en un 58% de la meta para  el cuatrienio. </t>
  </si>
  <si>
    <t>Ejecucion del PAC</t>
  </si>
  <si>
    <t>Determinar el porcentaje de ejecución del PAC para establecer la calidad de la programación</t>
  </si>
  <si>
    <t xml:space="preserve"> PAC</t>
  </si>
  <si>
    <t>Ejecución del PAC</t>
  </si>
  <si>
    <t>% de ejecución</t>
  </si>
  <si>
    <t>(Valor ejecutado del PAC acumulado en lo corrido de la vigencia / Valor programado para lo corrido de la vigencia) * 100)</t>
  </si>
  <si>
    <t xml:space="preserve">Ejecución del PAC </t>
  </si>
  <si>
    <t xml:space="preserve">Creciente </t>
  </si>
  <si>
    <t>ABRIL: Durante el mes de abril se realizó una ejecución del 94 % del PAC de la Vigencia, para que se llevara a cabo este porcentaje se realizaron las siguientes actividades: Se les informó a los responsables de la programación del PAC que se debían hacer los respectivos ajustes y traslados, con el fin de no dejar PAC sin ejecutar. Así mismo dar cumplimiento a la circular N° DDT - 000001 DE NOVIEMBRE DE 2008 expedida por la Secretaría Distrital de Hacienda- Tesorería Distrital. 
MAYO: Durante el mes de Mayo se realizó una ejecución del 99%  del PAC respecto a lo programado para el periodo de la Vigencia, para que se llevara a cabo este porcentaje, los responsables de la programación del PAC hicieron los respectivos ajustes, traslados, con el fin de no dejar PAC sin ejecutar.
JUNIO: En el mes de Junio se realizó una ejecución del 100% del PAC de la Vigencia, para que se llevara acabo este porcentaje, los responsables de la programación del PAC hicieron los respectivos ajustes, traslados, con el fin de no dejar PAC sin ejecutar, la responsable del PAC junto con la Asesora de Presupuesto, realizaron los respectivos movimientos de acuerdo a los requerimientos de pagos.  
JULIO : En el mes de julio realizó una ejecución del 90% del PAC de la Vigencia, para que se llevará acabo este porcentaje, los responsables de la programación del PAC hicieron los respectivos ajustes, traslados, con el fin de no dejar PAC sin ejecutar, la responsable del Pac junto con la Asesora de Presupuesto, realizaron los respectivos movimientos de acuerdo a los requerimientos de pagos, sin embargo, algunos responsables no programaron a tiempo los pagos dentro del mes.
AGOSTO: Se realizó una ejecución del 83% del PAC de la Vigencia, para que se llevará acabo este porcentaje, los responsables de la programación del PAC hicieron los respectivos ajustes, traslados, con el fin de no dejar PAC sin ejecutar, la responsable del Pac junto con la Asesora de Presupuesto, realizaron los respectivos movimientos de acuerdo a los requerimientos de pagos, sin embargo, algunos responsables no programaron a tiempo los pagos dentro del mes.
SEPTIEMBRE: En el mes de Septiembre se logó  una ejecución del 100% del PAC de la Vigencia, gracias a las gestiones realizadas por cada uno de los Proyectos, seguimiento y recordatorios por parte de la Subdirección Administrativa-Asesoría de Recursos Financieros.
OCTUBRE: En el mes de Octubre se logró  una ejecución del 100% del PAC de la Vigencia, gracias a las gestiones realizadas por cada uno de los Proyectos, seguimiento y recordatorios por parte de la Subdirección Administrativa-Asesoría de Recursos Financieros.
NOVIEMBRE: En el mes de Noviembre se logró  una ejecución del 100% del PAC de la Vigencia, gracias a las gestiones realizadas por cada uno de los Proyectos, seguimiento y recordatorios por parte de la Subdirección Administrativa-Asesoría de Recursos Financieros.
DICIEMBRE:  En el mes de Diciembre se logró  una ejecución del 77% del PAC de la Vigencia, debido a que quedó un valor de $33,558,990,974 en Cuentas por pagar,osea un 23% de lo programado y $225,842,181 en Cajas menores, osea un 0,002% de lo programado,gracias a las gestiones realizadas por cada uno de los Proyectos, seguimiento y recordatorios por parte de la Subdirección Administrativa-Asesoría de Recursos Financieros. Logrando una ejecución del 100%.</t>
  </si>
  <si>
    <t>Al mes de Diciembre se logró  una ejecución del 77% del PAC de la Vigencia 2017, debido a que quedó un valor de $33,558,990,974 en Cuentas por pagar,osea un 23% de lo programado y $225,842,181 en Cajas menores, osea un 0,002% de lo programado,gracias a las gestiones realizadas por cada uno de los Proyectos, seguimiento y recordatorios por parte de la Subdirección Administrativa-Asesoría de Recursos Financieros. De esta manera la ejecución alcanza un cumplimiento del 100%.</t>
  </si>
  <si>
    <t xml:space="preserve"> Porcentaje de Ejecución del Presupuesto</t>
  </si>
  <si>
    <t>Optimizar los procedimientos y mecanismos para el control del presupuesto</t>
  </si>
  <si>
    <t>Ejecución del Presupuesto</t>
  </si>
  <si>
    <t>Ejecución Presupuestal</t>
  </si>
  <si>
    <t>(Valor ejecutado acumulado en lo corrido de la vigencia / Valor definitivo programado para lo corrido de la vigencia) * 100</t>
  </si>
  <si>
    <t xml:space="preserve">Informe Ejecución presupuestal </t>
  </si>
  <si>
    <t>ABRIL:  Durante Abril se realizó una ejecución del 6,2% para un total ejecutado acumulado del 55,5% superando la meta programada que fue del 40%. 
MAYO: Durante Mayo se realizó una ejecución del 4,8% para un total ejecutado acumulado del 61,3% superando la meta programada que fue del 50%, por la actividades desarrolladas por los responsables de los proyectos.
JUNIO: En el mes de Junio se realizó una ejecución del 6,5% para un total ejecutado acumulado del 67,8% superando la meta programada que fue del 60%, por la actividades desarrolladas por los responsables de los proyectos.    
 JULIO:En el mes de Julio se realizó una ejecución del 4,4% para un total ejecutado acumulado del 72,19% superando la meta programada que fue del 65%, por la actividades desarrolladas por los responsables de los proyectos.
AGOSTO:  Se realizó una ejecución del 2,5% para un total ejecutado acumulado del 94% superando la meta programada que fue del 70%, por la actividades desarrolladas por los responsables de los proyectos, de acuerdo a las capacitaciones realizadas.
SEPTIEMBRE: En el mes de Septiembre con respecto al mes de agosto se evidencia un incremento en la ejecución del 3,4% para un total ejecutado acumulado del 98% ,porcentaje que no alcanzó la meta  programada que fue del 80%. 
OCTUBRE: En el mes deOctubre con respecto al mes de septiembre se evidencia un incremento en la ejecución del 6,5% para un total ejecutado acumulado del 94,6% ,porcentaje que no alcanzó la meta  programada que fue del 90%.
NOVIEMBRE: En el mes de Noviembre con respecto al mes de octubre se evidencia un incremento en la ejecución del 4,8% para un total ejecutado acumulado del 89,4% ,porcentaje que no alcanzó la meta  programada que fue del 95%.
DICIEMBRE: En el mes de Diciembre con respecto al mes de octubre se evidencia un incremento en la ejecución del 9,1% para un total ejecutado acumulado del 98 % ,porcentaje que no alcanzó la meta  programada que fue del 100%.</t>
  </si>
  <si>
    <t>Para el mes de Diciembre con respecto al mes de octubre se evidencia un incremento en la ejecución del 9,1% para un total ejecutado acumulado del 98 % ,porcentaje que no alcanzó la meta  programada que fue del 100%.</t>
  </si>
  <si>
    <t>Porcentaje de pagos de reservas comprometidas en la vigencia</t>
  </si>
  <si>
    <t xml:space="preserve"> Ejecución Reservas comprometidas</t>
  </si>
  <si>
    <t>(Valor de las autorizaciones de giro de reservas acumuladas en la vigencia / Reservas comprometidas para la vigencia) * 100</t>
  </si>
  <si>
    <t>ABRIL:  Para el mes de abril se continuó con las mesas de trabajo con el fin depurar los Pasivos Exigibles y lograr el giro y liberacion y/o anulacion de las reservas presupuestales logrando un porcentaje acumulado del 141%.                                 
MAYO: Para el mes de Mayo se continuó con las mesas de trabajo con el fin depurar los Pasivos Exigibles y lograr el giro y liberacion y/o anulacion de las reservas presupuestales logrando un incremento del 5,2%, para un total al porcentaje acumulado del 160%.
JUNIO: Para el mes de junio se continuó con las mesas de trabajo con el fin depurar los Pasivos Exigibles y lograr el giro y liberacion y/o anulacion de las reservas presupuestales logrando un incremento para el mes de junio del 2,8%, para un total al porcentaje acumulado del 146%.
JULIO: Para el mes de Julio se continuo con las mesas de trabajo con el fin depurar los Pasivos Exigibles y lograr el giro y liberacion y/o anulacion de las reservas presupuestales logrando un incremento del 1,7%, para un total al porcentaje acumulado del 170%.
AGOSTO:  Se continuo con las mesas de trabajo y reuniones con los diferentes proyectos dàndoles informes de la actualizaciòn, con el fin depurar los Pasivos Exigibles y lograr el giro y liberacion y/o anulacion de las reservas presupuestales logrando un incremento del 10 % para un total al porcentaje acumulado del 141,1%.
SEPTIEMBRE:  se continuo con las mesas de trabajo y reuniones con los diferentes proyectos dàndoles informes de la actualizaciòn, con el fin depurar los Pasivos Exigibles y lograr el giro y liberacion y/o anulacion de las reservas presupuestales logrando un incremento del 0,3%, para un total al porcentaje acumulado del 90,4%.
OCTUBRE: Para el mes deOctubre se continuo con las mesas de trabajo y reuniones con los diferentes proyectos dàndoles informes de la actualizaciòn, con el fin depurar los Pasivos Exigibles y lograr el giro y liberacion y/o anulacion de las reservas presupuestales logrando un incremento del 0,3%, para un total al porcentaje acumulado del 90,7%.
NOVIEMBRE: Para el mes de noviembre se continuo con las mesas de trabajo y reuniones con los diferentes proyectos dàndoles informes de la actualizaciòn, con el fin depurar los Pasivos Exigibles y lograr el giro y liberacion y/o anulacion de las reservas presupuestales logrando un incremento  para un total al porcentaje acumulado del 95%
DICIEMBRE: Para el mes de Diciembre se continuo con las mesas de trabajo y reuniones con los diferentes proyectos dàndoles informes de la actualizaciòn, con el fin depurar los Pasivos Exigibles y lograr el giro y liberacion y/o anulacion de las reservas presupuestales logrando un incremento del 1,4%, para un total al porcentaje acumulado del 93 %.</t>
  </si>
  <si>
    <t>Debido a que para el mes de diciembre se continuo con las mesas de trabajo y reuniones con los diferentes proyectos dándoles informes de la actualización, con el fin depurar los Pasivos Exigibles y lograr el giro y liberacion y/o anulacion de las reservas presupuestales, permitiendo alcazar un total de 93% de pagos de las reservas comprometidas.</t>
  </si>
  <si>
    <t>Porcentaje de pagos de compromisos de la vigencia</t>
  </si>
  <si>
    <t>Monitorear la reducción de las reservas presupuestales</t>
  </si>
  <si>
    <t>Ejecución de pagos de la vigencia</t>
  </si>
  <si>
    <t>% de pagos efectuados</t>
  </si>
  <si>
    <t>(Valor de las autorizaciones de giro acumuladas en la vigencia / Compromisos adquiridos en la vigencia) * 100</t>
  </si>
  <si>
    <t>ABRIL:  En el mes de abril se logró un pocentaje de giro del 9,6% para un acumulado del 23,2% . 
MAYO:  En el mes de Mayo se logró un pocentaje de giro del 8,3% para un acumulado del 31,5% .
JUNIO: En el mes de Junio se logró un pocentaje de giro del 8,2% para un acumulado del 39,7% .   
JULIO:En el mes de Julio se logró un pocentaje de giro del 6,5% para un acumulado del 46,2% .
AGOSTO: Se logró un pocentaje de giro del 7,8% para un acumulado del 54% ; como resultado de las capacitaciones realizadas en el mes por parte de la Asesorìa de Recursos Financieros para lograr la disminuciòn de  las reservas.
SEPTIEMBRE:En el mes deSeptiembre se logró un pocentaje de giro del 7,2% para un acumulado del 61,2% ; como resultado de las capacitaciones realizadas en el mes por parte de la Asesorìa de Recursos Financieros para lograr la disminuciòn de  las reservas.
OCTUBRE: En el mes de Octubre se logró un incremento en el pocentaje de giro del 4,7% para un acumulado del 65,9% ; como resultado del deguimiento realizado parte de la Subdirección Administrativa y Financiera - Asesorìa de Recursos Financieros para lograr la disminuciòn de  las reservas.
NOVIEMBRE: En el mes de Noviembre se logró un pocentaje de giro del 5,7% para un acumulado del 71,6% ; como resultado de las capacitaciones realizadas en el mes por parte de la Asesorìa de Recursos Financieros para lograr la disminuciòn de  las reservas.
DICIEMBRE:  En el mes de Diciembre se logró un pocentaje de giro del 9,2% para un acumulado del 80,8% ; como resultado de las capacitaciones realizadas en el mes por parte de la Asesorìa de Recursos Financieros para lograr la disminuciòn de  las reservas.</t>
  </si>
  <si>
    <t>En el mes de Diciembre se logró un pocentaje de giro del 9,2% para un acumulado del 80,8% ; como resultado de las capacitaciones realizadas en el mes por parte de la Asesorìa de Recursos Financieros para lograr la disminuciòn de  las reservas.</t>
  </si>
  <si>
    <t xml:space="preserve"> Porcentaje de liquidaciones tramitadas para firma del Ordenador del Gasto</t>
  </si>
  <si>
    <t>Determinar el número de liquidaciones tramitadas en la Subdirección de Contratación y que son entregadas a los ordenadores del gasto para que continuen con el tràmite</t>
  </si>
  <si>
    <t>Liquidación de contratos</t>
  </si>
  <si>
    <t>Aplicativo de contratación</t>
  </si>
  <si>
    <t>% de actas   tramitadas para firma del Ordenador del Gasto</t>
  </si>
  <si>
    <t>(No. de actas de liquidación tramitadas para firma del Ordenador del Gasto / No. de proyectos de actas de liquidación radicadas en el período) * 100</t>
  </si>
  <si>
    <t xml:space="preserve">Base de datos  seguimento a liquidaciones </t>
  </si>
  <si>
    <t>ABRIL:  Se tomó como base el 100% de las liquidaciones radicadas en la Subdirecciòn de Contrataciòn, de las cuales durante el mes de abril se devolvió el 50% . Así mismo durante estos periodos se realizó una contingencia de contratos de arrendamiento y próximos a perder competencia los cuales las Subdirecciones locales y las areas radicaron, pero sin el lleno de los requisitos. Frente a los contratos liquidados hay que tener en cuenta que los mismos son superiores debido a que corresponde a radicaciones de periodos anteriores. 
MAYO:   Se tomó como base el 100% de las liquidaciones radicadas en la Subdirecciòn de Contrataciòn, de las cuales durante  el mes de mayo se devolvio el 73%, toda vez que durante estos periodos las liquidaciones llegaron con errores o con la informacion incompleta. Asi mismo durante estos periodos se realizo una contingenica de contratos de arrendamiento y proximos a perder competencia los cuales las Subdirecciones locales y las areas radicaron pero sin el lleno de los requisitos. Frente a los contratos liquidados hay que tener encuenta que los mismo son superiores debido a que corresponde a radicaciones de periorodos anteriores. 
JUNIO: Para el mes de Junio de 2017 , el grupo de liquidaciones obtuvó un 82% de ejecución según el indicador propuesto.  Esto obedeció a que del nùmero de solicitudes radicadas, fueron devueltas a las áreas para observaciones y correciones de los documentos, impactando en el número de tràmites a firmas del Ordenador del Gasto. 
JULIO: Para el mes de Julio de 2017 , el grupo de liquidaciones obtuvo un 147% de ejecución según el indicador propuesto.  Esto obedeció a que del número de proyecto de liquidaciones radicadas durante el mes de junio, algunas fueron tramitadas para firma del ordenador del gasto en el mes de julio.
AGOSTO: Para el mes de Agosto de 2017 , el grupo de liquidaciones obtuvo un 81% de ejecución según el indicador propuesto.  Esto obedeció a que del número de proyecto de liquidaciones  radicadas, fueron devueltas a las áreas para observaciones y correciones de los documentos, impactando en el número de trámites a firmas del Ordenador del Gasto. 
SEPTIEMBRE: Para el mes de Septiembre de 2017, el grupo de liquidaciones obtuvo un 86% de ejecución según el indicador propuesto.  De las 101 liquidaciones radicadas durante este periodo 33 fueron devueltas al area y 38 fueron tramitadas para la Ordenacion del gasto, lo que significa que se gestiono el 70%  del total radicadas durante septiembre.
OCTUBRE: Para el mes de octubre de 2017, el grupo de liquidaciones obtuvo un 80% de ejecución según el indicador propuesto.  El comportamiento mensual de octubre de las solicitudes de liquidación de contratos radicadas y tramitadas, evidenciando avances significativos en los procedimientos de revisión y traslado a firmas del ordenador del gasto.
Se realiza de manera continua trabajo mancomunado con la supervisión de cada una de las áreas solicitantes, lo que ha permitido que el porcentaje de devoluciones haya disminuido.
NOVIEMBRE: Para el mes de noviembre de 2017, el grupo de liquidaciones obtuvo un 83% de ejecución según el indicador propuesto.  De las liquidaciones radicadas durante este periodo 83 fueron devueltas al area y 90 fueron tramitadas para la Ordenacion del gasto.  El comportamiento mensual de noviembre de las solicitudes de liquidación de contratos radicadas y tramitadas, evidenciando avances significativos en los procedimientos de revisión y traslado a firmas del ordenador del gasto. cabe resaltar que para este periodo inicio la contingencia de recurso humano y parte de los profesionales del grupo de liquidaciones apoya esta contingencia. 
Se realiza de manera continua trabajo mancomunado con la supervisión de cada una de las áreas solicitantes, lo que ha permitido que el porcentaje de devoluciones haya disminuido.
DICIEMBRE: Para el mes de diciembre de 2017, el grupo de liquidaciones obtuvo un 79% de ejecución según el indicador propuesto.  De las liquidaciones radicadas durante este periodo 158 fueron tramitadas para la Ordenacion del gasto.  El comportamiento mensual de diciembre de las solicitudes de liquidación de contratos radicadas y tramitadas, evidenciando avances significativos en los procedimientos de revisión y traslado a firmas del ordenador del gasto. cabe resaltar que para este periodo inicio la contingencia de recurso humano y parte de los profesionales del grupo de liquidaciones apoya esta contingencia. 
Se realiza de manera continua trabajo mancomunado con la supervisión de cada una de las áreas solicitantes, lo que ha permitido que el porcentaje de devoluciones haya disminuido.</t>
  </si>
  <si>
    <t>Para el mes de diciembre de 2017, el grupo de liquidaciones obtuvo un 79% de ejecución según el indicador propuesto.  De las liquidaciones radicadas durante este periodo 158 fueron tramitadas para la Ordenacion del gasto.  El comportamiento mensual de diciembre de las solicitudes de liquidación de contratos radicadas y tramitadas, evidenciando avances significativos en los procedimientos de revisión y traslado a firmas del ordenador del gasto. cabe resaltar que para este periodo inicio la contingencia de recurso humano y parte de los profesionales del grupo de liquidaciones apoya esta contingencia. 
Se realiza de manera continua trabajo mancomunado con la supervisión de cada una de las áreas solicitantes, lo que ha permitido que el porcentaje de devoluciones haya disminuido.</t>
  </si>
  <si>
    <t>Porcentaje de solicitudes de modificaciones tramitadas</t>
  </si>
  <si>
    <t>Establecer el número de solicitudes de modificaciones contractuales tramitadas en la Subdirección de Contratación, frente a las solicitudes radicadas.</t>
  </si>
  <si>
    <t xml:space="preserve"> Administración del contrato</t>
  </si>
  <si>
    <t>Registro obtenido del software de contratación</t>
  </si>
  <si>
    <t>%  modificaciones tramitadas en términos</t>
  </si>
  <si>
    <t>(No. de modificaciones de contratos tramitadas dentro del término (10 días hábiles desde la fecha de entrega de la solicitud de modificación en la Subdirección de Contratación) / No. total de solicitudes de modificación de contratos radicadas) * 100</t>
  </si>
  <si>
    <t xml:space="preserve">Base de datos  segumiento a las modificaciones </t>
  </si>
  <si>
    <t xml:space="preserve">ABRIL: Durante éste periodo las demoras presentadas para gestionar las solicitudes de modificaciones contractuales en los tiempos requeridos, obedecen a : 1. Las areas técncias no atienden las observaciones presentadas por la Subdirección de Contratación inmediatamente. 2, solicitudes radicadas el 28 de abril de 2017
MAYO: Durante éste periodo las demoras presentadas para gestionar las solicitudes de modificaciones contractuales en los tiempos requeridos, obedecen a : 1. Las areas técncias no atienden las observaciones presentadas por la Subdirección de Contratación inmediatamente, las cuales obedecen al seguimiento de la ejecución físico y financiero de los contratos. 2, Solicitudes radicadas el 31/05/2017.
JUNIO: Con corte en la primera semana de  julio de 2017, el estado de las solicitudes de modificaciones contractuales radicadas durante el mes de junio es el que se observa en el cuadro anexo como evidencia 189 radicadas. Es importante aclarar que al igual que los meses anteriores se tramitaròn dentro de los términos señalados en el indicador y que se podrían sacar en menos tiempo si: 
1. Las Áreas técnicas presentaran los ajustes a las observaciones que se realizan por parte de la Subdirección de Contratación inmediatamente se requieren. 
2. Radicaran con mayor oportunidad las solicitudes y con la documentación completa.
JULIO: el estado de las solicitudes de modificaciones contractuales radicadas durante el mes de julio es el que se observa en el cuadro. Es importante aclarar que al igual que los meses anteriores se tramitaron dentro de los términos señalados en el indicador por parte del equipo de modificaciones contractuales de la Subdirección de Contratación, no se han perfeccionado las modificaciones por: 1, Se encuentran en revisión de la Ordenación del gasto. O, 2, No se han presentado los contratistas a Firmar. O , 3,  Las Áreas técnicas no han presentado los ajustes a las observaciones que se realizan por parte de la Subdirección de Contratación inmediatamente se requieren.  Se aclara igualmente que las siete que se encuentran por perfeccionar estan dentro de los plazos para surtir efectos.
AGOSTO: Con corte al 31 de agosto de 2017, el estado de las solicitudes de modificaciones contractuales radicadas durante el mes de agosto es el que se observa en el cuadro. Es importante aclarar que al igual que los meses anteriores se tramitaron dentro de los términos señalados en el indicador por parte del equipo de modificaciones contractuales de la Subdirección de Contratación, no se han perfeccionado las modificaciones por: 1, Se encuentran en revisión del equipo de Modificaciones toda vez que fueron radicadas el 31/08/2017. o, 2, Se encuentran en revisión de la Ordenación del gasto. o, 3, No se han presentado los contratistas a Firmar. o , 4,  Las Áreas técnicas no han presentado los ajustes a las observaciones que se realizan por parte de la Subdirección de Contratación inmediatamente se requieren. Para el caso de 8 solicitudes especificas fueron devueltas para ajuste de la ordenación del gasto en cumplimiento al cambio de la ordenación del gasto previsto en la Resolución No.1441 de 2017 aclarada por la Resolución 1448 del 29/08/2017.  
Es de aclarar igualmente que las que se encuentran por perfeccionar estan dentro de los plazos para surtir efectos.  
SEPTIEMBRE: Con corte al 30 de septiembre de 2017, el estado de las solicitudes de modificaciones contractuales radicadas durante el mes de septiembre es el que se observa en el cuadro. Es importante aclarar que al igual que los meses anteriores se tramitaron dentro de los términos señalados en el indicador por parte del equipo de modificaciones contractuales de la Subdirección de Contratación, no se han perfeccionado las modificaciones por: 1, Se encuentran en revisión del equipo de Modificaciones toda vez que fueron radicadas el 29/09/2017. o, 2, Se encuentran en revisión de la Ordenación del gasto. o, 3, No se han presentado los contratistas a Firmar. o , 4,  Las Áreas técnicas no han presentado los ajustes a las observaciones que se realizan por parte de la Subdirección de Contratación inmediatamente se requieren. 
Es de aclarar igualmente que las que se encuentran por perfeccionar estan dentro de los plazos para surtir efectos.  
OCTUBRE: Con corte al 31 de octubre de 2017, el estado de las solicitudes de modificaciones contractuales radicadas durante el mes de octubre es el que se observa en el cuadro. Es importante aclarar que al igual que los meses anteriores se tramitaron dentro de los términos señalados en el indicador por parte del equipo de modificaciones contractuales de la Subdirección de Contratación, no se han perfeccionado por: 1, Se encuentran en revisión del equipo de Modificaciones toda vez que fueron radicadas el 31/10/2017. o, 2, Las Áreas técnicas no han presentado los ajustes a las observaciones que se realizan por parte de la Subdirección de Contratación inmediatamente se requieren. 
Es de aclarar igualmente que las que se encuentran por perfeccionar están dentro de los plazos para surtir efectos.  
NOVIEMBRE: Con corte al 30 de noviembre de 2017, el estado de las solicitudes de modificaciones contractuales radicadas durante el mes de noviembre es el que se observa en el cuadro. Es importante aclarar que debido al alto volumen de solicitudes radicadas durante el mes se encuentran en proceso de revisión 462 que tienen efectos del 15 de diciembre al 31 de diciembre de 2017. Por lo que elGrupo de Modificaciones fue dando prioridad a los trámties de acuerdo a las fechas en que se van a dar los efectos para evitar vencimientos de los contratos que las áreas técncias requieren para el cumplimiento de sus metas. 
Es de aclarar igualmente que las que se encuentran por perfeccionar estan dentro de los plazos para surtir efectos.  
DICIEMBRE: Con corte al 29 de diciembre de 2017, el estado de las solicitudes de modificaciones contractuales radicadas durante el mes de diciembre es el que se observa en el cuadro. Es importante aclarar que debido al alto volumen de solicitudes radicadas durante el mes se encuentran en proceso de revisión 12 que tienen efectos del 15 de enero de 2018 en adelante y fueron radicadas la última semana de diciembre.  </t>
  </si>
  <si>
    <t xml:space="preserve">Con corte al 29 de diciembre de 2017, el estado de las solicitudes de modificaciones contractuales radicadas durante el mes de diciembre es el que se observa en el cuadro. Es importante aclarar que debido al alto volumen de solicitudes radicadas durante el mes se encuentran en proceso de revisión 12 que tienen efectos del 15 de enero de 2018 en adelante y fueron radicadas la última semana de diciembre.  </t>
  </si>
  <si>
    <t xml:space="preserve"> Porcentaje de cuentas del libro mayor, conciliadas oportunamente</t>
  </si>
  <si>
    <t>Confiabilidad de los estados contables (Razonabilidad, objetividad y veracidad)</t>
  </si>
  <si>
    <t xml:space="preserve"> Conciliaciones</t>
  </si>
  <si>
    <t>Plan de sostenibilidad del proceso contable</t>
  </si>
  <si>
    <t>% cuentas conciliadas</t>
  </si>
  <si>
    <t>(No. de cuentas del libro mayor conciliadas contra auxiliares / Total de cuentas del libro mayor a conciliar) * 100</t>
  </si>
  <si>
    <t xml:space="preserve">ABRIL: Con corte a 31 de marzo de 2017 el Balance  de la entidad presenta 182 cuentas auxiliares de las cuales 109 son suceptibles de conciliación con el área fuente de información, en el mes de abril  se efectuó la conciliación con 90 de ellas, quedando pendiente por conciliar:   
- Anticipos de obra y construcciones en curso toda vez que la Subdirección de Plantas Físicas no remitió la información correspondiente a estas cuentas.
-  Recursos entregados en administración tres convenios suscritos con la Empresa de Renovación Urbana, toda vez que el supervisor del convenio no remitio información.  
- Cuentas de cartera generada por la Contraloría de Bogotá toda vez que  la Contraloria de Bogotá no remitio reporte.  
- Cartera por servicios públicos por cuanto la Asesoría de Apoyo Logístico no remitió el informe correspondiente.
- 12 Cuentas que estan relacionadas con procesos judiciales en sus diferentes instancias, teniendo en cuenta que el aplicativo SIPROJ no generó oportunamente el reporte de la información para la actualización contable.
MAYO: Con corte a 30 de Abril 2017, el Balance  de la entidad presenta 182 cuentas auxiliares de las cuales 100 son suceptibles de conciliación con el área fuente de información, en el mes de mayo  se efectuó la conciliación con 100 de ellas, sin quedar cuentas pendientes por conciliar.
JUNIO: Con corte a 30 de mayo 2017 el Balance  de la entidad presenta 182 cuentas auxiliares de las cuales 90 son suceptibles de conciliación con el área fuente de información, en el mes de mayo  se efectuó la conciliación con 88 de ellas,  quedando pendeine por conciliar  las relacionaas con Anticipos de obra y construcciones en curso toda vez que la Subdirección de Plantas Físicas no remitió la información correspondiente a estas cuentas.           
 JULIO: on corte a 30 de Junio 2017 el Balance  de la entidad presenta 182 cuentas auxiliares de las cuales 106 son suceptibles de conciliación con el área fuente de información, en el mes de julio se efectuó la conciliación con 104 de ellas,  quedando pendiente por conciliar  las relacionas con  la cartera administrada por la SAubdirección para la Gestión y Desarrollo del Talento Humano por cuanto el area no remitió la información correspondiente a estas cuentas.
AGOSTO: Con corte a 30 de Julio 2017 el Balance  de la entidad presenta 182 cuentas auxiliares de las cuales 100 son susceptibles de conciliación con el área fuente de información, en el mes de agosto se efectuó la conciliación con 100 de ellas, quedando la totalidad de las cuentas conciliadas.
SEPTIEMBRE: Con corte a 30 de agsoto  2017 el Balance  de la entidad presenta 182 cuentas auxiliares de las cuales 100 son suceptibles de conciliación con el área fuente de información, en el mes de agosto se efectuó la conciliación con 98 de ellas, quedando pendiente de conciliar las cuentas del convenio suscrito con el ICETEX y el convneio de la Universidad Distrital toda vez que las areas repsosnables d ela informacion no remitieron los soportes correspondientes.
OCTUBRE: Con corte a 30 de septiembre de 2017 el Balance  de la entidad presenta 182 cuentas auxiliares de las cuales 109 son suceptibles de conciliación con el área fuente de información, en el mes de septiembre de 2017 se efectuó la conciliación con 107 de ellas, quedando pendiente de conciliar las cuentas del convenio suscrito con el ICETEX y el convneio de la Universidad Distrital toda vez que las areas responsables de la informacion no remitieron los soportes correspondientes
NOVIEMBRE:  Con corte a 31 de octubre de  2017 el Balance  de la entidad presenta 182 cuentas auxiliares de las cuales 109 son suceptibles de conciliación con el área fuente de información, en el mes de noviembre de 2017 se efectuó la conciliación con 105 de ellas, quedando pendiente de conciliar las cuentas del convenio suscrito con el ICETEX,  el convneio de la Universidad Distrital  y dos cuentas de resonsabilidades toda vez que las areas responsables de la informacion no remitieron los soportes correspondientes.
DICIEMBRE:Con corte a 30 de noviembre  de  2017 el Balance  de la entidad presenta 182 cuentas auxiliares de las cuales 98 son suceptibles de conciliación con el área fuente de información, en el mes de noviembre de 2017 se efectuó la conciliación con 34 de ellas, quedando pendiente de conciliar las cuentas del convenio suscrito con el ICETEX,  el convneio de la Universidad Distrital  y dos cuentas de responsabilidades toda vez que las areas responsables de la informacion no remitieron los soportes correspondiente, las cuentas relacionadas con la Propiedad Planta y equipo  toda vez que el software de invnetarios no genera la información como se requeire para temas de conciliación.
                                                                                                                                  </t>
  </si>
  <si>
    <t>Con corte a 30 de noviembre  de  2017 el Balance  de la entidad presenta 182 cuentas auxiliares de las cuales 98 son suceptibles de conciliación con el área fuente de información, en el mes de noviembre de 2017 se efectuó la conciliación con 34 de ellas, quedando pendiente de conciliar las cuentas del convenio suscrito con el ICETEX,  el convneio de la Universidad Distrital  y dos cuentas de responsabilidades toda vez que las areas responsables de la informacion no remitieron los soportes correspondiente, las cuentas relacionadas con la Propiedad Planta y equipo  toda vez que el software de invnetarios no genera la información como se requeire para temas de conciliación.</t>
  </si>
  <si>
    <t xml:space="preserve"> Porcentaje de cumplimiento de Procesos Radicados</t>
  </si>
  <si>
    <t>Establecer el nivel de oportunidad que de radican los procesos frente a lo programado en el plan de Adquisiciones</t>
  </si>
  <si>
    <t>Radicación de lo planeado por las Areas técnicas en la subdirección de contratación</t>
  </si>
  <si>
    <t xml:space="preserve"> Registro obtenido del plan de adquisiciones</t>
  </si>
  <si>
    <t>% contratos radicados</t>
  </si>
  <si>
    <t>(No. de contratos radicados en la Subdirección de Contratación / No. de contratos programados en el Plan de Adquisiciones en el mes) * 100</t>
  </si>
  <si>
    <t xml:space="preserve">Seguimiento al Plan de Adqusisiciones - base de datos mensual </t>
  </si>
  <si>
    <t>ABRIL: Durante el mes de abril se realizaron reuniones con las areas que deberian radicar sus procesos en la Subdirección de Contratación con el fin de que se agilice la entrega de los mismos, también se realizó asesoría con los convenios ya que empezaba a regir el Decreto 092 “Por el cual se reglamenta la contratación con entidades privadas sin ánimo de lucro a la que hace referencia el inciso segundo del artículo 355 de la Constitución Política”  
y proximamente la Ley de garantias. 
MAYO: En el mes de Mayo se realizó seguimeinto al Plan de Adquisciones se envian las alertas a las areas que participan y se realiza seguimiento a los compromisos de las reuniones anteriores. 
JUNIO: Teniendo como base un cumplimiento del 80 % en el indicador, la meta se cumple en un 70%  resultado que según  los rangos de gestión es Satsifactorio, al desglosar por tipo de contratación el indicador podemos observar que el 50 % correspondió a radicaciones de Talento Humano y  el 50 % en otros servicios.
JULIO:Teniendo como base un cumplimiento del 80% en el indicador, la meta se cumple en un 80%  resultado que según  los rangos de gestión es Satisfactorio, esto se debe a las alertas enviadas a cada ordenador del gasto para que se surtan los trámites correspondientes programados en el plan. 
AGOSTO: Teniendo como base un cumplimiento del 80 % en el indicador, la meta se cumple en un 88%  resultado que según  los rangos de gestión es Satsifactorio, esto se debe a las alertas enviadas a cada ordenador del gasto para que se surtan los trámites correspondientes programados en el plan. 
SEPTIEMBRE: A traves del seguimiento mensual el indicador del plan de adqusciones queda en el mes de septiembre en un 84% resultado satisfactorio que se lograra cumplir al 100% en el mes de diciembre que se cierra el plan de adqusiones. 
OCTUBRE: A traves del seguimiento mensual el indicador del plan de adquIsIciones queda en el mes de octubre en un 84% resultado satisfactorio que se lograra cumplir al 100% en el mes de diciembre que se cierra el plan de adqusiones y se esta trabajando en el plan de adquisiciones 2018,
NOVIEMBRE:  A traves del seguimiento mensual el indicador del plan de adquIsIciones queda en el mes de noviembre en un 80% resultado satisfactorio que se lograra cumplir al 100% en el mes de diciembre que se cierra el plan de adqusiones y se esta trabajando en el plan de adquisiciones 2018,
DICIEMBRE: Teniendo como base un cumplimiento del 80 % en el indicador, la meta se cumple en un 94%  resultado que según la escala de medición es sobresaliente, al desglosar por tipo de contratación el indicador podemos observar que el 96% correspondió a radicaciones de Talento Humano y  el 75 % en otros servicios</t>
  </si>
  <si>
    <t>Teniendo como base un cumplimiento del 80 % en el indicador, la meta se cumple en un 94%  resultado que según la escala de medición es sobresaliente, al desglosar por tipo de contratación el indicador podemos observar que el 96% correspondió a radicaciones de Talento Humano y  el 75 % en otros servicios</t>
  </si>
  <si>
    <t>Cumplimiento de autoevaluación de procedimientos</t>
  </si>
  <si>
    <t>MC 1</t>
  </si>
  <si>
    <t xml:space="preserve"> Controlar que los procesos realicen autoevaluaciones a los procedimientos y definir si se requiere actualización con el fin de aportar a la mejora del proceso</t>
  </si>
  <si>
    <t xml:space="preserve"> Realizar las autoevaluaciones en los tiempos estipulados</t>
  </si>
  <si>
    <t>FOR-DE-009 Formato autoevaluación de procedimiento</t>
  </si>
  <si>
    <t>Número de Procedimientos Autoevaluados</t>
  </si>
  <si>
    <t>(No. de procedimientos autoevaluados / No. de procedimientos para autoevaluar en el periodo) * 100</t>
  </si>
  <si>
    <t>a. Matriz de seguimiento a autoevaluaciones de procedimientos.</t>
  </si>
  <si>
    <t>Primer Trimestre: Se obtuvo un resultado de 25%, es decir que de las 36 autoevaluaciones que se debían realizar se cumplieron con 9 de ellas, logrando un cumplimiento con respecto a la meta del 100%, semaforizandose en verde con un comportamiento sobresaliente, resaltando que la meta para este 1 trimestre era del 25% por ser un indicador nuevo.   
Al analizar el cumplimiento por proceso se evidencio que los procesos de Gestión y bienes de servicios debía autoevaluar 21 procedimientos y no evaluó ninguno con un cumplimiento del 0%, el proceso de adquisiciones debía autoevaluar 4 procedimiento y no realizo evaluaciones con un 0% de cumplimiento,  gestión del conocimiento debía autoevaluar 3 documentos y los evaluó los 3 con un 100% de cumplimiento, así mismo, es importante aclarar que hizo la revisión de los procedimientos pero no la autoevaluación en el formato definido al igual que el proceso de direccionamiento estratégico y mejora continua, procesos que revisaron y plantearon la actualización de los documentos por cambios normativos o por ajustes en cómo se hacen actualmente los procedimientos. Direccionamiento estratégico cumplió al 100% con 2 documentos, prestación de los servicios sociales, debía evaluar 2 y no realizo evaluaciones con un 0% de cumplimiento y los procesos de direccionamiento político, direccionamiento de los servicios sociales, Gestión del Talento Humano y mejora continua cada uno cumplió al 100%, con la autoevaluación de 1 procedimiento.
Segundo Trimestre: Se obtuvo un resultado de 43%, es decir que de las Cuarenta y seis (46) autoevaluaciones que se debían realizar en el periodo, se cumplieron con veinte (20) de ellas, logrando un cumplimiento con respecto a la meta del 86%, teniendo en cuenta que la meta para el segundo trimestre era del 50%.
Al analizar el cumplimiento por proceso se evidencio que:
- Adquisiciones: Autoevaluó cuatro (4) procedimientos de once (11) programados, logrando un cumplimiento del 36%
- Análisis y seguimiento de políticas sociales: No realizó autoevaluaciones de los procedimientos programados en el periodo.
- Direccionamiento de los Servicios Sociales: Autoevaluó los dos (2) procedimientos programados para el periodo, logrando un cumplimiento del 100%
- Direccionamiento Estratégico: Autoevaluó un (1) procedimiento de dos (2) programados, logrando un cumplimiento del 100%
- Direccionamiento Político: Autoevaluó un (1) procedimiento programado para el periodo, logrando un cumplimiento del 100%
- Gestión de Bienes y Servicios: Autoevaluó cuatro (4) procedimientos de cinco (5) programados, logrando un cumplimiento del 80%
- Gestión de Talento Humano: Autoevaluó dos (2) procedimientos de cinco (5) programados, logrando un cumplimiento del 40%
- Gestión del Conocimiento: Autoevaluó un (1) procedimiento programados para el periodo, logrando un cumplimiento del 100%
- Gestión Jurídica: Autoevaluó dos (2) procedimientos de siete (7) programados, logrando un cumplimiento del 29% 
- Mantenimiento y Soporte de TIC: No tenia autoevaluaciones programadas para el periodo.
- Mejora Continua: Autoevaluó tres (3) procedimientos programados para el periodo, logrando un cumplimiento del 10% 
- Prestación de los Servicios Sociales: No realizó autoevaluaciones de los procedimientos programados en el periodo.
Tercer trimestre: Se obtuvo un resultado de 59%, es decir que de las veintinueve (29) autoevaluaciones que se debían realizar en el periodo, se cumplieron con diecisiete (17) de ellas, logrando un cumplimiento con respecto a la meta del 59%, teniendo en cuenta que la meta para el segundo trimestre era del 75%.
Al analizar el cumplimiento por proceso se evidencio que:
- Adquisiciones: Autoevaluó un (1) procedimientos de cuatro (4) programados, logrando un cumplimiento del 25%
- Análisis y seguimiento de políticas sociales: No tenía autoevaluaciones programadas para el periodo. 
- Direccionamiento de los Servicios Sociales: Autoevaluó un (1) procedimiento programado para el periodo, logrando un cumplimiento del 100%
- Direccionamiento Estratégico: No realizó autoevaluaciones de los procedimientos programados en el periodo.
- Direccionamiento Político: No tenía autoevaluaciones programadas para el periodo. 
- Gestión de Bienes y Servicios: Autoevaluó seis (6) procedimientos de ocho (8) programados, logrando un cumplimiento del 75%
- Gestión de Talento Humano: Autoevaluó un (1) procedimiento programado para el periodo, logrando un cumplimiento del 100%
- Gestión del Conocimiento: Autoevaluó un (1) procedimiento de dos (2) programados para el periodo, logrando un cumplimiento del 50%
- Gestión Jurídica: No tenía autoevaluaciones programadas para el periodo. 
- Mantenimiento y Soporte de TIC: Autoevaluó dos (2) procedimientos programados para el periodo, logrando un cumplimiento del 100%
- Mejora Continua: Autoevaluó dos (2) procedimientos programados para el periodo, logrando un cumplimiento del 100%
- Prestación de los Servicios Sociales: Autoevaluó tres (3) procedimientos de siete (7) programados, logrando un cumplimiento del 43%
Cuarto Trimestre: Se obtuvo un resultado de 53%, es decir que de lastreinta y seis (36) autoevaluaciones que se debían realizar en el periodo, se cumplieron dveonte (20) de ellas.
Al analizar el cumplimiento por proceso se evidencio que:
- Adquisiciones: Autoevaluó un (1) procedimiento de siete (7) programados, logrando un cumplimiento del 14%.
- Direccionamiento de los Servicios Sociales: Autoevaluó un (1) procedimiento programado para el periodo, logrando un cumplimiento del 100%
- Direccionamiento Estratégico: Autoevaluó un (1) procedimiento programado para el periodo, logrando un cumplimiento del 100%
- Direccionamiento Político: Autoevaluó tres (3) procedimientos de cuatro (4) programados para el periodo, logrando un cumplimiento del 75%
- Gestión de Bienes y Servicios: Autoevaluó dos (2) procedimientos de diez (10) programados, logrando un cumplimiento del 20%
- Gestión de Talento Humano: Autoevaluó los dos (2) procedimientos programados para el periodo, logrando un cumplimiento del 100%
- Gestión del Conocimiento: Autoevaluó los tres (3) procedimientos programados para el periodo, logrando un cumplimiento del 100%
- Mejora Continua: Autoevaluó un (1) procedimiento programado para el periodo, logrando un cumplimiento del 100%
- Prestación de los Servicios Sociales: Autoevaluó siete (6) procedimientos de siete (7) programados para el periodo, logrando un cumplimiento del 85%</t>
  </si>
  <si>
    <t>Cumplimento de metas de los indicadores de gestión</t>
  </si>
  <si>
    <t>MC 2</t>
  </si>
  <si>
    <t>Monitorear la eficacia, eficiencia y efectividad de los procesos  del Sistema Integrado de Gestión para evidenciar el cumplimiento de objetivos, programas y proyectos de la Secretaría Distrital de Integración Social</t>
  </si>
  <si>
    <t>Cumplimiento de las metas</t>
  </si>
  <si>
    <t>Reporte de Indicadores</t>
  </si>
  <si>
    <t>Número de cumplimiento de metas</t>
  </si>
  <si>
    <t>(No. de indicadores de gestión que cumplen con la meta / Total de indicadores de gestión) *100</t>
  </si>
  <si>
    <t>a. Matriz de seguimiento a indicadores por proceso.</t>
  </si>
  <si>
    <t xml:space="preserve">Primer Trimestre: Los indicadores que cumplieron la meta se encuentran en rango sobresaliente (≥90%). Del total de los 72 indicadores de gestión que tenían programadas metas para el primer trimestre de la vigencia 2017, 52 indicadores cumplieron con la meta propuesta, 18 no cumplieron y 2 no reportaron medición; con respecto a la meta se logró un cumplimiento del 72%, ubicándose en rango satisfactorio.
Segundo Trimestre:  Los indicadores que cumplieron la meta se encuentran en rango sobresaliente (≥90%). De los 110 indicadores que que tenían programadas metas para el segundo trimestre de la vigencia 2017, 88 corresponden al 80% de la meta programada, de los cuales 73 indicadores de gestión,  cumplieron con la meta propuesta, 14 se encuentran en rango satisfactorio (≥70% y &lt;90%) y 22 en rango deficiente (&lt;70%); con respecto a la meta se logró un cumplimiento del 83%, ubicándose en rango satisfactorio.
Tercer trimestre: 
El indicador de cumplimiento de requisitos de la NTD obtuvo para el III trimestre un cumplimiento del 88% es decir que de los 208 requisitos se cumplieron 188 de ellos, que con respecto a la meta programada para el III trimestre del 100%, se dio un cumplimiento del 88%, se evidenció que las metas programadas para el cumplimiento de requisitos de cada uno de los subsistemas, no se articularon con la meta del presente indicador, por lo anterior,  la meta para el periodo establecida no fue posible cumplirla.
Con respecto al cumplimiento por Subsistema se evidencia lo siguiente: El Subsistema de Control Interno aumentó su cumplimiento a un 97 %, es decir que de los 37 requisitos cumplen con 36, El subsistema de Gestión Ambiental logro el cumplimiento del 100% de los requisitos asignados (10 en total), el Subsistema de Gestión Documental aumentó su cumplimiento a un 80%, el Subsistema de Seguridad y Salud en el trabajo aumento su cumplimiento a un 96%, es decir que de los 23 requisitos cumplen con 22, el Subsistema de Responsabilidad Social aumento su cumplimiento a un 60%, es decir, que de los 10 requisitos cumplió 6, por último, el Subsistema de Gestión de Calidad aumento su cumplimiento a un 86%, es decir que de los 108 requisitos cumplió con 93.
Es de aclarar, que los subsistemas de Seguridad y Salud en el trabajo, Gestión de Calidad, Gestión Documental, aunque aumentaron su cumplimiento, no alcanzaron la meta propuesta para el periodo.
Cuarto Trimestre: </t>
  </si>
  <si>
    <t xml:space="preserve"> Índice de oportunidad en la mejora continua del SIG</t>
  </si>
  <si>
    <t>MC 3</t>
  </si>
  <si>
    <t>Controlar el cumplimiento de la implementación de los planes de mejoramiento de los procesos, con el fin de asegurar la mejora continua de los mismos.</t>
  </si>
  <si>
    <t xml:space="preserve"> Implementar los planes de mejoramiento de los procesos en el tiempo estipulado</t>
  </si>
  <si>
    <t>Instrumento de acciones de mejora</t>
  </si>
  <si>
    <t xml:space="preserve">(No. de acciones programadas en el  periodo – acciones cumplidas en el periodo / Total de acciones programadas para el periodo) </t>
  </si>
  <si>
    <t>a. Matriz de seguimiento a planes de mejora.</t>
  </si>
  <si>
    <t xml:space="preserve">
Primer Trimestre: Para este 1 trimestre 2017, se tenían programadas 50 acciones de mejora, de las cuales se ejecutaron 8 acciones de mejora,  dando como resultado un índice de 0,840,  con respecto a la meta la cual es de 0,20 se cumple tan solo con un 23,8% ubicándose en un comportamiento deficiente y semaforizandose en rojo.  Con respecto a las 8 acciones realizadas, es importante precisar que 3 de ellas corresponden a auditorías externas, de las cuales se cumplen desde el seguimiento de la oficina de control interno pero su cierre lo realiza el ente externo; así mismo hay 3 acciones que se cumplieron con respecto a la identificación, clasificación y valoración de riesgos de los procesos y 2 son con respecto a auditorías internas. 
Al analizar por procesos y dependencia se evidencia que de las 50 acciones de mejora para este 1 trimestre así: talento Humano tenía programadas 11 acciones y ejecuto 1 con un 9.1%, Gestión de bienes y servicios  tenía programada 7 y no se ejecuto ninguna con un 0%, Dirección territorial tenía programada 7 acciones y ejecuto 3 acciones con un 42.9% cumplimiento, Prestación de los servicios sociales tenía programada 5 acciones y ejecuto 3 con un 60% de cumplimiento, Subdirección de contratación tiene programada 4 acciones y no ejecuto ninguna, al igual que Plantas físicas tenía  programada 4 acciones y no ejecuto ninguna, Mejora continua tenía programadas 3 y no ejecuto acciones, Adquisiciones  tenía programadas 2 y no ejecuto acciones,  Proyecto 496 tenía programadas 2 y no ejecuto acciones, Direccionamiento político, Direccionamiento servicios sociales  y Subdirección administrativa y financiera  tenía programadas 1 y no ejecuto acciones.   Con los anteriores resultados y teniendo en cuenta la importancia de la mejora continua, se realizara sensibilización en el mes de mayo en el comité de gestores con el fin de realizar seguimiento y cierre oportuno a las acciones programadas y así mismo a través de la carta de alertas. 
Segundo Trimestre: 
Para este segundo trimestre 2017, se tenían programadas 43 acciones de mejora, de las cuales se ejecutaron 5 acciones de mejora,  dando como resultado un índice de 0,88,  con respecto a la meta la cual es de 0,20 se cumple tan solo con un 22,7% ubicándose en un comportamiento deficiente y semaforizandose en rojo.  
Al analizar por procesos y dependencia se evidencia que de las 50 acciones de mejora para este segundo trimestre así: Direccionamiento servicios sociales tenía programadas 4 acciones y no ejecuto ninguna, Direccionamiento estratégico  tenía programadas 2 y ejecuto 2 con un cumplimiento de 50%, Prestación de los servicios sociales tenía programada 5 acciones y no ejecuto ninguna, Mantenimiento y soporte TIC tenía programada 1 acciones y ejecuto 1 con un 100% de cumplimiento, Gestión de talento humano tiene programada 3 acciones y ejecuto 1 con un 33% de cumplimiento, Mejora Continua tenía  programada 1 acciones y no la ejecuto, Dirección Poblacional tenía programadas 5 y no las ejecuto , Direccion de Análisis y Diseño Estratégico  tenía programada 1 y no la ejecuto, Dirección Territorial tenía programadas 2 y no ejecuto acciones, Subdirección de Contratación  tenía programada 1 y no la ejecuto, Subdirección de Plantas Físicas tenía programadas 6 y no ejecuto acciones, Subdirección para la Gestion Integral Local tenía programadas 2 y no las ejecuto, Subdirección para la Infancia tenía programadas 4 y no las ejecuto, Subdirección para la Familia  tenía programadas 3 y no las ejecuto.
Tercer trimestre:
Para este tercer trimestre 2017, se tenían programadas 105 acciones de mejora, de las cuales se ejecutaron 51 acciones de mejora, dando como resultado un índice de 0,51 con respecto a la meta la cual es de 0,20 se cumple tan solo con un 49% ubicándose en un comportamiento deficiente y semaforizandose en rojo.  
Al analizar por procesos y dependencia se evidencia que de las 107 acciones de mejora para este tercer trimestre así: Direccionamiento político tenía programada 9 acciones y no ejecutó ninguna; Direccionamiento servicios sociales tenía programada 4 acciones y ejecutó 3 con un cumplimiento del 75%; Direccionamiento tenía programadas 4 acciones y ejecutó 3 con un cumplimiento del 75%; Análisis y seguimiento de políticas sociales tenía programadas 2 acciones y no ejecutó ninguna; Prestación de los servicios sociales tenía programada 18 acciones y ejecutó 4 con un cumplimiento del 22%; Mantenimiento y soporte TIC tenía programada 12 acciones y ejecuto 1 con un 8% de cumplimiento; adquisiciones tenía programada 1 acción y ejecutó 1 con un cumplimiento del 100%; Gestión de talento humano tiene programada 8 acciones y ejecuto 5 con un 63% de cumplimiento; Gestión de Bienes y Servicios tenía programadas 4 acciones y ejecutó 3 con un cumplimiento del 75%; , Mejora Continua tenía  programada 5 acciones y ejecutó 3 con un cumplimiento del 60%; Gestión de Conocimiento tenía programada 1 acción y ejecutó 1 con un cumplimiento del 100%; Dirección de Gestión Corporativa tenía programada 1 acción y ejecutó 1 con un cumplimiento del 100%; Dirección Poblacional tenía programada 1 acción y no ejecutó ninguna; Oficina de Control Interno tenía programada 2 acción y ejecutó 2 con un cumplimiento del 100%; Subdirección Administrativa y Financiera tenía programada 6 acción y ejecutó 6 con un cumplimiento del 100%; Subdirección de Plantas Físicas tenía programadas 12 y ejecutó 10 con un cumplimiento del 83%; Subdirección Investigación e Información tenía programada 1 acción y no la ejecutó; Subdirección para la Vejez tenía programadas 10 y ejecutó 6 con un cumplimiento del 60%; Subdirección para la Familia tenía programada 1 acción y ejecutó 1 con un cumplimiento del 100%; Subsecretaria tenía 3 acciones programadas y se ejecutó 1, con un cumplimiento del 33%.
Cuarto Trimestre
Para este cuarto trimestre 2017, se tenían programadas 99 acciones de mejora, de las cuales se ejecutaron 38 acciones de mejora, dando como resultado un índice de 0,62 con respecto a la meta la cual es de 0,20 se cumple tan solo con un 32% ubicándose en un comportamiento deficiente y semaforizandose en rojo.  
Al analizar por procesos y dependencia se evidencia que de las 99 acciones de mejora para este trimestre así: Direccionamiento político tenía programada 2 acciones y  ejecutó 2 con un cumplimiento del 100%;  Direccionamiento servicios sociales tenía programada 6 acciones y no ejecutó ninguna;   Prestación de los servicios sociales tenía programada 40  acciones y ejecutó 2 con un cumplimiento del 5%; adquisiciones tenía programada 6 acción y no ejecutó ninguna ; Gestión de Bienes y Servicios tenía programadas 6 acciones y ejecutó 1 con un cumplimiento del 17%; Subdirección de Contratación  programada 13 acciones y  todas  las ejecutó con un cumplimiento del 100%,  Dirección de análisis y diseño estratégico con  1  programada y  la ejecuto con un cumplimiento del   100%,  Subdirección  para la familia  con  4 acciones y las cumplió,  tiene el 100% de cumplimiento; Subdirección administrativa y financiera  con 1 acción y la cumplió tienen el 100% de cumplimiento , la Subdirección para la Infancia con 3 acciones programadas  y las cumplió con el 100% de cumplimiento ;   Subdirección para la Adultez con  2 acciones de Mejora programadas  y las cumplió con el 100% de cumplimiento; Dirección Poblacional  programadas 5  y ejecutadas  4 cumplimiento del  80%; Subdirección de Plantas Físicas tiene programadas 7, cumplió 4  acciones y  sin ejecutar  3 acciones, presenta cumplimiento del 57%;  Subdirección de Investigación e Información con  2 acciones programadas cumple  1  y por cumplir 1,  cumplimiento del 50%;  Dirección Territorial  tenía programada 1  acción  y  no la ejecuto</t>
  </si>
  <si>
    <t>Subsistema de Control Interno</t>
  </si>
  <si>
    <t xml:space="preserve"> Cumplimiento de los requisitos de NTD-SIG 001:2011 </t>
  </si>
  <si>
    <t>MC 4</t>
  </si>
  <si>
    <t>Medir el grado de avance de implementación de los requisitos de la Norma Técnica Distrital del Sistema Integrado de Gestión</t>
  </si>
  <si>
    <t>Implementación de los requisitos de la Norma Técnica Distrital del Sistema Integrado de Gestión en los procesos de la Entidad</t>
  </si>
  <si>
    <t xml:space="preserve">Matriz de seguimiento de los requisitos de la Norma Técnica Distrital </t>
  </si>
  <si>
    <t>Número de requisitos implementados</t>
  </si>
  <si>
    <t xml:space="preserve">(No. de requisitos de los 7 Subsistemas implementados  / No. de requisitos de NTD-SIG 001:2011 de los 7 Subsistemas) * 100 </t>
  </si>
  <si>
    <t>a. Matriz de seguimiento a implementación de requisitos NTD 001:2011</t>
  </si>
  <si>
    <t>Primer Trimestre: 
El indicador de cumplimiento de requisitos de la NTD obtuvo para el I trimestre un cumplimiento del 75% es decir que de los 208 requisitos se cumplieron 156 de ellos, que con respecto a la meta, la cual para el I trimestre es del 80% de cumplimiento un 96,3% semaforizandose en verde teniendo un comportamiento sobresaliente.  
Al analizar el cumplimiento por subsistemas se evidencia que el Subsistema de control interno obtuvo un cumplimiento de los requisitos de 95% es decir que de los 37 requisitos se cumplen 35, seguido por el Subsistema de Gestión  ambiental con un cumplimiento del 80% en donde se cumplen 8 de los 10 requisitos, seguido por Subsistema de Gestión de Calidad con un 75,9%, de los 108 requisitos se cumplen 82, seguido por el Subsistema de Gestión Documental con un 70%, de los cuales se cumplen con 7 requisitos de los 10; el Subsistema de Seguridad y Salud en el trabajo con un 65,2%, es decir que de los 23 requisitos se cumplen con 15, el Subsistema de Seguridad de la Información cumplió con el 60%, donde se cumplen 6 de los 10 requisitos y por último el Subsistema de Responsabilidad Social cumplió en un 30%, es decir mantiene 3 d e los 10 resquicitos. Es importante mencionar que para este año se revisó y actualizaron los requisitos en donde algunas subsistemas tienes nuevos requisitos con lo cual puede presentar un cumplimiento inferior.              
Segundo Trimestre: 
El indicador de cumplimiento de requisitos de la NTD obtuvo para el I trimestre un cumplimiento del 82% es decir que de los 208 requisitos se cumplieron 171 de ellos, que con respecto a la meta para el II trimestre del 80% se dío un cumplimiento de 102%, superando la meta programada.
Con respecto al cumplimiento por Subsistema se evidencia lo siguiente: El Subsistema de Control Interno se mantuvo en un cumplimiento del 95 %, El subsistema de Gestión Ambiental logro el cumplimiento del 100% de los requisitos asignados (10 en total), el Subsistema de Gestión Documental se mantuvo en un cumplimiento del 70%, el Subsistema de Seguridad y Salud en el trabajo aumento su cumplimiento a un 87%, es decir que de los 23 requisitos cumplen con 20, el Subsistema de Responsabilidad Social aumento su cumplimiento a un 40%, es decir que de los 10 requisitos cumplió 4, por ultimo, el Subsistema de Gestión de Calidad aumento su cumplimiento a un 82%, es decir que de los 108 requisitos se cumplió con 89
Tercer Trimestre: 
El indicador de cumplimiento de requisitos de la NTD obtuvo para el III trimestre un cumplimiento del 88% es decir que de los 208 requisitos se cumplieron 188 de ellos, que con respecto a la meta programada para el III trimestre del 100%, se dio un cumplimiento del 88%, se evidenció que las metas programadas para el cumplimiento de requisitos de cada uno de los subsistemas, no se articularon con la meta del presente indicador, por lo anterior,  la meta para el periodo establecida no fue posible cumplirla.
Con respecto al cumplimiento por Subsistema se evidencia lo siguiente: El Subsistema de Control Interno aumentó su cumplimiento a un 97 %, es decir que de los 37 requisitos cumplen con 36, El subsistema de Gestión Ambiental logro el cumplimiento del 100% de los requisitos asignados (10 en total), el Subsistema de Gestión Documental aumentó su cumplimiento a un 80%, el Subsistema de Seguridad y Salud en el trabajo aumento su cumplimiento a un 96%, es decir que de los 23 requisitos cumplen con 22, el Subsistema de Responsabilidad Social aumento su cumplimiento a un 60%, es decir, que de los 10 requisitos cumplió 6, por último, el Subsistema de Gestión de Calidad aumento su cumplimiento a un 86%, es decir que de los 108 requisitos cumplió con 93.
Es de aclarar, que los subsistemas de Seguridad y Salud en el trabajo, Gestión de Calidad, Gestión Documental, aunque aumentaron su cumplimiento, no alcanzaron la meta propuesta para el periodo.
Cuarto Trimestre: 
El indicador de cumplimiento de requisitos de la NTD obtuvo para el cuarto trimestre un cumplimiento del 96% el cual corresponde a la implementación de 199 requisitos de los 208 requisitos definidos. 
Al analizar el cumplimiento por subsistemas se evidencia: a) el Subsistema de Control Interno implementó el 100% de sus requisitos (37 requisitos), b) el Subsistema de Responsabilidad Social implementó el 100% de sus requisitos (10 requisitos), c) el Subsistema de Gestión Ambiental implementó el 100% de sus requisitos (10 requisitos), d) el Subsistema Interno de Gestión Documental y Archivo implementó el 100% de sus requisitos (10 requisitos), e) el Subsistema de Gestión de Seguridad y Salud en el Trabajo implementó el 96% de sus requisitos (22 requisitos cumplidos, de 23 asignados), f) el Subsistema de Gestión de la Calidad implementó el 94% de sus requisitos (101 requisitos cumplidos, de 108 asignados) y g) el Subsistema de Seguridad de la Información.</t>
  </si>
  <si>
    <t>Cumplimiento de los requisitos NTD-SIG 001:2011 asociados al Subsistema de Control Interno</t>
  </si>
  <si>
    <t>SCI 1</t>
  </si>
  <si>
    <t xml:space="preserve"> Medir el grado de avance de implementación de los requisitos del Subsistema de Gestión de la Calidad identificados en la Norma Técnica Distrital del Sistema Integrado de Gestión</t>
  </si>
  <si>
    <t xml:space="preserve"> Implementación de los requisitos de la Norma Técnica Distrital del Sistema Integrado de Gestión en los procesos de la Entidad</t>
  </si>
  <si>
    <t>Matriz de seguimiento de los requisitos de la Norma Técnica Distrital del Sistema Integrado de Gestión</t>
  </si>
  <si>
    <t>(No. de requisitos del subsistema de gestión de control interno implementados / No. de requisitos del subsistema de control interno identificados en la norma NTD SIG 001:2011) *100</t>
  </si>
  <si>
    <t>a. Matriz de seguimiento a implementación de requisitos NTD 001:2011 - SCI</t>
  </si>
  <si>
    <t>Primer Trimestre: 
Para éste primer trimestre se obtuvo que de los 37 requisitos de la NTD SIG del Subsistema de Control Interno, se cumple 35 de ellos obteniendo un 95% de cumplimiento, respecto a la meta del 70% se supera, dando un cumplimiento del 135%. Para éste indicador se definió una meta del 80% teniendo en cuenta que se ampliaron el número de los requisitos al pasar de 28 requisitos del año 2016 a 37 para el año 2017, se espera continuar con el cumplimiento de la meta. 
Segundo Trimestre: 
Para el segundo trimestre se mantuvo el cumplimiento de 35 requisitos de la NTD SIG de 37, asignados al Subsistema de Control Interno, respecto a la meta del 80%, se supera en un 117%. 
Tercer trimestre:
Para este trimestre se obtuvo que de los 37 requisitos de la NTD SIG del Subsistema de Control Interno, se aplica 36 de los 33 programados para este periodo, con un cumplimiento del 109%, toda vez que se cuenta con el plan de comunicaciones, el cual se encuentra publicado en el mapa de procesos, en el proceso de Direccionamiento Político.
Cuarto Trimestre: 
El indicador de cumplimiento de los requisitos NTD-SIG 001:2011 asociados al Subsistema de Control Interno obtuvo  para éste trimestre un cumplimiento del 100% el cual corresponde al requisito 6.3 Auditorias internas del SIG, literal g) Formar auditores del Sistema Integrado de Gestión, para tal fin se realizó un curso de formación de auditores internos en HSEQ NTC ISO 9001: 2015; NTC ISO 14001:2015 y NTC OHSAS 18001:2007 con una intensidad de 40 horas a 34 servidores públicos de la SDIS en el marco del contrato No. 7691/2017 celebrado con el ICONTEC.</t>
  </si>
  <si>
    <t>Cumplimiento de los requisitos del Modelo Estándar de Control Interno</t>
  </si>
  <si>
    <t>SCI 2</t>
  </si>
  <si>
    <t>Medir el grado de avance de implementación de los requisitos del Modelo Estándar de Control Interno en la Secretaría Distrital de Integración Social.</t>
  </si>
  <si>
    <t xml:space="preserve"> Implementación de los requisitos del Modelo Estándar de Control Interno en la Entidad, para dar cumplimiento al Decreto 943 de 2014</t>
  </si>
  <si>
    <t>Matriz de seguimiento de los requisitos del Modelo Estándar de Control Interno</t>
  </si>
  <si>
    <t>(No. de requisitos del Modelo Estándar de Control Interno - MECI implementados / Total de requisitos del Modelo Estándar de Control Interno -MECI) * 100</t>
  </si>
  <si>
    <t>a. Informe pormenorizado de control interno</t>
  </si>
  <si>
    <t>Primer Trimestre: 
Para evaluar el cumplimiento de los requisitos del Modelo Estándar de control Interno (MECI), se realiza en compañía de la oficina de Control Interno, tomando como insumo el informe pormenorizado del periodo de nov 2016 a mar 2017. se tomaron los productos mínimos que pide MECI y para cuantificar los resultados se homologan los criterio así: 
• no existe; en proceso=1; Documentado=2; Evaluado/Revisado=3. 
Al evaluar los 73 productos mínimos se obtuvo que 65 productos se encuentran evaluados/revisados, 7 se encuentran con calificación 2, es decir se encuentran documentado y tan solo 1 se encuentra en proceso, el cual que corresponde a la documentación del procedimiento de rendición de cuentas, que si bien se realizo, se encuentra estructurado y se ejecuto no se cuenta con el procedimiento.   En General encontramos que aunque el 89%  tienen una calificación de 3, muchos de estos productos se deben revisar, actualizar y realizar seguimiento a la implementación así como divulgación a los colaboradores; por lo cual aunque se obtuvo una calificación superior a la meta con un 107% se realizara seguimiento al cierre de ciclos.
Segundo Trimestre: 
Para evaluar el cumplimiento de los requisitos del Modelo Estándar de control Interno (MECI), se realizó en compañía de la oficina de Control Interno, tomando como insumo el informe pormenorizado del periodo de 13 mar 2016 a 12 julio 2017. 
Al evaluar los 73 productos mínimos se obtuvo que 66 productos se encuentran evaluados/revisados, 5 se encuentran con calificación 2, es decir se encuentran documentado y tan solo 2 se encuentra en proceso, el cual que corresponde a los talleres de evaluación y la publicación de los formularios de tramites de la SDIS en la web.  En General encontramos que 90,4%  tienen una calificación de 3, y que la meta del periodo fue superada en 7 puntos (107%).
Tercer trimestre
Para el mes de noviembre se presenta el informe pormenorizado insumo para el reporte de éste indicador. Por lo que para éste trimestre se mantiene el cumplimiento en 66%.
Cuarto Trimestre:
De los 73 requisitos o productos del Modelo Estándar de Control Interno (MECI), se han revisado y actualizado 68 que corresponde a un 93% de cumplimiento. Lo anterior tomando como insumo el seguimiento realizado a los requisitos del Modelo Estándar de Control Interno (MECI), mediante el informe pormenorizado del periodo de julio a noviembre de 2017.</t>
  </si>
  <si>
    <t>Cumplimiento del programa de auditoría.</t>
  </si>
  <si>
    <t>SCI 3</t>
  </si>
  <si>
    <t>Controlar el cumplimiento del Programa de Auditorias</t>
  </si>
  <si>
    <t>Dar Cumplimiento del Programa de Auditorias</t>
  </si>
  <si>
    <t>Informes de Equipos Auditores</t>
  </si>
  <si>
    <t>Número de auditorias ejecutadas con informe comunicado</t>
  </si>
  <si>
    <t>(No. de auditorías internas realizadas con informe final comunicado en el tiempo estipulado / No. de auditorías internas planeadas) *100</t>
  </si>
  <si>
    <t>a. Cuadro de seguimiento programa anual de auditoria</t>
  </si>
  <si>
    <t>Primer Semestre: 
A corte de 30 de Junio de 2017, se tenia establecido realizar 2 auditorías internas con informe final comunicado en el tiempo estipulado de acuerdo con el cronograma estipulado lo que permitio un cumplimiento de la meta para el periodo del 100%, así:
- Habilitación Servicios de Salud en los Servicios Sociales SDIS, el cual se puede visualizar en el siguiente link: http://old.integracionsocial.gov.co/anexos/documentos/2017documentos/controlinterno/13062017_INF%20Final%20Auditoria%20de%20Habilitacion%20a%20Mayo%2017.pdf
- Sistema Integrado de Gestión -  Subsistema Interno de Gestión Documental y Archivo - SIGA, el cual se puede visualizar en el siguiente link: 
http://old.integracionsocial.gov.co/anexos/documentos/2017documentos/controlinterno/13062017_INFORME%20FINAL%20SIG_SIGA_2017.PDF.
Segundo semestre:
A corte de 30 de diciembre de 2017, se tenía programado realizar cuatro (4) auditorías internas con informe final, dando cumplimiento al 100% a éste indicador, así:
- Auditoría servicio integral de atención a la ciudadanía SIAC -cumplimiento art 3 decreto 371 de 2010, Informe final con fecha de 24 de octubre de 2017, el cual se puede visualizar en el siguiente link: http://old.integracionsocial.gov.co/anexos/documentos/2017documentos/controlinterno/08112017_Informe%20Final%20Auditor%C3%ADa%20SIAC%20art_3%20Decreto%20371.pdf
- Auditoria al proceso de adquisiciones, Decreto 371/2010 artículo 2, informe final con fecha de 21 de septiembre de 2017, el cual se puede visualizar en el siguiente link: http://old.integracionsocial.gov.co/anexos/documentos/2017documentos/controlinterno/08112017_Informe%20Auditoria%20Proceso%20Adquisiciones%20art_2%20Decreto%20371.PDF
- Auditoria Decreto 371/2010 artículo 4, Participación ciudadana y control social, informe final con fecha de 06 de diciembre de 2017 el cual se puede visualizar en el siguiente link: http://old.integracionsocial.gov.co/anexos/documentos/2017documentos/controlinterno/11122017_Informe%20Auditoria%20Proceso%20Participacion%20Ciudadana%20y%20control%20Social.PDF
- Auditoria liquidación de contratos, informe final con fecha de 18 de diciembre de 2017, el cual se puede visualizar en el siguiente linK: http://old.integracionsocial.gov.co/anexos/documentos/2017documentos/controlinterno/05012018_INFORME%20FINAL%20AUDITORIA%20LIQUIDACIONES.pdf</t>
  </si>
  <si>
    <t xml:space="preserve"> Cumplimiento en la respuesta a requerimientos de información de control político</t>
  </si>
  <si>
    <t xml:space="preserve">Determinar el nivel de cumplimiento en los tiempos de entrega de las respuestas proyectadas a los requerimientos (Proposiciones, Derechos de petición) allegados a la SDIS por el Concejo y el Congreso de la República. </t>
  </si>
  <si>
    <t>Cumplimiento (Dentro de los tiempos establecidos) en la respuesta a los requerimientos de información a los entes de control político</t>
  </si>
  <si>
    <t>Archivo físico y registros digitales.
Matriz de seguimiento.</t>
  </si>
  <si>
    <t>(No. de respuestas a requerimientos del Concejo y el Congreso de la República entregadas dentro de los términos en el periodo / Total de requerimientos del Concejo y el Congreso de la República recibidos para respuesta en el periodo) *100</t>
  </si>
  <si>
    <t>Consolidado información de seguimiento.</t>
  </si>
  <si>
    <t>El indicador de Cumplimiento en la respuesta a requerimientos de información de control político, para el cuarto trimestre del año 2017 reporta un resultado del 83%, el cual corresponde a 54 requerimientos contestados dentro de los términos legales, de un total de 65 requerimientos recibidos para este trimestre.
Es importante resaltar que en el mes que se logró un mayor resultado en la ejecución fue en el mes de octubre con un 86%, y el mes con el menor resultado de cumplimiento fue el mes de Diciembre con un 80%.
Es de anotar que dentro de las causas que generan el no cumplimiento del 100% de la meta es el incumplimiento en la entrega de la respuestas por parte de las áreas técnicas.</t>
  </si>
  <si>
    <t xml:space="preserve">El indicador de Cumplimiento en la respuesta a requerimientos de información de control político, para el segundo semestre del año 2017 reporta un resultado del 83%, el cual corresponde a 99 requerimientos contestados dentro de los términos legales, de un total de 120 requerimientos recibidos para este semestre. Comparando este resultado con la meta (100%) se logra un cumplimiento del 83% y un nivel satisfactorio de desempeño.
Analizando el comportamiento de los resultados durante este periodo, se evidencia que los meses en los cuales se logró un mayor resultado en la ejecución fue en julio y octubre con un 89% y 86% respectivamente, y los meses con el menor resultado de cumplimiento fueron agosto y diciembre con un 80%.
Es de anotar que se dio respuesta a todos los requerimientos y que dentro de las causas que generan el no cumplimiento del 100% de la meta es el incumplimiento en la entrega de la respuestas por parte de las áreas técnicas y en algunas ocaciones la complejidad del requerimiento. 
NOTA: Todos los indicadores del proceso de Direccionamiento Político se reformularon y se están midiendo a partir del 01 de julio de 2017. </t>
  </si>
  <si>
    <t xml:space="preserve">Cumplimiento en la respuesta a proyectos de acuerdo y de ley </t>
  </si>
  <si>
    <t xml:space="preserve">Realizar seguimiento al cumplimiento en la entrega de los conceptos de acuerdo a las solicitudes recibidas de proyectos de Acuerdo y de Ley, teniendo en cuenta los tiempos establecidos </t>
  </si>
  <si>
    <t>Cumplimiento en la respuesta a los requerimientos de conceptos de proyectos de Acuerdo y de Ley, en los tiempos establecidos.</t>
  </si>
  <si>
    <t>Archivo físico y registros digitales
Matriz de seguimiento.</t>
  </si>
  <si>
    <t>(No. de proyectos de Acuerdo y de Ley entregados en los tiempos establecidos en el periodo / No. de solicitudes recibidas de proyectos de Acuerdo y de Ley en el periodo) * 100</t>
  </si>
  <si>
    <t>Consolidado información seguimiento.</t>
  </si>
  <si>
    <t>El nivel de cumplimiento para el cuarto trimestre del año 2017 reporta un resultado del 84%, el cual corresponde a 16 requerimientos contestados dentro de los términos legales, de un total de 20 requerimientos para trimestre.
Es importante resaltar que en el mes que se logró un mayor resultado en la ejecución fue el mes de  Diciembre con un 100%, y el mes con el menor resultado fue el mes de Octubre con un 77%.</t>
  </si>
  <si>
    <t xml:space="preserve">El indicador de Cumplimiento en la respuesta a proyectos de acuerdo y de ley, para el segundo semestre de la vigencia 2017 presenta un resultado del 84%, el cual corresponde a 41 requerimientos contestados dentro de los términos legales, de un total de 49 requerimientos. Comparando este resultado con la meta (95%) se logra un cumplimiento del 88% y un nivel satisfactorio de desempeño.
Analizando el comportamiento de los resultados durante este periodo, se evidencia que los meses que se logró un mayor resultado en la ejecución fueron julio y diciembre con un 100%, y los meses con el menor resultado fueron agosto y Octubre con un 79% y 77% respectivamente.
Es de anotar que se dio respuesta a todos los proyectos de acuerdo y de ley de este periodo.
NOTA: Todos los indicadores del proceso de Direccionamiento Político se reformularon y se están midiendo a partir del 01 de julio de 2017. </t>
  </si>
  <si>
    <t xml:space="preserve"> Nivel de satisfacción del cliente interno, de la Oficina Asesora de Comunicaciones.</t>
  </si>
  <si>
    <t>Identificar el nivel de satisfacción de las dependencias de la SDIS respecto a la gestión adelantada para dar respuesta a las solicitudes realizadas a la Oficina Asesora de Comunicaciones</t>
  </si>
  <si>
    <t>Calidad y oportunidad en la entrega de productos, de acuerdo a las solicitudes realizadas a la Oficina Asesora de Comunicaciones.</t>
  </si>
  <si>
    <t>Encuesta de Comunicación Interna
Tabulación de la encuesta</t>
  </si>
  <si>
    <t>(No. de clientes internos satisfechos en el periodo / No. de clientes internos encuestados en el periodo) * 100</t>
  </si>
  <si>
    <t>Consolidado tabulación de encuestas de satisfacción</t>
  </si>
  <si>
    <t xml:space="preserve">Para el cuarto trimestre de 2017, se realizó el diseño de una nueva encuesta de satisfacción y se aplico 2 veces de forma masiva, donde participaron 311 funcionarios de la entidad, de estos 280 calificaron como buena y aceptable la gestión de la oficina asesora de comunicaciones logrando así un nivel de satisfacción del 90%. Comparando este resultado con la meta (95%), se logra un cumplimiento del 94,8%
De los elementos evaluados se obtiene lo siguiente:
* De los canales que mas son utilizados para informarse son los siguientes: en primer lugar el correo electrónico, seguido de la intranet, pagina web y carteleras.
* En cuanto a la calificación del medio que le permite estar mas informado, el correo electrónico es el mas representativo, seguido del wallpaper y twitter.
* En cuento al medio por el cual le gustaría informase, se evidencia que el correo electrónico es el medio preferido.
Con respecto a la calificación de la gestión en cuanto a calidad y oportunidad, se obtienen los siguientes resultados:
* Calidad, en cuanto a esta variable el 21,5% con calificación de 5 y el 38,6% con una calificación de 4. El 28,6% con una calificación de 3 y el porcentaje restante corresponde a las calificaciones de 2 y 1.
* Oportunidad, el 15,1% con una calificación de 5 y el 34,7% con calificación de 4. El 35% corresponde a una calificación de 3 y el porcentaje restante corresponde a las calificaciones de 2 y 1.
Estos resultados obedecen a los imprevistos que surgen del día a día y que requieren de atención inmediata, por lo cual resultan afectando los productos que se trabajan bajo una programación. </t>
  </si>
  <si>
    <t xml:space="preserve">Para el segundo semestre de la vigencia 2017, se realizó el diseño de una nueva encuesta de satisfacción y se aplico 2 veces de forma masiva, donde participaron 311 funcionarios de la entidad, de estos 280 calificaron como buena y aceptable la gestión de la oficina asesora de comunicaciones logrando así un nivel de satisfacción del 90%. Comparando este resultado con la meta (95%), se logra un cumplimiento del 94,8%
De los elementos evaluados se obtiene lo siguiente:
* De los canales que mas son utilizados para informarse son los siguientes: en primer lugar el correo electrónico, seguido de la intranet, pagina web y carteleras.
* En cuanto a la calificación del medio que le permite estar mas informado, el correo electrónico es el mas representativo, seguido del wallpaper y twitter.
* En cuento al medio por el cual le gustaría informase, se evidencia que el correo electrónico es el medio preferido.
Con respecto a la calificación de la gestión en cuanto a calidad y oportunidad, se obtienen los siguientes resultados:
* Calidad, en cuanto a esta variable el 21,5% con calificación de 5 y el 38,6% con una calificación de 4. El 28,6% con una calificación de 3 y el porcentaje restante corresponde a las calificaciones de 2 y 1.
* Oportunidad, el 15,1% con una calificación de 5 y el 34,7% con calificación de 4. El 35% corresponde a una calificación de 3 y el porcentaje restante corresponde a las calificaciones de 2 y 1.
Estos resultados obedecen a los imprevistos que surgen del día a día y que requieren de atención inmediata, por lo cual resultan afectando los productos que se trabajan bajo una programación. 
NOTA: Todos los indicadores del proceso de Direccionamiento Político se reformularon y se están midiendo a partir del 01 de julio de 2017. </t>
  </si>
  <si>
    <t>Porcentaje de Campañas institucionales ejecutadas</t>
  </si>
  <si>
    <t xml:space="preserve">Identificar la capacidad de respuesta de la OAC frente a la solicitud de ejecución de campañas. </t>
  </si>
  <si>
    <t>Oportunidad en la solicitud y cumplimiento de requerimientos para el desarrollo de campañas de comunicación</t>
  </si>
  <si>
    <t>Brief  de las Campañas.
Bitácora de registro y seguimiento</t>
  </si>
  <si>
    <t>(No. de campañas institucionales ejecutadas en el periodo / No. de campañas institucionales solicitadas en el periodo) *100</t>
  </si>
  <si>
    <t>Base de datos Consolidado</t>
  </si>
  <si>
    <t>Durante el último trimestre de 2017, la OAC recibió la solicitud de 5 campañas las cuales fueron diseñadas y ejecutadas en el mismo periodo, lo que da un cumplimiento de la meta del 100%. 
Las campañas son las siguientes:
* Prevención de la pólvora - Diciembre
* Son solo mitos Fase 2 (campaña de prevención) - Noviembre
* Nos Movemos Por Ti - Noviembre
* FAMILIAS QUE TEJEN Y PROTEGEN (Subdirección para la familia) - Octubre
* AYUDEMOS DE VERDAD (Subdirección para la adultez) - Octubre
Analizando el comportamiento mensual, se observa que se cumple al 100% en todos los meses, lo cual evidencia el compromiso de los colaboradores y el trabajo en equipo de la OAC.</t>
  </si>
  <si>
    <t xml:space="preserve">Durante el segundo semestre de 2017, la OAC recibió solicitud de 13 campañas las cuales fueron diseñadas y ejecutadas en el mismo periodo, lo que da un resultado del 100%, comparando el resultado Vs. la meta se evidencia un cumplimiento excelente y un nivel sobresaliente de desempeño de este indicador. 
Las campañas son las siguientes:
* Prevención de la pólvora
* Son solo mitos Fase 2 (campaña de prevención)
* Nos Movemos Por Ti 
* FAMILIAS QUE TEJEN Y PROTEGEN (Subdirección para la familia)
* AYUDEMOS DE VERDAD (Subdirección para la adultez)
* Maternidad y paternidad 2da fase, 
* Enfoque diferencial  2da fase, 
* Seguridad y salud al trabajo, 
* Envejece conmigo, 
* Emprende con Sentido, 
* Lactancia, 
* Transparencia, 
* Campaña de Servicios SDIS.
Analizando el comportamiento mensual para el segundo semestre de la vigencia 2017, se observa que se cumple al 100% en todos los meses, lo cual evidencia el compromiso de los colaboradores y el trabajo en equipo de la OAC.
NOTA: Todos los indicadores del proceso de Direccionamiento Político se reformularon y se están midiendo a partir del 01 de julio de 2017. </t>
  </si>
  <si>
    <t>Porcentaje de registros positivos en medios de comunicación</t>
  </si>
  <si>
    <t>Monitorear los medios de comunicación identificando las noticias positivas sobre la SDIS</t>
  </si>
  <si>
    <t>Noticias positivas en medios de comunicación relacionadas con la SDIS</t>
  </si>
  <si>
    <t>Monitoreo en medios
Bitácora de registro y seguimiento.</t>
  </si>
  <si>
    <t>(No. de notas positivas en medios de comunicación acerca de la SDIS monitoreados en el periodo / No. total de notas sobre la SDIS en medios de comunicación monitoreados en el periodo) * 100</t>
  </si>
  <si>
    <t>Base de datos consolidado</t>
  </si>
  <si>
    <t>Para el cuarto trimestre el indicador de % de registros positivos en medios de comunicación, alcanzo un resultado del 99,2% que corresponde a 513 notas positivas de un total de 517 notas registradas en medios sobre la entidad. Comparando el resultado versus la meta (95%) alcanzó el 104% de cumplimiento, con semaforización en verde.  
Es de resaltar que para este trimestre noviembre y diciembre alcanzaron resultado del 100% de registros positivos en medios. El mes con un menor resultado fue Octubre con un 97%.</t>
  </si>
  <si>
    <t xml:space="preserve">Para el segundo semestre de la vigencia 2017 el indicador de % de registros positivos en medios de comunicación, alcanzo un resultado del 99,3% que corresponde a 1.193 notas positivas de un total de 1.201 notas registradas en medios sobre la entidad. Comparando el resultado versus la meta (95%) alcanzó el 105% de cumplimiento, con semaforización en verde y un nivel sobresaliente de desempeño.  
Es de resaltar que para este trimestre julio, noviembre y diciembre alcanzaron resultado del 100% de registros positivos en medios. El mes con un menor resultado fue Octubre con un 97%. 
NOTA: Todos los indicadores del proceso de Direccionamiento Político se reformularon y se están midiendo a partir del 01 de julio de 2017. </t>
  </si>
  <si>
    <t xml:space="preserve"> Cumplimiento de activos de información de los Procedimientos vigentes del Proceso de Gestión del Conocimiento</t>
  </si>
  <si>
    <t>Determinar  el cumplimiento de los activos de información de los Procedimientos vigentes del Proceso de Gestión del Conocimiento</t>
  </si>
  <si>
    <t xml:space="preserve"> Contar con las evidencias que soporten la existencia de los activos de información</t>
  </si>
  <si>
    <t>Evidencia de los activos de información</t>
  </si>
  <si>
    <t>Porcentaje de activos de información evidenciados</t>
  </si>
  <si>
    <t>(No. de activos de información de los procedimientos evidenciados / Total de activos de información de los procedimientos) *100</t>
  </si>
  <si>
    <t>Matriz de relación de resultados de activos de información</t>
  </si>
  <si>
    <t>Primer semestre: El proceso de Gestión del conocimiento y sus procedimientos se encuentran en etapa de actualización acorde a las necesidades de la administración. A la fecha del presente reporte se actualizaron los procedimientos de Parametrización en el sistema de información, Atención a solicitudes de reporte de información misional y registro extemporáneo de información misional. Se encuentran en etapa de implementación; se encuentran en ajustes los procedimiento de Recolección y digitación y Revisión y seguimiento a la información registrada en los sistemas misionales.
Al mes de septiembre: continúan en ajustes los procedimiento de Recolección y digitación y Revisión y seguimiento a la información registrada en los sistemas misionales.
Al mes de diciembre: Durante el periodo reportado se realizó seguimiento a activos de información para los procedimientos de: Creación o modificación de unidades operativas; Requerimientos geográficos; Intercambio de información; Registro extemporáneo de información misional; Parametrización en el sistema de información misional; Revisión y seguimiento a la información registrada en los sistemas misionales y Atención a solicitudes de reporte de información misional. 
Se realizó seguimiento en la Subdirección Local de Chapinero a los activos de información de los procedimientos de Recolección y digitación, Registro extemporáneo de información misional y Revisión y seguimiento a la información registrada en los sistemas misionales.
Se realizó el seguimiento en el nivel central a los procedimientos de Parametrización en el sistema de información misional, Registro extemporáneo y Recolección y digitación. 
En el mes de Diciembre el procedimiento de recolección y digitación fue actualizado, el procedimiento de Revisión y seguimiento a la información registrada en los sistemas misionales fue derogado y se creó el procedimiento de Análisis y reporte de la calidad de los datos del subsistema de información misiona. Los indicadores fueron reportados con las versiones anteriores.
Los activos de información pendientes por cumplir corresponden a los procedimientos de Atención a solicitudes de reporte de información misional y al procedimiento de Intercambio de información.
Nota aclaratoria: para el cálculo de este indicador se tienen en cuenta los activos de información que se encuentran definidos en los procedimientos del Proceso Gestión del Conocimiento.</t>
  </si>
  <si>
    <t>Los procedimientos asociados al Proceso Gestión del Conocimiento fueron actualizados durante la vigencia 2017 como resultado de la medición de este indicador para la vigencia 2016. Los procedimientos tienen definidos 54 activos de información d elos cuales se evidenció el cumpliminto de 48 de ellos. Los activos de información pendientes por cumplir corresponden a los procedimientos de Atención a solicitudes de reporte de información misional y al procedimiento de Intercambio de información.</t>
  </si>
  <si>
    <t>Aplicabilidad del conocimientos adquirido en la capacitación</t>
  </si>
  <si>
    <t xml:space="preserve">Aplicabilidad del conocimiento adquirido en el diseño y desarrollo de Programa Institucional de Capacitación
</t>
  </si>
  <si>
    <t>Instrumento de validación del impacto de la capacitación</t>
  </si>
  <si>
    <t xml:space="preserve">
Formato  F-TH-PR-005 diligenciado por los jefes inmediatos y la Base de datos consolidada de aplicabilidad del conocimiento</t>
  </si>
  <si>
    <t>((Desempeño POST - Desempeño PRE) / (1- Desempeño PRE))*100</t>
  </si>
  <si>
    <t>Junio:
Este indicador es de periodicidad semestral. En el periodo reportado no se efectuaron capacitaciones, toda vez que se adelantó el proceso  contractual. 
A la fecha del reporte se adjudicó el contrato  No. 7723, se firmó acta de inicio con fecha  21/07/2017 y se tiene previsto el inicio de ejecución  del Plan Institucional de Capacitaciones -PIC  a partir del mes de agosto de 2017.
El  programa de formación y capacitación está estructurado de la siguiente manera:
Inducción Institucional, Inducción y entrenamiento en el puesto de trabajo, reinducción Institucional, Plan Institucional de Capacitación, actualización conocimientos específicos por dependencias, Diplomados Virtuales, cursos de idiomas y actividades transversales de interés para el desempeño institucional. 
Julio - agosto:  En el mes de agosto se dio inicio a los tres (3) Diplomados presenciales (Indicadores de gestión, formulación y evaluación de proyectos y educación inclusiva)  con la participación de 267 servidores y servidoras, con los cuales se espera obtener una aplicabilidad de conocimiento en su puesto de trabajo, una vez finalice el Diplomado en el mes de noviembre.
Septiembre: Conforme lo reportado en el mes de agosto, actualmente se están cursando 3 diplomados  presenciales los cuales serán objeto de evaluación de aplicabilidad del conocimiento. De igual manera, en el mes de octubre se iniciará una capacitación en herramientas ofimáticas   con la cual se espera obtener resultados de la evaluación de aplicación del conocimiento.
Octubre: En el mes de noviembre se medirá la aplicabilidad del conocimientos adquirido en la capacitación  herramientas ofimáticas (Excel básico e Intermedio),  dictada en el mes de octubre a 22 personas.
Noviembre: Al cierre de noviembre finalizaron las capacitación en Herramientas Ofimáticas (Excel básico e Intermedio). Actualmente se está consolidando las bases de datos para enviar a los diferentes sitios de trabajo el formato de aplicabilidad de conocimiento adquirido,  para que transcurridos tres meses después la capacitación, los jefes inmediatos procedan a evaluar la aplicabilidad del conocimiento adquirido.
Julio - diciembre: Los diplomados presenciales y los cursos de ofimatica que se desarrollaron en ejecución del pic 2017, culminaron en el noviembre. Conforme lo establecido en xxxx la evaluación del conocimiento adquirido se debe aplicar 3 meses contados a partir de haber recibido la capacitación; razón por la cual, dichas capacitaciónes serán objeto de evaluación del conocimiento adquirido en el mes de marzo de 2018.Es de precisar que el resultado del indicador en comento está directamente relacionado con el inicio de la ejecución del contrato 7723 de 2017 el cualinició su ejecución en el mes de agosto de 2017. Como acción correctiva se adelantaron estudios previos para la contratación de 2018 a finales de 2017.</t>
  </si>
  <si>
    <t xml:space="preserve">Cierre de brecha de conocimiento en los eventos de capacitación
</t>
  </si>
  <si>
    <t xml:space="preserve">Identificar oportunidades de mejoramiento en el diseño y desarrollo del programa institucional de capacitación
</t>
  </si>
  <si>
    <t xml:space="preserve"> Aplicación oportuna del test pre y post en las capacitaciones</t>
  </si>
  <si>
    <t>Formatos de evaluación pre y post
Base de datos de Pre test y Post test</t>
  </si>
  <si>
    <t>((Promedio conocimiento posterior - promedio de conocimiento previo / 1- promedio de conocimiento previo)) *100</t>
  </si>
  <si>
    <t>Marzo: Respecto del cierre de brecha de conocimiento en los eventos de capacitación, es de precisar que en el período reportado no se efectuaron capacitaciones, toda vez que se adelantó el proceso contractual.
Junio:
La aplicación de este indicador depende directamente de la ejecución del PIC, y como ya se manifestó su ejecución depende del contrato suscrito No. 7723 con acta de inicio del 21/07/2017, por tanto se tiene previsto el inicio de la ejecución del PIC  a partir del mes de agosto del presente.
El programa de formación y capacitación está estructurado de la siguiente manera:
Inducción Institucional, Inducción y entrenamiento en el puesto de trabajo, reinducción Institucional, Plan Institucional de Capacitación, actualización conocimientos específicos por dependencias, Diplomados Virtuales, cursos de idiomas y actividades transversales de interés para el desempeño institucional. 
Julio - agosto
En el mes de agosto se dio inicio a los tres (3) Diplomados presenciales (Indicadores de gestión, formulación y evaluación de proyectos y educación inclusiva)  con la participación de 267 servidores y servidoras; a la fecha, se aplicó el cuestionario pretest del primer módulo para los tres (3) Diplomados y se espera al día 22 de septiembre, tener el cierre de brecha de conocimientos del mismo, dichos diplomados terminan en el mes de noviembre.
Septiembre: Conforme lo reportado en el mes de agosto, actualmente se están cursando 3 diplomados  presenciales los cuales serán objeto de cierre de brecha. De igual manera, en el mes de octubre se iniciará una capacitación en herramientas ofimáticas   con la cual se espera obtener resultados de la evaluación  de cierre de brecha.
Por otro lado, en desarrollo del PIC iniciaron 5 diplomados virtuales en e mes de septiembre a los cuales se les realizará la medición de cierre de brecha en el mes de noviembre.
Octubre: En el mes de octubre  se inició la capacitación en Herramientas Ofimáticas (Excel básico e Intermedio), con la cual se  realizó la medición de cierre de brecha.  Se contó con la participación de  22 servidores del nivel asistencial de la entidad, se obtuvo un cierre de brecha del 75%.
Noviembre:  En el mes de noviembre se terminaron los capacitaciones en Herramientas Ofimáticas (Excel básico e Intermedio), en el cual participaron 110 servidores del nivel asistencial, de los cuales 63 realizaron el pre y el post para la medición de cierre de brecha, pasando de un nivel de conocimiento pre del 41% al 75% de conocimiento post.
Octubre a diciembre:
Se realizo la medición de cierre de brecha a los diplomados  presenciales en ejecucción del PIC, para la vigencia 2017 :
Diplomado en Educación inclusiva: participarón 111 servidores, de los cuales 34 son de carrera administrativa y 77 Provisionales, del total de los participantes se certificaron 105 servidores es decir el 95% de los inscritos.  95 servidores realizaron el pre y el post para la mediación de cierre de brecha, pasando de un nivel de conociemiento pre del 21% al 62% de conocimiento post.
Diplomado en Formulación Evaluación de proyectos: participarón 63 servidores, de los cuales 40 son de carrera administrativa y 23 Provisionales, del total de los participantes se certificarón 55 servidores es decir el 87% de los inscritos.  41 servidores realizaron el pre y el post para la mediación de cierre de brecha, pasando de un nivel de conocimiento pre del 42% al 53% de conocimiento post.   
Diplomado en Indicadores de Gestión: participarón 93 servidores, de los cuales 33 son de carrera administrativa y 63 Provisionales, del total de los participantes se certificarón 80 servidores es decir el 86% de los inscritos.  53 servidores realizaron el pre y el post para la mediación de cierre de brecha, pasando de un nivel de conocimiento pre del 43% al 62% de conocimiento post.
En total para el trimestre se alcanzó un cierre de brecha del 88%</t>
  </si>
  <si>
    <t xml:space="preserve">Percepción de Calidad de los Programas de Bienestar Social, Salud Ocupacional y Prepensionados
</t>
  </si>
  <si>
    <t xml:space="preserve">Evaluar la percepción de calidad de las y los servidores/as públicos frente a los programas de Bienestar Social, Salud Ocupacional y Prepensionados
</t>
  </si>
  <si>
    <t xml:space="preserve">Prestación del servicio con calidad y oportunidad
</t>
  </si>
  <si>
    <t xml:space="preserve">
Bienestar: Encuesta de satisfacción
Informe ejecutivo por actividad.
Base de datos indicadores de gestión
SST: Formato de evaluación de actividades de SG-SST
Prepensionados: Base de datos de las evaluaciones aplicadas
</t>
  </si>
  <si>
    <t>% de programación ejecutada</t>
  </si>
  <si>
    <t>(No. de personas con percepción de calidad satisfactoria por encima del 85% / No. de personas que diligencian la encuesta de percepción) * 100</t>
  </si>
  <si>
    <t xml:space="preserve">Bienestar: Base de datos indicadores de gestión
SST: Formato de evaluación de actividades de SG-SST
Base de datos en construcción.
Prepensionados: Base de datos de las evaluaciones aplicadas 
</t>
  </si>
  <si>
    <t xml:space="preserve">Bienestar: Durante  los meses de abril y mayo se llevaron a cabo los siguientes eventos con su respectiva calificación de calidad, así: DÍA DE LOS NIÑOS (90%), FERIAS COMPENSAR (96%) Y FINANCIERAMENTE (99%) . En total se logró una calidad y satisfacción del 95%.
SST: Está en construcción la base de datos para tabular encuestas de satisfacción
Prepensionados:
Junio: 
Bienestar: Durante  los meses de Abril, Mayo y Junio se llevaron a cabo los siguientes eventos, con su respectiva calificación de calidad, así: FERIAS COMPENSAR (96%), FINANCIERAMENTE (99%), VACACIONES RECREATIVAS (100%) Y CICLOPASEO 2 (90%). El indicador por este segundo trimestre es de 97% respecto a la meta del 85%
SST: En el período reportado se adelantaron 100  actividades de capacitación en temas relacionados con: Peligros biológicos, psicosociales, físicos, de seguridad, químicos y procedimientos.  Actualmente no se cuenta con resultados de la evaluación de la percepción de la calidad de dichos eventos, se está implementando una herramienta para la  tabulación de la evaluación de dichas actividades.
Prepensionados: En el mes de junio se adelantó un evento para prepensionados compuesto por  seis (6) talleres dirigidos a los servidores de la SDIS que ostentan la condición de  prepensionados ( participaron 274 personas), también se llevo a cabo el evento de homenaje para 17  servidores de la SDIS que presentaron renuncia para disfrutar la pensión reconocida.
Las encuestas de satisfacción se encuentran pendientes de tabular, toda vez que  el último taller se dictó el 30/06/2017, por tanto para el reporte del indicador solo se tuvo en cuenta los resultados de Bienestar.
Septiembre:
BIENESTAR: No. de personas con percepción de calidad satisfactoria por encima del 85% ( 644 personas)  / No. de personas que diligencian la encuesta de percepción 681.
SST: No. de personas con percepción de calidad satisfactoria por encima del 85% ( 52 personas)  / No. de personas que diligencian la encuesta de percepción 52. 
PREPENSIONADOS: No. de personas con percepción de calidad satisfactoria por encima del 85% 167 / No. de personas que diligencian la encuesta de percepción 169 (A esta actividad asistieron 192 personas de las cuales solamente 169 diligenciaron la en cuenta de satisfacción; se tomó la variable del ítem contenido de la actividad, la pregunta cómo considera que fue la actividad, de los cuales solo 167 respondieron a esta pregunta).
En el mes de septiembre de 2017,  se tabuló las encuestas de los eventos adelantados en el mes de agosto.
Octubre:
Bienestar:  En el mes de Octubre se realizaron los siguientes eventos: solos y solas, ferias, Viernes de Bienestar y Conversatorio, de los cuales la encuesta fue diligenciada por  448 funcionarios donde 441  indicaron estar satisfechos,  arrojando una percepción de calidad del 98,4%.
SST: (No. de personas con percepción de calidad satisfactoria por encima del 85%   25  / No. de personas que diligencian la encuesta de percepción  25) 
Prepensionados: No se  desarrollaron actividades para el mes de octubre.
Noviembre: 
Bienestar:  En el  mes de noviembre se realizaron las actividades Viernes de bienestar, pasadía solar 1 y 2 , ferias compensar   232 encuestas realizadas, 225 están por encima de percepción de calidad del 85%, dando un indicador de calidad del  97%.   
SST: Se analizaron 105 Capacitaciones en diferentes temas de Riesgo Psicosocial. La encuesta fue diligenciada por  1048 servidores, de los cuales 687 considera excelente las capacitaciones y 359  la consideró buena. Es decir el 99.7% de los encuestados tiene una percepción satisfactoria con relación a las actividades realizadas por seguridad y salud.
Prepensionados: En el mes de noviembre de 2017 el Programa de Prepensionados no adelantó  ningún evento.
OCTUBRE A DICIEMBRE:
Bienestar:  Para el trimestre  se realizaron las siguientes actividades Solos y solas,  Ferias de servicios,  Viernes de Bienestar,  Conversatorios, Dias recreacionales 1 y 2 donde el indicador de percepcion de calidad satisfactoria dio el 97,9 %  (666 funcionarios de 680). Para el mes de Diciembre faltan por calificar dos actividades bonos navideños y Dia del Servidor publico, las cuales por ser masivas se solicitará calificacion de la encuesta de necesidades de Bienestar, la cual se publicará antes del 15 de Enero.
SST:  En el trimestre 1185 personas diligenciaron encuesta, de los cuales 1182 personas presentaron satisfacción por encima del 85% para una percepción del 99,73%  ( En diciembre se analizaron 12 capacitaciones en temas de Riesgo Psicosocial, La encuesta fue diligenciada por  112 servidores de los cuales 111 es decir el  99.1% de los encuestados tiene una percepción satisfactoria por encima del 85%.)
Prepensionados: El programa de prepensionados no tenía programado el desarrollo de  eventos para el trimestre octubre - diciembre.
</t>
  </si>
  <si>
    <t>Participación en los programas de formación de Prepensionados y Bienestar Social</t>
  </si>
  <si>
    <t xml:space="preserve">Participación de las acciones de formación  de los Programas de Prepensionados y Bienestar Social
</t>
  </si>
  <si>
    <t xml:space="preserve">Oportunidad y veracidad de la información enviada 
</t>
  </si>
  <si>
    <t xml:space="preserve">
Base de datos consolidados de asistencia a las acciones de formación de los Programas de Prepensionados y Bienestar Social
Propuesta: Formato inscripción actividades 
Listados de asistencia
</t>
  </si>
  <si>
    <t>Porcentaje de participación</t>
  </si>
  <si>
    <t>(No. de servidores-as asistentes a los talleres de formación de los Programas de formación de Prepensionados y Bienestar Social / No. de servidores-ras convocados ) * 100</t>
  </si>
  <si>
    <t>Base de datos consolidada de asistencia a talleres de formación
Listados de asistencia</t>
  </si>
  <si>
    <t xml:space="preserve">Durante los meses de Abril y Mayo solamente en el componente formativo se ha realizado por parte de Bienestar, la actividad denominada "FINANCIERAMENTE" donde se inscribieron 362 personas y asistieron 260 personas,  por tanto se logró una participación del 72%. Se preciara que esta actividad fue dictada por la caja de compensación, sin costo para la entidad (es necesario decir esto?).
Prepensionados  realizó en abril y mayo por el componente formativo 147 asesorías (100%),  y  acompañamiento en traslados efectivos ( Se recibieron 29 solicitudes de traslado, de las cuales fueron efectivas 15 ), no se logró el 100% de los traslados debido a que algunos servidores públicos necesitan la doble asesoría y los resultados de los derechos de petición o tutelas interpuestos. Logrando una participación del 100 % (participación de qué?.
Logrando (logrando se refiere a cumplimiento o a qué se hace referencia, por favor especificar) un indicador global del 85%
Junio:
En desarrollo del programa de bienestar social, se realizan algunas actividades a cero costo, de las cuales se pueden beneficiar familiares de los funcionarios y contratistas de la SDIS. En el período reportado existe el caso de la actividad "Financieramente" que es dictada por la caja de compensación familiar compensar.
Bienestar: se desarrolló la actividad de formación "financieramente", con una capacidad para 220 personas ( 110 funcionarios más un acompañante), contando con una participación de ( 118 funcionarios y 142 acompañantes) para un total de asistentes de 260 personas, logrando un nivel de participación del 118% desbordando la expectativa inicial, toda vez que con este se buscaba fortalecer el manejo de las finanzas personales.
Prepensionados: En el período reportado se adelantó un evento para  prepensionados compuesto por  seis (6) talleres dirigidos a los servidores de la SDIS que ostentan la condición de  prepensionados ( Se convocaron 456 personas y asistieron  274) nivel de participación 60%. Afectaron el cumplimiento de la meta de participación las siguientes situaciones: Un porcentaje representativo del personal convocado se encontraba disfrutando de vacaciones,  funcionarios de las comisarías y de jardines infantiles también se vieron afectados por los horarios y el tipo de personal que atienden, finalmente el cambio de plataforma tecnológica dificultó el ingreso a la cuenta de correo institucional, impidiendo conocer de la convocatoria.
Septiembre: 
Prepensionados: Para el mes de septiembre no se tenían programados talleres, charlas o programas de capacitación.   
Bienestar: Se realizó el evento "CONVERSATORIO", invitados servidores públicos, cupo limitado para 50 servidores con acompañante
asistieron 95 personas de los 100 cupos asignados.
Octubre
Prepensionados:  En el periodo reportado no se adelantaron programas de formación .
Bienestar: Se realizó el segundo conversatorio, se invitó a los servidores  públicos de la SDIS, cupo limitado para 50 servidores con acompañante asistieron 86 de 100 cupos. Para un indicador de 86%    
Noviembre: 
Bienestar: No se tenían previstos talleres de formación para el mes de noviembre. 
pensionados: No se tenían previstos talleres de formación para el mes de noviembre. 
OCTUBRE A DICIEMBRE:
Bienestar: Durante el trimestre se realizo segundo Conversatorio- sanando relaciones familiares y charla Financieramente, con cupo limitado para 154 servidores incluido acompañante, asistieron 124 para un indicador de 81 % . Para el mes de Diciembre no se realizaron actividades del componente Formativo. 
pensionados: No se tenían previstos talleres de formación para el trimestre octubre - diciembre-
</t>
  </si>
  <si>
    <t>Ocupación de la planta de personal</t>
  </si>
  <si>
    <t>Realizar seguimiento al nivel de ocupación de la planta de personal de la entidad</t>
  </si>
  <si>
    <t>Actualización permanente de la planta</t>
  </si>
  <si>
    <t>Base de datos  de la planta actualizada mensualmente.</t>
  </si>
  <si>
    <t>Número de cargos ocupados</t>
  </si>
  <si>
    <t>(No. de cargos ocupados de la planta de personal de la SDIS / No. total de cargos de la planta de personal de la SDIS ) * 100</t>
  </si>
  <si>
    <t>Abril- Mayo de 2017
La planta de personal autorizada a Mayo de 2017 es de  1962, la cual estuvo ocupada en un 93%, que corresponde a 1826 funcionarios:
De los cuales  (51,1% corresponde a  personal de carrera administrativa, 45,8% personal en provisionalidad y el 3,1% personal en libre nombramiento y remoción).
Al 31 de mayo de 2017 se presentan 136 vacantes: 51 definitivas y 85 temporales.
En el periodo se presentaron las siguientes novedades en la planta de personal:
Nombramientos en provisionalidad:22
Encargos: 28
Retiros:6
Junio:
La planta de personal autorizada a junio de 2017 es de  1962, la cual estuvo ocupada en un 94%, que corresponde a 1843 funcionarios:
De los cuales  (50,6 % corresponde a  personal de carrera administrativa, 46,3% personal en provisionalidad y el 3,1% personal en libre nombramiento y remoción).
Ha 30 de Junio de 2017 se presentan 119 vacantes: 41 definitivas y 78 temporales.
En el periodo se presentaron las siguientes novedades en la planta de personal:
Nombramientos en provisionalidad:23
Encargos: 0
Retiros:5
Julio: La planta de personal autorizada es de  1962, la cual estuvo ocupada en un 95%, que corresponde a 1866 funcionarios de los cuales 49,6 % corresponde a  personal de carrera administrativa (925), 47,4% personal en provisionalidad (885) y el 3,% personal en libre nombramiento y remoción (56).
Al 31 de Julio  de 2017 existen 96 vacantes: 36 definitivas y 60 temporales.
De igual manera se presentaron las siguientes novedades en la planta de personal:
Nombramientos en provisionalidad: 36
Retiros:10
Agosto: La planta de personal autorizada a Agosto de 2017 es de  1962, la cual estuvo ocupada en un 95%, que corresponde a 1871 funcionarios de los cuales 49,1 % corresponde a  personal de carrera administrativa (918), 47,9% personal en provisionalidad (896)y el 3,1% personal en libre nombramiento y remoción (57).
Al 30 de agosto de 2017 existen 91 vacantes: 37 definitivas y 54 temporales.
De igual manera se presentaron las siguientes novedades en la planta de personal:
Nombramientos en provisionalidad: 15
Retiros: 6
Septiembre: La planta de personal autorizada a Septiembre  30 de 2017 es de  1963, la cual estuvo ocupada en un 95%, que corresponde a 1881 funcionarios de los cuales 48,2% corresponde a  personal de carrera administrativa (916), 48,7% personal en provisionalidad (906) y el 3,1% personal en libre nombramiento y remoción (59).
Así mismo existen 82 vacantes: 32 definitivas y 50 temporales.
De igual manera se presentaron las siguientes novedades en la planta de personal:
Nombramientos en provisionalidad: 12
Retiros:3
Octubre: La planta de personal autorizada a octubre 31 de 2017 es de  1963, la cual estuvo ocupada en un 96%, que corresponde a 1878 funcionarios, de los cuales 48,7% es personal de carrera administrativa (914), 48,2% personal en provisionalidad (906) y el 3,1% personal en libre nombramiento y remoción (58). 
Existen 85 vacantes: 31 definitivas y 54 temporales.
Por último se presentaron las siguientes novedades en la planta de personal:
Nombramientos en provisionalidad: 3
Ingreso libre nombramiento y remoción: 1
Retiros: 4
Noviembre: En este mes se presenta una modificación a la planta de personal ( según Decreto Distrital No. 592 de 02 de noviembre de 2017 "Por medio del cual se modifica la planta de empleos de la Secretaría Distrital de Integración Social") de la siguiente manera:
- Se suprimen 7 cargos
- Se crean 3 cargos.
Total planta global según decreto distrital 592 de 2017: 1928
Total planta despacho según decreto distrital 592 de 2017: 30
Total planta según decreto distrital 592 de 2017: 1958
Es importante anotar que en la planta existe un empleo de carácter transitorio  de orden judicial.
La planta de personal autorizada a noviembre 30 de 2017 es de  1959, la cual estuvo ocupada en un 97%, que corresponde a 1906 servidores, de los cuales 48% es personal de carrera administrativa (915), 48,7% personal en provisionalidad (929) y el 3,3% personal en libre nombramiento y remoción (62). 
Existen 53 vacantes: 17 definitivas y 36 temporales.
Por último se presentaron las siguientes novedades en la planta de personal:
Nombramientos en provisionalidad: 25
Ingreso libre nombramiento y remoción: 4
Retiros: 1
Diciembre: La planta de personal autorizada a Diciembre 31 de 2017 es de  1959, la cual estuvo ocupada en un 97%, que corresponde a 1898 funcionarios, de los cuales 48,% es personal de carrera administrativa (911), 48,7% personal en provisionalidad (925) y el 3,3% personal en libre nombramiento y remoción (62). 
Existen 61 vacantes: 22 definitivas y 39 temporales.
Por último se presentaron las siguientes novedades en la planta de personal:
Nombramientos en provisionalidad: 0
Retiros: 4
Durante el mes se nombraron 2 supernumerarios, comisarios de Familia, fecha e inicio 2/12/2017, fecha de finalización 20/12/2017
Durante el trimestre en promedio la planta autorizada fue de 1960 personas de las cuales en promedio estuvo ocupada en 1894 cargos es decir el 97%</t>
  </si>
  <si>
    <t>Subsistema de Seguridad y Salud en el Trabajo</t>
  </si>
  <si>
    <t>Estado de implementación de requisitos de la norma NTDSIG 001:2011 asociados al Subsistema de Seguridad y Salud en el trabajo</t>
  </si>
  <si>
    <t>SST 1</t>
  </si>
  <si>
    <t>Monitorear la implementación de los requisitos de la Norma Tecnica Distrital en la SDIS coorespondiente al Subsistema de Seguridad y Salud en el Trabajo</t>
  </si>
  <si>
    <t>Compromiso de la Alta Dirección</t>
  </si>
  <si>
    <t xml:space="preserve"> Matriz de seguimiento al cumplimiento de los requisitos de la Norma Técnica Distrital</t>
  </si>
  <si>
    <t>% requisitos implementados</t>
  </si>
  <si>
    <t>( No. de requisitos del Subsistema de Seguridad y Salud en el trabajo implementados / No. de requisitos del Subsistema de Seguridad y Salud en el trabajo identificados en la norma NTD SIG 001:2011) *100</t>
  </si>
  <si>
    <t>Matriz de seguimiento al cumplimiento de requisitos de SST en el marco de la NTD SIG</t>
  </si>
  <si>
    <t>Junio: Al cierre del mes de junio se han cumplido 5 requisitos más, para alcanzar un total de 20 de los 23 que establece la NTD. El avance es del 87%  Están pendientes formalizar y socializar el formato de plan de emergencias y contingencias, actualización del manual de contratación, con criterios de seguridad y salud en el trabajo y el desarrollo de simulacros que evidencien la preparación de los procedimientos establecidos en caso de emergencia
Julio - agosto
Durante el mes de agosto NO se avanzó en la implementación de requisitos. Se continua con 20 de los 23 requisitos, quedando pendientes de evidenciar 1) simulacros de respuesta a emergencias del Plan Institucional de Respuesta a Emergencias (PIRE), 2) Socialización del plan de emergencias interno y 3) manual de contratación y adquisiciones. No obstante en el periodo se solicitó a ICI realizar simulacros de emergencias externas, se gestionó con os gestores de th la socialización del plan de emergencia interno y se encuentra en validación por parte del nivel directivo la propuesta del manual de contratación y adquisiciones con los criterios de seguridad y salud en el trabajo.
Septiembre:
Durante el mes de septiembre se consolidó los Simulacros de evacuación progresivos en 587 unidades operativas, incluido el nivel central, donde se evacuó exitosamente 59.439 usuarios, visitantes, servidores y contratistas.
Sigue pendiente el manual de criterios de SST para la contratación y las adquisiciones.
Se requiere fortalecer la actualización y socialización de Planes de Emergencias y Contingencias en las Unidades operativa propias, verificar el cumplimiento en unidades operativas cofinanciadas y sociales.
Durante el mes de octubre no se presentó variación del porcentaje alcanzado en el mes anterior.  El avance continua en el 91% estando pendiente de formalizar y socializar el manual o guía de SST para la Contratación y Adquisiciones.
Durante el mes de noviembre no se generó avance en este indicador, puesto que siguen pendientes, tanto la Guía de SST para contratación y adquisiciones que continúa en validación tanto en contratación como en la DADE.  Respecto de las emergencia externas es una actividad de responsabilidad de la Subdirección ICI, por parte de la SGDTH se dio cumplimiento a las actividades a cargo.
Para el ultimo trimestre de 2017, no se presentó avance en este indicador,  puesto que siguen pendientes, tanto la Guía de SST para contratación y adquisiciones que continúa en validación tanto en contratación como en la DADE.  Respecto de las emergencia externas es una actividad de responsabilidad de la Subdirección ICI, por parte de la SGDTH se dio cumplimiento a las actividades a cargo.</t>
  </si>
  <si>
    <t>Intervención de peligros y riesgos no aceptables en las unidades operativas de la SDIS</t>
  </si>
  <si>
    <t>SST 2</t>
  </si>
  <si>
    <t>Implementar medidas de prevención y control mediante la Intervención de los peligros y riesgos no aceptables identificados en la unidades operativas de la SDIS, para prevenir los incidentes, accidentes de trabajo y enfermedades laborales</t>
  </si>
  <si>
    <t xml:space="preserve"> Identificación de Peligros, evaluación y valoración de Riesgos. Asignación de recursos humanos, técnicos y financieros para la intervención de los peligros</t>
  </si>
  <si>
    <t>Matriz de identificación de Peligros, evaluación y valoración de Riesgos, autoreporte de Peligros, Incidentes y Condiciones de Salud e Investigaciones de IATEL</t>
  </si>
  <si>
    <t>% riesgos No aceptables intervenidos</t>
  </si>
  <si>
    <t>(No. de riesgos no aceptables intervenidos en las unidades operativas / No. total de riesgos no aceptables identificados en las unidades operativas de la SDIS)* 100</t>
  </si>
  <si>
    <t>Intervención de los riesgos NO aceptables identificados y priorizados en las unidades operativas de la Entidad.</t>
  </si>
  <si>
    <t xml:space="preserve">Junio: En el periodo analizado,  se avanzó en la intervención de los riegos no aceptables. Se hicieron intervenciones en riesgo biológico, osteomuscular, químico, riesgo psicosocial y riesgo locativo
Julio - agosto:  Se tienen identificados 212 riesgos no aceptables, de los cuales  en el periodo reportado se efectuaron (14) intervenciones de riesgos NO aceptables durante el mes de agosto, así: Doce (12) intervenciones en riesgo biológico y dos (2) de Seguridad vial en la subdirección de adultez. En total a la fecha del reporte se han intervenido 134 riesgos no aceptables del total identificado.
Septiembre: Durante el mes de septiembre no se realizaron intervenciones a los riesgos calificados como NO aceptables.  No presenta avance durante el presente mes.
Octubre: Durante el mes de octubre se realizó la intervención de 19 riesgos NO aceptables, así: 15 para la prevención de los factores de riesgos biomecánicos y 4 de factores de riesgos psicosociales.
Durante el mes de noviembre no se generó avance en la intervención de los riesgos NO aceptables.  Se aporta como evidencia las reiteradas solicitudes a las Subdirecciones Locales, Apoyo Logístico y Plantas Físicas sin recibir respuesta. 
OCTUBRE A DICIEMBRE: En lo correspondiente a este trimestre, se generó avance en la intervención de los riesgos NO aceptables:   Quince (15) para la prevención de los factores de riesgos Biomecánicos y cuatro (4) de factores de riesgos Psicosociales. Se aporta como evidencia las reiteradas solicitudes a las Subdirecciones Locales, Apoyo Logístico y Plantas Físicas, para lo cual no se ha recibido respuesta oficial.
</t>
  </si>
  <si>
    <t>Intervención de incidentes en las unidades operativas de la SDIS</t>
  </si>
  <si>
    <t>SST 3</t>
  </si>
  <si>
    <t>Desarrollar actividades de Intervención de las causas de los incidentes para prevenir los Accidentes de Trabajo y las Enfermedades Laborales en la Secretaría Distrital de Integración Social</t>
  </si>
  <si>
    <t xml:space="preserve"> Autoreporte de Peligros,Incidentes y Condiciones de Salud y Asignación de recursos humanos, técnicos y financieros</t>
  </si>
  <si>
    <t>Matriz de registro de incidentes autoreportados</t>
  </si>
  <si>
    <t>Porcentaje de incidentes intervenidos</t>
  </si>
  <si>
    <t>(No. de incidentes intervenidos en las unidades operativas / No. total de incidentes reportados en las unidades operativas de la SDIS) *100</t>
  </si>
  <si>
    <t>Intervención de las causas de los incidentes ocurridos en las unidades operativas</t>
  </si>
  <si>
    <t>Junio: Durante el primer trimestre se auto reportaron y se intervinieron dos (2) incidentes por amenazas de usuarios a nuestros servidores.
Durante los meses de abril y mayo se auto reportaron y se intervinieron: 1 en abril y 4 incidentes en mayo. Durante el mes de junio no se presentaron auto reportes de incidentes.
El uso del formato para auto reportar los incidentes sigue siendo muy bajo. Se continua con el proceso de socialización del procedimiento y fortalecimiento del uso del formato para dar cumplimiento al requisito legal. 
Julio - agosto: En el periodo reportado no se autor reportaron incidentes de trabajo, lo cual puede ser un indicador de que se debe fortalecer la socialización del procedimiento de Autoreporte de peligros incidentes y condiciones de salud
Septiembre: Durante el mes de septiembre no se autor reportaron incidentes de trabajo. Se requiere fortalecer la cultura del Autoreporte de los incidentes laborales.
Octubre: Durante el mes de octubre se recibió extemporáneamente un (1) Autoreporte de incidentes del mes anterior por intento de agresión de un alumno a su maestra.
Durante el mes de noviembre no se autor reportaron incidentes de trabajo.  Se requiere fortalecer la cultura del Autoreporte de los incidentes laborales. En las reuniones de octubre y noviembre adelantadas con los gestores de talento Humano, se les hizo énfasis en el reporte de incidentes.
OCTUBRE A DICIEMBRE: En e último trimestre no se presentó autoreporte de incidentes de trabajo.</t>
  </si>
  <si>
    <t>Trabajadores capacitados en Prevención de Riesgos Laborales Prioritarios en la SDIS</t>
  </si>
  <si>
    <t>SST 4</t>
  </si>
  <si>
    <t>Capacitar a los trabajadores de la Secretaría de Integración Social expuestos a factores de riesgos prioritarios, con el fin de prevenir los riesgos laborales</t>
  </si>
  <si>
    <t xml:space="preserve"> Identificación de trabajadores expuestos a Factores de Riesgos Prioritarios Capacidad, experticia y metodología del expositor para transmitir el conocimiento</t>
  </si>
  <si>
    <t>Matriz de Identificación de Peligros, evaluación y valoración de Riesgos. Investigación de Incidentes, Accidentes de Trabajo y Enfermedad Laboral.Registro y análisis del Ausentismo Laboral.Plan Institucional de Capacitación</t>
  </si>
  <si>
    <t>Porcentaje de servidores y contratistas</t>
  </si>
  <si>
    <t>(No. de servidores y contratistas socializados en prevención de riesgos prioritarios / No. de servidores y contratistas expuestos a riesgos prioritarios en la SDIS) * 100</t>
  </si>
  <si>
    <t>Registro de asistencia a la capacitación del 40% de los trabajadores de la Secretaría de Integración Social.</t>
  </si>
  <si>
    <t>Junio: Con el fin de facilitar el análisis cuantitativo y cualitativo, se ponderó el número de capacitaciones en prevención de riesgos específicos, dando como resultado una meta trimestral de 2575 personas. Con corte 30/06/2017 el programa de capacitación presenta un avance del 59% de la meta total anual; lo que representa un logro del 118% en el período enero 2017 - junio 2017
Julio - agosto: Durante el periodo reportado se registraron 96 Capacitaciones en Peligros Prioritarios de las cuales 13 corresponden a meses anteriores. Las capacitaciones quedaron distribuidas así:  29% corresponden al componente de Seguridad Industrial, 19% al componente Riesgo biológico , 47 %  al componente a Biomecánico,  3% Peligro químico y 3% Medicina Preventiva. Se alcanzó al 27 % de la población total con una participación de 2431 servidores y contratista. Adicionalmente se realizaron 6 jornadas de promoción de la salud con cobertura de 559 y 6 Socializaciones y/o Inducciones al SST con cobertura de 229 servidores
Septiembre: se registraron 63 Capacitaciones en Peligros Prioritarios de las cuales 3 son de meses anteriores. Las capacitaciones quedaron distribuidas así:
19% corresponden al componente de Seguridad Industrial
3% a la prevención del Riesgo biológico
75 % prevención de los factores de riesgos Biomecánicos y Psicosociales
1,5% Prevención de los factores de riesgo químico
1,5% Medicina Preventiva.
Se alcanzó al 17 % de la población total con una participación de 1552 funcionarios. 
Octubre: Durante el mes de Octubre se desarrollaron 63 Capacitaciones en Peligros Prioritarios de las cuales 7 son del mes anterior. Las capacitaciones quedaron distribuidas así: 13% corresponden al componente de Seguridad Industrial, 3% al componente Riesgo biológico , 84 %  al componente Higiene Industrial .  Se alcanzó al 13 % de la población total con una participación de 1252 funcionarios. Adicionalmente se hizo 7 jornadas de promoción de la salud con cobertura de 654 y  4 Socializaciones y/o Inducciones al SST con cobertura de 79 servidores.
Durante el mes de Noviembre se registraron 131 Capacitaciones en Peligros Prioritarios de las cuales 2 pertenecen al mes anterior. Las capacitaciones quedaron distribuidas así 1 % corresponden al Peligro Químico, 1 % corresponden al componente de Medicina del Trabajo ,4 % corresponden al componente de Seguridad Industrial,  94 %  al componente Higiene Industrial .  Se alcanzó al 27,7 % de la población total con una participación de 2542 de 9171 servidores y contratistas. Adicionalmente se hizo 2 jornadas de promoción de la salud con cobertura de 168 servidores y contratistas y 3 Socializaciones y/o Inducciones al SST con cobertura de 39 servidores. Durante el presente mes se superó la meta gracias a los talleres y capacitaciones en prevención de los factores de riesgos psicosociales. 
OCTUBRE A DICIEMBRE: Durante este trimestre  se registraron 210 Capacitaciones, de los cuales el 7.6 % corresponden al componente de Seguridad Industrial y el 90.6 % al componente de Higiene Industrial y otros 1.8 % , alcanzando un total de 4356  trabjadores capacitados en Prevención de Riesgos Laborales Prioritarios. La meta se vio superada en el último trimestre por la ejecución del contrato de riesgo psicosocial con la empresa Belisario SAS.</t>
  </si>
  <si>
    <t>Índice de frecuencia de accidentes de trabajo</t>
  </si>
  <si>
    <t>SST 5</t>
  </si>
  <si>
    <t>Monitorear la frecuencia de los accidentes de trabajo respecto al mismo período del año inmediatamente anterior en la SDIS que permita disminuir el número de accidentes de trabajo e implementar acciones de mejora que contribuya al mejoramiento de las condiciones de trabajo</t>
  </si>
  <si>
    <t>Reporte de los Accidentes de Trabajo Claridad en la definición legal de Accidente de Trabajo</t>
  </si>
  <si>
    <t>Base de datos consolidada de Accidentes de Trabajo.Investigación de Incidentes y Accidentes de Trabajo</t>
  </si>
  <si>
    <t>Porcentaje de accidentes de trabajo</t>
  </si>
  <si>
    <t>(No. total de accidentes de trabajo / Horas hombre trabajadas) * 220,000</t>
  </si>
  <si>
    <t>Matriz de registro accidentalidad mensual</t>
  </si>
  <si>
    <t xml:space="preserve">Junio: Se ajusta línea base. Se ajusta el análisis mensual, registrando como meta mensual el índice de frecuencia año 2016 y como ejecutado meta mensual el índice de frecuencia de los Accidentes de Trabajo del año 2017 con el objetivo de facilitar el análisis. 
De lo corrido del año 2017, sólo el mes de enero presenta el cumplimiento, superando la meta establecida de disminuir el 10% respecto al mismo mes del año inmediatamente anterior. Los meses de febrero, marzo, abril, mayo y junio se evidencia incremento del número de accidentes, que se explica por las siguientes razones: a)el mejoramiento de la cultura del reporte de los accidentes a la ARL debido a la socialización del procedimiento de reporte y b) el índice de frecuencia se calcula sobre el total de la población laboral (HHT), que para el año 2017 es muy inferior frente al mismo periodo respecto al año inmediatamente anterior. Ejemplo: Durante el mes de junio de 2017, por cada 100 trabajadores se presentaron 7,1 accidentes de trabajo respecto de la meta 6,1 del 2016, evidenciando un incremento del 1%.
Julio - agosto:  Durante el mes de agosto se presentaron 7,2 accidentes de trabajo por cada 100 trabajadores, contrastando contra el mismo mes del año anterior, se evidencia un incremento del 1,2% de la frecuencia en la accidentalidad. La principal causa de accidentes es la caída al mismo nivel. Si bien con este indicador se pretende monitorear que el nivel de accidentalidad en la entidad disminuya en un 10% con respecto al mismo periodo del año inmediatamente anterior , dos fenómenos impactan el cumplimiento: 1) La línea base se construyó con una población laboral en 2016 de 11.000 personas, frente a 8.000 de 2017, 2) Se mejoró la cultura del reporte de los accidentes por parte de los contratistas.
Septiembre: Se presentaron 6,9 accidentes por cada 100 trabajadores (servidores y contratistas) evidenciando un incremento de la frecuencia de los accidentes de trabajo de 1,9 comparado con el mismo mes del año inmediatamente anterior (5,1). En septiembre 2017 se presentaron 52 respecto a los 54 de 2016.  
Vale la pena aclarar que el presente índice sale de aplicar: el número de accidentes del mes por la constante 220,000 sobre el total de horas hombre trabajadas en el período.  
Para el año 2016 el número de horas hombre trabajadas(2,282,122,5) fue muy superior a la del presente año (1,650,054), lo que evidencia que en el 2017, por tener menos personas, es negativo respecto al 2016 por que casi igualamos el número de accidentes.
El incremento de los Accidentes del presente año se explica por la mejora en el reporte de los AT por parte de los servidores y contratistas y que disminuyó, en el presente año, el número de contratistas de prestación de servicios, pasando de 11.000 a 8.000 
Octubre: Durante el mes de octubre de 2017 se presentaron 6,1 accidentes de trabajo por cada 100 trabajadores, evidenciando un incremento de la frecuencia de los accidentes en un 0,5 respecto al mismo mes del año inmediatamente anterior que fue del 5,6.  La principal causa de los accidentes fueron deportivos, violencia de habitante de calle y golpeado contra elementos de trabajo.
Durante el mes de noviembre de 2017 se presentaron 6,8 accidentes por cada 100 trabajadores incrementándose frente al mismo periodo del año inmediatamente anterior en un 207% (incremento de 3,5 accidentes).  La principal causa de los AT fueron caídas al mismo nivel, pisadas, sobre esfuerzos, contacto con sustancias químicas.
Para el año 2016 el número de horas hombre trabajadas(2,282,122,5) fue muy superior a la del presente año (1,650,054), lo que evidencia que en el 2017, por tener menos personas, es negativo respecto al 2016 por que casi igualamos el número de accidentes.
El incremento de los Accidentes del presente año se explica por la mejora en el reporte de los AT por parte de los servidores y contratistas y que disminuyó, en el presente año, el número de contratistas de prestación de servicios, pasando de 11.000 a 8.000 
DICIEMBRE: Durante el mes de diciembre de 2017 se presentaron 5,8 accidentes por cada 100 trabajadores.  Las causas más relevantes de los AT fueron caídas al mismo nivel, choques, golpes sobre esfuerzos y otros. E indicador se ve afectado debido a que en el mes de diciembre de 2016 solamente se presentaron 3 accidentes laborales para una población mayor de trabajadores, mientras que en diciembre de 2017 con una población menor de trabajadores se presentaron 39 accidentes laborales. </t>
  </si>
  <si>
    <t xml:space="preserve"> Índice de severidad (días perdidos) por accidente de trabajo</t>
  </si>
  <si>
    <t>SST 6</t>
  </si>
  <si>
    <t>Medir la severidad de los accidentes de trabajo que permita disminuir los días perdidos respecto al mismo período del año inmediatamente anterior en la SDIS para que contribuya al mejoramiento de las condiciones de salud de sus servidores y contratistas</t>
  </si>
  <si>
    <t>Reporte de incapacidad por accidentes de trabajo</t>
  </si>
  <si>
    <t>Base de datos consolidada de Accidentes de Trabajo. Registro y análisis del ausentismo laboral</t>
  </si>
  <si>
    <t>Porcentaje de días perdidos por accidentes de trabajo</t>
  </si>
  <si>
    <t>(No. de días perdidos y cargados por accidente de trabajo en el periodo / No. de horas hombre trabajadas en el período) * 220.000</t>
  </si>
  <si>
    <t xml:space="preserve">Junio: Se ajusta línea base. Se ajusta el análisis mensual, registrando como meta mensual el índice de severidad año 2016 y como ejecutado meta mensual el índice de severidad de los Accidentes de Trabajo del año 2017 con el objetivo de facilitar su análisis. 
Durante el semestre se observa un importante incremento en los días perdidos por accidente de trabajo. Sólo el mes de febrero de 2017 se evidencia una disminución de los días perdidos de 0,7 días, así: Por cada 100 trabajadores, en el mes de febrero de 2016 se presentaron 2,1 días perdidos por cada 100 trabajadores, respecto a 1,4 días perdidos en el mismo mes del año 2017.
Julio - agosto: Durante el mes de agosto se perdieron 3,2 días por causa de los accidentes de trabajo por cada 100 trabajadores. Se evidencia una disminución del 0,6% respecto al mismo mes del año anterior.
Septiembre: Se perdieron 5,6 días por causa de los accidentes de trabajo por cada 100 trabajadores. Se evidencia una disminución del índice de severidad de 7,6 respecto al mismo mes del año anterior.
Respecto al mismo período del año inmediatamente anterior, se evidencia una significativa disminución de los días perdidos por accidente de trabajo, pasando de 140 en el 2016 a 42 días perdidos en el presente año.  
Octubre: Durante el mes de octubres se perdieron 11,4 días por cada 100 trabajadores, evidenciando un incremento de 2,6 días perdidos respecto al mismo periodo del año inmediatamente anterior del 8,8. Las incapacidades con mayor número de días se generaron por accidentes deportivos. 
Durante el mes de noviembre de 2017 se perdieron 11,9 días por cada 100 trabajadores, evidenciando un importante descenso en los días perdidos por AT de 12,1 por cada 100 trabajadores. Los principales diagnósticos de AT que generaron días perdidos fueron fractura, luxación y contusión. Nota: 
Diciembre: Durante el mes de diciembre de 2017 se perdieron 13.4 días por cada 100 trabajadores.  Los principales diagnósticos de AT que generaron días perdidos fueron fractura, luxación y contusión. </t>
  </si>
  <si>
    <t xml:space="preserve"> Índice de lesiones incapacitantes por accidente de trabajo</t>
  </si>
  <si>
    <t>SST 7</t>
  </si>
  <si>
    <t>Monitorear la medida global de lesiones incapacitantes por accidente de trabajo respecto al  período del año anterior en la SDIS</t>
  </si>
  <si>
    <t>Reporte de Accidentes de Trabajo. Reporte de incapacidad por Accidentes de Trabajo</t>
  </si>
  <si>
    <t>Disminución de lesiones incapacitantes por AT</t>
  </si>
  <si>
    <t>(Índice de FrecuenciaAT * Indice de Severidad AT) / 1000</t>
  </si>
  <si>
    <t>Junio: Se ajusta línea base. Se ajusta el análisis mensual, registrando como meta mensual el índice lesiones incapacitantes año 2016 y como ejecutado meta mensual el índice de lesiones incapacitantes por Accidentes de Trabajo del año 2017 con el objetivo de facilitar su análisis. 
El incremento mensual del índice de lesiones incapacitantes se explica por la siguiente razón:
Se viene mejorando la cultura del reporte de los accidentes y del registro y análisis del ausentismo laboral debido a la socialización de dichos procedimientos.
La relación entre la frecuencia y severidad de los Accidentes de Trabajo (índice de lesiones incapacitantes) en todos los meses evidencia un incremento debido principalmente al incremento de los accidentes de trabajo y los días perdidos por accidente de trabajo.
Julio - agosto: El aumento en la accidentalidad y los días perdidos por accidente de trabajo, viene generando un índice de lesiones incapacitantes, superior al registrado en el mismo periodo del año anterior, es una relación de la frecuencia y la severidad de los accidente, los esperado para este indicador es que sea cero. Frente a 2016 el número de accidentes de trabajo pasó de 56 a 52 en 2017, precisando que el total de servidores y contratistas entre 2016 y 2017 disminuyó en 3000 personas, lo cual explica por la mejora en la cultura del reporte de la accidentalidad.
Septiembre: Al cierre de septiembre se evidencia una significativa disminución del índice de lesiones incapacitantes, cuya tendencia debe ser cero, pasando del 0,070 en el mismo mes del año 2016 al 0,039 en el 2017.
Octubre: Durante el mes de octubre se evidencia un incremento del índice de lesiones incapacitantes, pasando del 0,050 en el mismo mes del año 2016 a 0,069 en el presente año. Cabe recordar que el Índice de lesiones incapacitantes (ILI)es la relación entre el índice de frecuencia y el índice de severidad cuya tendencia debe ser cero (0).
Durante el mes de noviembre se evidencia un leve descenso del 0,01 al pasar del 0,081 en noviembre del 2016 al 0,080 en el mismo mes del presente año 2017. 
Diciembre: En este mes se evidencia una leve disminucion del indice de lesiones de incapacitantes al pasar de (0.080) en nov de 2017 a   (0.077) en diciembre del mismo año.</t>
  </si>
  <si>
    <t xml:space="preserve"> Prevalencia de la enfermedad laboral</t>
  </si>
  <si>
    <t>SST 8</t>
  </si>
  <si>
    <t xml:space="preserve"> Medir el número de casos antiguos y nuevos por enfermedad laboral en el periodo, para mejorar las condiciones de salud de los servidores y contratistas de la SDIS</t>
  </si>
  <si>
    <t>Calificación de origen de la enfermedad en primera instancia</t>
  </si>
  <si>
    <t>Matriz registro de Enfermedad Laboral. Matriz registro y análisis del ausentismo laboral</t>
  </si>
  <si>
    <t>Porcentaje de enfermedades laborales</t>
  </si>
  <si>
    <t>(1+(1-(Prevalencia del periodo / Prevalencia meta)))*100</t>
  </si>
  <si>
    <t>Matriz de registro de casos calificados por enfermedad laboral</t>
  </si>
  <si>
    <t>Junio: Verificando el registro histórico de calificación y depurada la base de registro de enfermedad laboral en la SDIS, se identificó un promedio de cinco (5) calificaciones al año para un total acumulado al 2016 de 48 casos. La meta es disminuir en un 20% la calificación anual, disminuyendo un (1) caso y alcanzar máximo cuatro (4) casos al año.
Durante el mes de mayo, se recibió el dictamen te de calificación de dos (2) casos, uno por dermatitis de contacto y otro por lesión osteomuscular. Se encuentra en controversia un caso por salud mental.
Julio - agosto: Verificando el registro histórico de calificación y depurada la base de registro de enfermedad laboral en la SDIS, se encuentra que a 2016 se contaba con  48 casos con un promedio de calificación de 5 casos anuales. Durante 2017 se han calificado  5 casos nuevos, para un total de 53 casos.  La meta es disminuir en un 20% la calificación anual, disminuyendo un (1) caso y alcanzar máximo cuatro (4) casos al año.
Durante los meses de julio se calificaron dos (2) casos y en agosto se calificó uno (1), acumulando en el año un total de cincuenta y tres (53) casos calificados. A la fecha se superó la meta establecida de cuatro casos.
Septiembre: Se calificó un (1) caso de enfermedad laboral por lesiones osteomusculares, acumulando en el año un total de cincuenta y dos (52) casos calificados. .
Octubre: Durante el mes de octubre no se calificó ningún caso de enfermedad laboral, acumulando en el año 2017 cuatro (4) casos, alcanzando la meta establecida para el año.  En total se tienen identificados a la fecha 67 casos de enfermedad laboral calificados.  Mensualmente se continua en el proceso de depuración de casos calificados con la ARL y con las subdirecciones locales.
Noviembre: No se recibieron calificaciones de enfermedad laboral por parte de ARL o Juntas de Calificación de Invalidez. Durante el proceso de depuración de casos que se viene realizando, se identificó un caso calificado durante el año 2016, sumando a la fecha 68 casos, que de acuerdo con la meta establecida de cuatro (4) casos para el año 2017, se evidencia un incremento de dos (2) casos alcanzando seis (6) a la fecha. La principal causa de calificación de enfermedad laboral durante el año 2017 fueron las lesiones osteomusculares con el 100% de los casos calificados, que se justifica en tanto que fortaleció la orientación a servidores y contratistas del proceso de calificación del origen de la enfermedad. Igualmente se evidencia una mejora en los tiempos de calificación de casos en controversia realizados por las Juntas Regional y Nacional de Calificación de Invalidez. 
Julio - Diciembre:  Para este semestre se calificaron (3) casos de enfermedad laboral por parte de ARL o Juntas de Calificación de Invalidez. Se calcula para el periodo comprendido un total de 68 casos de enfremdad laboral calificados.</t>
  </si>
  <si>
    <t xml:space="preserve"> Tasa de ausentismo laboral por causas médicas</t>
  </si>
  <si>
    <t>SST 9</t>
  </si>
  <si>
    <t>Medir el número de ausentistas por causas médicas que permita formular e implementar acciones para su disminución</t>
  </si>
  <si>
    <t>Radicación de incapacidades expedida por EPS</t>
  </si>
  <si>
    <t>Base de Registro y análisis del ausentismo laboral</t>
  </si>
  <si>
    <t>Porcentaje de ausentistas por causas médicas</t>
  </si>
  <si>
    <t>(No. total de ausentistas por causas médicas / Total de servidores y contratistas de la Secretaría Distrital de Integración Social) *100</t>
  </si>
  <si>
    <t>Matriz de registro y análisis del ausentismo laboral</t>
  </si>
  <si>
    <t>Junio: Se evidencia incremento en la tasa de ausentismo por causas médicas en los meses de marzo y abril debido a enfermedad respiratoria y gastro intestinal, seguidos de lesiones osteomusculares.
El número de ausentistas debido a que para el presente año se incluyen a los contratistas y se viene mejorando el reporte de las incapacidades.
Julio - agosto: En el periodo reportado lse evidencia un incremento de ausentistas del 0,96% respecto del mismo periodo en el año anterior, lo anterior sustentado en la mejora del reporte de incapacidades por parte de los contratistas.
Septiembre: La tasa de ausentismo durante el mes de septiembre desciendo significativamente debido a que el número de ausentistas por causas médicas en el 2017 es inferior al número de ausentistas en el mismo mes del año 2016, pasando de 216 a 116 ausentistas en el 2017.
Octubre: Durante el mes de octubre la tasa de ausentismo desciende en 0,89%, pasando del 1,10% del mismo mes del año 2016 al 0,021% en el presente año.
Durante el mes de noviembre se evidencia un incremento del 0,67% de la población ausente respecto del mismo período del año 2016. Dentro de las principales causas de ausencias médicas en la SDIS durante el presente mes, se evidencian las enfermedades de origen común con 198 incapacidades reportadas por 161 servidores y contratistas, frente a ocho (8) incapacidades por Accidente de Trabajo de siete servidores y contratistas respecto de una población total de 9171 servidores y contratistas durante el mes de noviembre de 2017.
JULIO A DICIEMBRE: En el periodo compendrido (julio - diciembre) la tasa de ausentismo fue del 0.62%, en razón a eventos de origen común. En el mes de diciembre se presentaron 50 incapacidades.</t>
  </si>
  <si>
    <t>1118 - Gestión  de Talento Humano</t>
  </si>
  <si>
    <t>Pago oportuno del talento humano vinculado a la planta de personal</t>
  </si>
  <si>
    <t>1118 1</t>
  </si>
  <si>
    <t>Medir el grado de cumplimiento en el pago de salarios y prestaciones sociales del personal vinculado a la planta financiada con recursos de inversión</t>
  </si>
  <si>
    <t>Realizar la getiíon presupuestal y operativa para garantizar el pago del personal de planta, en las fechas establecidas</t>
  </si>
  <si>
    <t>Reportes Predis de programación de PAC mensual, informes de ejecución Predis (giros), informes Herramienta Financiera (HEFI) SDIS</t>
  </si>
  <si>
    <t>Porcentaje de pagos realizados</t>
  </si>
  <si>
    <t>(Valor pagado al personal vinculado a la planta financiada con recursos de inversión en el período / Total del presupuesto que ampara la planta de personal de la SDIS en el período) * 100</t>
  </si>
  <si>
    <t xml:space="preserve">Pago de la nómina realizado a  funcionarios de manera oportuna, soportado en las relaciones de autorizaciones de pago.
</t>
  </si>
  <si>
    <t>En diciembre, se realizó el pago a: 1888 Servidores pùblicos de Inversiòn, 81 funcionamiento y 7 supernumerarios, los pagos corresponden al pago de salarios, prestaciones sociales, seguridad social y parafiscales a cargo de la entidad. La nómina se canceló de manera oportuna y  en la fecha establecida por la SDH. En diciembre se canceló por concepto de cesantias del regimen de anualidad $5.701.663.097 y por pago de nomina que incluyó prima de navidad $15.111.218.204</t>
  </si>
  <si>
    <t xml:space="preserve">La nómina se liquidó y canceló de manera oportuna. </t>
  </si>
  <si>
    <t>Integración del talento humano a los procesos formativos institucionales en función de la cultura organizacional de la SDIS</t>
  </si>
  <si>
    <t>1118 2</t>
  </si>
  <si>
    <t xml:space="preserve"> Incrementar mínimo en un 10% la cobertura de los programas de componen los procesos formativos institucionales comparado con la vigencia inmediatamente anterior</t>
  </si>
  <si>
    <t>Integrar el talento humano a los procesos formativos institucionales en función de la cultura organizacional de la SDIS</t>
  </si>
  <si>
    <t>Plan Institucional de Capacitación, procesos de inducción y reinducción, actividades formativas institucionales</t>
  </si>
  <si>
    <t>Porcentaje de participantes</t>
  </si>
  <si>
    <t>( No. de participantes en los programas de los procesos formativos institucionales en el periodo / No. de participantes en los programas de los procesos formativos institucionales  en el mismo periodo de la vigencia anterior)*100</t>
  </si>
  <si>
    <t>Se finalizan los Diplomados virtuales en ejecución del  Plan Institucional de Capacitación en  los cuales los servidores recibieron 120 horas de capacitación y participaron un total de 575 servidores y servidoras de las diferentes niveles jerárquicos de la entidad, de los 621 inscritos inicialmente. Asimismo, se realizaron capacitaciones en herramientas de auditoría, habilidades de comunicativas y presentaciones.</t>
  </si>
  <si>
    <t>Durante el mismo periodo reportado en la vigencia anterior, no se realizaron actividades relacionadas con procesos formativos institucionales.</t>
  </si>
  <si>
    <t>Servidores públicos de la SDIS pensionados</t>
  </si>
  <si>
    <t>1118 3</t>
  </si>
  <si>
    <t>Medir la efectividad del programa de prepensionados para mejorar la calidad de vida y las condiciones laborales de los prepensionados</t>
  </si>
  <si>
    <t>Acercar la mayor cantidad servidores públicos de la SDIS que se encuentren a tres o menos años de adquirir el derecho a pensión, al programa de  prepensionados</t>
  </si>
  <si>
    <t>Ejecución Plan de Bienestar, Informes área de Prepensionados</t>
  </si>
  <si>
    <t>Porcentaje de servidores asesorados</t>
  </si>
  <si>
    <t>( No. de servidores públicos de la SDIS asesorados que se pensionaron en el periódo / No. de servidores públicos de la SDIS con requisitos cumplidos para su pensión) * 100</t>
  </si>
  <si>
    <t>Formato de Acompañamiento y Seguimiento Jurídico - Resolución</t>
  </si>
  <si>
    <t xml:space="preserve"> En ejecución del Plan Institucional de Capacitación, se finalizan las actividades de capacitación proyectadas en: Herramientas de auditoría, Habilidades Colmunicativas, presentaciones y los Diplomados virtuales en Gestión Pública, Servicio al Ciudadano, Derechos Humanos, Sistema de Gestión de la Seguridad y Salud en el Trabajo, Derechos Sexuales y Reproductivos y un conversatorio en derechos sindicales
En total para el mes de diciembre se formaron  798 personas para un total durante la vigencia de 2596 personas</t>
  </si>
  <si>
    <t xml:space="preserve">Se debe tener en cuenta que para poder retirarse y acceder a la pensión los funcionarios asesorados deben cumplir con todos y cada uno de los requistios que exige la Ley. </t>
  </si>
  <si>
    <t>Traslado de bienes</t>
  </si>
  <si>
    <t>Evaluar el grado de cumplimiento de los tiempos de respuesta a las solicitudes de traslado de bienes</t>
  </si>
  <si>
    <t>Fallas de Sofware y Hardware  Formato mal diligenciado</t>
  </si>
  <si>
    <t>Reportes y registros del equipo de inventarios de la oficina de apoyo logístico</t>
  </si>
  <si>
    <t>Número de traslados</t>
  </si>
  <si>
    <t xml:space="preserve"> (No. de traslados realizados en el periodo / No. de traslados viables solicitados en el periodo) * 100</t>
  </si>
  <si>
    <t>Informe de Novedades</t>
  </si>
  <si>
    <t>Durante el mes de Diciembre se realizaron 546 comprobantes de traslado en donde se trasladados 7800  bienes entre dependencias.
Se trasladaron de 125 dependencias / unidades operativas a 133 dependencias / unidades operativas</t>
  </si>
  <si>
    <t>Durante la vigencia, la Oficina de Apoyo Logistico a traves del Área de Almacen-Inventarios, realiza los traslados necesarios para las actulizaciones de los inventarios indivuduales.
 Estos traslados se realizan entre funiconarios, entre unidades operativas y entre bodegas.
se atienden de acuerdo los requerimientos que se reciben mediante correo electronico o correos electronicos.</t>
  </si>
  <si>
    <t xml:space="preserve"> Retiro de bienes para  el proceso de baja del servicio</t>
  </si>
  <si>
    <t xml:space="preserve"> Garantizar el cumplimiento de la normatividad existente respecto a la baja de bienes servibles no utilizables e inservibles</t>
  </si>
  <si>
    <t>Trasporte, personal, no conformidad de los bienes con los requisitos establecidos</t>
  </si>
  <si>
    <t>Número de bienes</t>
  </si>
  <si>
    <t xml:space="preserve"> (No. de bienes llevados al proceso de baja / No. de bienes programados para recoger y dar de baja en el periodo) * 100 </t>
  </si>
  <si>
    <t>Durante el mes de Diciembre se realizó tres (3) comprobante de baja, por HURTO, CASO FORTUITO O FUERZA MAYOR.</t>
  </si>
  <si>
    <t>En el 2017, se realizó bajas de bienes las cuales fueron el insumo para realizar el proceso de enajenación de bienes.
Este proceso realizó una subasta de bienes por valor de $6,000,000.</t>
  </si>
  <si>
    <t xml:space="preserve"> Legalizacion de bienes</t>
  </si>
  <si>
    <t>Evaluar el grado de cumplimiento de los tiempos frente al proceso</t>
  </si>
  <si>
    <t>Fallas de Sofware y Hardware e incumplimiento de los requisitos establecidos en el procedimiento de entrada de bienes</t>
  </si>
  <si>
    <t>Número de ingresos</t>
  </si>
  <si>
    <t xml:space="preserve"> (No. de ingresos realizados en el periodo oportunamente / No. de solicitudes de ingresos viables radicadas en el periodo) * 100</t>
  </si>
  <si>
    <t>Durante el mes diciembre se emitieron  415 comprobantes de entrada de servicios, en donde se ingresaron 2629 bienes,  distribuidos en asi:
5 comprobantes de ingreso por caja menor - 7 bienes
83 comprobantes de ingreso por compras generales - 1028 bienes
15 comprobantes de ingreso por compras indirectas - 289 bienes
10 Comprobante de traslado entre entidades - 58
302 Comprobantes de reintegro al almacen - 1247 bienes</t>
  </si>
  <si>
    <t>Se ha dado tramite a los ingresos solicitados por los direferentes proyectos tanto de compras generales como de compras por caja menor.
Los bienes se han recibido de conformidad con las especificaciones tecnicas recibidas en cumplimiento de las necediades puntuales.</t>
  </si>
  <si>
    <t>Subsistema de Gestión Documental y Archivo</t>
  </si>
  <si>
    <t>Seguimientos a las unidades operativas en la implementación de los lineamientos archivísticos</t>
  </si>
  <si>
    <t>SIGA 1</t>
  </si>
  <si>
    <t>Verificar el nivel de implementación de los lineamientos e instructivos para la organización de los archivos en las subdirecciones locales y nivel central</t>
  </si>
  <si>
    <t>Contar de manera ininterrumpida con los recursos financieros  y humanos que permita la realización del seguimiento</t>
  </si>
  <si>
    <t>Informes de visitas de seguimiento</t>
  </si>
  <si>
    <t>Número de informes de visitas</t>
  </si>
  <si>
    <t>(No. de Informes de visitas a unidades operativas realizadas / No de visitas programadas a unidades operativas) *100</t>
  </si>
  <si>
    <t>Informes de seguimiwnto a las Unidades Operativas</t>
  </si>
  <si>
    <t xml:space="preserve">Teniendo en cuenta que para la revisión de los indicadores en el mes de octubre la meta anual prgramada para el año 2017 ya habia sido cumplida en su totalidad y fue sobrepasada en un 41% , para los meses de noviembre y diciembre no se realizó la programación de cumplimiento del indicador. Sin embargo, el SIGA realiza estas actividades de manera permanente cada mes. </t>
  </si>
  <si>
    <t xml:space="preserve">El Subsistema Interno de Gestión Documental y Archivo se encarga de dar la linea de gestión documental en la entidad mediante la elaboración de instrumentos archivisticos y herramientas asociadas que deben ser implementadas por todos los funcionarios y servidores en el día a día, sin embargo es necesario verificar esta implementación mediante visitas de campo que permiten verificar el estado de los documentos. Para esto, se programaron 22 visitas en el año de las cuales se realizaron 31, es decir, el 41% más de lo programado, lo cual se debio a que por la cantidad de observaciones y recomendaciones realizadas por el SIGA a la Unidad Operativa se hiciera necesaria una nueva verificación. Por otra parte, las necesidades de socialización de las unidades operativas y la solicitud de visitas de las mismas tambien incremento lo programado en la meta anual, situaciones que se tendran en cuenta en la formulación de nuevos indicadores. </t>
  </si>
  <si>
    <t>Estado de avance en la implementación de requisitos de la Norma Técnica Distrial del Sistema Integrado de Gestión vigente -NTD, aplicables al Subsistema Interno de Gestión Documental y Archivo</t>
  </si>
  <si>
    <t>SIGA 2</t>
  </si>
  <si>
    <t>Monitorear la implementación de los requisitos de la Norma Tecnica Distrital en la SDIS</t>
  </si>
  <si>
    <t>Matriz de seguimiento al cumplimiento de los requisitos de la Norma Técnica Distrital</t>
  </si>
  <si>
    <t>(No. de requisitos del Subsistema Interno de Gestión Documental y Archivo implementados / No. de requisitos del Subsistema Interno de Gestión Documental y Archivo identificados en la norma NTDSIG 001:2011)*100</t>
  </si>
  <si>
    <t>Matriz de cumplimiento de la NTD SIG 001:2011</t>
  </si>
  <si>
    <t xml:space="preserve">De acuerdo a los requisitos de la NTD para el Subsistema Interno de Gestión Documental y Archivo, para el mes de noviembre se logro el cumplimiento de los dos ultimos requisitos que se encontraban en un cumplimiento de "SI, PARCIALMENTE" y que ahora se encuentran como "SI", por lo tanto para el mes de diciembre se continuo con el cumplimiento del 100% de los mismos. </t>
  </si>
  <si>
    <t xml:space="preserve">La Norma Tecnica Distrital NTD dispone 10 requisitos a los que le debe dar cumplimiento el SIGA, a los cuales se les destinaron los recursos humanos adecuados para su cumplimiento que se enfoca en la actualización y elaboración de instrumentos fundamentales, asi como la identificación y tratamiento de factores criticos de la gestión documental de la entidad. Por lo tanto, debido a la relevancia del tema en el ultimo trimestre del año se logró el cumplimiento de los 10 requisitos establecidos con el compromiso de siempre velar por mantener esta cifra. </t>
  </si>
  <si>
    <t>Actualización de instrumentos archivísticos para el cumplimiento de las normas vigentes aplicables al Subsistema</t>
  </si>
  <si>
    <t>SIGA 3</t>
  </si>
  <si>
    <t>Realizar seguimiento a los documentos e instrumentos archivisticos que hacen parte del SIG que requieren actualización</t>
  </si>
  <si>
    <t>Procesos y procedimientos actualizados de las áreas misionales</t>
  </si>
  <si>
    <t>Sistema Integrado de Gestión / Mapa procesos / Proceso de gestión de bienes y servicios</t>
  </si>
  <si>
    <t>Número de de instrumentos actualizados</t>
  </si>
  <si>
    <t>(No. de instrumentos archivísticos actualizados / No. de instrumentos archivísticos programados para actualizar)*100</t>
  </si>
  <si>
    <t xml:space="preserve">Instrumentos Archivísticos </t>
  </si>
  <si>
    <t>Se elaboro el documento de la actualización del  Diagnostico Integral de Archivo, para lo cual se adjunto el documento y el correo de remisión del mismo. Sin embargo, este documento debe ser sometido a varias sesiones con el Comité Interno de Archivo para ser enviado al Archivo de Bogota para su aprobación.</t>
  </si>
  <si>
    <t>Para controlar la gestión del SIGA en cuanto a la elaboración de los instrumentos archivisticos y herramientas asociadas a estos se planteo la elaboración o actualización de 9 documentos de acuerdo a la asignación adecuada del recurso humano del equipo, lo cual implico aprovecha la capacidad maxima del mismo y que de acuerdo al rendimiento del año permite ver que el tiempo estimado para la elaboración de cada documento o su actualización corresponde al planeado estrategicamente.</t>
  </si>
  <si>
    <t>Socialización de los lineamientos archivísticos a las Subdirecciones Locales de la Secretaría Distrital de Integración Social</t>
  </si>
  <si>
    <t>SIGA 4</t>
  </si>
  <si>
    <t>Medir el nivel de divulgación de los lineamientos de Gestión Documental</t>
  </si>
  <si>
    <t>Cumplimiento del cronograma de socialización de los lineamientos</t>
  </si>
  <si>
    <t>Convocatorias  y listados de asistencia a jornadas de socialización</t>
  </si>
  <si>
    <t>Número de Subdirecciones Locales socializadas</t>
  </si>
  <si>
    <t>(No. de Subdirecciones Locales con lineamientos archivísitos socializados / No. de Subdirecciones Locales programadas para socializar) *100</t>
  </si>
  <si>
    <t>Planillas de Asistencia</t>
  </si>
  <si>
    <t xml:space="preserve">Teniendo en cuenta que para la revisión de los indicadores en el mes de octubre la meta anual prgramada para el año 2017 ya habia sido cumplida en su totalidad y fue sobrepasada en un 194% , para los meses de noviembre y diciembre no se realizó la programación de cumplimiento del indicador. Sin embargo, el SIGA realiza estas actividades de manera permanente cada mes. </t>
  </si>
  <si>
    <t xml:space="preserve">Para lograr que la entidad implemente de manera adecuada la gestión documental es necesario transmitir la información emitida por el SIGA por medios que propendan por la sensibilización en los funcionarios y servidores que permita la apropiación de estos lineamientos. Por lo anterior, la estrategia establecida fue realizar socializaciones en cada SLIS, es decir 16 socializaciones, sin embargo, debido a las necesidades de socialización de las unidades operativas fue necesario realizar más de lo planeado en procura de siempre atender las necesidades y debilidades de toda la entidad en temas documentales. </t>
  </si>
  <si>
    <t xml:space="preserve">Organización documental del Archivo Central </t>
  </si>
  <si>
    <t>SIGA 5</t>
  </si>
  <si>
    <t>Monitorear el avance de  organización documental en el Archivo Central de la entidad en metros lineales</t>
  </si>
  <si>
    <t xml:space="preserve">Disponibilidad de recursos para la organización documental de la Entidad </t>
  </si>
  <si>
    <t>Informes de avance</t>
  </si>
  <si>
    <t>Número de metros lineales de archivo central organizados</t>
  </si>
  <si>
    <t>(No. de metros lineales de archivo central organizados / No. de metros lineales de archivo central programados a organizar) *100</t>
  </si>
  <si>
    <t xml:space="preserve">Informe de actividades - Expedientes Organizados </t>
  </si>
  <si>
    <t xml:space="preserve">Teniendo en cuenta que para la revisión de los indicadores en el mes de septiembre la meta anual prgramada para el año 2017 ya habia sido cumplida en su totalidad y fue sobrepasada en un 154% , para los meses de octubre, noviembre y diciembre no se realizó la programación de cumplimiento del indicador.  
Sin embargo, el Subsistema Interno de Gestión Documental y Archivo cuenta con un equipo técnico que se encarga de revisar los expedientes que serán objeto de consulta antes de que sean entregados al usuario que los solicito, y de ser necesario realiza procesos de Organización Sobre los mismos. </t>
  </si>
  <si>
    <t>De acuerdo al servicio tercerizado con el cuenta la entidad para la administración integral del archivo central, se hace necesario identificar necesidades de organización que permitan una adecuada recuperación y conservación del patrimonio documental, por lo que además de lo contratado se realizó de manera constante la verificación de la organización de los archivos, lo que muestra un resultado mayor a lo planeado.</t>
  </si>
  <si>
    <t>Subsistema de Gestión Ambiental</t>
  </si>
  <si>
    <t>Implementación del Plan Institucional de Gestión Ambiental</t>
  </si>
  <si>
    <t>SGA 1</t>
  </si>
  <si>
    <t>Medir la cantidad de unidades operativas que implementan el Plan Institucional de Gestión Ambiental - PIGA, para garantizar el cumplimiento de los objetivos y metas establecidas por la SDIS en el PIGA 2016 - 2020</t>
  </si>
  <si>
    <t>Adopción del Plan Institucional de Gestión Ambiental - PIGA, mediante acto administrativo</t>
  </si>
  <si>
    <t>Diagnósticos de condiciones ambientales, actas de sensibilización, actas de reunión, información consolidada por otras áreas "correos, memorandos", informes de diagnóstico de condiciones ambiental, actas de visita</t>
  </si>
  <si>
    <t>Número de unidades operativas</t>
  </si>
  <si>
    <t>(No. de unidades operativas con el PIGA implementado para la vigencia / No. de unidades operativas a intervenir para la vigencia) *100</t>
  </si>
  <si>
    <t>Actas de intervención ambiental.</t>
  </si>
  <si>
    <t>De conformidad con el proceso de intervenciones ambiéntales y acompañamiento técnico que adelantando el área de gestión ambiental a las diferentes unidades operativas priorizadas, en la implementación del  Plan Institucional de Gestión Ambiental - PIGA y los diferentes lineamientos ambientales que se desprenden del mismo, se logró a el mes de junio contar con 232 intervenciones.
A continuación se relaciona en numero de las unidades operativas por mes: 
Febrero = 16
Marzo = 82
Abril = 53
Mayo = 55
Junio = 26
Es importante resaltar que se cuenta con el cumplimiento de este indicador con premura, toda vez que la Entidad debía contar con las intervenciones ambientales en las unidades operativas priorizadas, antes de que la Secretaría Distrital de Ambiente- SDA, iniciara el proceso de EVALUACIÓN, CONTROL Y SEGUIMIENTO AL PIGA Y CUMPLIMIENTO NORMATIVO AMBIENTAL DE LAS ENTIDADES DEL DISTRITO - 2017.</t>
  </si>
  <si>
    <t>De conformidad con el proceso de intervenciones ambiéntales y acompañamiento técnico que se adelanto por el área de gestión ambiental a las diferentes unidades operativas priorizadas, con el fin de verificar la implementación del  Plan Institucional de Gestión Ambiental - PIGA y los diferentes lineamientos ambientales que se desprenden del mismo, se logró el cumplimiento de la meta establecida  con un total de  232 intervenciones.
A continuación se relaciona en numero de las unidades operativas por mes: 
Febrero = 16
Marzo = 82
Abril = 53
Mayo = 55
Junio = 26</t>
  </si>
  <si>
    <t>Estado de implementación de los requisitos de la norma NTD-SIG 001:2011 asociados al Subsistema de Gestión Ambiental</t>
  </si>
  <si>
    <t>SGA 2</t>
  </si>
  <si>
    <t>Monitorear la implementación de los requisitos de la Norma Técnica Distrital en la SDIS correspondientes al Subsistema de Gestión Ambiental</t>
  </si>
  <si>
    <t>Factor Crítico de Éxito: Compromiso de la Alta Dirección. Seguimiento periódico a requisitos</t>
  </si>
  <si>
    <t>(No. de requisitos del subsistema de gestión ambiental implementados / No. de requisitos del subsistema de gestión ambiental identificados en la norma NTDSIG 001:2011) *100</t>
  </si>
  <si>
    <t>Base de datos del cumplimiento de los requisitos de la Norma Técnica Distrital</t>
  </si>
  <si>
    <t>De conformidad al diagnóstico adelantado por el Área de Gestión Ambiental para el mes de Noviembre se evidencia un cumplimiento del 100% de los requisitos de la Norma Técnica Distrital NTD SIG 001:2011, bajo responsabilidad del Subsistema de Gestión Ambiental de la entidad.
En este periodo se evidencia que estos requisitos se mantienen implementados al 100%.</t>
  </si>
  <si>
    <t>Dando cumplimiento la DECRETO 652 DE 2011 "Por medio del cual se adopta la Norma Técnica Distrital del Sistema Integrado de Gestión para las Entidades y Organismos Distritales" y a la NORMA TÉCNICA DISTRITAL DEL SISTEMA INTEGRADO DE GESTIÓN PARA LAS ENTIDADES Y ORGANISMOS DISTRITALES NTD-SIG 001:2011, de la siguiente manera se informa el cumplimiento al 100% de los 10 requisitos responsabilidad del SGA del Sistema Integrado de Gestión:</t>
  </si>
  <si>
    <t>Nivel de implementación de los requisitos del plan de intervención ambiental, bajo responsabilidad del área de gestión ambiental en unidades operativas propias de la entidad</t>
  </si>
  <si>
    <t>SGA 3</t>
  </si>
  <si>
    <t>Medir la efectividad de las intervenciones ambientales, con el fin de garantizar el mejoramiento de las condiciones ambientales en la prestación de los servicios sociales de la SDIS</t>
  </si>
  <si>
    <t xml:space="preserve"> Adopción del Plan de Intervención Ambiental</t>
  </si>
  <si>
    <t>Lista de chequeo de intervención ambiental</t>
  </si>
  <si>
    <t>(No. de unidades operativas con el cumplimiento de los requisitos ambientales bajo responsabilidad del subsistema de gestión ambiental / No. de unidades operativas propias de la entidad para la vigencia) *100</t>
  </si>
  <si>
    <t>Listas de chequeo de intervención ambiental</t>
  </si>
  <si>
    <t>De conformidad con el proceso de intervenciones ambiéntales y acompañamiento técnico que se adelanto por parte del área de gestión ambiental a las diferentes unidades operativas propias, en la implementación del  Plan Institucional de Gestión Ambiental - PIGA y los diferentes lineamientos ambientales que se desprenden del mismo, garantizando el cumplimiento de los requisitos ambientales responsabilidad del área ambiental , se logró a el mes de junio contar con 232 listas de chequeo de intervención.
A continuación se relaciona en numero de las unidades operativas por mes: 
Febrero = 16
Marzo = 82
Abril = 53
Mayo = 55
Junio = 26
Es importante resaltar que se cuenta con el cumplimiento de este indicador con premura, toda vez que la Entidad debía contar con las intervenciones ambientales en las unidades operativas priorizadas, antes de que la Secretaría Distrital de Ambiente- SDA, iniciara el proceso de EVALUACIÓN, CONTROL Y SEGUIMIENTO AL PIGA Y CUMPLIMIENTO NORMATIVO AMBIENTAL DE LAS ENTIDADES DEL DISTRITO - 2017.</t>
  </si>
  <si>
    <t>De conformidad con el proceso de intervenciones ambiéntales y acompañamiento técnico que se adelanto por el área de gestión ambiental a las diferentes unidades operativas priorizadas, donde se apoyo la verificación e implementación del  Plan Institucional de Gestión Ambiental - PIGA y los diferentes lineamientos ambientales que se desprenden del mismo, se logró el cumplimiento de la meta establecida  con un total de  232 listas de chequeo de intervenciones.
A continuación se relaciona en numero de listas de chequeo de intervención por unidades operativas por mes: 
Febrero = 16
Marzo = 82
Abril = 53
Mayo = 55
Junio = 26</t>
  </si>
  <si>
    <t>Construcción, reforzamiento y/o restitución de Jardines Infantiles</t>
  </si>
  <si>
    <t>1103 1</t>
  </si>
  <si>
    <t>Determinar el número de obras construidas y/o reforzadas, y puestos en funcionamiento, en relación con los predios administrados por la Secretaría Distrital de Integración Social, para garantizar la prestación de los servicios sociales</t>
  </si>
  <si>
    <t>Adquisición de predios, asignación presupuestal, estudios y diseños completos, DADEP, Licencias, Contratos adjudicados y legalizados y el seguimiento adecuado</t>
  </si>
  <si>
    <t xml:space="preserve"> Plan de Acción Proyecto Estratégico 1103 - Subdirección Plantas Físicas</t>
  </si>
  <si>
    <t>Número de jardines infantiles construidos y/o reforzados</t>
  </si>
  <si>
    <t>(No. de jardines infantiles construidos y/o reforzados entregados / No. de jardines infantiles programados para construir y/o reforzar) *100</t>
  </si>
  <si>
    <t>Se encuentran en ejecución las obras así:
1. Jardín Infantil Playón Playita.
En el mes de Diciembre: ya se cuenta con la conexion definitiva del jardin por parte de la EAB, asimismo se termino de ejecutar las obras por parte de CODENSA de aumento de carga, esta pendeinte por parte de CODENSA de la instalacion del medidor de la red contra incendio, elcual se tiene previsto su instalacion en la tercera semana de enero de 2018. asi mismo se desarrollaron obras adicionanales para entrar en funcionamiento por parte del area de mantenimiento de la SPF
En el mes de octubre la obra presenta un Avance físico del 100% . En el mes de agosto se continuo el desarrollo de la obra acometiendo actividades de remates de enchapes de muro y pisos de baños, mesones en granito, remate de estuco y pintura de muros de aulas instalación de piso caucho 1 piso, adelantando actividades eléctricas, pruebas de equipos, instalación de ventanas, vidrios, cerraduras. El 10 de agosto se termino el plazo de ejecución contractual evidenciando que el contratista no termino la ejecución en el plazo contractual, presentando un atraso del 8% del contrato según el informe semanal de interventoría No. 45. 
2. Asovivir:En el mes de diciembre, la interventoría radicó el informe de recomendación de apliación de cláusula penal pecunaria, por el incumplimento en la terminación de las actividades programadas en el marco del contrato, la oficina asesora jurídica adelanta el estudio correspondiente. En el mes de noviembre El proyecto cuenta con fecha de terminación contractual del 26 de noviembre de 2017, por lo que se realizo por parte de la interventoría la verificación de las actividades ejecutadas a la fecha de terminación, encontrando que el porcentaje de ejecución llego al  64.40%, debido a que el proyecto no termino su ejecución en el 100%, la interventoría radicará ante la Entidad el informe de presunto incumplimiento para aplicación de la Clausula Vigésima -penal pecuniaria del contrato 10335 de 2013, dentro de las actividades faltantes se encuentran, suministro e instalación de planta eléctrica, urbanismo, suministro e instalación de elevador, muebles de cocina, piso play, carpintería metálica, carpintería madera entre otras.  El porcentaje de avance al 31 de Octubre es del  51,90%. Se adelantaron actividades como: fundida de tanque de almacenamiento, enchapes de piso en primer, segundo y tercer piso, estuco en tercer piso, pañete de puntos fijos, pañete de fachadas, instalación de muro panel en fachada, cajas de inspección aguas lluvias y aguas negras, cableado de red eléctrica, entre otras. El porcentaje de avance al 31 de septiembre de 2017 es del 43.14% contemplado en actividades como: enchapes en paredes de baños, estuco , pintura del primer y segundo piso, nivelación de pisos, instalaciones eléctrica e hidráulicas; adicional a lo anterior, la Oficina Asesora Jurídica reanudo la audiencia de posible incumplimiento y se emitió por la Ordenadora del gasto la resolución  con  la respectiva multa al consorcio MEMCAR, en relación a los atrasos presentados en las actividades programadas.  El avance físico de la obra es del 38.96% entre las actividades adelantadas se encuentran: pañete bajo placa de los tres pisos, pañete de muros en primer y segundo piso, sobre piso en primer y segundo piso, excavación para tanque de almacenamiento  entre otras. Por otra parte se esta a la espera de la resolución que defina el posible incumplimiento radicado en la oficina asesora jurídica al consorcio MEMCAR desde el mes de mayo de 2017. 
3. San Jorge:Obra terminada al 100% en el mes de Diciembre. La conexión definitiva esta programada para los días 1 al 5 de diciembre de 2017 por parte de CODENSA. La Oficina Asesora Jurídica mediante Resolución 1709 del 18 de octubre resuelve Recurso de reposición presentada por el contratista a la Resolución sancionatoria No. 1526 del 14 de septiembre de 2017. Sancionando al contratista German Villanueva Calderón, contrato de obra No. 11144 de 2017. Se terminaron las obras contratas por la Entidad directamente con CODENSA para la adecuación de las instalaciones eléctricas internas; se obtuvo el certificado RETIE emitido por la Empresa Ente certificadora de CODENSA. Igualmente con la obtención de estos documentos, le empresa tramito los respectivos documentos, quedando radicado el proyecto para tramite interno de CODENSA y puesta de la conexión definitiva.
Obras entregadas
1. JI San José: En el mes de agosto el alcalde mayor de la ciudad de Bogotá, inauguró el servicio de jardín infantil.
2. Jorge Bejarano: En el mes de agosto el alcalde mayor de la ciudad de Bogotá inauguró el servicio del Jardín Infantil Jorge Bejarano.</t>
  </si>
  <si>
    <t>Nivel de cumplimiento de seguridad y salubridad de los inmuebles administrados por la SDIS</t>
  </si>
  <si>
    <t>1103 2</t>
  </si>
  <si>
    <t>Determinar el nivel de cumplimiento de seguridad y salubridad de los inmuebles administrados por la Secretaría Distrital de integración Social</t>
  </si>
  <si>
    <t>Asignación de recursos y un seguimiento adecuado</t>
  </si>
  <si>
    <t xml:space="preserve"> Base de datos de predios SDIS -Subdirección Plantas Físicas</t>
  </si>
  <si>
    <t>Número de equipamientos con intervenciones</t>
  </si>
  <si>
    <t>(No. de equipamientos con intervenciones de mantenimiento / Total de equipamientos de la Secretaría Distrital de Integración Social) *100</t>
  </si>
  <si>
    <t>Base de datos de Matenimiento</t>
  </si>
  <si>
    <t>Se realiza la intervención de 402 equipamientos que equivalen a la ejecución de la meta del 82,7% del total de los predios (480), no obstante para el cumplimiento de la meta de intervención es el 119.64% de los equipamientos del 70% programado, dando cumplimiento a la normatividad vigente de seguridad y salubridad para la prestación de los servicios sociales.</t>
  </si>
  <si>
    <t>1118 - Gestión Institucional y del Talento Humano</t>
  </si>
  <si>
    <t>Cumplimiento en la prestación del servicio de vigilancia</t>
  </si>
  <si>
    <t>1118 4</t>
  </si>
  <si>
    <t>Evaluar el grado de cumplimiento en la prestación de la totalidad de los servicios de vigilancia requeridos en la Secretaria Distrital de Integración Social</t>
  </si>
  <si>
    <t>Disponibilidad de recursos para financiar la prestación del servicio</t>
  </si>
  <si>
    <t>Reportes y registros del equipo de la oficina de apoyo logístico</t>
  </si>
  <si>
    <t>( No. total de servicios de vigilancia instalados / No. total de servicios de vigilancia requeridos) * 100</t>
  </si>
  <si>
    <t>Informe de cumplidos</t>
  </si>
  <si>
    <t xml:space="preserve">Para el mes de noviembre de 2017 se aumento el numero de unidades operativas a pesar de las solicitudes de servicios allegadas. </t>
  </si>
  <si>
    <t>Oportunidad en los servicios de vigilancia</t>
  </si>
  <si>
    <t>1118 5</t>
  </si>
  <si>
    <t>Evaluar la oportuna prestación de los servicios de vigilancia requeridos en la Secretaria Distrital de Integración Social</t>
  </si>
  <si>
    <t>( Promedio Σ: Fecha de Instalación del servicio - Fecha de solicitud del servicio / 2 días ) * 100</t>
  </si>
  <si>
    <t>Correos electrónicos</t>
  </si>
  <si>
    <t>Los requerimientos del servicios se atendieron dentro del tiempo estipulado.
No se presentaron retrasos</t>
  </si>
  <si>
    <t>Cumplimiento en la prestación del servicio de aseo, cafetería, lavandería y preparación de alimentos</t>
  </si>
  <si>
    <t>1118 6</t>
  </si>
  <si>
    <t>Evaluar el grado de cumplimiento en la prestación de los servicios requeridos de aseo, cafeteria, lavandería y preparación de alimentos en la Secretaria de Integración Social</t>
  </si>
  <si>
    <t>(No. total de servicios de aseo, cafetería, lavandería y preparación de alimentos instalados / No. total de servicios de aseo, cafetería, lavandería y preparación de alimentos requeridos) * 100</t>
  </si>
  <si>
    <t xml:space="preserve">Servicio de Aseo y Cafetería y Manipulación de Alimentos
Para el mes de Noviembre de 2017 se mantuvo el numero de unidades operativas a pesar de las solicitudes de servicios allegadas. </t>
  </si>
  <si>
    <t>Oportunidad en los servicios de aseo, cafetería, lavandería y preparación de alimentos</t>
  </si>
  <si>
    <t>1118 7</t>
  </si>
  <si>
    <t>Evaluar la oportuna instalación de los servicios de aseo, cafetería, lavandería y preparación de alimentos requeridos en la Secretaría de Integración Social</t>
  </si>
  <si>
    <t>(Promedio Σ: Fecha de Instalación del servicio - Fecha de solicitud del servicio / 2 días) * 100</t>
  </si>
  <si>
    <t>Cumplimiento en la prestación del servicio de transporte</t>
  </si>
  <si>
    <t>1118 8</t>
  </si>
  <si>
    <t>Evaluar el grado de cumplimiento en la prestación de los servicios de transporte programados en la Secretaria de Integración Social</t>
  </si>
  <si>
    <t>(Cantidad total de servicios de transporte prestados en el periodo, en sus diferentes modalidades (camionetas, microbuses, buses y busetas) / Cantidad total de servicios de transporte programados en el periodo) * 100</t>
  </si>
  <si>
    <t>Se prestó el servicio de transporte así:
Buses: La cantidad de servicios prestados en el mes de noviembre fue de 2493
Vans: La cantidad de servicios prestados en el mes de noviembre fue de 1872
Camionetas: La cantidad de servicios prestados en el mes de noviembre fue de 2020</t>
  </si>
  <si>
    <t>Cumplimiento en la prestación del servicio de mantenimiento a bienes muebles y equipos</t>
  </si>
  <si>
    <t>1118 9</t>
  </si>
  <si>
    <t>Evaluar el grado de cumplimiento en la prestación de los servicios de mantenimiento programados a los equipos y bienes muebles a cargo de la Secretaria Distrital de Integración Social</t>
  </si>
  <si>
    <t>Disponibilidad de recursos para financiar la prestación del servicio.</t>
  </si>
  <si>
    <t>(Cantidad total de servicios de mantenimiento a los equipos y bienes inmuebles/ Cantidad total de servicios de mantenimiento programados para ser atendidos en el periodo) *100</t>
  </si>
  <si>
    <t>Cronograma de programación</t>
  </si>
  <si>
    <t>Durante el mes de Noviembre se recibieron 597 solicitudes de mantenimiento correctivo y fueron atendidas 546  a través de los contratos de mantenimiento. Pendientes por atender 51 de los cuales 27 corresponden a equipos electrodomésticos que no se reportaron al contratista por recurrentes retrasos y hasta que se ponga al día con mantenimientos represados no se le asignaran mas servicios y 24 corresponden a solicitudes que fueron solicitadas a finales de noviembre y serán atendidas la primera semana de Diciembre.  Adicional se programaron 1389 mantenimientos preventivos por cronograma a Eq. de gimnasia, purificadores, bascula, termómetros, lavandería doméstica, plantas eléctricas, gasodomesticos, lavado de tanques y mto de zonas verdes.   Total mantenimientos atendidos 1956.</t>
  </si>
  <si>
    <t>Nivel de ejecución de la programación de pagos del Proyecto Gestión Institucional y Fortalecimiento del Talento Humano</t>
  </si>
  <si>
    <t>1118 10</t>
  </si>
  <si>
    <t>Evaluar el grado de cumplimiento en la realización efectiva de los giros mensuales respecto de los recursos de vigencia que han sido programados mensualmente para pago por parte del proyecto de inversión</t>
  </si>
  <si>
    <t>Radicación oportuna y en debida forma de los soportes para pago a proveedores de bienes y servicios, así como la revisión y trámite oportuno de las cuentas por parte de los supervisores de los contratos, realización de reembolsos de cajas menores, pagos de nómina y demás compromisos a cargo del proyecto de inversión</t>
  </si>
  <si>
    <t>Porcentaje de giros realizados</t>
  </si>
  <si>
    <t>(Giros realizados mensualmente / Valor programado para el mes en el Programa Anual Mensualizado de Caja PAC) * 100</t>
  </si>
  <si>
    <t>Programacion y ejecucion PAC</t>
  </si>
  <si>
    <t>El incremento del PAC para el mes de Diciembre alude a que se debian programar las cuentas a girar por los servicios prestados en Noviembre, ademas se debia programar las cuentas por pagar , por ende el aumento en la programacion.</t>
  </si>
  <si>
    <t>Estado de avance en la implementación de requisitos de la Norma Técnica Distrital del Sistema Integrado de Gestión aplicables al Subsistema de Gestión de Calidad</t>
  </si>
  <si>
    <t>SGC1</t>
  </si>
  <si>
    <t>Medir el grado de avance de implementación de los requisitos del Subsistema de Gestión de la Calidad identificados en la Norma Técnica Distrital del Sistema Integrado de Gestión.</t>
  </si>
  <si>
    <t>(No. de requisitos del Subsistema de Gestión de la Calidad implementados / No. de requisitos del Subsistema de Gestión de la Calidad identificados en la Norma Técnica Distrital del Sistema Integrado de Gestión) *100</t>
  </si>
  <si>
    <t>Diagnóstico
Matriz de requisitos de la NTD.</t>
  </si>
  <si>
    <t>Primer trimestre: Los requisitos fueron revisados en el marco de la Mesa de Articulación de Subsistemas y como resultado del ejercicio los subsistemas responsables para algunos requisitos cambiaron. El Subsistema de Gestión de la Calidad quedó con un total de 108 requisitos, de los cuales 82 se reportaron como cumplidos en el seguimiento realizado durante el trimestre del informe con los procesos responsables de articular su implementación y mantenimiento. 
Para los requisitos que han dejado de mantenerse o faltan por implementar, se iniciaron acciones para avanzar en su cumplimiento con los procesos de Direccionamiento de los Servicios Sociales y Prestación de los Servicios Sociales.
Segundo trimestre: Durante el trimestre reportado se cumplió con el requisito  6.5 a) . Con la realización de la Revisión por la Dirección correspondiente al segundo semestre de 2016, se cumplieron seis requisitos así: 6.4 c); 6.14 a); 6.14 c); 6.14 d); 6.14 e) y 4.3 d).
Se trabajó con el proceso de Direccionamiento de los servicios sociales y la SDES para el tema relacionado a la caracterización del bien o servicio. Una vez se cuente con los instrumentos diligenciados se dará cumplimiento a dos (2 ) requisitos de la norma.
Tercer trimestre: Durante el periodo reportado se cumplieron cinco (5 ) requisitos así: 
*6.4 Análisis de Datos b) Analizar los resultados de las quejas y los reclamos en el marco del Sistema Integrado de Gestión. con los informes de: Informe trimestral de gestión SIAC y con Informe mensual de pqr (Veeduría Distrital). 
*6.5 Satisfacción de los usuarios, Debe evaluar la satisfacción de los usuarios mediante: b) La aplicación de encuestas de satisfacción a los diferentes tipos de usuarios. se tienen los  resultados de medición satisfacción ciudadana 2016. 
*4.2.5. Planificación de recursos. 
*4.2.5.2. Talento Humano. La entidad y organismo distrital debe identificar las necesidades de personal, así como las acciones para su fortalecimiento, para lo cual debe: e) Establecer un compromiso con el desarrollo de las competencias, habilidades, aptitudes e idoneidad del servidor público frente al SIG.  Se cuenta con el  Plan Institucional de formación y Capacitación para la vigencia 2017, resolución 0575 de marzo 31 y  las Jornadas de Inducción al personal que se vincula a la SDIS, se contempla el tema de Sistema Integrado de Gestión. j) Valorar los beneficios obtenidos de los eventos de capacitación. Se cuenta con el  Informe de Calidad en las actividades de capacitación.  Se trabaja en una medición de transferencia de conocimientos adquiridos en la capacitación al puesto de trabajo, a fin de poder medir la aplicabilidad de conocimiento que hacen los servidores una vez finalizada la capacitación.
*Valorar los beneficios obtenidos de los eventos de inducción y reinducción. Informe de actividades de Inducción.
De los cinco requisitos, dos corresponden al proceso de Gestión del Talento Humano y dos al proceso de Direccionamiento de los servicios sociales.
Durante el mes de septiembre se realizó reunión con el proceso de Prestación de los servicios sociales, para definir acciones para la implementación de los siguientes requisitos: 4.2.3 b) y f) Caracterización de los servicios. 
Cuarto trimestre: 
*Durante el mes de octubre se trabajó en la mesa de articulación de subsistemas en la identificación de los Beneficios reales del Sistema Integrado de Gestión.,Requisito 7.1 Sostenibilidad de los Sistemas de Gestión. La entidad debe desarrollar acciones para garantizar la sostenibilidad y el mejoramiento del Sistemas Integrado de Gestión mediante: c) El establecimiento de beneficios reales del Sistema Integrado de Gestión. Pendiente vincular los beneficios identificados en el Manual del SIG.
*Durante el mes de noviembre se revisaron los requisitos de los procesos de Direccionamiento de los Servicios Sociales y Direccionamiento Estratégico. Se reportó el cumplimiento para los requisitos  4.2.3. Planificación operativa del SIG c);  7.1 Sostenibilidad de los Sistemas de Gestión a) y c);  4.2.3. Planificación operativa del SIG  b) y f) y 6.7 Seguimiento y monitoreo de los bienes y servicios.
* Durante el mes de diciembre se revisó y validó con el proceso de Gestión del Talento Humano y el SIAC, el cumplimiento del requisito 5.3 Prestación del bien o servicio c) Las personas que presten el servicio en el momento de verdad deben recibir de manera permanente capacitación para fortalecer sus competencias. Se trabajó con el proceso de Direccionamiento Político en la revisión del requisito  7.1 Sostenibilidad de los Sistemas de Gestión b) La toma de conciencia por parte de las partes interesadas. Desde el proceso de Gestión Jurídica se avanzó en la solicitud a los procesos y subsistemas de la identificación de requisitos legales y otros aplicables.
Nota aclaratoria: para el cálculo de este indicador se tienen en cuenta los requisitos establecidos para este subsistema.</t>
  </si>
  <si>
    <t>Durante la vigencia 2017 se implementaron 101 requisitos de los 108 requisitos de la Norma Técnica Distrital NTD SIG 001:2011 correspondientes al Subsistema de Gestión de la Calidad logrando una umplementación del 94%.</t>
  </si>
  <si>
    <t>Implementación de acciones de mejora del Proceso de Direccionamiento Estratégico que corresponden al Subsistema de Gestión de la Calidad.</t>
  </si>
  <si>
    <t>SGC3</t>
  </si>
  <si>
    <t>Medir el grado de cumplimiento de las acciones establecidas en el Plan de mejoramiento del Proceso de Direccionamiento Estratégico que corresponden al Subsistema de Gestión de la Calidad</t>
  </si>
  <si>
    <t>Cumplimiento de las acciones establecidas en el Plan de mejoramiento dentro de los tiempos establecidos</t>
  </si>
  <si>
    <t xml:space="preserve"> Instrumento de acciones de mejora</t>
  </si>
  <si>
    <t>(No. de acciones de mejora del Proceso de Direccionamiento Estratégico que corresponden al Subsistema de Gestión de la Calidad implementadas en los tiempos establecidos / No. de acciones de mejora del Proceso de Direccionamiento Estratégico que corresponden al Subsistema de Gestión de la Calidad formuladas en los Planes de mejoramiento) *100</t>
  </si>
  <si>
    <t>Cuadro relación estado planes de mejoramiento del proceso</t>
  </si>
  <si>
    <t>Primer trimestre: No se tienen acciones cuya fecha de implementación corresponda como fecha limite a marzo de 2017. Por lo cual para el presente reporte en lo que corresponde al dato 2, se tomaron las acciones que venían pendientes de vigencias anteriores y que se encontraban abiertas al inicio de la presente vigencia. 
Para las acciones con fecha de vencimiento a diciembre de 2016, se remitieron evidencias a la Oficina de Control Interno a finales del mes de diciembre y se cerraron en seguimiento realizado en el mes de febrero del presente año. 
Para las tres acciones abiertas se remitieron evidencias a la Oficina de Control Interno en el mes de marzo y se encuentran en revisión.
Segundo trimestre: Se cerraron las siguientes acciones del plan de mejoramiento de la auditoría interna del 06/09/2016.
Hallazgo 10.2.4: Responsabilidad y autoridad.  Se oficializó la Resolución 1075 del 30/06/2017. 
Hallazgo 10.2.6  Procedimientos documentados: acción 1.2: socialización de matriz de requisitos legales y otros aplicables por parte de la Oficina Asesora Jurídica. 
Hallazgo 10.2.15 Normograma SIG: socialización de matriz de requisitos legales y otros aplicables por parte de la Oficina Asesora Jurídica.  
Acciones abiertas: 
Hallazgo 10.2.6 Procedimientos documentados: 
Dos (2) acciones que corresponden a: 
Elaborar, oficializar y socializar un procedimiento que permita el monitoreo del uso de los medios de procesamiento de información. 
Elaborar, oficializar y socializar un procedimiento que permita el otorgamiento del acceso a los medios de procesamiento de la información.
Se cuenta con los borradores de los procedimientos por parte de la SII.
Tercer trimestre: Al mes de agosto se tenían cuatro acciones; de las cuales se cerraron tres. La acción pendiente corresponde a la formulación del Procedimiento de Participación ciudadana, el cual tiene pendiente la oficialización. En el mes de septiembre no se tenían acciones para cumplir.
El proceso tiene tres acciones abiertas, dos que se cumplieron en el mes de abril y una del mes de agosto. Se cuenta con los borradores de los procedimientos.
Cuarto trimestre: no se tienen acciones para cumplir en el mes de octubre y de noviembre. En el mes de noviembre se cerró la acción Formular, oficializar y socializar el procedimiento de participación ciudadana, vencida en el mes de agosto.
Del total de las 21 acciones de mejora para cierre durante la vigencia, se han cerrado 19, de las cuales 15  se cumplieron en los tiempos establecidos. Quedan pendientes 2 acciones que corresponden a:  Elaborar, oficializar y socializar un procedimiento que permita el monitoreo del uso de los medios de procesamiento de información" y"  Elaborar, oficializar y socializar un procedimiento que permita el otorgamiento del acceso a los medios de procesamiento de la información".  Se cuenta con el borrador de los dos procedimientos.
Nota aclaratoria: para el cálculo de este indicador se tienen en cuenta las acciones vigentes definidos por el proceso.</t>
  </si>
  <si>
    <t xml:space="preserve">En el marco del Proceso Direccionamiento Estratégico se tenian 21 acciones de mejora programadas para ser implementadas en la vigencia 2017. Durante el año fueron implementadas 15 acciones dentro de los tiempos establecidos lo cual corresponde al 71% y 4 acciones fueron implementadas fuera de los tiempos establecidos. Las 2 acciones restantes corresponden a:  Elaborar, oficializar y socializar un procedimiento que permita el monitoreo del uso de los medios de procesamiento de información" y"  Elaborar, oficializar y socializar un procedimiento que permita el otorgamiento del acceso a los medios de procesamiento de la información". </t>
  </si>
  <si>
    <t>Porcentaje de avance en el cumplimiento del plan de acción institucional</t>
  </si>
  <si>
    <t>SGC 4</t>
  </si>
  <si>
    <t>Identificar el porcentaje de cumplimiento del plan de acción institucional para generar alertas oportunas que favorezcan la toma de decisiones</t>
  </si>
  <si>
    <t>Cumplimiento de las acciones establecidas en el plan de acción institucional.</t>
  </si>
  <si>
    <t>Herramienta de seguimiento al plan de acción institucional</t>
  </si>
  <si>
    <t>Porcentaje de avance plan de acción institucional</t>
  </si>
  <si>
    <t xml:space="preserve">Presentación "Seguimiento al Plan de Acción" 
Consejo Directivo SDIS
</t>
  </si>
  <si>
    <t xml:space="preserve">Primer trimestre: De acuerdo con la metodología de medición adoptada, para el primer trimestre de la vigencia 2017 la entidad alcanzó un cumplimiento en el Plan de Acción del 88,2% en lo correspondiente a la gestión. Este resultado es positivo teniendo en cuenta que durante el primer trimestre inicia la puesta en marcha de todos los planes y programas de la entidad, adicionalmente siendo esta vigencia la primera que se ejecuta de manera completa en el marco del Plan Distrital de Desarrollo “Bogotá Mejor Para Todos” y demuestra la excelente articulación que existe entre las dependencias de la entidad para el logro de los indicadores propuestos dentro de los procesos institucionales.
En lo correspondiente a la inversión se alcanzó un cumplimiento del 87,8%, que obedece al cumplimiento y logros alcanzados en los planes de acción de los proyectos de inversión. Este resultado evidencia una alta ejecución tanto física como financiera de los proyectos de inversión de la entidad y muestra el compromiso de las dependencias y localidades por cumplir con las metas establecidas en el Plan Distrital de Desarrollo y con el objetivo de ejecutar los recursos con pertinencia y oportunidad. Como resultado de lo descrito anteriormente, el avance consolidado de Plan de Acción Institucional de la Secretaría Distrital de Integración Social es del 88%.
Primer semestre: De acuerdo con la metodología de medición adoptada, para el primer semestre de la vigencia 2017 la entidad alcanzó un cumplimiento en el Plan de Acción del 84% en lo correspondiente a la gestión. Este resultado es positivo ya que evidencia que la entidad mantiene su gestión por encima del 80% de cumplimiento, adicionalmente siendo esta vigencia la primera que se ejecuta de manera completa en el marco del Plan Distrital de Desarrollo “Bogotá Mejor Para Todos” y demuestra la articulación que existe entre las dependencias de la entidad para el logro de los indicadores propuestos dentro de los procesos institucionales.
En lo correspondiente a la inversión se alcanzó un cumplimiento del 87%, que obedece al cumplimiento y logros alcanzados en los planes de acción de los proyectos de inversión. Este resultado evidencia una alta ejecución tanto física como financiera de los proyectos de inversión de la entidad y muestra el compromiso de las dependencias y localidades por cumplir con las metas establecidas en el Plan Distrital de Desarrollo y con el objetivo de ejecutar los recursos con pertinencia y oportunidad.
Como resultado de lo descrito anteriormente, el avance consolidado de Plan de Acción Institucional de la Secretaría Distrital de Integración Social es del 85.5%
Al mes de septiembre: 
</t>
  </si>
  <si>
    <t>Fichas técnicas de las Politicas Públicas Sociales actualizadas</t>
  </si>
  <si>
    <t>Monitorear avances en las Políticas Públicas Sociales para generar alertas y recomendaciones de forma oportuna.</t>
  </si>
  <si>
    <t>Objetivo 1: Construir y desarrollar colectivamente una estrategia de Territorialización de la política social.</t>
  </si>
  <si>
    <t>Cumplimiento de las características del producto definidas en el documento"Fichas técnicas de las Políticas Públicas Sociales</t>
  </si>
  <si>
    <t>Fichas técnicas de las Políticas Públicas Sociales</t>
  </si>
  <si>
    <t>Porcentaje de fichas actualizadas</t>
  </si>
  <si>
    <t>(No. de fichas técnicas de las Políticas Públicas Sociales actualizadas / No. de fichas técnicas de las Políticas Públicas Sociales ) *100</t>
  </si>
  <si>
    <t>Fichas técnicas publicadas en la página web</t>
  </si>
  <si>
    <t xml:space="preserve">Las fichas técnicas por polítcas se encuentran publicadas en la página web, la siguiente actualización de la ficha técnica se realizará en Diciembre *Se solicitó y verificó las 6 fichas técnicas por política pública que lidera la SDIS. Veáse: www. integracionsocial.gov.co*Las fichas técnicas son referentes en los equipos de Política de las Subdirecciones de Política y en las 16 Subdirecciones Locales para la Integración Social en los CLOPS, auditorías y socializaciones de Políticas que lidera SDIS * [Noviembre] El 23 de noviembre, el Subsecretario vía correo electrónico   solicitó la actualización de las fichas técnicas de política a las Subdirecciónes técnicas de políticas para ser entregadas antes del 15 de diciembre*^[Diciembre] Las fichas técnicas de Políticas Públicas  se encuentra disponibles para consulta y descarga en los siguientes links: Habitabilidad en calle
http://www.integracionsocial.gov.co/index.php/politicas-publicas/lidera-sdis/politica-publica-habitabilidad-en-calle
LGBTI
http://www.integracionsocial.gov.co/index.php/politicas-publicas/la-sdis-aporta-a-la-implementacion/politica-publica-enfoque-diferencial/politica-publica-lgbti
Envejecimiento y vejez 
http://www.integracionsocial.gov.co/index.php/politicas-publicas/lidera-sdis/politica-publica-envejecimiento-y-la-vejez
Infancia y Adolescencia
http://www.integracionsocial.gov.co/index.php/politicas-publicas/lidera-sdis/politica-publica-de-infancia-y-adolescencia
Discapacidad
http://www.integracionsocial.gov.co/index.php/politicas-publicas/la-sdis-aporta-a-la-implementacion/politica-publica-enfoque-diferencial/politica-publica-discapacidad-para-el-distrito-capital
Familias 
http://www.integracionsocial.gov.co/index.php/politicas-publicas/lidera-sdis/politica-publica-familias
Adultez 
http://www.integracionsocial.gov.co/index.php/politicas-publicas/lidera-sdis/politica-publica-de-y-para-la-adultez
</t>
  </si>
  <si>
    <t xml:space="preserve">Informe de seguimiento institucional de las politicas con la aplicación de los criterios de la resolución 006 </t>
  </si>
  <si>
    <t xml:space="preserve">Verificación de la aplicación de los criterios de la circular 006 en los informes de seguimiento institucional de las politicas </t>
  </si>
  <si>
    <t>Cumplimiento de los lineamientos y criterios contenidos en la circular 006 de 2013 expedida por la SDP y la SDH</t>
  </si>
  <si>
    <t xml:space="preserve">Informes de seguimiento institucional de las politicas </t>
  </si>
  <si>
    <t>Número de informes con criterios aplicados</t>
  </si>
  <si>
    <t>(No. de informes de las politicas Sociales con criterios aplicados/ No. de Políticas Públicas Sociales ) *100</t>
  </si>
  <si>
    <t>Informe de Seguimiento Institucional remitido a la Secretaría Distrital de Planeación</t>
  </si>
  <si>
    <t xml:space="preserve">i) Se consolidó y estructuró la metodologia de seguimiento y análisis para la producción de informes de seguimiento de las políticas públicas poblacionales, ii) Se consolidó la información intersectorial e institucional en la implementación de las políticas públicas que lidera la SDIS * Se solicitó a las Subdirecciones Técnicas los informes de seguimiento, posteriormente, se remitieron a la Secretaria Distrital de Planeación*El informe de seguimiento del primer año del PDD "Bogotá Mejor para Todos" se encuentra publicado en la página web, en el link de Ley de Transparencia, Informes de Gestión. </t>
  </si>
  <si>
    <t xml:space="preserve"> Informe Distrital con análisis desde las categorias transversales priorizadas.</t>
  </si>
  <si>
    <t xml:space="preserve">Realizar el seguimiento a las politicas sociales de forma unificada desde las categorias transversales priorizadas </t>
  </si>
  <si>
    <t>Contar con las categorias transversales priorizadas para realizar el seguimiento y análisis al avance de las politicas</t>
  </si>
  <si>
    <t>Informe Consolidado de las politicas a nivel Distrital - DADE y Dirección Poblacional</t>
  </si>
  <si>
    <t>Número de informes con análisis de categorías transversales priorizadas.</t>
  </si>
  <si>
    <t xml:space="preserve"> 1 Informe Distrital con análisis desde las categorías transversales priorizadas.</t>
  </si>
  <si>
    <t xml:space="preserve"> Informe de Seguimiento Distrital remitido a la Secretaría Distrital de Planeación</t>
  </si>
  <si>
    <t xml:space="preserve">El informe de análisis y seguimiento de las políticas poblaiconales desde una metodologia consolidada de 6 categorias como son: capacidad institucional, intersectorialidad, enfoque diferencial, participación social, focalización de los servicios y territorialización de la política contribuye a   mantener actualizada la información sobre las fases de implementación y seguimiento de las políticas lo cual permite conocer los principales avances y dificultades para la generación de recomendaciones en la toma de decisiones.*La implementación de la políticas en el actual período, se caracterizó por los procesos de formulación de los planes de acción y la armonización con el plan de desarrollo "Bogotá Mejor para todos"* El informe de seguimiento del primer año del PDD "Bogotá Mejor para Todos" se encuentra publicado en la página web, en el link de Ley de Transparencia, Informes de Gestión. </t>
  </si>
  <si>
    <t>Proceso Gestión Jurídica</t>
  </si>
  <si>
    <t>Éxito procesal respecto de las acciones de tutela contra la Secretaría Distrital de Integración Social</t>
  </si>
  <si>
    <t>Determinar el éxito procesal de la Entidad respecto de las acciones de tutela en donde ésta se encuentra accionada o vinculada,  buscando proteger los intereses de las partes conforme con los derechos solicitados y así evitar un desgaste administrativo.</t>
  </si>
  <si>
    <t>Contestación de acciones de tutela con elementos de defensa de calidad</t>
  </si>
  <si>
    <t>Base de Datos de Acciones de Tutela OAJ
Sistema de Información de Procesos Judiciales- SIPROJ WEB-  Módulo de Acciones de Tutela</t>
  </si>
  <si>
    <t>Número de fallos</t>
  </si>
  <si>
    <t xml:space="preserve">(No. de fallos favorables / No. de acciones de tutela contestadas) </t>
  </si>
  <si>
    <t>Acciones de tutela con fallo favorable cargadas en SIPROJ WEB- Módulo de Acciones de Tutela</t>
  </si>
  <si>
    <t>Para el segundo semestre del año se recibieron 243 fallos favorables del total de 271 acciones de tutela contestadas. A continuación se presenta el detalle de los meses a partir de la creación del indicador: 
JULIO: 47 acciones de tutela contestadas de las cuales 41 fueron con fallos favorables, correspondiente al 86%.
AGOSTO: 50 acciones de tutela contestadas de las cuales 43 fueron con fallos favorables, correspondiente al 87%.
SEPTIEMBRE: 64 acciones de tutela contestadas de las cuales 52 fueron con fallos favorables, correspondiente al 81%.
OCTUBRE: 42 acciones de tutela contestadas de las cuales 40 fueron con fallos favorables, correspondiente al 95%.
NOVIEMBRE: 46 acciones de tutela contestadas de las cuales 45 fueron con fallos favorables, correspondiente al 98%.
DICIEMBRE: 22 acciones de tutela contestadas de las cuales 22 fueron con fallos favorables, correspondiente al 100%.</t>
  </si>
  <si>
    <t>Durante el segundo semestre del año se recibieron 243 fallos favorables del total de 271 acciones de tutela contestadas, esto corresponde a un éxito procesal del 90% que de acuerdo con la meta establecida del indicador corresponde al 100%.</t>
  </si>
  <si>
    <t xml:space="preserve"> Conciliaciones atendidas en audiencia de conciliación.</t>
  </si>
  <si>
    <t xml:space="preserve">Verificar la asistencia a las audiencias de conciliación notificadas a la Secretaría Distrital de Integración Social, con el fin de realizar la correspondiente representación judicial en la instancia conciliatoria judicial y extra- judicial. </t>
  </si>
  <si>
    <t xml:space="preserve">Certificado de la Secretaria Técnica del Comité de Conciliación que habilita la asistencia de representación ante la instancia conciliatoria correspondiente. </t>
  </si>
  <si>
    <t>Base de Datos de Conciliaciones,
Sistema de Información de Procesos Judiciales- SIPROJ WEB-  Módulo de MACS- Fichas de Conciliación.</t>
  </si>
  <si>
    <t>Número de soluciones de conciliación</t>
  </si>
  <si>
    <t>(No. de solicitudes de conciliación atendidas en el periodo / No. de solicitudes de conciliación recibidas en la Secretaría Distrital de Integración Social con citación a  audiencia en el periodo.</t>
  </si>
  <si>
    <t>Acta en audio o físico de la conciliación fallida o conciliada presentada por el abogado a cargo cargadas en SIPROJ WEB- Módulo de MACS</t>
  </si>
  <si>
    <t xml:space="preserve">JULIO-AGOSTO/17
El reporte registra las conciliaciones extrajudiciales únicamente, por cuanto las judiciales no son equivalentes a la medición que exige este indicador, ya que las audiencias de conciliación en sede judicial se realizan sin solicitud, ni citación a audiencia de conciliación, sino que por el contrario estas son de acuerdo al curso del proceso judicial.
SEPTIEMBRE/17
El reporte registra las conciliaciones extrajudiciales únicamente, por cuanto las judiciales no son equivalentes a la medición que exige este indicador, ya que las audiencias de conciliación en sede judicial se realizan sin solicitud, ni citación a audiencia de conciliación, sino que por el contrario estas son de acuerdo al curso del proceso judicial.
En consecuencia, para el mes de septiembre de 2017, fueron allegadas a la Oficina Asesora Jurídica tres (3) solicitudes de conciliación  extrajudicial, las cuales se presentaron ante el Comité de Conciliación de la Entidad en donde los miembros unánimemente, en los tres (3) casos decidieron NO CONCILIAR y en esos términos se expidieron las respectivas certificaciones para ser presentadas por parte de los abogados ante las diferentes Procuradurías Delegadas.
Si bien no tienen injerencia directa con la fórmula del indicador, es preciso manifestar que durante el mes de septiembre se tramitaron dos (2) conciliaciones judiciales, en donde las decisiones fueron adoptadas en aplicación a la política de conciliación Acuerdo 001 de 2015. Así mismo, se presentaron ante el prenombrado Comité,  tres (3) fichas de estudio de acciones de repetición en donde la decisión fue no iniciar repetición.
OCTUBRE/17
En el mes de septiembre de 2017 se notificaron varias actuaciones judiciales entre las que se cuentan fechas de audiencia, demandas notificadas, traslados de alegatos de los cuales por regla general no se surtirán en el mismo mes en el que se profiere la decisión judicial. No obstante en un (1) caso se corrió traslado para alegar por 10 días y se radicaron en tiempo los alegatos en el mismo mes en el que se corrió traslado. En 1 de los casos se presentaron alegatos, se dictó sentencia y se presentó recurso de apelación en el  mismo mes. Es de advertir que en algunos casos en la misma audiencia oral se señala fecha para la siguiente audiencia, la cual por regla general no se lleva a cabo en el mismo mes. En lo que se refiere a la contestación de las demandas que en este mes fueron 4, los términos para proceder a estas es de 55 días hábiles razón que conlleva a que por regla general no se contesten en el mismo mes las demandas notificadas. Igual argumento aplica las demandas notificadas en septiembre de 2017 que fueron 5, las cuales se contestarán en tiempo perno en el mismo mes de su notificación. De otra parte, en un caso se fijó audiencia para el 25 de enero de 2018. Y en los 6 casos restantes de actuaciones atendidas, se debe tener en cuenta que estas fueron notificadas en meses anteriores. Igualmente en cuanto a las actuaciones notificadas como son las de fijación de audiencias son para meses posteriores.
NOVIEMBRE/17
El reporte registra las conciliaciones extrajudiciales únicamente, por cuanto las judiciales no son equivalentes a la medición que exige este indicador, ya que las audiencias de conciliación en sede judicial se realizan sin solicitud, ni citación a audiencia de conciliación, sino que por el contrario estas son de acuerdo al curso del proceso judicial, como se indicó en el mes de septiembre y octubre de la presente vigencia.
Así las cosas, para el mes de octubre de 2017, fue allegada a la Oficina Asesora Jurídica una (1) solicitud de conciliación  extrajudicial, la cual se presentó ante el Comité de Conciliación de la Entidad del 16 de noviembre de 2017, en donde los miembros unánimemente, decidieron NO CONCILIAR y en esos términos se expidió la respectiva certificación para ser presentada por parte de la abogada ante la Procuraduría Delegada.
Si bien no tienen injerencia directa con la fórmula del indicador, es preciso manifestar que durante el mes de septiembre se tramitaron dos (2) conciliaciones judiciales, en donde las decisiones fueron adoptadas en aplicación a la política de conciliación Acuerdo 001 de 2015. Así mismo, se presentaron ante el prenombrado Comité,  tres (3) fichas de estudio de acciones de repetición en donde la decisión fue no iniciar repetición.
DICIEMBRE/17
El reporte registra las conciliaciones extrajudiciales únicamente, por cuanto las judiciales no son equivalentes a la medición que exige este indicador, ya que las audiencias de conciliación en sede judicial se realizan sin solicitud, ni citación a audiencia de conciliación, sino que por el contrario estas son de acuerdo al curso del proceso judicial, como se indico en el mes de septiembre y octubre de la presente vigencia.
Para el mes de diciembre de 2017, fue allegada a la Oficina Asesora Jurídica dos (2) solicitudes de conciliación  extrajudicial, de las cuales se presentaron ante el Comité de Conciliación de la Entidad del 4 de diciembre de 2017, solo uno (1) de los casos, quedando pendiente ingresar la presentación del otra caso en el primer Comité de enero de 2018. Se aclara que frente al caso presentado los miembros unánimemente, decidieron NO CONCILIAR y en esos términos se expidió la respectiva certificación para ser presentada por parte de la abogada ante la Procuraduría Delegada.
Si bien no tienen injerencia directa con la fórmula del indicador, es preciso manifestar que durante el mes de diciembre se tramitó una (1) conciliación judicial, en donde la decisión fue adoptada en aplicación a la política de conciliación Acuerdo 001 de 2015. Así mismo, se presentaron ante el prenombrado Comité,  una  (1) ficha de estudio de acciones de repetición en donde la decisión fue no iniciar repetición, en cinco (5) casos.
A partir de lo anterior, se obtiene una gestión del segundo semestre del año de 12 conciliaciones recibidas en la Secretaría Distrital de Integración Social con citación a audiencia en el periodo de las cuales 11 fueron atendidas dentro del periodo. 
</t>
  </si>
  <si>
    <t>Durante el segundo semestre del año se recibieron 12 solicitudes de conciliación con citación a audiencia de las cuales 11 fueron atendidas dentro del periodo, esto corresponde a 92% que de acuerdo con la meta establecida del indicador corresponde al 102%.</t>
  </si>
  <si>
    <t>Éxito procesal ante oportunidad de contestación de demandas contra la Entidad</t>
  </si>
  <si>
    <t>Determinar la oportunidad en la defensa judicial de la Entidad, con el fin de evitar condenas y sanciones contra la Secretaría.</t>
  </si>
  <si>
    <t xml:space="preserve">Atención de los estados judiciales que requieren actuaciones dentro del termino establecido por la ley. </t>
  </si>
  <si>
    <t>Base de Datos de Procesos Judiciales
Sistema de Información de Procesos Judiciales- SIPROJ WEB-  Módulo Judiciales- Contingente Judicial</t>
  </si>
  <si>
    <t>Número de actuaciones atendidas</t>
  </si>
  <si>
    <t>(No. de actuaciones atendidas en el periodo / No. de actuaciones notificadas por los diferentes despachos judiciales)</t>
  </si>
  <si>
    <t>Informe de las actuaciones adelantadas por periodo dentro de cada proceso judicial</t>
  </si>
  <si>
    <t xml:space="preserve">JULIO-AGOSTO/17
• El registro se fundamenta en las actuaciones judiciales notificadas en cada mes (julio y agosto), las cuales no necesariamente generan su atención dentro del mismo lapso, por cuanto los términos judiciales y la fijación de fechas de audiencia pueden variar sobrepasando el tiempo de medición mensual. 
• Las actuaciones atendidas, pueden no corresponder a las actuaciones fijadas en cada mes, sino en meses anteriores al registro, por tratarse de una meta programada de demanda. 
SEPTIEMBRE/17
El reporte registra las conciliaciones extrajudiciales únicamente, por cuanto las judiciales no son equivalentes a la medición que exige este indicador, ya que las audiencias de conciliación en sede judicial se realizan sin solicitud, ni citación a audiencia de conciliación, sino que por el contrario estas son de acuerdo al curso del proceso judicial.
En consecuencia, para el mes de septiembre de 2017, fueron allegadas a la Oficina Asesora Jurídica tres (3) solicitudes de conciliación  extrajudicial, las cuales se presentaron ante el Comité de Conciliación de la Entidad en donde los miembros unánimemente, en los tres (3) casos decidieron NO CONCILIAR y en esos términos se expidieron las respectivas certificaciones para ser presentadas por parte de los abogados ante las diferentes Procuradurías Delegadas.
Si bien no tienen injerencia directa con la fórmula del indicador, es preciso manifestar que durante el mes de septiembre se tramitaron dos (2) conciliaciones judiciales, en donde las decisiones fueron adoptadas en aplicación a la política de conciliación Acuerdo 001 de 2015. Así mismo, se presentaron ante el prenombrado Comité,  tres (3) fichas de estudio de acciones de repetición en donde la decisión fue no iniciar repetición.
OCTUBRE/17
En el mes de septiembre de 2017 se notificaron varias actuaciones judiciales entre las que se cuentan fechas de audiencia, demandas notificadas, traslados de alegatos de los cuales por regla general no se surtirán en el mismo mes en el que se profiere la decisión judicial. No obstante en un (1) caso se profirió sentencia complementaria y se radicó en el mismo mes la apelación a esta sentencia. Es de advertir que en algunos casos en la misma audiencia oral se señala fecha para la siguiente audiencia, la cual por regla general no se lleva a cabo en el mismo mes. En lo que se refiere a la contestación de las demandas que en este mes fue solamente 1, los términos para proceder a estas es de 55 días hábiles razón que conlleva a que por regla general no se contesten en el mismo mes las demandas notificadas. Igual argumento aplica las demandas notificadas en octubre  de 2017 que fueron 5 iguales que en el mes de septiembre de 2017, las cuales se contestarán en tiempo pero no en el mismo mes de su notificación. De otra parte, en un caso se fijó audiencia para mayo  de 2018. En dos casos se fijaron audiencias para noviembre de 2017. En un (1) caso se corrió traslado para alegar el cual vence en noviembre de 2017.  Se presentaron 2 alegatos de conclusión cuyo traslado para alegar se corrió en septiembre y se contestó una (1) demanda que se notificó en meses anteriores
NOVIEMBRE/17
Durante el mes de noviembre fueron notificadas once (11) actuaciones tales como : Audiencia Inicial Proactiva, Traslado Alegatos Blanca Iris Castaño, Traslado Alegatos Dagoberto Gámez, Traslado Alegatos Denis Clavijo, Audiencia De Pruebas María De Los Ángeles , Sentencia Desfavorable En Primera Instancia Audiencia Diego Ramírez 
Audiencia Proactiva, Notificada Demanda Gloria Nancy Mancera, Traslado Alegatos Claudia Danid, Traslado Alegatos Unión Temporal Manolo Arteaga. 
Por su parte, se atendieron dieciséis  (16) actuaciones en despacho judicial como: 
Audiencia De Pruebas Lida Teresa Mora Angulo
Audiencia De Pruebas Y Sentencia De Samira De La Natividad Roa Sarmiento
Audiencia De Pruebas Y Traslado De Alegatos De Dagoberto Gámez
Alegatos Unad
Audiencia Inicial De María De Los Ángeles - Fija Fecha Audiencia De Pruebas
Recurso De Apelación Ferlag
Audiencia Inicial, Pruebas Y Sentencia Fricon
Alegatos Dagoberto Mendoza
Audiencia De Pruebas Y Traslado De Alegatos Griseldina Sosa
Contestación Demanda Ejecutivo Proactiva
Contestación Demanda Tito Alberto
Alegatos Claudia Enid
Audiencia De Pruebas Y Traslado De Alegatos Unión Temporal Manolo Arteaga
Audiencia Art 192 Gabriel Restrepo Zapata
Contestación Demanda Milena Fontecha
Contestación Demanda Nathaly Aranguren
DICIEMBRE/2017
Durante el mes de diciembre fue notificada una demanda en la semana de cierre de despachos judiciales (vacancia judicial) estando en términos de cincuenta y cinco (55) días para la proyección de su contestación.
A partir de lo anterior, se obtiene una gestión del segundo semestre del año de 46 actuaciones atendidas en el periodo frente a las 42 de actuaciones notificadas por los diferentes despachos judiciales. </t>
  </si>
  <si>
    <t>Durante el segundo semestre del año, fueron atendidas 46 actuaciones frente a las 42 de actuaciones notificadas por los diferentes despachos judiciales; esto corresponde a 110% de éxito procesal ante oportunidad de contestación de demandas contra la Entidad</t>
  </si>
  <si>
    <t>Denuncias Instauradas por la SDIS</t>
  </si>
  <si>
    <t>Determinar la cantidad de denuncias instauradas por la Secretaría para que ésta tenga la oportunidad de constituirse como víctima dentro de un proceso penal, y de esta manera le sean restablecidos los derechos vulnerados.</t>
  </si>
  <si>
    <t>Los informes escritos (físicos) de deber de denuncia allegados a la Oficina Asesora Jurídica en oportunidad.</t>
  </si>
  <si>
    <t xml:space="preserve">Base de Datos de Denuncias de la Oficina Asesora Jurídica (observaciones: ingresa por Deber de Denuncia); Base de Datos de Procesos Penales; Sistema de Información de Procesos Judiciales- SIPROJ WEB-  Módulo Penales;
</t>
  </si>
  <si>
    <t>Número de denuncias instauradas</t>
  </si>
  <si>
    <t>( No. de denuncias instauradas por parte de la Entidad ante la Fiscalía General de la Nación / No de informes escritos (físico) de Deber de Denuncia puesto a conocimiento de la Oficina Asesora Jurídica de contenido Penal)</t>
  </si>
  <si>
    <t xml:space="preserve">Denuncias instauradas por la Secretaría ante la Fiscalía General de la Nación cargadas en SIPROJ WEB- Módulo de Penales
</t>
  </si>
  <si>
    <t xml:space="preserve">JULIO- AGOSTO/17
• El registró realizado en los meses de julio y agosto corresponden a cuatro (4) informes aportados por distintas Subdirecciones, de los cuales  se debe realizar un análisis que indique la viabilidad de instaurar o no una Denuncia Penal. 
• Los cuatro (4) informes ya fueron analizados, y se está a la espera de completar el material probatorio para realizar las respectivas denuncias, por consiguiente en el mes de septiembre afirma el Administrador, contarán con trámite y radicación de las respectivas denuncias ante la Fiscalía General de la Nación.
• En la fuente de datos suministrada, los espacios resaltados en rojo, corresponden  a las denuncias pendientes por presentar. Dichos pendientes se encuentran actualmente en recopilación de las pruebas,  así como registro en SIPROJ, una vez sea asignado el Despacho de Fiscal de Conocimiento y el número de noticia criminal.
SEPTIEMBRE/17
El registró realizado en el mes de  septiembre corresponde a cero (0); sin embargo durante este mes fueron presentadas ante la Fiscalía General de la Nación tres (3) denuncias correspondientes a informes conocidos de los meses de junio y agosto. 
En la fuente de datos suministrada, los espacios resaltados en rojo, corresponden  a las denuncias pendientes por presentar. Dichos pendientes se encuentran actualmente en recopilación de las pruebas y pertenecen a los informes conocidos en los meses de julio y agosto.
OCTUBRE/17
 El registró realizado en el mes de  octubre corresponde a tres (3) informes. Durante este mes no se  presentaron denuncias ante la  Fiscalía General de la Nación a la espera de recaudar el material probatorio. 
En la fuente de datos suministrada, los espacios resaltados en rojo, corresponden  a las denuncias pendientes por presentar. Dichos pendientes se encuentran actualmente en recopilación de las pruebas y pertenecen a los informes conocidos en los meses de julio, agosto y octubre.
El informe correspondiente al 23/10/2017 se archivó por considerarse por parte del grupo de penales que no existe merito suficiente ni se cuenta con el material probatorio necesario y conducente para instaurar denuncia penal en contra de la comisaria de familia de Engativá II, por consiguiente el 31/10/2017 la abogada responsable del informe MARCELA GIRALDO  atreves de oficio con rad INT 54464 le informa a la subdirectora para la familia la decisión tomada por parte de la OAJ.
NOVIEMBRE/17
El registró realizado en el mes de  noviembre corresponde a cero (o) informes.; sin embargo durante este mes  se  presentó una (1) denuncia ante la  Fiscalía General de la Nación. 
 En la fuente de datos suministrada, los espacios resaltados en rojo, corresponden  a las denuncias pendientes por presentar. Dichos pendientes se encuentran actualmente en recopilación de las pruebas y pertenecen a los informes conocidos en los meses de julio y octubre de 2017.
El informe correspondiente al 10/08/2017 se archivó por considerarse por parte del grupo de penales que la conducta desplegada por la funcionaria pública MARYORY MALDONADO CARRILLO es atípica puesto que ella en calidad de coordinadora del CDC SAMORE estaba facultada para prestar, organizar y distribuir los espacios de dicho centro siempre y cuando se le dé prioridad a los proyectos de la SDIS, de igual manera no se cuenta con el material probatorio que fundamente que la servidora pública aceptó para si un dinero por el préstamo del espacio a la ONG, por cuanto en declaraciones de la representante legal de la ONG niega que le hayan exigido tal solicitud dineraria; por consiguiente no resulta pertinente y conveniente p instaurar denuncia penal, así las cosas el 14/11/2017 la abogada responsable del informe MARCELA GIRALDO  atravesó de oficio con rad INT 58491 OAJ 2357 le informa a la subdirectora Local de Rafael Uribe Uribe la decisión tomada por parte de la OAJ.
DICIEMBRE/17
El registró realizado en el segundo semestre del año 2017 corresponde a ocho informes (8) informes distribuidos de la siguiente manera: (1) julio, (3) agosto, (0) septiembre, (3) octubre, (0) noviembre y (1) diciembre. Durante este semestre se interpusieron cinco (5) denuncias ante la Fiscalía General de la Nación. 
 En la fuente de datos suministrada, los espacios resaltados en rojo (3), corresponden a las denuncias pendientes por presentar. Dichos pendientes se encuentran actualmente en recopilación de las pruebas y pertenecen a los informes conocidos en los meses de julio, octubre y diciembre de 2017.
Los informes correspondientes al 10/08/2017 y al 23/11/2017  se archivaron respectivamente por las siguientes razones: el primero de ellos por considerarse por parte del grupo de penales que la conducta desplegada por la funcionaria pública MARYORY MALDONADO CARRILLO es atípica puesto que ella en calidad de coordinadora del CDC SAMORE estaba facultada para prestar, organizar y distribuir los espacios de dicho centro siempre y cuando se le dé prioridad a los proyectos de la SDIS, de igual manera no se cuenta con el material probatorio que fundamente que la servidora pública aceptó para si un dinero por el préstamo del espacio a la ONG, por cuanto en declaraciones de la representante legal de la ONG niega que le hayan exigido tal solicitud dineraria; por consiguiente no resulta pertinente y conveniente p instaurar denuncia penal, así las cosas el 14/11/2017 la abogada responsable del informe MARCELA GIRALDO  atravesó de oficio con rad INT 58491 OAJ 2357 le informa a la subdirectora Local de Rafael Uribe Uribe la decisión tomada por parte de la OAJ. Con respecto al segundo de los informes a través de memorando INT 54464 del 31 de octubre de 2017, se le informa a la subdirectora para la familia que la OAJ no interpondrá denuncia penal en contra de la comisaria de familia de Engativá II, por cuanto en los anónimos allegados no se prueba siquiera sumariamente la veracidad y certeza de la ocurrencia de los hechos enunciados, por cuanto existe ambigüedad e imprecisión en la información aportada, y no existe claridad sobre las circunstancias de modo, tiempo y lugar en que se realizó la presunta conducta punible, ni se tiene conocimiento e identificación del presunto testigo presencial de los hechos. no obstante, lo anterior esta OAJ remite copia íntegra del memorando suscrito por la subdirección para la familia a la Fiscalía General de la Nación para lo de su competencia y que sea quien determine si existe merito o no para dar inicio a una investigación de carácter penal (oficio radicado SAL-93430 del 25/10/2017) 
</t>
  </si>
  <si>
    <t>Durante el segundo semestre del año, se recibieron 8 informes escritos (físico) de Deber de Denuncia puesto a conocimiento de la Oficina Asesora Jurídica de contenido Penal, de estos se instauraron 5 denuncias por parte de la Entidad ante la Fiscalía General de la Nación. Los porcentajes arrojados son producto de los informes recibidos, con sus respectivas denuncias en la mayoría de los casos, a excepción de dos informes que se archivaron por considerarse que no había merito para iniciar una investigación, hay que resaltar que las denuncias no siempre se interponen en el mismo mes que se recibe el informe puesto que toca recaudar los elementos materiales probatorios con diferentes áreas de la entidad en algunos casos y con otras entidades en otros casos.</t>
  </si>
  <si>
    <t>Seguimientos y recomendaciones a los casos del Deber de Denuncia emitidos por la Oficina Asesora Jurídica- OAJ</t>
  </si>
  <si>
    <t>Determinar la pertinencia de la asesoría en asuntos de Deber de Denuncia de contenido administrativo con el fin de cumplir con un deber constitucional y legal, aportando la garantía de la protección y restablecimientos de derechos de los participantes de los servicios de la SDIS, previniendo el daño antijurídico de la Entidad.</t>
  </si>
  <si>
    <t xml:space="preserve">Informes de Deber de Denuncia radicados  oportunamente ante la OAJ de contenido administrativo
</t>
  </si>
  <si>
    <t>Base de Datos de Deber de Denuncia en one - drive</t>
  </si>
  <si>
    <t xml:space="preserve">Número de memorandos de  seguimiento y recomendaciones radicados  ante  las diferentes dependencias o proyectos competentes de la SDIS </t>
  </si>
  <si>
    <t>(No Memorandos de seguimientos y recomendaciones dirigidos a las diferentes dependencias o proyectos competentes de la SDIS  / No. De informes de Deber de Denuncia de contenido administrativo radicados en la OAJ)</t>
  </si>
  <si>
    <t>Memorandos de seguimientos y recomendaciones dirigidos a las diferentes dependencias o proyectos de la SDIS</t>
  </si>
  <si>
    <t xml:space="preserve">DICIEMBRE/17 El indicado del Procedimiento del Deber de Denuncia fue aprobado mediante la Circular Interna No. 038 del 01 de diciembre de 2017. En ese sentido, es a partir del 01 de diciembre de 2017, que se inició la medición formal del indicador del Procedimiento del Deber Denuncia, el cual arrojó como meta programada para el mes de diciembre de 2017 con corte al 31 del mismo mes, (27) casos reportados a la Oficina Asesora Jurídica y se emitieron como meta ejecutada (65) memorando de seguimiento, respuesta y/o recomendaciones. Adicional a lo expuesto, es importante resaltar,  que durante la vigencia 2017 con corte al 31 de diciembre de 2017 la Oficina Asesora Jurídica conoció un total de (194) casos reportados del Procedimiento del Deber de Denuncia, los cuales se tramitaron en el ámbito de competencias de la OAJ. 
</t>
  </si>
  <si>
    <t>A partir de la primera medición del indicador en el mes de diciembre, se encontró que 27 casos del Procedimiento Deber de denuncia fueron reportados a la Oficina Asesora Jurídica y se emitieron 65 memorando de seguimiento, respuesta y/o recomendaciones. Adicional a lo expuesto, es importante resaltar, que durante la vigencia 2017 con corte al 31 de diciembre de 2017 la Oficina Asesora Jurídica conoció un total de 194 casos reportados del Procedimiento del Deber de Denuncia, los cuales se tramitaron en el ámbito de competencias de la OAJ.</t>
  </si>
  <si>
    <t xml:space="preserve">Contrucción e implementación de Políticas Públicas </t>
  </si>
  <si>
    <t xml:space="preserve">No aplica </t>
  </si>
  <si>
    <t>Avance de acciones implementadas en el plan de acción Distrital</t>
  </si>
  <si>
    <t xml:space="preserve">Medir el grado de cumplimiento de las actividades formuladas en el Plan de Acción de las Políticas Públicas Sociales que lidera la SDIS. </t>
  </si>
  <si>
    <t xml:space="preserve"> Formular e implementar Políticas Poblacionales mediante un enfoque diferencial y de forma articulada con el fin de aportar al goce efectivo de los derechos de las poblaciones y el territorio</t>
  </si>
  <si>
    <t xml:space="preserve">cumplimiento de las actividades establecidas en el plan de acción en los tiempos establecidos. </t>
  </si>
  <si>
    <t xml:space="preserve">Matriz de Seguimiento a la implementación de las Políticas Públicas </t>
  </si>
  <si>
    <t>semestral</t>
  </si>
  <si>
    <t xml:space="preserve">% Porcentaje de actividades </t>
  </si>
  <si>
    <t xml:space="preserve">(Suma de Avance de actividades implementadas en el Plan de Acción a nivel Distrital / Total de actividades establecidas en el Plan de Acción a nivel Distrital) *100 </t>
  </si>
  <si>
    <t>Seguimiento planes de accion</t>
  </si>
  <si>
    <t xml:space="preserve">A la fecha no se ha realizado seguimiento a la implementación de los planes de acción por cuanto los mismos estaban siendo observados por la SDP, de acuerdo con los cronogramas previso para ello.  Dado que las últimas solicitudes de ajuste se recibieron entre octubre y diciembre, el primer seguimiento se programará para el mes de marzo de 2018.
El siguiente reporte se realizará en el mes de febrero de 2018. Por esta razón no cuenta con informaicón al mes de diciembre. </t>
  </si>
  <si>
    <t xml:space="preserve">Politicas publicas que cumplen con los requistos de la etapa de implementación. </t>
  </si>
  <si>
    <t xml:space="preserve"> Medir el cumplimiento de los requisitos cumplidos para la Implementación de las politicas publicas lideradas por la SDIS </t>
  </si>
  <si>
    <t xml:space="preserve">Formular e implementar Políticas Poblacionales mediante un enfoque diferencial y de forma articulada con el fin de aportar al goce efectivo de los derechos de las poblaciones y el territorio </t>
  </si>
  <si>
    <t xml:space="preserve">Cumplimiento de los requisitos establecidos en la Normatividad vigente para la implementación de la política publica liderada por la SDIS </t>
  </si>
  <si>
    <t>Productos que arroja la polìtica en la etapa de implementacion</t>
  </si>
  <si>
    <t>% Porcentaje de cumplimiento</t>
  </si>
  <si>
    <t>N* de Politicas publicas que cumplen con los requisitos de implementación (Ejercicios de identificación de la porblematica de manera conjunta) - Horizonte de sentido / Total de politicas publicas vigentes y en proceso de formulación a cargo de la SDIS</t>
  </si>
  <si>
    <t>polìticas Pùblicas vigentes y en proceso de formulacion con la totalidad de los requisitos</t>
  </si>
  <si>
    <t xml:space="preserve">Teniendo en cuenta el avance de la Polìtica Pública de Juventud, se ha dado cumplimiento con la realización preliminar de la linea base de la politica pública. Adicionalmente, se ha realizado las lecturas de realidades territoriales, se formulado el  plan de acción Distrital, el cual ha sido socializado y ajustado con las instancias de participacion, así como el plan de accion Local que se encuentra en ajuste con la instancia de participacion. Además, se han realizado los planes de accion cuatrienales y los respectivos informes de seguimiento de la Política Pública a corte Septiembre de 2017.
El siguiente reporte se realizará en el mes de febrero de 2018. Por esta razón no cuenta con informaicón al mes de diciembre. </t>
  </si>
  <si>
    <t>#</t>
  </si>
  <si>
    <t>FORMULACIÓN PLAN DE ACCIÓN INSTITUCIONAL- GESTIÓN VIGENCIA:</t>
  </si>
  <si>
    <t>Peso del procesos</t>
  </si>
  <si>
    <t>Peso del indicador en el proceso</t>
  </si>
  <si>
    <t>FORMULACIÓN PLAN DE ACCIÓN INSTITUCIONAL- INVERSIÓN VIGENCIA:</t>
  </si>
  <si>
    <t>OBJETIVO ESPECÍFICO</t>
  </si>
  <si>
    <t xml:space="preserve">FEBRERO </t>
  </si>
  <si>
    <t>OCTUBRE</t>
  </si>
  <si>
    <t>NOVIEMBRE</t>
  </si>
  <si>
    <t>DICIEMBRE</t>
  </si>
  <si>
    <t xml:space="preserve">PROGRAMACIÓN ANUAL </t>
  </si>
  <si>
    <t>PI ( Si / No)</t>
  </si>
  <si>
    <t xml:space="preserve">MAGNITUD DE LA META VIGENCIA </t>
  </si>
  <si>
    <t xml:space="preserve">% ESPERADO DE CUMPLIMIENTO VIGENCIA </t>
  </si>
  <si>
    <t xml:space="preserve">PRODUCTO GENERAL (ASOCIADO A LA META) </t>
  </si>
  <si>
    <t xml:space="preserve">FECHA DE ENTREGA DEL PRODUCTO GENERAL </t>
  </si>
  <si>
    <t xml:space="preserve">ENTREGABLE </t>
  </si>
  <si>
    <t xml:space="preserve">DURACIÓN TOTAL DE LA ACTIVIDAD </t>
  </si>
  <si>
    <t xml:space="preserve">PRESUPUESTO APROPIADO DE LA ACTIVIDAD AL CORTE DEL INFORME </t>
  </si>
  <si>
    <t>PROGRAMACIÓN TAREAS PERIODO</t>
  </si>
  <si>
    <t>PROGRAMACIÓN ACTIVIDADES PERIODO</t>
  </si>
  <si>
    <t>PROGRAMACIÓN  META PERIODO</t>
  </si>
  <si>
    <t>PROGRAMCIÓN PRESUPUESTAL</t>
  </si>
  <si>
    <t>% PROGRAMADO TAREA</t>
  </si>
  <si>
    <t>PROGRAMACIÓN EVIDENCIAS</t>
  </si>
  <si>
    <t>% PROGRAMADO ACTIVIDAD</t>
  </si>
  <si>
    <t>PROGRAMACIÓN DE COMPROMISOS PRESUPUESTALES POR ACTIVIDAD</t>
  </si>
  <si>
    <t>EJECUCIÓN DE PRESUPUESTO POR ACTIIVDAD</t>
  </si>
  <si>
    <t xml:space="preserve">PROGRAMADO META </t>
  </si>
  <si>
    <t>%PROGRAMADO TAREA</t>
  </si>
  <si>
    <t xml:space="preserve">PROGRAMACIÓN EVICENCIAS DEL MES </t>
  </si>
  <si>
    <t>%PROGRAMADO ACTIVIDAD</t>
  </si>
  <si>
    <t xml:space="preserve">PROGRAMACIÓN DE ENTREGABLE </t>
  </si>
  <si>
    <t>PROGRAMACIÓN EVIDENCIAS DEL MES</t>
  </si>
  <si>
    <t>Documento de  la Ruta Integral de Atenciones desde la  gestación hasta la adolescencia.</t>
  </si>
  <si>
    <t xml:space="preserve">Armonizar los objetivos, alcances e implementacion de la gestión intersectorial Nacional, Distrital y Local  en el marco de la Ruta de Atención Integral (RIA).
</t>
  </si>
  <si>
    <t>Un informe Final  de implementación de la Ruta Integral de Atenciones  desde la  gestación hasta la adolescencia, que contiene:
- Proceso de implementación de la Ruta integral de atenciones para la primera infancia
_ Proceso de diseño e implementación de la  Ruta integral de atenciones para la  infancia  y la adolescencia.</t>
  </si>
  <si>
    <t>Lider del Equipo RIA
Javier Morales</t>
  </si>
  <si>
    <t>10 MESES /300 DIAS</t>
  </si>
  <si>
    <t xml:space="preserve">Diseñar  e Implementar una Estrategia Distrital de articulación, sensibilización, movilización y posicionamiento de la Ruta Integral de Atenciones para la Primera Infancia - RIAPI con agentes  institucionales, sociales y comunitarios. </t>
  </si>
  <si>
    <t xml:space="preserve">Matriz con relación de actas y listados de asistentes que de cuenta de la discusión respecto  al diseño de la estrategia de sensibilización movilización y posicionamiento de la Ruta Integral de Atenciones para la Primera Infancia-RIAPI </t>
  </si>
  <si>
    <t xml:space="preserve">Informe I de avance de la Implementación de la Ruta integral de atenciones para la primera infancia - RIAPI </t>
  </si>
  <si>
    <t xml:space="preserve">Matriz con relación de actas y listados de asistentes que de cuenta de la discusión respecto  al diseño de la estrategia de sensibilización movilización y posicionamiento de la RIAPI </t>
  </si>
  <si>
    <t xml:space="preserve">Informe II de avance de la Implementación de la Ruta integral de atenciones para la primera infancia - RIAPI </t>
  </si>
  <si>
    <t xml:space="preserve">Informe III de avance de la Implementación de la Ruta integral de atenciones para la primera infancia - RIAPI </t>
  </si>
  <si>
    <t>Un documento que contiene la estrategia de articulación, sensibilización, movilización y posicionamiento</t>
  </si>
  <si>
    <t>Un informe Final  de implementación de la Ruta Integral de Atenciones  desde la  gestación hasta la adolescencia, que contiene:
- Proceso de implementación de la Ruta integral de atenciones para la primera infancia
_ Proceso de diseño e implementación de la  Ruta integral de atenciones para la  infancia  y la adolescencia</t>
  </si>
  <si>
    <t>Documento de la Ruta Integral de Atenciones desde la  gestación hasta la adolescencia.</t>
  </si>
  <si>
    <t>11 MESES/330 DIAS</t>
  </si>
  <si>
    <t>Seguimiento al cumplimiento de compromisos formulados en los 20 Planes de Gestión para el Fortalecimiento de la Atención Integral Local - PGFAI .</t>
  </si>
  <si>
    <t xml:space="preserve">Matriz con relación de actas y listados de asistentes de socialización de los resultados de  los PGFAI a nivel sectorial </t>
  </si>
  <si>
    <t>Realizar 10 encuentros de cualificación y fortalecimiento a los agentes institucionales  responsables de la atención a la primera infancia.</t>
  </si>
  <si>
    <t>Matriz con relación de actas y listados de asistentes que de cuenta de procesos de cualificación a los agentes institucionales</t>
  </si>
  <si>
    <t>Informe de avance de los encuentros  de cualificación y fortalecimiento a los agentes institucionales</t>
  </si>
  <si>
    <t xml:space="preserve">12 MESES/360 DIAS </t>
  </si>
  <si>
    <t>Ejecutar el Plan de Acción intersectorial de la mesa distrital de primera infancia</t>
  </si>
  <si>
    <t xml:space="preserve">Matriz con relación de actas y listados de asistentes de las reuniones de la mesa distrital de primera infancia </t>
  </si>
  <si>
    <t xml:space="preserve">Informe de avance de la ejecución del Plan de Acción </t>
  </si>
  <si>
    <t>3 MESES/90 DIAS</t>
  </si>
  <si>
    <t>Conformar la Mesa Distrital y formular el Plan de Acción intersectorial de la RIA para infancia y adolescencia.</t>
  </si>
  <si>
    <t xml:space="preserve">Matriz con relación de actas y listados de asistentes de las reuniones de la mesa distrital infancia y adolescencia </t>
  </si>
  <si>
    <t>Informe de avance de la implementación de la Ruta integral de atenciones para la  infancia  y la adolescencia - RIAIA</t>
  </si>
  <si>
    <t xml:space="preserve"> Informe II de avance de la implementación de la Ruta integral de atenciones para la  infancia  y la adolescencia - RIAIA</t>
  </si>
  <si>
    <t>Informe II de avance de la implementación de la Ruta integral de atenciones para la  infancia  y la adolescencia - RIAIA</t>
  </si>
  <si>
    <t>Informe III de avance de la implementación de la Ruta integral de atenciones para la  infancia  y la adolescencia - RIAIA</t>
  </si>
  <si>
    <t>10 MESES/300 DIAS</t>
  </si>
  <si>
    <t>Construir un documento de orientaciones conceptuales, metodológicas, definición las atenciones  y caracterización de los servicios que componen la  Ruta Integral de Atenciones para la Infancia y la Adolescencia - RIAIA</t>
  </si>
  <si>
    <t xml:space="preserve">Un Documento de  Orientaciones conceptuales , metodológicas y definición de las atenciones y la caracterización de servicios. </t>
  </si>
  <si>
    <t>5 MESES/150 DIAS</t>
  </si>
  <si>
    <t>Implementar la Ruta Integral de Atenciones para la Infancia y la Adolescencia en las 20 localidades de la ciudad.</t>
  </si>
  <si>
    <t>Matriz con relación de actas y listados de asistentes que de cuenta de la conformación de las mesas locales de RIAIA</t>
  </si>
  <si>
    <t>Documento de Implemetación de la metodologia de monitoreo y seguimiento a la corresponsabilidad de las familias y cuidadores en las localidades priorizadas</t>
  </si>
  <si>
    <t>Construir  e implementar  una metodología  que potencie y permita el seguimiento y monitoreo a la corresponsabilidad de padres, madres, cuidadores, cuidadoras y otros agentes educativos en el marco de la garantía del derecho al desarrollo integral en la primera infancia</t>
  </si>
  <si>
    <t>Informe final implemetación de la metodologia de monitoreo y seguimiento  en las localidades priorizadas</t>
  </si>
  <si>
    <t>Equipo de Fortalecimiento Técnico.</t>
  </si>
  <si>
    <t>10 MESES /
 300 DIAS</t>
  </si>
  <si>
    <t>Ajustar el Instrumento de Recolección de Información.</t>
  </si>
  <si>
    <t>Plan de trabajo del proceso de ajuste al instrumento.</t>
  </si>
  <si>
    <t>Informe I  del ajuste al instrumento de recolección de información para el monitoreo</t>
  </si>
  <si>
    <t>Informe II de avance del ajuste al instrumento de recolección de información para el monitoreo</t>
  </si>
  <si>
    <t xml:space="preserve">Informe de validación del instrumento ajustado </t>
  </si>
  <si>
    <t>Instrumento final ajustado</t>
  </si>
  <si>
    <t>Informe V de implementación de la metodología de monitoreo y seguimiento.</t>
  </si>
  <si>
    <t xml:space="preserve"> Documento de Implemetación de la metodologia de monitoreo y seguimiento a la corresponsabilidad de las familias y cuidadores en las localidades priorizadas</t>
  </si>
  <si>
    <t>11 MESES /
 300 DIAS</t>
  </si>
  <si>
    <t>Realizar la implementación de la metodología de monitoreo a la corresponsabilidad de padres, madres, cuidadoras y cuidadores</t>
  </si>
  <si>
    <t>Documento con la selección de localidades a priorizar en el proceso de implemetación de la metodología para el 2018</t>
  </si>
  <si>
    <t>Plan de trabajo de implementación de metodología de monitoreo y seguimiento.</t>
  </si>
  <si>
    <t>Informe I de implementación de la metodología de monitoreo y seguimiento.</t>
  </si>
  <si>
    <t>Informe II de implementación de la metodología de monitoreo y seguimiento.</t>
  </si>
  <si>
    <t>Informe III de implementación de la metodología de monitoreo y seguimiento.</t>
  </si>
  <si>
    <t>Informe IV de implementación de la metodología de monitoreo y seguimiento.</t>
  </si>
  <si>
    <t>Informe VI de implementación de la metodología de monitoreo y seguimiento.</t>
  </si>
  <si>
    <t>Implementar herramientas de seguimiento, monitoreo, análisis y evaluación de resultados de la prestación de los servicios</t>
  </si>
  <si>
    <t>Diseñar e implementar una herramienta de información que permita el seguimiento a las atenciones y el monitoreo niño a niño</t>
  </si>
  <si>
    <t xml:space="preserve"> Diseño del Sistema de información de monitoreo y seguimiento de 20 atenciones de la  RIA para primera infancia
</t>
  </si>
  <si>
    <t xml:space="preserve">Desarrollar e implementar una herramienta de seguimiento y monitoreo niño a niño de las atenciones
</t>
  </si>
  <si>
    <t xml:space="preserve">Informe del diseño e implementación del Sistema de información para monitoreo y seguimiento niño a niño, desarrollado e implementado con 20 atenciones de la RIA para primera infancia
</t>
  </si>
  <si>
    <t>LIDER EQUIPO RIA</t>
  </si>
  <si>
    <t>Diseñar y desarrollar el modelo de datos para el almacenamiento y administración de la información de los sujetos de seguimiento y las atenciones definidas en la RIA</t>
  </si>
  <si>
    <t>Documento parcial del modelo de datos y base de datos creada en el servidor</t>
  </si>
  <si>
    <t>Documento final del modelo de datos y base de datos creada en el servidor</t>
  </si>
  <si>
    <t>Primer informe de avance Sistema de información de monitoreo y seguimiento de 20 atenciones de la  RIA para primera infancia</t>
  </si>
  <si>
    <t>Segundo informe de avance del Sistema de información de monitoreo y seguimiento de 20 atenciones de la  RIA para primera infancia</t>
  </si>
  <si>
    <t>Tercer informe de avance del Sistema de información de monitoreo y seguimiento de 20 atenciones de la  RIA para primera infancia</t>
  </si>
  <si>
    <t xml:space="preserve">
 Diseño del Sistema de información de monitoreo y seguimiento de 20 atenciones de la  RIA para primera infancia</t>
  </si>
  <si>
    <t>Diseñar y desarrollar el prototipo en su primera fase, con la búsqueda y selección de los sujetos (niñas o mujeres gestantes) y la presentación de las 20 atenciones de primera infancia, con los respectivos módulos de seguimiento y monitoreo, administración de alertas, reportes y salidas del sistema</t>
  </si>
  <si>
    <t>Informe 1 de avance de diseño y desarrollo del sistema de información</t>
  </si>
  <si>
    <t>Informe 2 de avance de diseño y desarrollo del sistema de información</t>
  </si>
  <si>
    <t>Presentación prototipo del sistema de información con 10 atenciones</t>
  </si>
  <si>
    <t>Informe 3 de avance de diseño y desarrollo del sistema de información</t>
  </si>
  <si>
    <t>Informe 4 de avance de diseño y desarrollo del sistema de información</t>
  </si>
  <si>
    <t>Informe 5 de avance de diseño y desarrollo del sistema de información</t>
  </si>
  <si>
    <t>Informe 6 de avance de diseño y desarrollo del sistema de información</t>
  </si>
  <si>
    <t>Informe 7 de avance de diseño y desarrollo del sistema de información</t>
  </si>
  <si>
    <t>Informe 8 de avance de diseño y desarrollo del sistema de información</t>
  </si>
  <si>
    <t>Informe 9 de avance de diseño y desarrollo del sistema de información</t>
  </si>
  <si>
    <t>Informe 10 de avance de diseño y desarrollo del sistema de información</t>
  </si>
  <si>
    <t>Presentación del sistema de información implementado con las 20 atenciones</t>
  </si>
  <si>
    <t>Recopilar y desarrollar los procesos de extracción, transformación y carga de los datos proveniente de las secretarías de Integración Social, Educación, Salud, Cultura e ICBF, para las primeras 20 atenciones priorizadas para la primera infancia</t>
  </si>
  <si>
    <t>Informe 1 de recopilación y carga de información</t>
  </si>
  <si>
    <t>Informe 2 de recopilación y carga de información</t>
  </si>
  <si>
    <t>Informe 3 de recopilación y carga de información de las 10 atenciones</t>
  </si>
  <si>
    <t>Informe 4 de recopilación y carga de información</t>
  </si>
  <si>
    <t>Informe 5 de recopilación y carga de información</t>
  </si>
  <si>
    <t>Informe 6 de recopilación y carga de información</t>
  </si>
  <si>
    <t>Informe 7 de recopilación y carga de información</t>
  </si>
  <si>
    <t>Informe 8 de recopilación y carga de información</t>
  </si>
  <si>
    <t>Informe 9 de recopilación y carga de información</t>
  </si>
  <si>
    <t>Informe 10 de recopilación y carga de información</t>
  </si>
  <si>
    <t>Informe 11 de recopilación y carga de información</t>
  </si>
  <si>
    <t>Informe final de recopilación y carga de información de las 20 atenciones</t>
  </si>
  <si>
    <t xml:space="preserve">Elaborar 5 documentos técnicos que contemplen las características de las variables, los esquemas de intercambio definidos, los tipos de datos, la periodicidad, las validaciones que se requieren y los procedimientos que se acuerden para la carga y verificación de los datos </t>
  </si>
  <si>
    <t>Propuesta de contenido para los protocolos de intercambio de información</t>
  </si>
  <si>
    <t>Documento borrador propuesto de protocolos de intercambio de información</t>
  </si>
  <si>
    <t>Documento ajustado del protocolo de intercambio de información</t>
  </si>
  <si>
    <t>Documento Preliminar con los 5 protocolos de intercambio de información (uno por cada entidad: SDS, SED, SDIS, SDCRD, ICBF)</t>
  </si>
  <si>
    <t>Documentos definitivos de los 5 protocolos de intercambio de información (uno por cada entidad: SDS, SED, SDIS, SDCRD, ICBF)</t>
  </si>
  <si>
    <t>Atender integralmente en 61.241  cupos a niños y niñas de 0 a 5 años en ámbitos institucionales con enfoque diferencial.</t>
  </si>
  <si>
    <t>Un informe Final del proceso de atención integral con enfoque diferencial  en 58.501 cupos a niños y niñas en los Jardines Infantiles y Casas de Pensamiento.</t>
  </si>
  <si>
    <t>Informe del  cumplimiento de los Lineamientos y Estándares Técnicos para la Calidad de la Educación Inicial en los Jardines Infantiles y Casas de Pensamiento.</t>
  </si>
  <si>
    <t>Equipo de Seguimiento a Jardines Infantiles</t>
  </si>
  <si>
    <t>Realizar seguimiento al cumplimiento de los Lineamientos y Estándares Técnicos para la Calidad de la Educación Inicial en los Jardines Infantiles y Casas de Pensamiento.</t>
  </si>
  <si>
    <t>Un informe I del avance del cumplimiento de los Lineamientos y Estándares Técnicos para la Calidad de la Educación Inicial en los Jardines Infantiles y Casas de Pensamiento.</t>
  </si>
  <si>
    <t>Informe Trimestral al avance del cumplimiento de los Lineamientos y Estándares Técnicos para la Calidad de la Educación Inicial en los Jardines Infantiles y Casas de Pensamiento.</t>
  </si>
  <si>
    <t>Un informe II del avance de cumplimiento de los Lineamientos y Estándares Técnicos para la Calidad de la Educación Inicial en los Jardines Infantiles y Casas de Pensamiento.</t>
  </si>
  <si>
    <t>Un informe III del avance del cumplimiento de los Lineamientos y Estándares Técnicos para la Calidad de la Educación Inicial en los Jardines Infantiles y Casas de Pensamiento.</t>
  </si>
  <si>
    <t>Informe del segundo trimestrel al avance del cumplimiento de los Lineamientos y Estándares Técnicos para la Calidad de la Educación Inicial en los Jardines Infantiles y Casas de Pensamiento.</t>
  </si>
  <si>
    <t>Un informe lV del  avance del cumplimiento de los Lineamientos y Estándares Técnicos para la Calidad de la Educación Inicial en los Jardines Infantiles y Casas de Pensamiento.</t>
  </si>
  <si>
    <t>Un informe V del avance del cumplimiento de los Lineamientos y Estándares Técnicos para la Calidad de la Educación Inicial en los Jardines Infantiles y Casas de Pensamiento.</t>
  </si>
  <si>
    <t>Informe del tercer trimestre al avance del cumplimiento de los Lineamientos y Estándares Técnicos para la Calidad de la Educación Inicial en los Jardines Infantiles y Casas de Pensamiento.</t>
  </si>
  <si>
    <t>Informe del tercer trimestre al avance del cumplimiento de los Lineamientos y Estándares Técnicos para la Calidad de la Educación Inicial en los Jardines Infantiles y Casas de Pensamiento..</t>
  </si>
  <si>
    <t>Un informe VI del avance del cumplimiento de los Lineamientos y Estándares Técnicos para la Calidad de la Educación Inicial en los Jardines Infantiles y Casas de Pensamiento.</t>
  </si>
  <si>
    <t>Un informe final del avance del cumplimiento de los Lineamientos y Estándares Técnicos para la Calidad de la Educación Inicial en los Jardines Infantiles y Casas de Pensamiento.</t>
  </si>
  <si>
    <t>Atender Integralmente a niños y niñas a tráves de procesos de desarrollo de transformación basados en modelos pedágogicos - educativos, nutricionales, sociales y culturales en Jardines Cofinanciados.</t>
  </si>
  <si>
    <t xml:space="preserve">Un Informe del avance de la implementación de los Planes de Acción en los Jardines Infantiles y casas de pensamiento </t>
  </si>
  <si>
    <t>10 MESES /
 303 DIAS</t>
  </si>
  <si>
    <t>Elaborar Planes de Acción en articulación con las Subdirecciones Locales, y realizar seguimiento a su implementación, para el cumplimiento de los Lineamientos y Estándares Técnicos para la Calidad de la Educación Inicial en los Jardines Infantiles Cofinanciados.</t>
  </si>
  <si>
    <t xml:space="preserve">Un Informe I del avance de la implementación de los Planes de Acción en los Jardines Infantiles y casas de pensamiento </t>
  </si>
  <si>
    <t xml:space="preserve">Un Informe trimestral del avance de la implementación de los Planes de Acción en los Jardines Infantiles y casas de pensamiento </t>
  </si>
  <si>
    <t xml:space="preserve">Un Informe II del avance de la implementación de los Planes de Acción en los Jardines Infantiles y casas de pensamiento </t>
  </si>
  <si>
    <t xml:space="preserve">Un Informe III del avance de la implementación de los Planes de Acción en los Jardines Infantiles y casas de pensamiento </t>
  </si>
  <si>
    <t xml:space="preserve">Un Informe del segundo  trimestre del avance de la implementación de los Planes de Acción en los Jardines Infantiles y casas de pensamiento </t>
  </si>
  <si>
    <t xml:space="preserve">Un Informe IV del avance de la implementación de los Planes de Acción en los Jardines Infantiles y casas de pensamiento </t>
  </si>
  <si>
    <t xml:space="preserve">Un Informe V del avance de la implementación de los Planes de Acción en los Jardines Infantiles y casas de pensamiento </t>
  </si>
  <si>
    <t xml:space="preserve">Un Informe del tercer trimestre del avance de la implementación de los Planes de Acción en los Jardines Infantiles  y casas de pensamiento intercultural </t>
  </si>
  <si>
    <t xml:space="preserve">Un Informe VI del avance de la implementación de los Planes de Acción en los Jardines Infantiles y casas de pensamiento </t>
  </si>
  <si>
    <t xml:space="preserve">Un Informe VII  del avance de la implementación de los Planes de Acción en los Jardines Infantiles y casas de pensamiento </t>
  </si>
  <si>
    <t>Atender Integralmente a ninos y niñas a tráves de procesos de desarrollo de transformación basados en modelos pedágogicos - educativos, nutricionales, sociales y culturales en Jardines SDIS.</t>
  </si>
  <si>
    <t>Elaborar Planes de Acción en articulación con las Subdirecciones Locales, y realizar seguimiento a su implementación, para el cumplimiento de los Lineamientos y Estándares Técnicos para la Calidad de la Educación Inicial en los Jardines Infantiles SDIS y Casas de Pensamiento.</t>
  </si>
  <si>
    <t>Atender Integralmente a ninos y niñas a tráves de procesos de desarrollo de transformación basados en modelos pedágogicos - educativos, nutricionales, sociales y culturales en Jardines Sociales.</t>
  </si>
  <si>
    <t>Elaborar Planes de Acción en articulación con las Subdirecciones Locales, y realizar seguimiento a su implementación, para el cumplimiento de los Lineamientos y Estándares Técnicos para la Calidad de la Educación Inicial en los Jardines Infantiles Sociales.</t>
  </si>
  <si>
    <t xml:space="preserve">Informe  de la  atención integral de 15.000 gestantes niños y niñas de 0 a 2 años con enfoque diferencial  </t>
  </si>
  <si>
    <t xml:space="preserve">Informe de  la implementación de la línea técnica que de cuenta de la operación con calidda del servicio  </t>
  </si>
  <si>
    <t>Lider del Equipo de Atención integral a mujeres gestantes, niñas y niños menores de dos años: Adriana Hurtado Romero</t>
  </si>
  <si>
    <t>12 MESES/360 DIAS</t>
  </si>
  <si>
    <t xml:space="preserve">Formular 10 guías técnicos orientadores para la atención integral de mujeres gestantes, niñas y niños de cero a dos años de edad con enfoque diferencial.  </t>
  </si>
  <si>
    <t>Guía técnica N° 1</t>
  </si>
  <si>
    <t>Guía técnica N° 2</t>
  </si>
  <si>
    <t xml:space="preserve">Informe del primer trimestre de avance en la implementación de la línea técnica que de cuenta de la operación con calidda del servicio </t>
  </si>
  <si>
    <t>Guía técnica N° 3</t>
  </si>
  <si>
    <t>Guía técnica N° 4</t>
  </si>
  <si>
    <t>Guía técnica N° 5</t>
  </si>
  <si>
    <t xml:space="preserve">Informe del segundo trimestre de avance en la implementación de la línea técnica que de cuenta de la operación con calidda del servicio </t>
  </si>
  <si>
    <t>Guía técnica N° 6</t>
  </si>
  <si>
    <t>Guía técnica N° 7</t>
  </si>
  <si>
    <t>Guía técnica N° 8</t>
  </si>
  <si>
    <t xml:space="preserve">Informe del tercer trimestre de avance en la implementación de la línea técnica que de cuenta de la operación con calidda del servicio </t>
  </si>
  <si>
    <t>Guía técnica N° 9</t>
  </si>
  <si>
    <t>Guía técnica N° 10</t>
  </si>
  <si>
    <t xml:space="preserve">Prestar asistencia técnica para la implementación del servicio en las Subdirecciones Locales de Integración Social </t>
  </si>
  <si>
    <t xml:space="preserve">Matriz con relación de actas y listados que den cuenta de la asistencia técnica prestada a las 16 Subdirecciones Locales </t>
  </si>
  <si>
    <t>Plan de cualificación a profesionales territoriales del servicio</t>
  </si>
  <si>
    <t xml:space="preserve">Informes jornadas de cualificación </t>
  </si>
  <si>
    <t>Informe de seguimiento de las acciones grupales e individuales que den cuenta de la prestación del servicio</t>
  </si>
  <si>
    <t>12 MESES 360 DIAS%</t>
  </si>
  <si>
    <t>Matriz con relación de actas y listados que den cuenta delas reuniones de seguimiento, Instrumento de seguimiento a encuentros grupales y en casa, reporte aplicativo de seguimiento y Informe de seguimiento y asistencia técnica</t>
  </si>
  <si>
    <t>Matriz con relación de actas y listados que den cuenta de las reuniones de seguimiento, Instrumento de seguimiento a encuentros grupales y en casa, reporte aplicativo de seguimiento y Informe de seguimiento y asistencia técnica</t>
  </si>
  <si>
    <t>Informe del primer trimestre de seguimiento a las acciones grupales e individuales que den cuenta de la prestación del servicio</t>
  </si>
  <si>
    <t>Informe del segundo trimestre de seguimiento a las acciones grupales e individuales que den cuenta de la prestación del servicio</t>
  </si>
  <si>
    <t>Informe del tercer  trimestre de seguimiento a las acciones grupales e individuales que den cuenta de la prestación del servicio</t>
  </si>
  <si>
    <t xml:space="preserve">Hacer seguimiento al  cumplimiento de  la cobertura programada para cada Subdirección Local de Integración social </t>
  </si>
  <si>
    <t>Matriz con relación de actas y listados de asistencia a las reuniones de seguimiento a la cobertura</t>
  </si>
  <si>
    <t>Atender integralmente 43.000 niños, niñas y adolescentes de 6 a 17 años y 11 meses en riesgo o situacion de trabajo infantil, victimas y/o afectadas por el conflicto armado, o vinculados al sistema de responsabilidad penal adolescente en medio abierto  en el marco de la ruta integral de atenciones.</t>
  </si>
  <si>
    <t>Un informe  final de la atención integral a 15.840 niñas, niños y adolescentes en riesgo o situación de trabajo infantil, victimas y/o afectadas por el conflicto armado, o vinculados al sistema de responsabilidad penal adolescente en medio abierto atendidos en el marco de la ruta integral de atenciones</t>
  </si>
  <si>
    <t xml:space="preserve">Atender diferencialmente 7.000 niños, niñas  y adolescentes victimas o afectados por el conflicto armado
</t>
  </si>
  <si>
    <t>Informe trimetrsal de proceso de implementación de la Estrategia Atrapasueños en las 16 Localidades del Distrito priorizadas.</t>
  </si>
  <si>
    <t>Adriana Poveda</t>
  </si>
  <si>
    <t>Implementar la Línea técnica de la Estrategia Atrapasueños en 16 localidades del Distrito priorizadas,  para contribuir a la reparación integral de niñas, niños y adolescentes víctimas o afectados por el conflicto armado interno.</t>
  </si>
  <si>
    <t>Matriz de Seguimiento Estategia Atrapasueños</t>
  </si>
  <si>
    <t xml:space="preserve">Informe Trimestral del proceso de implementación de la Estrategia Atrapasueños en las 16 localidades del Distrito priorizadas.
 </t>
  </si>
  <si>
    <t>Segundo Informe trimestral de proceso de implementación de la Estrategia Atrapasueños en las 16 Localidades del Distrito priorizadas.</t>
  </si>
  <si>
    <t>Segundo Informe Trimetral de proceso de implementación de la Estrategia Atrapasueños en las 16 Localidades del Distrito priorizadas.</t>
  </si>
  <si>
    <t>Tercer Informe trimestral del proceso de implementación de la Estrategia Atrapa sueños en las 16 Localidades del Distrito Priorizadas.</t>
  </si>
  <si>
    <t xml:space="preserve">Elaborar y desarrollar un plan de gestión y  articulación intra e interinstitucional posicionando a Bogotá como ciudad referente de Paz, Memoria y Reconciliación. </t>
  </si>
  <si>
    <t xml:space="preserve">Un informe  I de avance del Plan de Gestión y articulación intrainstitucional </t>
  </si>
  <si>
    <t xml:space="preserve">Un informe II del Avance del plan de gestión y  articulación intra e interinstitucional </t>
  </si>
  <si>
    <t xml:space="preserve">Un informe III del Avance del plan de gestión y  articulación intra e interinstitucional </t>
  </si>
  <si>
    <t xml:space="preserve">Un informe IV del Avance del plan de gestión y  articulación intra e interinstitucional </t>
  </si>
  <si>
    <t xml:space="preserve">Un informe V del Avance del plan de gestión y  articulación intra e interinstitucional </t>
  </si>
  <si>
    <t xml:space="preserve">Un informe VI del Avance del plan de gestión y  articulación intra e interinstitucional </t>
  </si>
  <si>
    <t xml:space="preserve">Un informe VII del Avance del plan de gestión y  articulación intra e interinstitucional  </t>
  </si>
  <si>
    <t xml:space="preserve">Un informe final del Avance del plan de gestión y  articulación intra e interinstitucional </t>
  </si>
  <si>
    <t>Realizar 16 encuentros  locales para fortalecer la   participación y movilización de niñas, niños y adolescentes víctimas y/o afectados por el conflicto armado.</t>
  </si>
  <si>
    <t>Ficha Técnica y listados de asistencia</t>
  </si>
  <si>
    <t xml:space="preserve">Atender Integralmente 6.805  niñas, niños y adolescentes en Situación o Riesgo de Trabajo Infantil.
</t>
  </si>
  <si>
    <t>Informe trimestral del proceso de atención integral para niños,niñas y adolescentes en situación de trabajo infantil</t>
  </si>
  <si>
    <t xml:space="preserve">Claudia Luna </t>
  </si>
  <si>
    <t>Implementar  la línea técnica del modelo de Atención para NNA Situación y Riesgo de Trabajo Infantil vigente en  los Centros Amar y  la Estrategia Móvil PETI</t>
  </si>
  <si>
    <t>Reporte cualitativo y cuantitativo del servicio</t>
  </si>
  <si>
    <t xml:space="preserve">Informe trimestral de avance trabajo Infantil </t>
  </si>
  <si>
    <t>Realizar  la gestión para la aprobación del Modelo de Atención para la prevención y erradicación del Trabajo Infantil.</t>
  </si>
  <si>
    <t xml:space="preserve">Matriz seguimiento gestión </t>
  </si>
  <si>
    <t>Diseñar una Guía Metodológica para el abordaje con enfoque diferencial de la problemática del trabajo infantil y las vulneraciones asociadas.</t>
  </si>
  <si>
    <t>Definición de contenidos guía metodologica</t>
  </si>
  <si>
    <t>Versión 1 guía metodológica</t>
  </si>
  <si>
    <t>Versión 2 de la guía metodologica</t>
  </si>
  <si>
    <t>Versión final de la Guia metodologica</t>
  </si>
  <si>
    <t xml:space="preserve">Atender Integralmente a 910 adolescentes vinculados al Sistema de Responsabilidad Penal Adolescente -SRPA y sus familias en un proceso de atención  integral, especial y diferenciado en  modalidad de medio abierto social, familiar y comunitario.
</t>
  </si>
  <si>
    <t xml:space="preserve">Informe del proceso de atención integral  a adolescentes y jóvenes  vinculados al Sistema de Responsabilidad Penal Adolescente -SRPA y sus familias en  modalidad de medio abierto social, familiar y comunitario
</t>
  </si>
  <si>
    <t>Elaborar un plan de gestión y  articulación con las autoridades administrativas y judiciales del SRPA en el Distrito Capital y con el Comité de Coordinación Distrital de Responsabilidad Penal para Adolescentes.</t>
  </si>
  <si>
    <t>Diseño del plan de gestión y articulación</t>
  </si>
  <si>
    <t>Informe trimestral de avance de la Implementación Línea técnica</t>
  </si>
  <si>
    <t xml:space="preserve">Informe trimestral del proceso de atención integral  a adolescentes y jovenes vincualdos al Sistema de Responsabilidad Penal Adolescentec-SRPA y sus familias en modalidad medio abierto, social, familiar y comunitario. </t>
  </si>
  <si>
    <t xml:space="preserve">nforme trimestral del proceso de atención integral  a adolescentes y jovenes vincualdos al Sistema de Responsabilidad Penal Adolescentec-SRPA y sus familias en modalidad medio abierto, social, familiar y comunitario. </t>
  </si>
  <si>
    <t xml:space="preserve">Realizar  una propuesta de actualización del modelo de atención integral para adolescentes y jóvenes vinculados al Sistema de Responsabilidad Penal Adolescente, en medio abierto y socio comunitario </t>
  </si>
  <si>
    <t xml:space="preserve">Propuesta de metodologia y cronograma de ajuste al modelo </t>
  </si>
  <si>
    <t>Versión 1 Modelo de atención ajustado</t>
  </si>
  <si>
    <t>Versión 2 Modelo de atención ajustado</t>
  </si>
  <si>
    <t>Versión 3 Modelo de atención ajustado</t>
  </si>
  <si>
    <t>Documento del  modelo de atención ajustado</t>
  </si>
  <si>
    <t>Implementar la línea técnica del Modelo de Atención Integral vigente para adolescentes y jóvenes vinculados al Sistema de Responsabilidad Penal Adolescente, en medio abierto y socio comunitario vigente.</t>
  </si>
  <si>
    <t>Realizar tres (3) protocolos para el funcionamiento del servicio:  verificación al debido proceso (de notificación), manejo del decomiso de SPA y de elementos corto punzante que ingresan los adolescentes y los jóvenes, manejo de crisis y regulación de visitas de entes privados y públicos.</t>
  </si>
  <si>
    <t>Iun informe de avance en la formulación de los tres (3) protocolos</t>
  </si>
  <si>
    <t>Informe de avances en el diseño de los tres (3) protocolos</t>
  </si>
  <si>
    <t>Entrega del Primer Protocolo: Custodia y entrega de sustancias psicoactivas y elementos cortopunzantes y otros a la autoridad compentente</t>
  </si>
  <si>
    <t xml:space="preserve">Entrega del protocolo numero 2: Manejo de crisis de los participantes en los Centros Forjar </t>
  </si>
  <si>
    <t xml:space="preserve">Entrega del Tercer protocolo: Desarrollo del debido proceso </t>
  </si>
  <si>
    <t xml:space="preserve">Desarrollar estrategias de prevención para 1.125  niños, niñas y adolescentes que se encuentran en riesgo de vulneración de derechos
</t>
  </si>
  <si>
    <t xml:space="preserve">Informe del  proceso de  implementación de las estrategias de prevención  de la vulneración de derechos de niñas, niños y adolescentes. 
</t>
  </si>
  <si>
    <t>Viviana Alzate</t>
  </si>
  <si>
    <t>Implementar herramientas de divulgación y sensibilización en el marco de la protección integral y las rutas de atención dirigidas a 1.200 NNA entre los 6 y 17 años en riesgo de vulneración de derechos.</t>
  </si>
  <si>
    <t>Documento estrategias de divulgación y cronograma</t>
  </si>
  <si>
    <t xml:space="preserve">Informe trimestral de avance estrategias de Prevención </t>
  </si>
  <si>
    <t>Informe I mensual avances estrategias de divulgación</t>
  </si>
  <si>
    <t>Informe II mensual avances estrategias de divulgación</t>
  </si>
  <si>
    <t xml:space="preserve">Primer Informe trimestral de proceso de implementación de estrategias de prevención de la vulneración de derechos de niños,niñas y adolescentes.  </t>
  </si>
  <si>
    <t xml:space="preserve">Segundo Informe trimestral de proceso de implementación de estrategias de prevención de la vulneración de derechos de niños,niñas y adolescentes.  </t>
  </si>
  <si>
    <t>Informe III mensual avances estrategias de divulgación</t>
  </si>
  <si>
    <t>Informe final estrategias de divulgación</t>
  </si>
  <si>
    <t xml:space="preserve">Implementar acciones de prevención de vulneración de derechos dirigida a 1.200 niñas, niños y adolescentes entre los 6 y 17 años y 11 meses. </t>
  </si>
  <si>
    <t>Documento acciones de prevención  y cronograma</t>
  </si>
  <si>
    <t>Informe mensual avances acciones de prevención</t>
  </si>
  <si>
    <t>Documento acciones de prevención</t>
  </si>
  <si>
    <t xml:space="preserve">Implementar 100 % proyectos de movilización y participación social
</t>
  </si>
  <si>
    <t xml:space="preserve">Informe de la implementación de los Planes de Acción a la Política Pública  de Infancia y Adolescencia 2011-2021 en el marco del CODIA y los COLIA.
</t>
  </si>
  <si>
    <t>Actualizar el Plan de Acción de la Política Publica de Infancia y Adolescencia Distrital  y realizar seguimiento a su implementación en el marco del CODIA.</t>
  </si>
  <si>
    <t>Matriz con relación de  actas y listados de asistentes del CODIA y sus nodos técnicos</t>
  </si>
  <si>
    <t>Plan de acción de la política pública de infancia y adolescencia distrital actualizado</t>
  </si>
  <si>
    <t>Informe trimestral de la implementación de los planes de acción a la Política Pública  de Infancia y Adolescencia 2011-2021 en el marco del CODIA y los COLIA.</t>
  </si>
  <si>
    <t>Seguimiento al plan de acción de la Política Pública de infancia y adolescencia distrital actualizado</t>
  </si>
  <si>
    <t>Informe trimestral de la implementación de los planes de acción a la Politica Pública de Infancia y Adolescencia 2011-2021 en el marco del CODIA y los COLIA.</t>
  </si>
  <si>
    <t>Actualizar los Planes de Acción de la Política Publica de Infancia y Adolescencia Locales, aprobar y realizar seguimiento a su implementación en el marco de los COLIA.</t>
  </si>
  <si>
    <t>Matriz con relación de  actas y listados de asistentes del COLIA y sus nodos técnicos</t>
  </si>
  <si>
    <t>Matriz con relación de  actas y listados de asistentes  del CODIA y sus nodos técnicos</t>
  </si>
  <si>
    <t>Actas y listados de asistencia del CODIA y sus nodos técnicos</t>
  </si>
  <si>
    <t>Elaborar tres (3) informes de Política Pública de Infancia y Adolescencia de acuerdo a la normatividad vigente.</t>
  </si>
  <si>
    <t>Matriz con realción de actas y listados de asistentes a reuniones preparatorias</t>
  </si>
  <si>
    <t>Documento preliminar " Informe de  Condiciones de calidad de Vida de la Infancia y  la Adolescencia en Bogotá".</t>
  </si>
  <si>
    <t>Documento  "Informe de  Condiciones de calidad de Vida de la Infancia y  la Adolescencia en Bogotá".</t>
  </si>
  <si>
    <t xml:space="preserve">Propuesta de un primer documento tematico de Politica Pública de Infancia y Adolescencia </t>
  </si>
  <si>
    <t>Documento tematico de Politica Pública de Infancia y Adolescencia N°1</t>
  </si>
  <si>
    <t xml:space="preserve">Propuesta de un segundo documento tematico de Politica Pública de Infancia y Adolescencia </t>
  </si>
  <si>
    <t>Un informe del proceso de implementación  de proyectos de movilización y participación de niñas, niños y adolescentes.</t>
  </si>
  <si>
    <t>Ana Milena Rozo</t>
  </si>
  <si>
    <t>Socializar el documento  de la  estrategia de movilización y fortalecimiento de redes para la garantía de sus derechos y su promoción  en  cinco (5) encuentros  para el fortalecimiento técnico de los procesos de movilización, conformación de redes y participación infantil en los Centros Amar, Centros Forjar y en las estrategias Atrapasueños, Entrepares de la SDIS.</t>
  </si>
  <si>
    <t>Ficha técnica de los encuentros, matriz con relación de  actas y listados de asistentes</t>
  </si>
  <si>
    <t xml:space="preserve">Un informe trimestral del proceso de implementación fde proyectos de movilización  y participación de niños,niñas y adolescentes. </t>
  </si>
  <si>
    <t xml:space="preserve">Un  informe trimestral del proceso de implementación de proyectos de movilización y participación de niños, niñas y adolescentes. </t>
  </si>
  <si>
    <t>Orientar  y acompañar técnicamente la construcción del 80% de  proyectos e iniciativas,  que surgen de los intereses de las niñas, niños y adolescentes en los 20 Consejos Consultivos de niñas, niños y adolescentes.</t>
  </si>
  <si>
    <t>Matriz con relación de  actas y listados de asistentes</t>
  </si>
  <si>
    <t xml:space="preserve"> Informe de proyectos con asesoría y acompañamiento técnico, matriz con relación de actas y listados de asistencia. </t>
  </si>
  <si>
    <t xml:space="preserve">Informe de proyectos con asesoría y acompañamiento técnico, matriz con relación de actas y listados de asistencia. </t>
  </si>
  <si>
    <t>Formular una batería de indicadores para medir la participación de niñas, niños y adolescentes  y  la implementación de proyectos  e iniciativas de participación infantil.</t>
  </si>
  <si>
    <t>Matriz con relación de  actas y listados de asistentes de reuniones preparatorias.</t>
  </si>
  <si>
    <t xml:space="preserve">Un documento que contenga los avances de la  batería de indicadores. </t>
  </si>
  <si>
    <t>Alcanzar 76.054 cupos de ámbito institucional con estándares de calidad superiores al 80%</t>
  </si>
  <si>
    <t xml:space="preserve">Un (1) Informe de los procesos adelantados para atender 70.127 cupos en jardines infantiles con estándares de calidad superiores al 80%. </t>
  </si>
  <si>
    <t>Definir criterios técnicos, administrativos, jurídicos y financieros para garantizar la prestación de los servicios en los jardines infantiles públicos y privados de acuerdo a los Lineamientos y Estándares Técnicos de Educación Inicial.</t>
  </si>
  <si>
    <t>Cinco (5) guías técnicas actualizadas.</t>
  </si>
  <si>
    <t>Equipo de Fortalecimiento Técnico de Ámbito Institucional</t>
  </si>
  <si>
    <t>Actualizar cinco (5) guías técnicas que orienten la implementación de los Lineamientos y Estándares Técncos de Calidad para la Educación Inicial en los jardines infantiles públicos y privados.</t>
  </si>
  <si>
    <t>Informe de avances en la actualización de dos guías tecnicas</t>
  </si>
  <si>
    <t xml:space="preserve"> Dos (2) Guías técnicas  actualizadas </t>
  </si>
  <si>
    <t>Informe de avances en la actualización de tres guías tecnicas</t>
  </si>
  <si>
    <t>Tres (3) Guías técnicas  actualizadas</t>
  </si>
  <si>
    <t xml:space="preserve"> Tres (3)Guías técnicas  actualizadas </t>
  </si>
  <si>
    <t xml:space="preserve">Un (1) Informe de los procesos adelantados para atender 70.127 cupos en jardines infantiles con estándares de calidad superiores al 80%, que contiene: i)Avances del proceso de implementación  del  Plan de asistencia técnica; ii)Implementación del plan de gradualidad;iii) Proceso de ajustes a cinco (5) guías técnicas.
</t>
  </si>
  <si>
    <t>Brindar asistencia técnica al  talento humano de los servicios de educación inicial en jardines infantiles públicos y privados vigilados por la SDIS.</t>
  </si>
  <si>
    <t>Informe de la implementación  del  Plan de asistencia técnica.</t>
  </si>
  <si>
    <t>Elaborar el plan de asistencia técnica dirigido al talento humano de los jardines infantiles públicos y privados inscritos en el SIRSS, vigilados por la SDIS y personas interesadas en apertura de un jardín infantil.</t>
  </si>
  <si>
    <t>Plan de  asistencia técnica dirigida al talento humano.</t>
  </si>
  <si>
    <t>Informe de avance la implementación del Plan de  asistencia técnica dirigida al talento humano.</t>
  </si>
  <si>
    <t>Implementar el plan de asistencia técnica dirigido al talento humano de los jardines infantiles públicos y privados inscritos en el SIRSS, vigilados por la SDIS y personas interesadas en apertura de un jardín infantil.</t>
  </si>
  <si>
    <t xml:space="preserve"> Matriz con relación de  actas y listados de asistentes</t>
  </si>
  <si>
    <t>Elaborar e implementar un plan de gradualidad para la implementación y seguimiento del cumplimiento de los estándares de calidad en educación inicial.</t>
  </si>
  <si>
    <t>Informe de implementación del plan de gradualidad.</t>
  </si>
  <si>
    <t xml:space="preserve">Elaborar un plan de gradualidad que priorice los jardines infantiles que se encuentran entre el  60% y 80% de cumplimiento de los estándares técnicos de Calidad para la Educación Inicial  
</t>
  </si>
  <si>
    <t>Plan de  gradualidad</t>
  </si>
  <si>
    <t xml:space="preserve">Informe de avance del plan de gradualidad </t>
  </si>
  <si>
    <t>Informe de avance del plan de gradualidad.</t>
  </si>
  <si>
    <t xml:space="preserve">Implementar el plan de gradualidad para garantizar el cumplimiento de los Estándares Técnicos de Calidad para la Educación Inicial  en  más del 80%  
</t>
  </si>
  <si>
    <t xml:space="preserve"> Listado de asistencia</t>
  </si>
  <si>
    <t>Atender  9.800 niñas, niños y adolescentes pertenecientes a grupos poblacionales históricamente segregados</t>
  </si>
  <si>
    <t>Informe de la atención integral a 7470 niñas, niños y adolescentes pertenecientes a grupos poblacionales históricamente segregados.</t>
  </si>
  <si>
    <t>Fortalecer los procesos de inclusión de las niñas y niños de primera infancia  Víctimas o afectados del Conflicto Armado.</t>
  </si>
  <si>
    <t>Informe del proceso de implementación de la estrategia Atrapasueños</t>
  </si>
  <si>
    <t>Nicolás Moreno</t>
  </si>
  <si>
    <t>12MESES/360 DIAS</t>
  </si>
  <si>
    <t>Realizar procesos de acompañamiento y asesoría pedagógica en 25 unidades operativas priorizadas, en el marco de la reparación simbólica de las afectaciones de niñas y niños.</t>
  </si>
  <si>
    <t>Ficha tecnica del encuentro y listado de asistencia</t>
  </si>
  <si>
    <t>Informe trimestral de avance del proceso de implementación de la Estrategia Atrapasueños en las 16 localidades del Distrito priorizadas.</t>
  </si>
  <si>
    <t>Informe trimestral de avance del proceso de implementación de la Estrategia Atrapasueños en las 16 localidades del Distrito priorizadas</t>
  </si>
  <si>
    <t xml:space="preserve">Informe trimestral de avance del proceso de implementación de la Estrategia Atrapasueños en las 16 localidades del Distrito priorizadas.
 </t>
  </si>
  <si>
    <t>Planeaciones y Listados de Asistencia</t>
  </si>
  <si>
    <t>Informe de la atención integral a 7.470 niñas, niños y adolescentes pertenecientes a grupos poblacionales históricamente segregados.</t>
  </si>
  <si>
    <t xml:space="preserve">Avance plan de gestión y  articulación intra e interinstitucional </t>
  </si>
  <si>
    <t xml:space="preserve">Documento Estado de Avance del Plan de gestión y  articulación intra e interinstitucional </t>
  </si>
  <si>
    <t xml:space="preserve">Estado de Avance del Plan de gestión y  articulación intra e interinstitucional </t>
  </si>
  <si>
    <t xml:space="preserve">Realizar  siete (7) encuentros, para fortalecer la participación y movilización de imaginarios entorno a la inclusión de niñas víctimas y afectados por el conflicto armado. </t>
  </si>
  <si>
    <t>PFicha tecnica del encuentro y listado de asistencia</t>
  </si>
  <si>
    <t>Fortalecer los procesos de inclusión de las niñas, niños  y adolescentes pertenecientes a grupos étnicos.</t>
  </si>
  <si>
    <t>Informe del Fortalecimiento a los procesos de inclusión de las niñas, niños  y adolescentes pertenecientes a grupos étnicos.</t>
  </si>
  <si>
    <t>Alexandra Niampira Moreno</t>
  </si>
  <si>
    <t>Realizar jornadas pedagógico - culturales de intercambios de saberes, para fortalecer los procesos de atención de las 10 Casas de Pensamiento Intercultural y 10 unidades operativas de otros servicios de infancia.</t>
  </si>
  <si>
    <t xml:space="preserve">Diseño de Jornadas pedagogico-culturales
</t>
  </si>
  <si>
    <t xml:space="preserve">Diseño de Jornadas pedagogico-culturales
Actas de Encuentros.
</t>
  </si>
  <si>
    <t>Implementar la estrategia Sawabona, para el fortalecimiento y pervivencia de las prácticas culturales afro, negra, raizales y palenqueras en 100 unidades operativas priorizadas</t>
  </si>
  <si>
    <t>Matriz seguimiento de implementación de la Estrategia de fortalecimiento y pervivencia cultural.</t>
  </si>
  <si>
    <t>Informe proceso de implementación de la estrategia Entre Pares</t>
  </si>
  <si>
    <t>Carolina Mayorga Paez</t>
  </si>
  <si>
    <t>Realizar Encuentros de fortalecimiento técnico para la actualización y cualificación de las prácticas inclusivas en los 7 servicios sociales y estrategias de la subdirección para la Infancia.</t>
  </si>
  <si>
    <t>Planeación y desarrollo del fortatelecimiento Técnico y listados de Asistencia</t>
  </si>
  <si>
    <t xml:space="preserve">Implementar el eje “Participación con Equidad” de la Estrategia Entre pares en las 20 localidades. </t>
  </si>
  <si>
    <t>Eje de Participación con Equidad cuantitativo Entre Pares
Matriz de seguimiento a Jardines Infantiles y Casas de Pensamiento
Matriz de Acompañamiento y Orientaciones Pedagogicas Disciplinares</t>
  </si>
  <si>
    <t xml:space="preserve">Implementar los ejes de “identificación” y “transición” de la estrategia entre pares en las 20 localidades. </t>
  </si>
  <si>
    <t>Eje de Identificación Matriz reporte cuantitativo Entre Pares</t>
  </si>
  <si>
    <t>Eje de Identificación Matriz reporte cuantitativo Entre Pares
Matriz de Seguimiento a Transiciones 2017 - 2018</t>
  </si>
  <si>
    <t>Fortalecer los procesos de inclusión de niñas, niños y adolescentes habitantes de Territorios Rurales.</t>
  </si>
  <si>
    <t>Informe proceso de implementación del servicio Creciendo en Familia en la Ruralidad</t>
  </si>
  <si>
    <t>Yaneth Gonzalez Acosta</t>
  </si>
  <si>
    <t>Realizar 10 encuentros de fortalecimiento técnico para la actualización y cualificación de las practicas pedagógicas en las 5 localidades donde se desarrolla el servicio.</t>
  </si>
  <si>
    <t>Realizar seguimiento a la implementación de 6 proyectos educativos comunitarios en los territorios rurales donde se desarrolla el servicio.</t>
  </si>
  <si>
    <t>Realizar siete (7) encuentros para fortalecer la participación y movilización de imaginarios entorno a la inclusión de gestantes, niñas, niños y adolescentes en los 5 territorios rurales donde se desarrolla el servicio.</t>
  </si>
  <si>
    <t>Planeación y desarrollo de los encuentros y listados de asistencias</t>
  </si>
  <si>
    <t>Presentación de seguimiento semestral al plan estratégico institucional</t>
  </si>
  <si>
    <t xml:space="preserve">Febrero y julio </t>
  </si>
  <si>
    <t>Presentación semestral de Plan de Acción (Carolina Mora).
2. Documentos precontractuales del Diagnostico técnico de las unidades de servicio</t>
  </si>
  <si>
    <t>Dirección de Análisis y Diseño Estratégico Claudia Ruiz / Sandra Baca
Subdirección de Diseño Evaluación y Sistematización / Diana Carolina Mora</t>
  </si>
  <si>
    <t>12 meses</t>
  </si>
  <si>
    <t>Realizar 2 segumientos al cumplimiento del plan estrategico de la entidad.</t>
  </si>
  <si>
    <t>Solicitud de publicación en página web del seguimiento al Plan Estratégico 2017</t>
  </si>
  <si>
    <t>solicitud de publicación del seguimiento al Plan Estratégico 2017</t>
  </si>
  <si>
    <t>13 meses</t>
  </si>
  <si>
    <t>Realizar 10 seguimientos al cumplimiento de los proyectos de inversión a través del SPI</t>
  </si>
  <si>
    <t>SPI Mensual</t>
  </si>
  <si>
    <t>14 meses</t>
  </si>
  <si>
    <t>Actualización del componente demográfico, deficits y apuesta territorial de equipamientos</t>
  </si>
  <si>
    <t>Documento avance</t>
  </si>
  <si>
    <t>Documento de Recomendaciones de Focalización</t>
  </si>
  <si>
    <t>Marzo, junio y septiembre</t>
  </si>
  <si>
    <t xml:space="preserve"> 2 Informes de avance del documento de recomendaciones de focalización</t>
  </si>
  <si>
    <t>Dirección de Análisis y Diseño Estratégico / Claudia Ruiz  Victoria Davila, Diego Villamizar</t>
  </si>
  <si>
    <t>8 meses</t>
  </si>
  <si>
    <t>Realizar 1 documento de recomendaciones de la operación del proceso de focalización</t>
  </si>
  <si>
    <t>Correo de envío del informe de avance del documento de recomendaciones de la focalización a la Directora</t>
  </si>
  <si>
    <t>Correo de envío del informe del documento de recomendaciones de la focalización a la Directora</t>
  </si>
  <si>
    <t>2 Informes de avance del documento de recomendaciones de focalización</t>
  </si>
  <si>
    <t>Coordinar la implementación del Modelo Integrado de Planeación y Gestión</t>
  </si>
  <si>
    <t>Actas de socialización y/o mesas de trabajo de MIPG con Procesos y Subsistemas</t>
  </si>
  <si>
    <t>Plan de Implementación MIPG</t>
  </si>
  <si>
    <t>Seguimiento a la implemmentaciòn MIPG</t>
  </si>
  <si>
    <t>Documento de evaluación de dos servicios sociales prestados por la Secretaria de Integración Social.</t>
  </si>
  <si>
    <t>Diciembre de 2018</t>
  </si>
  <si>
    <t xml:space="preserve">Evaluar modalidades o servicios </t>
  </si>
  <si>
    <t>1. Documentos precontractuales 
2. Informe final de evaluación de dos servicios sociales prestados por la Secretaria Distrital de Integración Social</t>
  </si>
  <si>
    <t>Dirección de Análisis y Diseño Estratégico / Mariana Muñoz</t>
  </si>
  <si>
    <t>Realizar 2 evaluaciones de servicios sociales</t>
  </si>
  <si>
    <t>Documentos precontractuales</t>
  </si>
  <si>
    <t>Informe final de evaluación de dos servicios sociales prestados por la Secretaria Distrital de Integración Social</t>
  </si>
  <si>
    <t>1. Repositorio de información de la Secretaria Distrital de Integración Social.
2. Informes de valor agregado .</t>
  </si>
  <si>
    <t>1. Junio de 2018.
2. Diciembre de 2018.</t>
  </si>
  <si>
    <t>1. Repositorio de información alojado en el servidor de la Secretaria Distrital de Integración Social.
2. Informe con la bateria de indicadores de transformación de problemáticas sociales.
3. Informes de valor agregado.
4. Foro relacionado con un fenómenos social.</t>
  </si>
  <si>
    <t xml:space="preserve">Dirección de Análisis y Diseño Estratégico / Mariana Muñoz / Monica Mayorga / </t>
  </si>
  <si>
    <t>Estructurar y poner en marcha un repositorio de información con fuentes de información primarias y secundarias relacionadas con fenómenos sociales o dinámicas poblacionales.</t>
  </si>
  <si>
    <t>Documento de diseño de Repositorio de información de la Secretaria Distrital de Integración Social.</t>
  </si>
  <si>
    <t>Repositorio de información alojado en el servidor de la Entidad.</t>
  </si>
  <si>
    <t>Definir y realizar seguimiento a los Indicadores de transformación de las problemáticas sociales</t>
  </si>
  <si>
    <t>Documento de diseño del sistema de indicadores de seguimiento de transformación de problemáticas sociales.</t>
  </si>
  <si>
    <t xml:space="preserve">Realizar 4 Informes de valor agregado de dinámicas sociales
</t>
  </si>
  <si>
    <t>Informes de Valor Agregado</t>
  </si>
  <si>
    <t xml:space="preserve">Definir 1 Método de operación para la verificación del reporte de cifras misionales </t>
  </si>
  <si>
    <t xml:space="preserve">Avance documento método de operación </t>
  </si>
  <si>
    <t>Realizar 1 foro internacional pobreza urbana para la ciudad de Bogotá</t>
  </si>
  <si>
    <t>Memorias foro internacional</t>
  </si>
  <si>
    <t>Modernizar al 100% de la Infraestructura tecnológica obsoleta de misión crítica</t>
  </si>
  <si>
    <t>Informe de gestión de la Infraestructura tecnológica 2018</t>
  </si>
  <si>
    <t>Renovar la infraestructura de procesamiento, almacenamiento, comunicaciones, licenciamiento y seguridad obsoleta.</t>
  </si>
  <si>
    <t xml:space="preserve">1. Datacenter alterno con operación
2. certificados digitales de portales web </t>
  </si>
  <si>
    <t>Dirección SII</t>
  </si>
  <si>
    <t>Implementar 1 Datacenter alterno</t>
  </si>
  <si>
    <t>Informe de avance en el diseño, formulación e implementación del proyecto Datacenter Alterno</t>
  </si>
  <si>
    <t xml:space="preserve">Datacenter alterno en operación </t>
  </si>
  <si>
    <t>Generar los certificados digitales del 100% de los portales web de la SDIS</t>
  </si>
  <si>
    <t>Acta de inicio</t>
  </si>
  <si>
    <t>Informe final de certificados digitales</t>
  </si>
  <si>
    <t>Realizar las acciones técnicas y administrativas necesarias para la modernización y operación de la infraestructura tecnológica</t>
  </si>
  <si>
    <t xml:space="preserve">Informe seguimiento mesa de servicio </t>
  </si>
  <si>
    <t>Operar el Nuevo modelo de mesa de servicio y soporte</t>
  </si>
  <si>
    <t xml:space="preserve">Documento de Avance  de operación del nuevo modelo de mesa de servicio y soporte. </t>
  </si>
  <si>
    <t>Informe seguimiento mesa de servicio</t>
  </si>
  <si>
    <t xml:space="preserve">ERP Fase II en Operación 
Fase 1  del Nuevo Sistema de Información Misional. </t>
  </si>
  <si>
    <t>Actualizar los sistemas de información estratégicos y de apoyo de la Entidad</t>
  </si>
  <si>
    <t>Informe de seguimiento erp fase 2</t>
  </si>
  <si>
    <t>Implementar ERP Fase 2</t>
  </si>
  <si>
    <t>Informe de seguimiento ERP fase 2</t>
  </si>
  <si>
    <t>Informe de seguimiebti ERP fase 2</t>
  </si>
  <si>
    <t>Realizar las acciones técnicas y administrativas necesarias para actualizar los sistemas de información estratégicos y de apoyo de la Entidad</t>
  </si>
  <si>
    <t>Matriz de seguimiento a las solicitudes de desarrollo de software</t>
  </si>
  <si>
    <t>Gestionar las solicitudes de desarrollo y modificaciones de software generadas por las dependiencias de la SDIS</t>
  </si>
  <si>
    <t>Documentos asociados al desarrollo o modificaciones de softwate</t>
  </si>
  <si>
    <t>Documentos asociados o modificaciones de software</t>
  </si>
  <si>
    <t>Documentos asociados al desarrollo o modificaciones de software</t>
  </si>
  <si>
    <t>Documentos contractuales sistema de información misional</t>
  </si>
  <si>
    <t>Matriz de seguimiento a las solicitudes de desarrollo de software
Informe avance fase 1 del nuevo sistema de información misiona</t>
  </si>
  <si>
    <t>Documentos etapa precontractual nuevo sistema de informacion misional
Informe de avance fase I nuevo Sistema de información misional.</t>
  </si>
  <si>
    <t>Desarrollar la fase I del nuevo sistema de información misional</t>
  </si>
  <si>
    <t>Informe avance fase 1 del nuevo sistema de información misional</t>
  </si>
  <si>
    <t>1. Plan de mejoramiento de pre auditoría al SIG.
2. Informe del entrenamiento realizado en los componentes del SIG
3. Matriz de seguimiento al cumplimiento de requisitos de la Norma Técnica Distrital del Sistema Integrado de Gestión vigente</t>
  </si>
  <si>
    <t xml:space="preserve">1. Presentación de divulgación pre auditoría 
2. Plan mejoramiento de pre auditoría
3. Seguimientos al plan mejoramiento 
 </t>
  </si>
  <si>
    <t>Equipo SIG</t>
  </si>
  <si>
    <t>Formular y realizar dos seguimientos al plan de mejoramiento de la preauditoría</t>
  </si>
  <si>
    <t>Presentación y lista de asistencia de la divulgación de la preauditoría 2017</t>
  </si>
  <si>
    <t>Plan de mejoramiento de la preauditoría</t>
  </si>
  <si>
    <t>Seguimiento al Plan de mejoramiento de la preauditoría</t>
  </si>
  <si>
    <t>Presentar la  propuesta de mapa de procesos a Los Directivos</t>
  </si>
  <si>
    <t>Avance propuesta Mapa de Procesos</t>
  </si>
  <si>
    <t>Acta de reunión y/o lista de asistencia de la Presentación de la propuesta de mapa de procesos</t>
  </si>
  <si>
    <t>1. Estudios previos para la selección del proveedor y documentación asociada.
2. Certificados de participación  del entrenamiento recibido por los gestores, en los componentes del SIG definidos.</t>
  </si>
  <si>
    <t>Realizar entrenamiento en los componentes del Sistema Integrado de Gestión.</t>
  </si>
  <si>
    <t xml:space="preserve">Estudios previos para la selección del proveedor y documentación asociada.
</t>
  </si>
  <si>
    <t>Actas y/o listas de asistencia de los entrenamientos</t>
  </si>
  <si>
    <t xml:space="preserve">1. Estudios previos para la selección del proveedor y documentación asociada.
2. Registros de actividades de socialización realizadas.
3. Matriz de seguimiento al cumplimiento de requisitos de la NTD SIG </t>
  </si>
  <si>
    <t>Matriz de seguimiento al cumplimiento de requisitos de la NTD SIG</t>
  </si>
  <si>
    <t>Registros de actividades de socialización realizadas.</t>
  </si>
  <si>
    <t xml:space="preserve">Formular e implementar 1 politica de comunicaciones de la entidad </t>
  </si>
  <si>
    <t>Carpeta digital que contiene las campañas realizadas en la vigencia</t>
  </si>
  <si>
    <t>Formulación e implementación de la Política de Comunicaciones</t>
  </si>
  <si>
    <t>Carpeta con Boletines de prensa emitidos</t>
  </si>
  <si>
    <t>Oficina asesora de comunicaciones</t>
  </si>
  <si>
    <t>Emitir los boletines de prensa elaborados</t>
  </si>
  <si>
    <t xml:space="preserve">Boletines de prensa y evidencia de envìo a medios de comunicaciòn </t>
  </si>
  <si>
    <t>Carpeta con boletines de prensa emitidos</t>
  </si>
  <si>
    <t xml:space="preserve">Carpeta con boletines de prensa emitidos </t>
  </si>
  <si>
    <t> Divulgación de la información institucional en el marco de la Política de Comunicaciones</t>
  </si>
  <si>
    <t>Videos de los eventos y o fotografia _x000D_
Informes de campañas</t>
  </si>
  <si>
    <t>Realizar los eventos solicitados_x000D_
realizar el 100% de las campañas solicitadas</t>
  </si>
  <si>
    <t>Formato solicitud del evento brief de campañas, actas de reuniones, fotografìas</t>
  </si>
  <si>
    <t>Videos de los eventos y/o fotografìas 
Informes de campañas</t>
  </si>
  <si>
    <t>Cualificación del talento humano en el marco de la Política de Comunicaciones</t>
  </si>
  <si>
    <t>Informe de talleres</t>
  </si>
  <si>
    <t>Realizar los talleres de vocería a directivos de la entidad</t>
  </si>
  <si>
    <t>Evidencias talleres de vocerìa</t>
  </si>
  <si>
    <t>Realizar análisis y 
seguimiento al 100% de las políticas sociales que lidera la SDIS</t>
  </si>
  <si>
    <t xml:space="preserve">
 Informe de análisis y seguimiento de las políticas sociales que lidera la SDIS </t>
  </si>
  <si>
    <t>Verificar el avance de la ejecución de las políticas sociales, a través de los modelos de seguimiento y monitoreo que la Entidad determine</t>
  </si>
  <si>
    <t xml:space="preserve">
 Informe parcial de análisis y recomendaciones de las políticas  primer semestre 2018  (agosto)
</t>
  </si>
  <si>
    <t>30/12/2018</t>
  </si>
  <si>
    <t>Revisar y gestionar la publicación de las fichas técnicas producidas por el equipo de política.</t>
  </si>
  <si>
    <t>Fichas técnicas aprobadas</t>
  </si>
  <si>
    <t xml:space="preserve">Informe parcial de analisis y recomendaciones de las políticas  primer semestre 2018  (agosto) 
</t>
  </si>
  <si>
    <t xml:space="preserve">Realizar 6 reuniones de asesoría técnica con el equipo del proceso de políticas </t>
  </si>
  <si>
    <t>Listas de asistencia y actas de reunión</t>
  </si>
  <si>
    <t>Convocar y desarrollar ocho (8) grupos focales con los actores relevantes asociados a las políticas, para monitorear la percepción frente al avance de las mismas</t>
  </si>
  <si>
    <t xml:space="preserve">Elaborar e implementar un (1)  plan de comunicación del avance de las políticas dirigido a los  diferentes grupos de interés
</t>
  </si>
  <si>
    <t xml:space="preserve">Plan de comunicación </t>
  </si>
  <si>
    <t xml:space="preserve"> Informe de recomendaciones y desarrollo del CDPS 
</t>
  </si>
  <si>
    <t xml:space="preserve">Orientar la participación institucional  en el Sistema de Coordinación interno y externo - Consejo Distrital de Política Social (CDPS) -Consejo Local Operativo de Política Social (CLOPS) 
</t>
  </si>
  <si>
    <t xml:space="preserve"> Informe de avance de las sesiones 2018    Julio
</t>
  </si>
  <si>
    <t>Elizabeth Cortes</t>
  </si>
  <si>
    <t>Definir una (1) agenda estratégica del Consejo Distrital de Política Social - CDPS  2018, con la Alcaldía Mayor  y la Secretaria de Despacho.</t>
  </si>
  <si>
    <t>Agenda estratégica</t>
  </si>
  <si>
    <t>o</t>
  </si>
  <si>
    <t>Informe de avance de las sesiones 2018    Julio</t>
  </si>
  <si>
    <t xml:space="preserve">Realizar mesas preparatorias de 4 sesiones del Consejo Distrital de Política Social y dos (2) Encuentros Consejo Local de Política Social - CLOPS 
</t>
  </si>
  <si>
    <t xml:space="preserve"> Actas de mesas y encuentros</t>
  </si>
  <si>
    <t>Organizar y desarrollar las cuatro (4) sesiones del Consejo Distrital de Política Social, de acuerdo con el Decreto 460/2008</t>
  </si>
  <si>
    <t xml:space="preserve"> Actas de sesión</t>
  </si>
  <si>
    <t>Informe de las sesiones 2017</t>
  </si>
  <si>
    <t>Desarrollar estrategias que promuevan el cumplimiento de los criterios de calidad de los servicios sociales</t>
  </si>
  <si>
    <t>Verificar en 1200 Instituciones oficiales y privadas el cumplimiento de los requisitos de calidad de los servicios sociales</t>
  </si>
  <si>
    <t>Informe final anual del cumplimiento de los requisitos de calidad de los servicios sociales verificados.</t>
  </si>
  <si>
    <t xml:space="preserve">Informe estadístico trimestral de la verificación de condiciones discriminado por tipo de servicio.  </t>
  </si>
  <si>
    <t xml:space="preserve">Maricella Martinez Uribe </t>
  </si>
  <si>
    <t>Elaborar la programación de visitas a instituciones públicas y privadas de los servicios a verificar.</t>
  </si>
  <si>
    <t xml:space="preserve"> Informe estadístico trimestral  de la verificación de condiciones discriminado por tipo de servicio. (abril)</t>
  </si>
  <si>
    <t xml:space="preserve"> Informe estadístico trimestral  de la verificación de condiciones discriminado por tipo de servicio. (julio)</t>
  </si>
  <si>
    <t xml:space="preserve"> Informe estadístico trimestral  de la verificación de condiciones discriminado por tipo de servicio. (octubre)</t>
  </si>
  <si>
    <t>Visitar las instituciones programadas, aplicar el instrumento y/o formato según corresponda y reportar el resultado de la visita.</t>
  </si>
  <si>
    <t>Base de datos seguimiento a trabajo de campo</t>
  </si>
  <si>
    <t>Procesar la información de la visita y generar el consolidado de condiciones de operación de cada una de las instituciones visitadas.</t>
  </si>
  <si>
    <t>Base de datos consolidado de condiciones de operación por servicio - Informes estadístico mensual</t>
  </si>
  <si>
    <t>Informe consolidado de estándares de calidad de los servicios sociales</t>
  </si>
  <si>
    <t xml:space="preserve">Informe  semestral de estándares de calidad de los servicios sociales. 
</t>
  </si>
  <si>
    <t xml:space="preserve">Claudia Ximena Hormaza </t>
  </si>
  <si>
    <t>31/12/2018</t>
  </si>
  <si>
    <t>Asesorar y acompañar a los profesionales de las áreas técnicas en la formulación  de los estándares de calidad de los servicios sociales y los planes de implementación.</t>
  </si>
  <si>
    <t>Documento de anexo técnico de las condiciones esenciales requeridas para la prestación de los servicios sociales de la Secretaria Distrital de Integración Social de los servicios sociales programados a estandarizar. Planes de implementación de estándares de calidad de los servicios sociales documentados, de acuerdo a programación.</t>
  </si>
  <si>
    <t xml:space="preserve">Informe  semestral de estándares de calidad de los servicios sociales.  (julio  )
</t>
  </si>
  <si>
    <t>Planes de implementación de estándares de calidad de los servicios sociales documentados, de acuerdo a programación.</t>
  </si>
  <si>
    <t>Documento de anexo técnico de las condiciones esenciales requeridas para la prestación de los servicios sociales de la Secretaria Distrital de Integración Social de los servicios sociales programados a estandarizar.</t>
  </si>
  <si>
    <t xml:space="preserve">Informe  semestral de estándares de calidad de los servicios sociales.  (diciembre)
</t>
  </si>
  <si>
    <t>Coordinar con las áreas técnicas la implementación y seguimiento de los estándares oficializados</t>
  </si>
  <si>
    <t>Resultados de la autoevaluación realizada a los servicios sociales programados según cronograma.</t>
  </si>
  <si>
    <t>Seguimiento al cumplimiento de los planes de implementación de estándares de calidad de los servicios sociales, de acuerdo a programación.</t>
  </si>
  <si>
    <t>Informe final anual del cumplimiento de los estándares de calidad en Jardines Infantiles de la SDIS.</t>
  </si>
  <si>
    <t xml:space="preserve">Ejecución de visitas de verificación de condiciones de cumplimiento de estándares
</t>
  </si>
  <si>
    <t>Informe estadístico trimestal del comportamiento de los Jardines SDIS en relación con el cumplimiento de estándares.</t>
  </si>
  <si>
    <t>Elaborar la programación de visitas a Jardines Infantiles SDIS en sus tres modalidades (Cofinanciados, Sociales y de operación directa)</t>
  </si>
  <si>
    <t xml:space="preserve">. Informe estadístico trimestal del comportamiento de los Jardines SDIS en relación con el cumplimiento de estándares. (abril, julio, octubre)
</t>
  </si>
  <si>
    <t>Visitar los Jardines Infantiles programados, aplicar el instrumento y/o formato según corresponda  y reportar el resultado de la visita.</t>
  </si>
  <si>
    <t>Procesar la información de la visita y generar el consolidado de condiciones de operación de cada uno de los Jardines SDIS visitados</t>
  </si>
  <si>
    <t>Base de datos consolidado de condiciones de operación - Informes estadístico mensual de Jardines SDIS por localidad</t>
  </si>
  <si>
    <t>Informe final sobre la ejecución del ejercicio de apoyo a la supervisión por cada servicio supervisado desde la Subsecretaría.</t>
  </si>
  <si>
    <t>Realizar el apoyo a la supervisión de los contratos y convenios de los servicios sociales tercerizados asignados a la Subsecretaria</t>
  </si>
  <si>
    <t> Informe de gestión consolidado por servicio y componentes que incluye: observaciones,  requerimientos y documento de respuestas a hallazgos y/o acciones de mejora.</t>
  </si>
  <si>
    <t>Jairo Enrique Garzón</t>
  </si>
  <si>
    <t>Planear, realizar las visitas a operadores y proyectar informes  de supervisión para el respectivo pago, elaborar requerimientos y realizar el seguimiento a los planes de mejora.</t>
  </si>
  <si>
    <t>Informe de gestión trimestral sobre la supervisión.</t>
  </si>
  <si>
    <t xml:space="preserve">Documento que relacione la entrega de  Informes de supervisión finales y proyectos de liquidación radicados al área técnica y de contratación para su trámite respectivo. (junio,diciembre)
</t>
  </si>
  <si>
    <t xml:space="preserve">Informe  consolidado por servicios   de supervisión  por componentes (julio)
Informe  consolidado de los  requerimiento y documento de respuestas a hallazgos y/o acciones de mejora  (julio)
</t>
  </si>
  <si>
    <t>Informe de gestión anual</t>
  </si>
  <si>
    <t>Documento que relacione la entrega de  Informes de supervisión finales y proyectos de liquidación radicados al área técnica y de contratación para su trámite respectivo.</t>
  </si>
  <si>
    <t>Realizar los informes finales de supervisión y proyectar las liquidaciones de contratos, cuando se requiera.. </t>
  </si>
  <si>
    <t>Relación de informes finales de supervisión y/o proyectos de liquidación, conforme a documentos controlados.</t>
  </si>
  <si>
    <t>Informe de seguimiento de hallazgos y requerimientos para la Alta Dirección</t>
  </si>
  <si>
    <t>Revisar los aspectos técnicos incumplidos, formalizar y cerrar los requerimientos al operador de acuerdo al procedimiento de supervisión.</t>
  </si>
  <si>
    <t>Consolidado del estado de requerimientos por servicio</t>
  </si>
  <si>
    <t>Formular e implementar estrategias que impulsen la gestión pública eficiente y transparente</t>
  </si>
  <si>
    <t>Informe resultados de la  medición del nivel de apropiación de los servidores públicos de la SDIS, frene a la cultura del servicio, el control social, la transparencia y el cuidado de lo público.</t>
  </si>
  <si>
    <t>dic-18</t>
  </si>
  <si>
    <t>Informe de gestión en el marco de la asesoría jurídica, administrativa y financiera para la Subsecretaría.</t>
  </si>
  <si>
    <t>31/12/18</t>
  </si>
  <si>
    <t>Realizar la contratación y los pagos de contratistas</t>
  </si>
  <si>
    <t>Relacion de contratos</t>
  </si>
  <si>
    <t>Informe SPI ejecución presupuestal</t>
  </si>
  <si>
    <t>0,083</t>
  </si>
  <si>
    <t>16,64%</t>
  </si>
  <si>
    <t xml:space="preserve">Informe de gestión  anual en el marco de la asesoría jurídica, administrativa y financiera para la Subsecretaría. (diciembre)
</t>
  </si>
  <si>
    <t>Realizar el seguimiento presupuestal</t>
  </si>
  <si>
    <t>Realizar la asesoría jurídica y financiera según instrucciones del despacho Subsecretario</t>
  </si>
  <si>
    <t>Informe de avance gestion</t>
  </si>
  <si>
    <t xml:space="preserve">1. Informe semestral de logros, avances y dificultades del proceso de implementación de la Estrategia Pedagógica Institucional para la Transparencia.
</t>
  </si>
  <si>
    <t>Maribel Riveros</t>
  </si>
  <si>
    <t>Establecer la programación anual de las actividades de la Estrategia Pedagógica Institucional para la Transparencia.</t>
  </si>
  <si>
    <t>Programación operativa anual.</t>
  </si>
  <si>
    <t xml:space="preserve">1,  Informe semestral de logros, avances y dificultades del proceso de implementación de la Estrategia Pedagógica Institucional para la Transparencia (julio y diciembre)
</t>
  </si>
  <si>
    <t xml:space="preserve">1,  Informe semestral de logros, avances y dificultades del proceso de implementación de la Estrategia Pedagógica Institucional para la Transparencia (julio y diciembre)
</t>
  </si>
  <si>
    <t>Implementar las herramientas pedagógicas  ( talleres,  curso y juegos virtuales, sketch, micro sketch,  conformación de red de transparencia, piezas comunicativas).</t>
  </si>
  <si>
    <t>Listados de asistencia, Lista de estudiantes que culminaron curso, Piezas diseñadas, Bases de datos.</t>
  </si>
  <si>
    <t>Listados de asistencia, listado de asistencia estudiantes que culminan el curso.</t>
  </si>
  <si>
    <t>Listados de asistencia.</t>
  </si>
  <si>
    <t>Listados de asistencia, listado de asistencia estudiantes que culminan el curso, bases de datos.</t>
  </si>
  <si>
    <t>2.Informe parcial (julio) y final (diciembre) de medición de apropiación de la cultura del servicio, cuidado de lo público, control social y transparencia.</t>
  </si>
  <si>
    <t>Elaborar informes periódicos del avance de la estrategia pedagógica.</t>
  </si>
  <si>
    <t>Dos Informes parciales y Dos informes finales</t>
  </si>
  <si>
    <t xml:space="preserve">2. Informes parcial (julio) y final (diciembre) de medición de apropiación de la cultura del servicio, cuidado de lo público, control social y transparencia.
</t>
  </si>
  <si>
    <t>Aplicar los instrumentos de medición del nivel de apropiación de la cultura del servicio, cuidado de lo público, control ciudadano, transparencia y sistematizar sus resultados.</t>
  </si>
  <si>
    <t>. Reporte de calificacion por curso</t>
  </si>
  <si>
    <t>Informe Trimestral sobre la gestión de las solicitudes de información y requerimiento Control Político</t>
  </si>
  <si>
    <t>María Carmenza Valverde Pineda</t>
  </si>
  <si>
    <t>Direccionar las solicitudes de información y requerimientos de control político a las dependencias responsables y hacer el seguimiento a las respuestas de la entidad.</t>
  </si>
  <si>
    <t>Base de Datos Control Político</t>
  </si>
  <si>
    <t>Reporte aplicación instrumento.</t>
  </si>
  <si>
    <t xml:space="preserve">1. Informe trimestral de los requerimiento de Control Político (abril,julio, octubre, diciembre)
</t>
  </si>
  <si>
    <t>Realizar informe de gestión del seguimiento sobre la oportunidad y calidad de las respuestas a los requerimientos de control político para el Subsecretario y la Alta Dirección</t>
  </si>
  <si>
    <t>Informe de gestión trimestral</t>
  </si>
  <si>
    <t xml:space="preserve">Verificar el cumplimiento de las disposiciones de la Ley de Transparencia y del Derecho de Acceso a la Información Pública Nacional (Ley 1712 de 2014). 
</t>
  </si>
  <si>
    <t xml:space="preserve">Matriz diligenciada de la Procuraduría General de la Nación sobre implementación de la Ley 1712 de 2014
</t>
  </si>
  <si>
    <t>Alirio Galvis</t>
  </si>
  <si>
    <t>Revisar, verificar y coordinar el cumplimiento de los 159 requisitos  minimos de la Ley 1712 de 2014</t>
  </si>
  <si>
    <t>Actas de seguimiento</t>
  </si>
  <si>
    <t xml:space="preserve">Matriz diligenciada de la Procuraduría General de la Nación sobre implementación de la Ley 1712 de 2014 (Diciembre)
Informe  anual de implementación de la Ley 1712 de 2014 (diciembre)
</t>
  </si>
  <si>
    <t xml:space="preserve">Informe  anual de implementación de la Ley 1712 de 2014
</t>
  </si>
  <si>
    <t>Realizar 20 ejercicios de divulgación de la ley 1712 de 2014 de Transparencia y acceso a la información en la dependencias SDIS</t>
  </si>
  <si>
    <t>Listados de asistencia según formato establecido en el SIG</t>
  </si>
  <si>
    <t>Gestionar 2 alizanzas estrategicas que permitan fortalecer y visibilizar la gestión de la SDIS en temas de transparencia</t>
  </si>
  <si>
    <t>actas  de reuniones en el marco de los Encuentros interinstitucionales</t>
  </si>
  <si>
    <t>Informe final SIAC</t>
  </si>
  <si>
    <t>Informe parcial de gestión SIAC para la revisión por la dirección</t>
  </si>
  <si>
    <t xml:space="preserve">Jasbleidi Mojica </t>
  </si>
  <si>
    <t>Definir, desarrollar y adelantar seguimiento al plan operativo del servicio Integral de Atención a la ciudadanía, en cumplimiento de la Política Pública Distrital de Servicio a la Ciudadanía.</t>
  </si>
  <si>
    <t>Plan operativo definido y aprobado</t>
  </si>
  <si>
    <t>Informe trimestral de gestión SIAC</t>
  </si>
  <si>
    <t xml:space="preserve">Informe anual de gestión del SIAC para la revision de la Alta Direccion.
</t>
  </si>
  <si>
    <t>Diseñar y ejecutar una estrategia de capacitación continua para servidores de la SDIS orientada a la atención ciudadana y al tramite de requerimientos, como respuesta a las necesidades identificadas en la encuesta de satisfacción.</t>
  </si>
  <si>
    <t>Estrategia y cronograma definidos</t>
  </si>
  <si>
    <t>Informe de avance a la estrategia de capacitación</t>
  </si>
  <si>
    <t>Diseñar y ejecutar una estrategia para la comunicación, seguimiento y articulación interna para la atención ciudadana, como respuesta a las necesidades identificadas en la encuesta de satisfacción.</t>
  </si>
  <si>
    <t>Informe de avance a la estrategia de comunicación</t>
  </si>
  <si>
    <t xml:space="preserve">Desarrollar una estrategia interinstitucional  de formación en atención diferencial por orientación  sexual e identidad de género
</t>
  </si>
  <si>
    <t>Desarrollar actividades dirigidas a 7050 personas que laboren en los sectores público, privado o mixto, para realizar procesos formación en atención diferencial por orientación sexual e identidad de género.                                                                                  
Meta vigencia 2018: 1600 personas que laboren en los sectores público, privado o mixto
 FICHA EBI</t>
  </si>
  <si>
    <t xml:space="preserve">informe final cualitativo de la implementación de la estrategia de formación en atención diferencial por orientación sexual e identidad de género a personas que laboran en el sector público privado y mixto
</t>
  </si>
  <si>
    <t xml:space="preserve">Diseño de la estrategia interinstitucional de formación en atención diferencial por orientación sexual y de género, a través de 282 actividades de socialización y producción de conocimiento e intercambio de saberes como: talleres, foros, cine foros, salidas, eventos, conversatorios, entre otros.
</t>
  </si>
  <si>
    <t xml:space="preserve">2 Informes parcial cuantitativo de la implementación de la "estrategia de formación a funcionarios en enfoque diferencial por orientación sexual e identidad de género" 
</t>
  </si>
  <si>
    <t xml:space="preserve">Francy Moreno </t>
  </si>
  <si>
    <t xml:space="preserve">Enero </t>
  </si>
  <si>
    <t>Diseñar una(1) metodología (caja de herramientas): "estrategia de formación a funcionarios en enfoque diferencial por orientación sexual e identidad de género"</t>
  </si>
  <si>
    <t>Avance de la Metodología</t>
  </si>
  <si>
    <t xml:space="preserve">Documento de la metodología </t>
  </si>
  <si>
    <t xml:space="preserve">Informe parcial cuantitativo de la capacitación para la transformaciones de imaginarios. </t>
  </si>
  <si>
    <t xml:space="preserve">Informe parcial cuantitativo de la capacitación para la transformaciones de imaginarios. 
</t>
  </si>
  <si>
    <t>Capacitar a 1.600 personas que laboren en los sectores público, privado o mixto, a través de metodologías alternativas  y expresiones artísticas que permitan la transformación de imaginarios y representaciones sociales</t>
  </si>
  <si>
    <t>Formato ficha genérica de novedades   SIRBE</t>
  </si>
  <si>
    <t xml:space="preserve">Realizar 2 informes cuantitativos de seguimiento (abril, mayo, junio y julio, agosto, septiembre) de la capacitación para la transformaciones de imaginarios. </t>
  </si>
  <si>
    <t xml:space="preserve">informes cuantitativos de seguimiento corte Abril - Junio de la capacitación para la transformaciones de imaginarios. </t>
  </si>
  <si>
    <t xml:space="preserve">informes cuantitativos de seguimiento corte Julio a Septiembre de la capacitación para la transformaciones de imaginarios. </t>
  </si>
  <si>
    <t xml:space="preserve">Prestar el servicio de atención integral a personas LGBTI, sus familias y redes de apoyo, a partir de respuestas flexibles y diferenciales
</t>
  </si>
  <si>
    <t xml:space="preserve">Atender 13.000 personas de los sectores sociales LGBTI, sus familias y redes de apoyo mediante las unidades operativas asociadas al servicio y los equipos locales.
Meta vigencia 2018: atender 3.614 personas de los sectores sociales LGBTI, sus familias y redes de apoyo mediante las unidades operativas asociadas al servicio y los equipos locales
</t>
  </si>
  <si>
    <t xml:space="preserve">Informe final del Balance de Territorialización Política Pública LGBTI Sector Integración Social 
</t>
  </si>
  <si>
    <t xml:space="preserve">Realizar 5232 actividades para personas de los sectores sociales LGBTI, sus familias y redes de apoyo mediante el servicio social y la estrategia de abordaje territorial.
</t>
  </si>
  <si>
    <t>2 Documentos de avance técnico de la implementación del servicio social y la estrategia de abordaje territorial.</t>
  </si>
  <si>
    <t xml:space="preserve">Laura Fajardo </t>
  </si>
  <si>
    <t>Asesorar y acompañar a 1.265 personas de los sectores sociales LGBTI, a través de la atención psicosocial</t>
  </si>
  <si>
    <t>Ficha de novedades</t>
  </si>
  <si>
    <t xml:space="preserve">Documento técnico de la implementación del servicio social y la estrategia de abordaje territorial
</t>
  </si>
  <si>
    <t xml:space="preserve">Informe final del Balance de Territorialización Política Pública LGBTI Sector Integración Social </t>
  </si>
  <si>
    <t>Asesorar y acompañar a 150 personas de los sectores sociales LGBTI,  a través de la atención  jurídica</t>
  </si>
  <si>
    <t>Asesorar y acompañar a 2.199 personas de los sectores sociales LGBTI,  a través  de la gestión territorial</t>
  </si>
  <si>
    <t>Informe parcial  de Implementación de la Territorialización de la Política Pública LGBTI</t>
  </si>
  <si>
    <t xml:space="preserve">Desarrollar una escuela itinerante que permita la transformación de imaginarios, representaciones sociales y  percepciones segregacionistas y discriminatorias
</t>
  </si>
  <si>
    <t xml:space="preserve">Informe Final  de las actividades realizadas en los sectores educativos y aparatos de justicia.  
</t>
  </si>
  <si>
    <t xml:space="preserve">Diseño y aplicación de metodología  pedagógica para la transformación de imaginarios y representaciones sociales, a través de 520 actividades.
</t>
  </si>
  <si>
    <t>Informe parcial  cuantitativo de las actividades realizadas con personas pertenecientes al sector educativo y aparatos de justicia</t>
  </si>
  <si>
    <t xml:space="preserve">Cesar Montoya </t>
  </si>
  <si>
    <t>Diseñar una (1) metodología para implementar puestas en escena, talleres, foros, performance, creación colectiva de socio y psicodramas, monólogos  y demás expresiones artísticas, que permitan la transformación de imaginarios y representaciones sociales y  la prevención en consumo SPA.</t>
  </si>
  <si>
    <t>Avance Metodología</t>
  </si>
  <si>
    <t>Documento Metodología</t>
  </si>
  <si>
    <t xml:space="preserve">Informe parcial  cuantitativo de las actividades realizadas con personas pertenecientes al sector educativo y aparatos de justicia
</t>
  </si>
  <si>
    <t xml:space="preserve">Informe Final  de las actividades realizadas en los sectores educativos y aparatos de justicia.  </t>
  </si>
  <si>
    <t>Formato Ficha Genérica de Novedades  SIRBE</t>
  </si>
  <si>
    <t>Hacer seguimiento de la metodología implementada</t>
  </si>
  <si>
    <t>Gráfica de seguimiento</t>
  </si>
  <si>
    <t>Gráfica</t>
  </si>
  <si>
    <t>Investigación</t>
  </si>
  <si>
    <t xml:space="preserve">Diseño y desarrollo  de investigaciones en torno a la diversidad de orientaciones sexuales e identidades de género
</t>
  </si>
  <si>
    <t xml:space="preserve">Informes trimestrales de avance del proceso de contratación para la Investigación
</t>
  </si>
  <si>
    <t>Isabel Buritica</t>
  </si>
  <si>
    <t xml:space="preserve">Contratar, a través de un concurso de méritos, la elaboración de la investigación. </t>
  </si>
  <si>
    <t>Avance Documentos Técnicos del proceso precontractual</t>
  </si>
  <si>
    <t xml:space="preserve">Ejecutar un (1) contrato para la elaboración de la investigación. </t>
  </si>
  <si>
    <t>Actas de reunión.
Actas de comité
Formato de supervisión</t>
  </si>
  <si>
    <t xml:space="preserve">Realizar un (1) evento de socialización de los resultados de la investigación </t>
  </si>
  <si>
    <t>Invitaciones, listado de asistencia / inscripción, registro fotográfico</t>
  </si>
  <si>
    <t xml:space="preserve">Diseñar e implementar un esquema de seguimiento sobre las actividades que desarrolla la Subdirección para Asuntos LGBT.
</t>
  </si>
  <si>
    <t xml:space="preserve">Diagnostico, soportado en una herramienta tecnológica para el seguimiento de las actividades que desarrolla la Subdirección para Asuntos LGBTI. 
</t>
  </si>
  <si>
    <t xml:space="preserve">Diseñar un  esquema de seguimiento
</t>
  </si>
  <si>
    <t xml:space="preserve">Informe parcial cuantitativo de la implementación del esquema de seguimiento sobre las actividades que desarrolla la Subdirección para Asuntos LGBTI.
</t>
  </si>
  <si>
    <t xml:space="preserve">Revisar (58) informes e insumos para el diligenciamiento de la herramienta tecnológica del Esquema de Seguimiento </t>
  </si>
  <si>
    <t xml:space="preserve">Diagnostico, soportado en una herramienta tecnológica para el seguimiento de las actividades que desarrolla la Subdirección para Asuntos LGBTI. </t>
  </si>
  <si>
    <t>Diligenciar un (1) esquema de seguimiento para evidenciar las actividades que desarrolla la Subdirección para Asuntos LGBTI.</t>
  </si>
  <si>
    <t>Esquema seguimiento</t>
  </si>
  <si>
    <t>Realizar dos (1) informe con los resultados del seguimiento a las actividades que desarrolla la Subdirección para Asuntos LGBTI.</t>
  </si>
  <si>
    <t>Informe parcial cuantitativo del esquema de seguimiento</t>
  </si>
  <si>
    <t xml:space="preserve">Gestionar alianzas públicas y privadas hacía el desarrollo de capacidades, potencialidades y habilidades
</t>
  </si>
  <si>
    <t xml:space="preserve">Informe final de las alianzas públicas y privadas realizadas durante el año ejecutado
</t>
  </si>
  <si>
    <t>Gestionar 4 alianzas públicas y privadas hacia el desarrollo de capacidades, potencialidades y habilidades para las personas de los sectores LGBTI
Actividad 2018: Gestionar 1 alianzas públicas y privadas hacia el desarrollo de capacidades, potencialidades y habilidades para las personas de los sectores LGBTI</t>
  </si>
  <si>
    <t>Informe parcial de las acciones concertadas entre el sector público, privado y mixto.</t>
  </si>
  <si>
    <t>Carol Melo</t>
  </si>
  <si>
    <t>julio</t>
  </si>
  <si>
    <t xml:space="preserve">Asistir a (8)espacios e instancias de participación en los ámbitos distrital y local, con el propósito de fortalecer la Gestión Integral Territorializada para garantizar los derechos de las personas LGBTI. </t>
  </si>
  <si>
    <t xml:space="preserve">Informe parcial de las acciones concertadas entre el sector público, privado y mixto.
</t>
  </si>
  <si>
    <t>Informe final de las alianzas públicas y privadas realizadas durante el año ejecutado</t>
  </si>
  <si>
    <t>Realizar (8) lecturas conjuntas y compartidas de realidades y necesidades sociales, con énfasis en los determinantes de la calidad de vida las personas LGBTI.</t>
  </si>
  <si>
    <t>Avance de los análisis situacionales de las personas de los sectores sociales LGBTI en los territorios.</t>
  </si>
  <si>
    <t xml:space="preserve">Identificar los agentes territoriales que participarán en la alianza </t>
  </si>
  <si>
    <t>Formato de Mapa de actores</t>
  </si>
  <si>
    <t>Avance mapeo de actores</t>
  </si>
  <si>
    <t>Mapeo de Actores Claves</t>
  </si>
  <si>
    <t>Formalizar 4 alianzas públicas y privadas hacia el desarrollo de capacidades, potencialidades y habilidades para las personas de los sectores LGBTI
Actividad 2018: Formalizar 1 alianzas públicas y privadas hacia el desarrollo de capacidades, potencialidades y habilidades para las personas de los sectores LGBTI</t>
  </si>
  <si>
    <t xml:space="preserve">Informe parcial de la formalización de la alianza  </t>
  </si>
  <si>
    <t>Realizar (3) mesas de trabajo para la planeación</t>
  </si>
  <si>
    <t>Informe parcial cuantitativo y cualitativo</t>
  </si>
  <si>
    <t xml:space="preserve">Informe parcial de la formalización de la alianza  
</t>
  </si>
  <si>
    <t>Formalizar e implementar una  alianza entre el sector público, privado y mixto</t>
  </si>
  <si>
    <t xml:space="preserve">Actas de reunión y listados de asistencia </t>
  </si>
  <si>
    <t>Hacer seguimiento y evaluar la implementación de la alianza.</t>
  </si>
  <si>
    <t>Aplicar la metodología diseñada a por lo menos 3.850 personas vinculadas a la academia y aparatos de justicia</t>
  </si>
  <si>
    <t xml:space="preserve">Fortalecer  la capacidad operativa y  técnica en los servicios de soporte de la gestión institucional y en el desarrollo integral del talento humano. </t>
  </si>
  <si>
    <t>Informe de las Servicios logísticos prestados, logros alcanzados y oportunidades de mejora identificados</t>
  </si>
  <si>
    <t>INFORME EJECUTIVO DEL SERVICIO</t>
  </si>
  <si>
    <t>ANDRES QUIROGA-MARCELA MANRIQUE</t>
  </si>
  <si>
    <t>12 MESES</t>
  </si>
  <si>
    <t>Realizar mensualmente el 100% de la programación de servicio de los 5 contratos</t>
  </si>
  <si>
    <t>Archivos en Excel con la descripción detallada del servicio por unidad operativa</t>
  </si>
  <si>
    <t>ENERO</t>
  </si>
  <si>
    <t>Visitar mensualmente mínimo 110 Unidades operativas para la verificación del cumplimiento de los servicios.</t>
  </si>
  <si>
    <t>Registro de evidencia describiendo lo encontrado en la supervisión, en aspectos de la Unidad Operativa, del contratista, del personal y del servicio</t>
  </si>
  <si>
    <t>Realizar mensualmente 5 informes de supervisión y verificar el cumplimiento de la prestación del servicio</t>
  </si>
  <si>
    <t>Informe de ejecución del servicio con cumplidos, cuadros de ejecución, informes de seguimiento, facturación, certificados de pagos de seguridad social y parafiscal de los servicios efectivamente pagados en el mes</t>
  </si>
  <si>
    <t>MARCELA MANRIQUE-OSCAR POLO</t>
  </si>
  <si>
    <t>Realizar mensualmente el 100% de la programación de servicio de  los 6 contratos</t>
  </si>
  <si>
    <t>Realizar mensualmente 6  informes de supervisión y verificar el cumplimiento de la prestación del servicio</t>
  </si>
  <si>
    <t>Prestar el servicio de transporte, para atender las necesidades de desplazamiento de funcionarios y/o usuarios, en el ámbito de la prestación de los servicios sociales</t>
  </si>
  <si>
    <t>MARCELA MANRIQUE-</t>
  </si>
  <si>
    <t>Realizar mensualmente el 100% de la programación de servicio de los 4 contratos</t>
  </si>
  <si>
    <t>Realizar la inspección de mínimo 110 Vehículos para la verificación del cumplimiento de los servicios.</t>
  </si>
  <si>
    <t>Realizar mensualmente 4 informes de supervisión y verificar el cumplimiento de la prestación del servicio</t>
  </si>
  <si>
    <t>Realizar la programación, atención, seguimiento y control de los mantenimientos programados, así como la atención de mantenimientos correctivos y/o emergencias o adquisición de elementos para el soporte transversal que eventualmente se requieran.</t>
  </si>
  <si>
    <t>Marcela Manrique-Reineiro Delgado</t>
  </si>
  <si>
    <t>Realizar mensualmente el 100% de la programación de servicio de  los 18 contratos</t>
  </si>
  <si>
    <t>Realizar mensualmente 18  informes de supervisión y verificar el cumplimiento de la prestación del servicio</t>
  </si>
  <si>
    <t>Realizar el suministro de elementos de papelería con austeridad, de conformidad con las necesidades administrativas originadas por el funcionamiento de la entidad.</t>
  </si>
  <si>
    <t>Yenifer Prada</t>
  </si>
  <si>
    <t>Realizar la proyección de necesidades de elementos de papelería de los proyectos y nivel central de acuerdo con el presupuesto aprobado.</t>
  </si>
  <si>
    <t>Archivo en Excel con la relación de cantidades de elementos de papelería que requiere cada proyecto y nivel central de acuerdo al presupuesto aprobado.</t>
  </si>
  <si>
    <t>Realizar el seguimiento trimestral de consumo de elementos de papelería y material didáctico de los proyectos y nivel central</t>
  </si>
  <si>
    <t>De cantidades de elementos de papelería que requiere cada proyecto y nivel central</t>
  </si>
  <si>
    <t>JUAN PABLO GUZMAN</t>
  </si>
  <si>
    <t>12 Meses</t>
  </si>
  <si>
    <t>Realizar mensualmente el 100% de la programación de servicio del contratos</t>
  </si>
  <si>
    <t>Visitar mensualmente mínimo 20 maquinas de fotocopiado/escáner para la verificación del cumplimiento de los servicios.</t>
  </si>
  <si>
    <t>Realizar mensualmente el informe de supervisión y verificar el cumplimiento de la prestación del servicio</t>
  </si>
  <si>
    <t>Atender las necesidades en materia de caja menor de las localidades y sus unidades operativas.</t>
  </si>
  <si>
    <t>Informe Legalización Caja menor</t>
  </si>
  <si>
    <t>Marcela MARIQUE</t>
  </si>
  <si>
    <t>Atender el 100% de los requerimientos de caja menor oportunamente</t>
  </si>
  <si>
    <t xml:space="preserve">Legalización de la caja menor </t>
  </si>
  <si>
    <t xml:space="preserve">Realizar mínimo 1 legalización de la caja menor </t>
  </si>
  <si>
    <t>Informes Ejecutivo de servicio</t>
  </si>
  <si>
    <t>Reineiro delgado</t>
  </si>
  <si>
    <t>Tramitar mensualmente el 100% de los certificados de lavado de tanques.</t>
  </si>
  <si>
    <t xml:space="preserve">Certificados de lavados de tanques realizados en el mes </t>
  </si>
  <si>
    <t>Realizar mensualmente 2 informes de supervisión y verificar el cumplimiento de la prestación del servicio</t>
  </si>
  <si>
    <t>Informes Ejecutivo de socializaciones</t>
  </si>
  <si>
    <t>Marcela Manrique</t>
  </si>
  <si>
    <t>Realizar mínimo 5 reuniones de seguimiento con los operadores de servicio contratado.</t>
  </si>
  <si>
    <t>Actas de reunión</t>
  </si>
  <si>
    <t>Socializar mensualmente los 9 servicios Logísticos para retroalimentación de los mismos</t>
  </si>
  <si>
    <t>Promover la apropiación, difusión y conservación de la memoria institucional de la entidad</t>
  </si>
  <si>
    <t>Informe de las actividades desarrolladas, logros alcanzados y retos identificados por el Subsistema Interno de Gestión Documental y Archivo</t>
  </si>
  <si>
    <t xml:space="preserve">Inventario digital de los archivos custodiados por la Entidad                                                    </t>
  </si>
  <si>
    <t>ORLANDO RUEDA</t>
  </si>
  <si>
    <t>Custodiar y conservar adecuadamente aproximadamen 19.000 metros lineales correspondientes a los archivos generados por la Entidad con la seguridad requerida y las condiciones técnicas establecidas de acuerdo a la normatividad legal vigente</t>
  </si>
  <si>
    <t>Informe de actividades del proveedor del servicio</t>
  </si>
  <si>
    <t>Trasladar aproximadamente  9.000 metros lineales de archivos generados por la Entidad a los depósitos del Archivo Central</t>
  </si>
  <si>
    <t xml:space="preserve">Informe de actividades  y Acta de legalización de la transferencia </t>
  </si>
  <si>
    <t>Organización de los archivos de la Entidad</t>
  </si>
  <si>
    <t>Inventario digital documental de los archivos organizados</t>
  </si>
  <si>
    <t>4 meses</t>
  </si>
  <si>
    <t>Unificar de 2.500 metros lineales correspondientes a los archivos generados por la Entidad, todas las unidades de conservación documental de un mismo expediente para conservar la trazabilidad del tramite</t>
  </si>
  <si>
    <t>Realizar de 2.500 metros lineales correspondientes a los archivos generados por la Entidad, el proceso técnico para ordenar los documentos generados por la Entidad</t>
  </si>
  <si>
    <t>Verificar y actualizar el inventario de  2.500 metros lineales correspondientes a los archivos generados por la Entidad.</t>
  </si>
  <si>
    <t>Administración Documental de los archivos</t>
  </si>
  <si>
    <t>Informe digital de consultas, prestamos de documentos e incorporación de folios</t>
  </si>
  <si>
    <t xml:space="preserve">Atender el 100% de las consultas y prestamos solicitadas por las partes interesadas de la Entidad. </t>
  </si>
  <si>
    <t xml:space="preserve">Registrar y controlar el 100% de las solicitudes de consultas y prestamos realizadas por las partes interesadas de la Entidad. </t>
  </si>
  <si>
    <t>Incorporar 145.000 folios correspondientes a los documentos generados por la entidad, en la unidad de conservación documental correspondiente.</t>
  </si>
  <si>
    <t>Recepcionar y distribuir las comunicaciones oficiales e internas</t>
  </si>
  <si>
    <t>Reporte del aplicativo sobre recepción y distribución de las comunicaciones oficiales e internas</t>
  </si>
  <si>
    <t xml:space="preserve">Recepcionar y registrar el 100% de las comunicaciones oficiales de la Entidad. </t>
  </si>
  <si>
    <t>Reportes del aplicativo sobre radicaciones recibidas, despachadas, imposiciones, devoluciones, entrega internas y envíos</t>
  </si>
  <si>
    <t>Distribuir el 100% de las comunicaciones oficiales internas</t>
  </si>
  <si>
    <t>Distribuir el 100% de las comunicaciones oficiales externas</t>
  </si>
  <si>
    <t>Informe de visitas de seguimiento y control a dependencias y unidades operativas</t>
  </si>
  <si>
    <t>Realizar el 100% de las visitas mensuales de seguimiento y control a dependencias y unidades operativas programadas</t>
  </si>
  <si>
    <t>Cronograma de visitas de seguimiento y control a dependencias y unidades operativas</t>
  </si>
  <si>
    <t>Elaborar el 100% de los informes de visitas de seguimiento y control a dependencias y unidades operativas realizadas en el mes</t>
  </si>
  <si>
    <t>Informes de visitas de seguimiento y control a dependencias y unidades operativas</t>
  </si>
  <si>
    <t xml:space="preserve">Promover buenas prácticas ambientales en los funcionarios de la entidad y en los usuarios de los servicios sociales </t>
  </si>
  <si>
    <t xml:space="preserve">Informe detallado que contiene:
. Descripción de las unidades operativas.
. Consolidado de las acciones realizadas en el marco de las intervenciones ambientales.
. Listado de elementos entregados según necesidades de las unidades operativas.
</t>
  </si>
  <si>
    <t>31/11/2018</t>
  </si>
  <si>
    <t xml:space="preserve">Realizar la caracterización de aguas vertidas en las unidades operativas propias y activas de la SDIS
</t>
  </si>
  <si>
    <t>Resultados de caracterizaciones de las Unidades operativas propias de la entidad</t>
  </si>
  <si>
    <t>CRISTIAM PATARROYO</t>
  </si>
  <si>
    <t>6 meses</t>
  </si>
  <si>
    <t xml:space="preserve">Realizar un proceso contractual, para la caracterización de aguas vertidas en las unidades operativas propias y activas de la SDIS,  </t>
  </si>
  <si>
    <t>Estudio de mercado, estudios previo, proceso de adjudicación</t>
  </si>
  <si>
    <t xml:space="preserve">Resultados de caracterizaciones de las Unidades operativas propias de la entidad
</t>
  </si>
  <si>
    <t xml:space="preserve">Diseñar e implementar un cronograma de caracterizaciones de aguas vertidas que atienda el 100% de los requerimientos de la SDA.  </t>
  </si>
  <si>
    <t xml:space="preserve">Inventario de unidades a caracterizar 
Proceso de adjudicación 
acta de inicio </t>
  </si>
  <si>
    <t>Inventario de canecas adquiridas y entergadas</t>
  </si>
  <si>
    <t>Realizar ante la EAAB, un registro de los resultados obtenidos en las caracterizaciones de aguas vertidas en las unidades operativas propias y activas de la SDIS.</t>
  </si>
  <si>
    <t>registro de reporte en la EAAB</t>
  </si>
  <si>
    <t xml:space="preserve"> Adquirir y entregar elementos para la separación de residuos solidos y líquidos generados en las unidades operativas propias y activas de la SDIS.</t>
  </si>
  <si>
    <t xml:space="preserve">Inventario de canecas adquiridas y entregadas.
</t>
  </si>
  <si>
    <t>7 meses</t>
  </si>
  <si>
    <t>Realizar un diagnostico de necesidades de canecas en las unidades operativas propias y activas de la SDIS.</t>
  </si>
  <si>
    <t>Inventario de necesidades</t>
  </si>
  <si>
    <t xml:space="preserve">Inventario de canecas adquiridas y entregadas
</t>
  </si>
  <si>
    <t xml:space="preserve">Realizar un proceso contractual, para Adquirir  elementos para la separación de residuos solidos y líquidos generados en las unidades operativas propias y activas de la SDIS.  </t>
  </si>
  <si>
    <t>Realizar  16 entregas de elementos para la separación de residuos solidos y líquidos generados en las unidades operativas propias y activas de la SDIS</t>
  </si>
  <si>
    <t>Entrega a satisfacción de los elementos comprados.</t>
  </si>
  <si>
    <t xml:space="preserve">Garantizar el manejo y disposición final de los Residuos Peligrosos generados en las unidades operativas propias y activas de la SDIS 
</t>
  </si>
  <si>
    <t>Copia Certificado de entrega de residuos Peligrosos generados en las unidades operativas propias y activas de la SDIS, emitido por el gestor ambiental autorizado.</t>
  </si>
  <si>
    <t>9 meses</t>
  </si>
  <si>
    <t>Realizar un inventario de Residuos Peligrosos almacenados en las unidades operativas propias y activas de la SDIS</t>
  </si>
  <si>
    <t>Inventario de Residuos Peligrosos almacenados en las unidades operativas propias y activas de la SDIS</t>
  </si>
  <si>
    <t xml:space="preserve"> Certificados de entrega de residuos Peligrosos generados en las unidades operativas propias y activas de la SDIS.  
</t>
  </si>
  <si>
    <t xml:space="preserve">Realizar un proceso contractual, para Garantizar el manejo y disposición final de los Residuos Peligrosos generados en las unidades operativas propias y activas de la SDIS.  </t>
  </si>
  <si>
    <t>Entregar en el ultimo trimestre los  Residuos Peligrosos generados por la SDIS al gestor autorizado</t>
  </si>
  <si>
    <t xml:space="preserve">Manejo y disposición final de los Residuos Peligrosos generados en las unidades operativas propias y activas de la SDIS.  </t>
  </si>
  <si>
    <t xml:space="preserve">Realizar la intervención ambiental a las unidades operativas activas de la SDIS y efectuar el seguimiento, verificación, control y reporte al cumplimiento de los lineamientos. </t>
  </si>
  <si>
    <t>Informes de intervención de las unidades operativas.</t>
  </si>
  <si>
    <t>10 meses</t>
  </si>
  <si>
    <t xml:space="preserve">Establecer en el mes febrero un cronograma de intervenciones ambientales a las unidades operativas de la SDIS. </t>
  </si>
  <si>
    <t>Contar con la contratación del personal idóneo para esta actividad, inventario de unidades operativas</t>
  </si>
  <si>
    <t xml:space="preserve">Informes de intervención de las unidades operativas. 
</t>
  </si>
  <si>
    <t>Realizar el 100% de las intervenciones ambientales programadas de conformidad al cronograma.</t>
  </si>
  <si>
    <t xml:space="preserve">Informes de Intervención </t>
  </si>
  <si>
    <t>Realizar un seguimiento Mensual  de las intervenciones realizadas a las unidades operativas.</t>
  </si>
  <si>
    <t xml:space="preserve">Informes de Seguimiento  </t>
  </si>
  <si>
    <t>Asegurar la calidad de la información y el manejo eficiente de la misma.</t>
  </si>
  <si>
    <t xml:space="preserve">Implementar el 100% de las normas internacionales de contabilidad para el sector público </t>
  </si>
  <si>
    <t>Estados Financieros del primer trimestre vigencia 2018 (este reporte se entrega en el mes de mayo)</t>
  </si>
  <si>
    <t>Efectuar un seguimiento mensual al suministro de la información contable para reconocer y revelar las transacciones económicas, financieras, sociales y ambientales de la Entidad bajo el nuevo marco normativo de contabilidad para el sector público</t>
  </si>
  <si>
    <t>- Cuadro de control de recpción de información contable
- Estados financieros con corte a 31 de diciembre de 2017</t>
  </si>
  <si>
    <t>- Cuadro de control de recpción de información contable
- Informe (estado de situación financiera de apertura)</t>
  </si>
  <si>
    <t>Cuadro de control de recpción de información contable</t>
  </si>
  <si>
    <t>Estados Financieros del segundo trimestre vigencia 2018 (este reporte se entrega en el mes de agosto)</t>
  </si>
  <si>
    <t>Estados Financieros del tercer trimestre vigencia 2018 (este reporte se entrega en el mes de octubre)</t>
  </si>
  <si>
    <t>Estados Financieros del cuarto trimestre vigencia 2018 (este reporte se entrega en el mes de enero de 2019)</t>
  </si>
  <si>
    <t xml:space="preserve">Analiszar, Incorporar y verificar  las transacciones económicas de la entidad en los sistemas de información </t>
  </si>
  <si>
    <t>- Informe Disponibilidades y registros elaborados en el mes
- Relación de giros efectuados en el mes
- Link \\SRVFILE\OrdenesdePagoSDIS en razón al gran volumen no es posible enviarlos por este medio.</t>
  </si>
  <si>
    <t>Garantizar el 100% del recurso humano para atender las necesidades de la entidad</t>
  </si>
  <si>
    <t>Informes de ejecución, soportes de pago de nómina, prestaciones sociales y aportes patronales</t>
  </si>
  <si>
    <t xml:space="preserve">Disponer de los servicios personales suficientes, competentes e idóneos, para el correcto funcionamiento de los procesos transversales requeridos por la entidad </t>
  </si>
  <si>
    <t>Actividades relacionadas con la prestación de servicios profesionales y/o de apoyo a la gestión de las diferentes áreas  transversales</t>
  </si>
  <si>
    <t xml:space="preserve">Informe mensuales de ejecución </t>
  </si>
  <si>
    <t>MARZO</t>
  </si>
  <si>
    <t>Prestación de servicios profesionales de asesoría y/o de apoyo a la gestión</t>
  </si>
  <si>
    <t xml:space="preserve">Disponer de los servicios profesionales suficientes, competentes e idóneos, para el correcto funcionamiento de los procesos transversales requeridos por la entidad </t>
  </si>
  <si>
    <t>Informe sobre diagnostico de los perfiles y necesidades de personal, y de los ajustes realizados.</t>
  </si>
  <si>
    <t xml:space="preserve">Mapa humano de la sdis, Manual Especifico de funciones y competencias laborales de la SDIS ajustado - Establecer necesidades reales de personal  Subdirección de Infancia  </t>
  </si>
  <si>
    <t>Caracterizar el talento humano de la SDIS, conforme el perfil y ubicación de puestos de trabajo</t>
  </si>
  <si>
    <t>Informe de avance</t>
  </si>
  <si>
    <t>Elaborar el mapa humano del talento humano que la bora en la SDIS.</t>
  </si>
  <si>
    <t>Propuestas de organización del talento humano de la entidad</t>
  </si>
  <si>
    <t>Elaborar una propuesta de modelo organizacional para mejorar el funcionamiento y la capacidad operativa de las diferentes dependencias de la SDIS.</t>
  </si>
  <si>
    <t>Informe de la gestión realizada</t>
  </si>
  <si>
    <t>Proceso Formativo vigencia 2018</t>
  </si>
  <si>
    <t>Documento " Necesidades Institucionales de Formación "
Documento " Metodología de ejecución de Proceso Formativo Institucional"</t>
  </si>
  <si>
    <t xml:space="preserve">Identificar las necesidades institucionales para Proceso Formativo Institucional </t>
  </si>
  <si>
    <t>Formatos de levantamiento de necesidades por dependencias</t>
  </si>
  <si>
    <t>Definir la metodología para desarrollar los Proceso Formativo Institucional</t>
  </si>
  <si>
    <t>Documento de Formación y Capacitación para la vigencia 2018 aprobado</t>
  </si>
  <si>
    <t>Contrato 
Cronograma Proceso Formativo Institucional</t>
  </si>
  <si>
    <t>11 meses</t>
  </si>
  <si>
    <t>Realizar proceso contractual para de ejecutar Proceso Formativo Institucional</t>
  </si>
  <si>
    <t>Estudios previos, anexo técnico</t>
  </si>
  <si>
    <t xml:space="preserve">Coordinar la ejecución del Proceso Formativo Institucional </t>
  </si>
  <si>
    <t>Cronograma de actividades a desarrollar</t>
  </si>
  <si>
    <t xml:space="preserve">Hacer seguimiento a la ejecución del Proceso Formativo Institucional </t>
  </si>
  <si>
    <t>Participación en las actividades</t>
  </si>
  <si>
    <t>Realizar evaluación final del  Proceso Formativo Institucional</t>
  </si>
  <si>
    <t>Mediciones realizadas</t>
  </si>
  <si>
    <t>Informe final detallado de l subsistema de seguridad y salud en el trabajo</t>
  </si>
  <si>
    <t>Actualizar, implementar y socializar los documentos del subsistema de seguridad y salud en trabajo.</t>
  </si>
  <si>
    <t xml:space="preserve">
1. Listas de  Asistencia. 
2. Formato  de Evaluación  del SST
3. Evidencia de comunicación
4. Registro de inducción
5. Tabulación evaluaciones
6. Informe de rendición de cuentas
7.Actas 
8.Presentaciones
9. Evidencias fotograficas
10.Programas, Formatos
11.Correos</t>
  </si>
  <si>
    <t>Implementar las acciones de prevención y control de los factores de riesgo.</t>
  </si>
  <si>
    <t xml:space="preserve">1. Informes de las acciones programadas
2.Inspecciones  en riesgos Prioritarios
3.Seguimientos de riesgos prioritarios 
4.Lista de asistencia 
5.Actas </t>
  </si>
  <si>
    <t>1. Informe de auditoría al SG - SST, y de Implementación de  acciones de  preventivas y correctivas con base a los hallazgos .</t>
  </si>
  <si>
    <t xml:space="preserve">
Gestionar  auditorías para el subsistema de seguridad y salud en el trabajo.</t>
  </si>
  <si>
    <t xml:space="preserve">
Elaborar y ejecutar el plan de acción de mejora continua y cierre de Hallazgos</t>
  </si>
  <si>
    <t>Documento del plan de acción</t>
  </si>
  <si>
    <t>Diseñar e implementar un (1) programa integral de pre pensionados dirigido al Talento Humano de la SDIS</t>
  </si>
  <si>
    <t>Informe final de implementación del programa integral de prepensionados de la SDIS (Retiro laboral Asisitido)</t>
  </si>
  <si>
    <t>*Informe trimestral sobre la asistencia técnica brindada, asesoría jurídica y acompañamiento psicológico.</t>
  </si>
  <si>
    <t xml:space="preserve">Brindar asistencia técnica y asesoría jurídica en tramites de pensión a servidores, revisión y actualización de historias laborales, acompañamiento psicogerontologico, y atención y gestión para inclusión de servidores en Colpensiones. </t>
  </si>
  <si>
    <t>Actas, informes y listados</t>
  </si>
  <si>
    <t>Implementar actividades de formación, preparación y reconocimiento a los pre pensionados</t>
  </si>
  <si>
    <t>Divulgar el programa de pre pensionados a los funcionarios de la entidad a través de la intranet/correo electrónico y memorandos</t>
  </si>
  <si>
    <t>Informe trimestral de seguimiento al programa integral de preparación y acompañamiento para el retiro laboral asistido,</t>
  </si>
  <si>
    <t>31/12/20185</t>
  </si>
  <si>
    <t xml:space="preserve"> Elaboración, aplicación y evaluación de la encuesta de satisfacción aplicada al personal que participe en las actividades</t>
  </si>
  <si>
    <t xml:space="preserve">
Informe de evaluación de auditorias . </t>
  </si>
  <si>
    <t xml:space="preserve">OBJETIVO ESPECIFICO 1
Promover estilos de vida saludable de los niños, niñas, mujeres gestantes y hogares atendidos. 
</t>
  </si>
  <si>
    <t xml:space="preserve">Diseñar e implementar una estrategia de Educación Nutricional con Enfoque Familiar.
</t>
  </si>
  <si>
    <t>Documento:  Avances del Plan de Promoción de estilos de vida saludable con énfasis en alimentación, nutrición y actividad física.</t>
  </si>
  <si>
    <t>1. Identificar los estilos de vida con énfasis en hábitos alimentarios y actividad física de las familias de gestantes, niños y niñas, y hogares en general, beneficiarios de los diferentes servicios sociales.</t>
  </si>
  <si>
    <t>Análisis de información secundaria de estilos de vida con énfasis en hábitos saludables en primera infancia y gestantes.</t>
  </si>
  <si>
    <t xml:space="preserve">Subdirección de Nutrición </t>
  </si>
  <si>
    <t>Analizar información secundaria que permita conocer estilos de vida (Hábitos alimentarios y actividad física) de la población infantil y gestantes.</t>
  </si>
  <si>
    <t xml:space="preserve">
 Documento de análisis de información secundaria</t>
  </si>
  <si>
    <t>Informe estilos de vida en primera infancia y gestantes con resultados obtenidos en la aplicación de la encuesta y/o la información secundaria.</t>
  </si>
  <si>
    <t>Brindar la línea técnica a la Subdirección para la Infancia en la aplicación de la encuesta para identificar los estilos de vida (Hábitos alimentarios y actividad física) de primera infancia y gestantes atendidos en los servicios sociales de infancia.</t>
  </si>
  <si>
    <t xml:space="preserve">Actas de reunión con listados de asistencia
Avances de Informe </t>
  </si>
  <si>
    <t>Correlacionar la información primaria y secundaria que permita conocer estilos de vida (Hábitos alimentarios y actividad física) de la población infantil y gestantes.</t>
  </si>
  <si>
    <t>2. Formular la estrategia educativa en estilos de vida saludable: hábitos alimentarios y actividad física.</t>
  </si>
  <si>
    <t>Metodología para la estrategia IEC en estilos de vida saludable.</t>
  </si>
  <si>
    <t>Definir metodología para diseño, seguimiento y evaluación de la estrategia.</t>
  </si>
  <si>
    <t>Reporte de avances metodología</t>
  </si>
  <si>
    <t>Documento de avances de la estrategia IEC en estilos de vida saludable.</t>
  </si>
  <si>
    <t>Definir temas prioritarios sobre estilos de vida saludable con base en los resultados obtenidos en primera infancia y gestantes.</t>
  </si>
  <si>
    <t>Reporte de temas primera infancia y gestantes.</t>
  </si>
  <si>
    <t>Avanzar en la construcción de la estrategia incorporando primera infancia y gestantes.</t>
  </si>
  <si>
    <t xml:space="preserve">
Avance documento IEC estilos de vida 
</t>
  </si>
  <si>
    <t>Capacitar 35.000 hogares en educación nutricional.</t>
  </si>
  <si>
    <t>Informe implementación y seguimiento Plan IEC.</t>
  </si>
  <si>
    <t>1. Implementar la estrategia educativa alimentaria.</t>
  </si>
  <si>
    <t>Documento de implementación de las líneas de acción.</t>
  </si>
  <si>
    <t>Socializar a diferentes profesionales de servicios sociales el plan IEC en estilos de vida saludable para su implementación en el territorio.</t>
  </si>
  <si>
    <t>Actas ó Reportes</t>
  </si>
  <si>
    <t>Articular intrainstitucionalmente la implementación del plan diseñado de acuerdo a los objetivos trazados.</t>
  </si>
  <si>
    <t>Actas ó reportes</t>
  </si>
  <si>
    <t>Implementar los procesos de capacitación por parte de los  profesionales locales a los hogares.</t>
  </si>
  <si>
    <t>Reporte local</t>
  </si>
  <si>
    <t>2. Realizar seguimiento y evaluación de la estrategia educativa alimentaria.</t>
  </si>
  <si>
    <t>Base consolidación capacitación de hogares reportados.</t>
  </si>
  <si>
    <t>Consolidar y reportar en la base diseñada para tal fin, la información correspondiente a los procesos de capacitación impartidos a los hogares de los servicios sociales.</t>
  </si>
  <si>
    <t>Base consolidada  Distrital con Número de hogares capacitados acumulado</t>
  </si>
  <si>
    <t>Informe de seguimiento y evaluación.</t>
  </si>
  <si>
    <t>Implementar metodología de seguimiento y evaluación en los procesos de capacitación.</t>
  </si>
  <si>
    <t>Analizar resultados de seguimiento y evaluación.</t>
  </si>
  <si>
    <t>Informe</t>
  </si>
  <si>
    <t xml:space="preserve">OBJETIVO ESPECIFICO 2
Suministrar apoyo alimentario a niños, niñas, mujeres gestantes y hogares identificados por la Secretaría Distrital de Integración Social en inseguridad alimentaria moderada y severa.
</t>
  </si>
  <si>
    <t>Entregar el 100% de los apoyos alimentarios programados .</t>
  </si>
  <si>
    <t>Informe de gestión sobre el suministro alimentario en comedores, bonos , canastas , crudos y preparados.</t>
  </si>
  <si>
    <t>Enero a Diciembre 2018</t>
  </si>
  <si>
    <t>1. Adelantar la etapa pre-contractual, post-contractual y administrativa  con los componentes técnico nutricional, administrativo y de control para la disposición de los alimentos.</t>
  </si>
  <si>
    <t>Informe de gestión sobre el suministro alimentario en Comedores, Bonos, Canastas, Crudos y Preparados.</t>
  </si>
  <si>
    <t>Subdirección de Abastecimiento</t>
  </si>
  <si>
    <t>Revisar, elaborar y/o ajustar los documentos técnicos (minuta patrón, ciclos de menú, anexos técnicos, estudios previos, fichas técnicas del componente nutricional e higiénico sanitario, administrativo, financiero, ambiental, documental y jurídico), para llevar a cabo las contrataciones para el suministro de alimentos en sus diferentes modalidades y demás procesos contractuales requeridos.</t>
  </si>
  <si>
    <t>Informe de gestión del servicio</t>
  </si>
  <si>
    <t>2. Realizar el seguimiento al abastecimiento y entrega de los apoyos alimentarios a la población.</t>
  </si>
  <si>
    <t>Realizar el seguimiento técnico (Nutricional, higiénico sanitario, entre otros), financiero y administrativo a cada una de las operaciones, contratos y/o convenios suscritos para el suministro de apoyo alimentario.</t>
  </si>
  <si>
    <t>3. Realizar el abastecimiento de los alimentos para el apoyo alimentario.</t>
  </si>
  <si>
    <t>Coordinar con los diferentes actores la entrega de los apoyos alimentarios de los servicios, en las condiciones de calidad, cantidad y oportunidad establecidas y con la logística requerida por la SDIS.</t>
  </si>
  <si>
    <t xml:space="preserve">OBJETIVO ESPECIFICO 3
Fortalecer el sistema de vigilancia y seguimiento nutricional de la Secretaría de Integración Social SDIS.
</t>
  </si>
  <si>
    <t>Diseñar e implementar un sistema de vigilancia y seguimiento Nutricional.</t>
  </si>
  <si>
    <t>Un sistema de vigilacia y seguimiento nutricional  cualificado.</t>
  </si>
  <si>
    <t>1. Realizar un diagnóstico del estado del Sistema de Vigilancia Nutricional.</t>
  </si>
  <si>
    <t>Documento técnico de diagnóstico del Sistema de Vigilancia y Seguimiento Nutricional de la SDIS.</t>
  </si>
  <si>
    <t>Realizar un informe que determine el  proceso adelantado en los sub-sistemas de vigilancia y seguimeinto nutricional.</t>
  </si>
  <si>
    <t>Documento tecnico de Diagnostico</t>
  </si>
  <si>
    <t>Realizar informe que de cuenta del diseño metodológico para la mejora en los procesos de automatización del sistema de vigilancia y seguimiento nutricional.</t>
  </si>
  <si>
    <t>2. Implementar el sistema de vigilancia y seguimiento nutricional cualificado.</t>
  </si>
  <si>
    <t xml:space="preserve">Documento de desempeño del sistema con ajutes identificados en el diagnóstico.
</t>
  </si>
  <si>
    <t xml:space="preserve">Elaborar el Diagnóstico Nutricional del primer semestre del año por grupos poblacionales de la SDIS.                                          </t>
  </si>
  <si>
    <t xml:space="preserve">Informes de estado nutricional de la poblacion atendida en SDIS </t>
  </si>
  <si>
    <t>Consolidación de los casos de malnutrición que son identificados a través de la ruta de atención a la malnutrición.</t>
  </si>
  <si>
    <t>3. Realizar seguimiento al sistema de vigilancia nutricional implementado.</t>
  </si>
  <si>
    <t>Documento de análisis del estado nutricional de población participante de los servicios de la SDIS.</t>
  </si>
  <si>
    <t>Informe consolidado del seguimiento del estado nutricional de los beneficiarios de los servicios sociales.</t>
  </si>
  <si>
    <t>Informes de estado nutricional de la poblacion atendida en SDIS</t>
  </si>
  <si>
    <t>Informe de la implementación del sistema de vigilancia nutricional.</t>
  </si>
  <si>
    <t>Informe descriptivo de la implementacion del sistema de vigilancia nutricional</t>
  </si>
  <si>
    <t xml:space="preserve">OBJETIVO ESPECIFICO 4
Fortalecer la capacidad institucional para identificar a niños, niñas, mujeres gestantes y hogares en inseguridad alimentiaria, y generar acciones que fomenten la corresponsabilidad para el goce efectivo de sus derechos.
</t>
  </si>
  <si>
    <t>Diseñar un instrumento de validación de condiciones para identificar y priorizar personas en inseguridad alimentaria severa y moderada.</t>
  </si>
  <si>
    <t>Instrumento de validación de condiciones para identificar y priorizar personas en inseguridad alimentaria severa y moderada.</t>
  </si>
  <si>
    <t xml:space="preserve">1. Ajustar los criterios de ingreso, egreso, priorización y restricciones por simultaneidad para el acceso a los servicios sociales de la SDIS en el componente de seguridad alimentaria.
</t>
  </si>
  <si>
    <t xml:space="preserve">Anexo técnico del proyecto 1098 con actualización de criterios (Focalización, priorización, ingreso, egreso y restricciones por simultaneidad para el acceso al proyecto Bogotá te Nutre en el componente de seguridad alimentaria) .
</t>
  </si>
  <si>
    <t xml:space="preserve">Articular con DADE las actividades requeridas para el ajuste y aplicación de criterios de focalización, priorización ingreso, egreso y restricciones por simultaneidad para el acceso al proyecto Bogotá te Nutre. </t>
  </si>
  <si>
    <t>Informe de avances</t>
  </si>
  <si>
    <t xml:space="preserve">Anexo técnico del proyecto 1098 con actualización de criterios (Focalización, priorización, ingreso,egreso y restricciones por simultaneidad para el acceso al proyecto Bogotá te Nutre en el componente de seguridad alimentaria) .
</t>
  </si>
  <si>
    <t>Articular con el área jurídica de la SDIS, para la tramitación que legaliza los criterios aprobados</t>
  </si>
  <si>
    <t>2. Diseñar un instrumento de validación de condiciones para identificar y priorizar personas en inseguridad alimentaria moderada y severa.</t>
  </si>
  <si>
    <t>Lineamiento de aplicación del instrumento.</t>
  </si>
  <si>
    <t>Elaborar la metodología para la aplicación del  instrumento.</t>
  </si>
  <si>
    <t>Elaborar un informe metodologico</t>
  </si>
  <si>
    <t>Articular con el DADE para la parametrización del instrumento en el sistema misional.</t>
  </si>
  <si>
    <t>Identificar 50000 personas en inseguridad alimentaria severa y moderada mediante el instrumento de validación de condiciones.</t>
  </si>
  <si>
    <t>25315 personas identificadas en inseguridad alimentaria severa y moderada mediante el instrumento de validación de condiciones.</t>
  </si>
  <si>
    <t>1. Implementar el instrumento de validación de las condiciones para identificar y priorizar personas en inseguridad alimentaria severa y moderada.</t>
  </si>
  <si>
    <t>Informe de la implementación del instrumento de validación de las condiciones para identificar y priorizar personas en inseguridad alimentaria severa y moderada.</t>
  </si>
  <si>
    <t>Identificar y caracterizar las personas con inseguridad alimentaria severa y moderada.</t>
  </si>
  <si>
    <t>Reporte de Número de personas identificadas y caracterizadas en inseguridad alimentaria</t>
  </si>
  <si>
    <t>Documentos técnico (informe) que recopile los resultados de la implementación con sus respectivos análisis y georreferenciación.</t>
  </si>
  <si>
    <t>25316 personas identificadas en inseguridad alimentaria severa y moderada mediante el instrumento de validación de condiciones.</t>
  </si>
  <si>
    <t>Georreferenciar a la población identificada en inseguridad alimentaria severa y moderada y semafórica los resultados.</t>
  </si>
  <si>
    <t>25317 personas identificadas en inseguridad alimentaria severa y moderada mediante el instrumento de validación de condiciones.</t>
  </si>
  <si>
    <t xml:space="preserve"> 2. Realizar un proceso de seguimiento y evaluación. </t>
  </si>
  <si>
    <t>Informe del proceso de seguimiento y evaluación.</t>
  </si>
  <si>
    <t>Elaborar propuesta de indicadores para seguimiento y evaluación del instrumento utilizado para identificar y priorizar personas en inseguridad alimentaria severa y moderada.</t>
  </si>
  <si>
    <t>Indicadores de seguimiento</t>
  </si>
  <si>
    <t>25318 personas identificadas en inseguridad alimentaria severa y moderada mediante el instrumento de validación de condiciones.</t>
  </si>
  <si>
    <t>Elaborar un informe que de cuenta del seguimiento a la implementación del instrumento.</t>
  </si>
  <si>
    <t>Informe Tecnico de implementacion</t>
  </si>
  <si>
    <t>Diseñar e implementar una estrategia que fomente la corresponsabilidad de los beneficiarios de las modalidades del proyecto.</t>
  </si>
  <si>
    <t>Documento de implementación de la estrategia del desarrollo de capacidades para la inclusión social con indicadores de seguimiento y evaluación.</t>
  </si>
  <si>
    <t xml:space="preserve">1. Rediseñar e implementar las acciones del componente social para los beneficiarios de las tres modalidades del Proyecto: Comedores Comunitarios, Bonos Canjeables por Alimentos Bogotá te Nutre y Canastas Complementarias </t>
  </si>
  <si>
    <t>Informe de consolidación de coordinación intra e inter institucionales con análisis cuantitativo de implementación PAIF , actividades de grupo de interés y actividades sociales.</t>
  </si>
  <si>
    <t>Dirección de Nutrición y Abastecimiento</t>
  </si>
  <si>
    <t>Elaborar informe de análisis cuantitativo basado en los datos arrojados por el aplicativo PAIF.</t>
  </si>
  <si>
    <t>Reporte implementación PAIF</t>
  </si>
  <si>
    <t>Elaborar un informe de  las actividades  desarrolladas por los grupos de interés en los comedores.</t>
  </si>
  <si>
    <t>Reporte de actividades sociales y de grupos de interés locales</t>
  </si>
  <si>
    <t>Elaborar un documento que recoga las articulaciones  inter e intra institucionales, implementadas en las localidades  en el  servicio comedores  y los apoyos alimentarios,  para responder a las necesidades identificadas de los participantes en los PAIF y la información generada desde la Mesa de Desarrollo Comunitario.</t>
  </si>
  <si>
    <t>Reporte de coordinaciones intra e inter institucionales</t>
  </si>
  <si>
    <t>Realizar la caracterización de los participantes y sus familias del servicio de comedores  y los apoyos alimentarios en el  territorio, de  acuerdo a la Guía Metodológica definida por la SDIS.</t>
  </si>
  <si>
    <t>Reporte de la caracterización y territorio</t>
  </si>
  <si>
    <t>2. Realizar el seguimiento y la evaluación de la implementación</t>
  </si>
  <si>
    <t>Documento con los indicadores para implementación de la estrategia de desarrollo de capacidades para la inclusion social.</t>
  </si>
  <si>
    <t xml:space="preserve">Diseño de indicadores para la implementacion de la estrategia de desarrollo de capacidades para la inclusion social. </t>
  </si>
  <si>
    <t>Documento de avance de construcción de los indicadores</t>
  </si>
  <si>
    <t>Formar 440 servidores públicos en derechos sexuales y derechos reproductivos</t>
  </si>
  <si>
    <t>SÍ</t>
  </si>
  <si>
    <t xml:space="preserve">Informe final del proceso de formación de servidores públicos para la Prevención de la maternidad  y Atención de  la paternidad temprana 
</t>
  </si>
  <si>
    <t xml:space="preserve">Definir contenidos específicos de formación de servidores públicos  de la SDIS en derechos sexuales y derechos reproductivos 
</t>
  </si>
  <si>
    <t>Guía metodológica 3  versión final 
Guía metodológica 4  versión final</t>
  </si>
  <si>
    <t>Xiomara Amezquita</t>
  </si>
  <si>
    <t xml:space="preserve">Contratar un profesional para acompañar y apoyar la secretaria distrital de integración social en los procesos de formulación, formación/cualificación de servidores públicos, implementación y seguimiento del proyecto de inversión 1093 de la sdis y del programa distrital de prevención de maternidad y la paternidad temprana.  </t>
  </si>
  <si>
    <t>Contrato y acta de inicio</t>
  </si>
  <si>
    <t>Guía metodológica 3 versión final</t>
  </si>
  <si>
    <t>Guía metodológica 4 versión final</t>
  </si>
  <si>
    <t>Diseñar las 2 guías metodológicas con los contenidos de las formaciones a servidores públicos  en derechos sexuales y derechos reproductivos</t>
  </si>
  <si>
    <t>Definición temas guías metodológicas No. 3 y No.4</t>
  </si>
  <si>
    <t>Guía metodológica No. 3- Preliminar</t>
  </si>
  <si>
    <t xml:space="preserve"> Guía metodológica No. 4- Preliminar </t>
  </si>
  <si>
    <t>Validar las 2 guías metodológicas para las formaciones a servidores públicos en derechos sexuales y derechos reproductivos</t>
  </si>
  <si>
    <t>Informe  de validación de la  guía metodológica no. 3</t>
  </si>
  <si>
    <t>Informe  de validación de la  guía metodológica no. 4</t>
  </si>
  <si>
    <t xml:space="preserve">Guía Metodológica # 4 Final </t>
  </si>
  <si>
    <t>Informe #1 de seguimiento a la formación de servidores públicos
Informe #2 de seguimiento a la formación de servidores públicos
Informe #3 de seguimiento a la formación de servidores públicos</t>
  </si>
  <si>
    <t>Contratar 3 profesionales para acompañar y apoyar a la secretaria distrital de integración social en los procesos de formación y cualificación de servidores públicos, implementación  y seguimiento del programa de prevención y atención a la maternidad y paternidad temprana</t>
  </si>
  <si>
    <t>Contratos y actas de inicio</t>
  </si>
  <si>
    <t>Informe #1 de seguimiento a la formación de servidores públicos</t>
  </si>
  <si>
    <t>Informe #2 de seguimiento a la formación de servidores públicos</t>
  </si>
  <si>
    <t>Informe #3 de seguimiento a la formación de servidores públicos</t>
  </si>
  <si>
    <t xml:space="preserve">Elaborar un cronograma de formación a servidores públicos en derechos sexuales y derechos reproductivos </t>
  </si>
  <si>
    <t>Cronograma preliminar  de formación a servidores públicos en derechos sexuales y derechos reproductivos</t>
  </si>
  <si>
    <t xml:space="preserve"> Identificar 440 potenciales servidores públicos a ser formados en derechos sexuales y derechos reproductivos</t>
  </si>
  <si>
    <t>Base de datos potenciales servidores públicos para ser formados en derechos sexuales y derechos reproductivos</t>
  </si>
  <si>
    <t xml:space="preserve">Formar  a 440 profesionales de la Secretaría de Integración Social en derechos sexuales y derechos reproductivos </t>
  </si>
  <si>
    <t>Informe de avances de la formación en derechos sexuales y derechos reproductivos a servidores públicos no. 1</t>
  </si>
  <si>
    <t>Informe de avances de la formación en derechos sexuales y derechos reproductivos a servidores públicos no. 2</t>
  </si>
  <si>
    <t>Informe de avances de la formación en derechos sexuales y derechos reproductivos a servidores públicos no. 3</t>
  </si>
  <si>
    <t>Informe de avances de la formación en derechos sexuales y derechos reproductivos a servidores públicos no. 4</t>
  </si>
  <si>
    <t>Informe de avances de la formación en derechos sexuales y derechos reproductivos a servidores públicos no. 5</t>
  </si>
  <si>
    <t>Informe de avances de la formación en derechos sexuales y derechos reproductivos a servidores públicos no. 6</t>
  </si>
  <si>
    <t>Informe de avances de la formación en derechos sexuales y derechos reproductivos a servidores públicos no. 7</t>
  </si>
  <si>
    <t>Informe de avances de la formación en derechos sexuales y derechos reproductivos a servidores públicos no. 8</t>
  </si>
  <si>
    <t xml:space="preserve">Informe final de  las acciones transectoriales del programa Prevención  y Atención de la Maternidad y Paternidad Temprana
</t>
  </si>
  <si>
    <t xml:space="preserve">Liderar la formulación y  el seguimiento de la estrategia del Programa transectorial de Prevención de Maternidad y Paternidad Temprana
</t>
  </si>
  <si>
    <t>Informe #1 de avance distrital del programa  de Prevención  y Atención de la Maternidad y Paternidad Temprana</t>
  </si>
  <si>
    <t>Contratar 2 profesionales para la implementación, seguimiento y articulación transectorial e intersectorial relacionadas con la prevención de la maternidad y la paternidad temprana.</t>
  </si>
  <si>
    <t>Informe #1 de avances distritales del Programa de Prevención  y Atención de la Maternidad y Paternidad Temprana</t>
  </si>
  <si>
    <t>Informe #2 de avances distritales del Programa de Prevención  y Atención de la Maternidad y Paternidad Temprana</t>
  </si>
  <si>
    <t>Informe #3 de avances distritales del Prevención  y Atención de la Maternidad y Paternidad Temprana</t>
  </si>
  <si>
    <t>Realizar 10 reuniones de directivos de los sectores que hacen parte del programa  de Prevención  y Atención de la Maternidad y Paternidad Temprana</t>
  </si>
  <si>
    <t>Acta marzo  reunión con directivos  que hacen parte del programa  de Prevención  y Atención de la Maternidad y Paternidad Temprana</t>
  </si>
  <si>
    <t>Acta abril reunión con directivos  que hacen parte del programa  de Prevención  y Atención de la Maternidad y Paternidad Temprana</t>
  </si>
  <si>
    <t>Acta mayo reunión con directivos  que hacen parte del programa  de Prevención  y Atención de la Maternidad y Paternidad Temprana</t>
  </si>
  <si>
    <t>Acta junio reunión con directivos  que hacen parte del programa  de Prevención  y Atención de la Maternidad y Paternidad Temprana</t>
  </si>
  <si>
    <t>Acta julio reunión con directivos  que hacen parte del programa  de Prevención  y Atención de la Maternidad y Paternidad Temprana</t>
  </si>
  <si>
    <t>Acta agosto reunión con directivos  que hacen parte del programa  de Prevención  y Atención de la Maternidad y Paternidad Temprana</t>
  </si>
  <si>
    <t>Acta septiembre reunión con directivos  que hacen parte del programa  de Prevención  y Atención de la Maternidad y Paternidad Temprana</t>
  </si>
  <si>
    <t>Acta octubre reunión con directivos  que hacen parte del programa  de Prevención  y Atención de la Maternidad y Paternidad Temprana</t>
  </si>
  <si>
    <t>Acta noviembre reunión con directivos  que hacen parte del programa  de Prevención  y Atención de la Maternidad y Paternidad Temprana</t>
  </si>
  <si>
    <t>Acta diciembre reunión con directivos  que hacen parte del programa  de Prevención  y Atención de la Maternidad y Paternidad Temprana</t>
  </si>
  <si>
    <t>Informe #2 de avance distrital del programa  de Prevención  y Atención de la Maternidad y Paternidad Temprana</t>
  </si>
  <si>
    <t>Realizar 10 reuniones  de técnicos de los sectores que hacen parte del programa  de Prevención  y Atención de la Maternidad y Paternidad Temprana</t>
  </si>
  <si>
    <t>Acta marzo reunión con enlaces técnicos  que hacen parte del programa  de Prevención  y Atención de la Maternidad y Paternidad Temprana</t>
  </si>
  <si>
    <t>Acta abril reunión con enlaces técnicos  que hacen parte del programa  de Prevención  y Atención de la Maternidad y Paternidad Temprana</t>
  </si>
  <si>
    <t>Acta mayo reunión con enlaces técnicos  que hacen parte del programa  de Prevención  y Atención de la Maternidad y Paternidad Temprana</t>
  </si>
  <si>
    <t>Acta junio reunión con enlaces técnicos  que hacen parte del programa  de Prevención  y Atención de la Maternidad y Paternidad Temprana</t>
  </si>
  <si>
    <t>Acta julio reunión con enlaces técnicos  que hacen parte del programa  de Prevención  y Atención de la Maternidad y Paternidad Temprana</t>
  </si>
  <si>
    <t>Acta agosto reunión con enlaces técnicos  que hacen parte del programa  de Prevención  y Atención de la Maternidad y Paternidad Temprana</t>
  </si>
  <si>
    <t>Acta septiembre reunión con enlaces técnicos  que hacen parte del programa  de Prevención  y Atención de la Maternidad y Paternidad Temprana</t>
  </si>
  <si>
    <t>Acta octubre reunión con enlaces técnicos  que hacen parte del programa  de Prevención  y Atención de la Maternidad y Paternidad Temprana</t>
  </si>
  <si>
    <t>Acta noviembre reunión con enlaces técnicos  que hacen parte del programa  de Prevención  y Atención de la Maternidad y Paternidad Temprana</t>
  </si>
  <si>
    <t>Acta diciembre reunión con enlaces técnicos  que hacen parte del programa  de Prevención  y Atención de la Maternidad y Paternidad Temprana</t>
  </si>
  <si>
    <t>Informe #3 de avance distrital del programa  de Prevención  y Atención de la Maternidad y Paternidad Temprana</t>
  </si>
  <si>
    <t>Generar 10 informes de seguimiento a las acciones transectoriales del programa  de Prevención  y Atención de la Maternidad y Paternidad Temprana</t>
  </si>
  <si>
    <t>Informe de seguimiento #1 a las acciones transectoriales del programa de Prevención  y Atención de la Maternidad y Paternidad Temprana</t>
  </si>
  <si>
    <t>Informe de seguimiento #2 a las acciones  transectoriales del programa de Prevención  y Atención de la Maternidad y Paternidad Temprana</t>
  </si>
  <si>
    <t>Informe de seguimiento #3 a las acciones  transectoriales del programa de Prevención  y Atención de la Maternidad y Paternidad Temprana</t>
  </si>
  <si>
    <t>Informe de seguimiento #4 a las acciones  transectoriales del programa de Prevención  y Atención de la Maternidad y Paternidad Temprana</t>
  </si>
  <si>
    <t>Informe de seguimiento #5 a las acciones  transectoriales del programa de Prevención  y Atención de la Maternidad y Paternidad Temprana</t>
  </si>
  <si>
    <t>Informe de seguimiento #6 a las acciones  transectoriales del programa de Prevención  y Atención de la Maternidad y Paternidad Temprana</t>
  </si>
  <si>
    <t>Informe de seguimiento #7 a las acciones  transectoriales del programa de Prevención  y Atención de la Maternidad y Paternidad Temprana</t>
  </si>
  <si>
    <t>Informe de seguimiento #8 a las acciones  transectoriales del programa de Prevención  y Atención de la Maternidad y Paternidad Temprana</t>
  </si>
  <si>
    <t>Informe de seguimiento #9 a las acciones  transectoriales del programa de Prevención  y Atención de la Maternidad y Paternidad Temprana</t>
  </si>
  <si>
    <t>Informe de seguimiento #10 a las acciones  transectoriales del programa de Prevención  y Atención de la Maternidad y Paternidad Temprana</t>
  </si>
  <si>
    <t>Informe final de implementación de acciones y estrategias de  la Secretaria Distrital de Integración Social en el programa de Prevención y Atención de la Maternidad y Paternidad Temprana</t>
  </si>
  <si>
    <t>Informe final de la formación e información a niños, niñas, jóvenes y adolescentes del programa de Prevención  y Atención de la Maternidad y Paternidad Temprana 2018</t>
  </si>
  <si>
    <t xml:space="preserve">Xiomara Amezquita y Paula Sierra </t>
  </si>
  <si>
    <t>Llevar acabo  2 procesos de contratación para la formación e información a niños, niñas, adolescentes y jóvenes en derechos sexuales y derechos reproductivos para la Prevención  y Atención de la Maternidad y Paternidad Temprana</t>
  </si>
  <si>
    <t>Documentos precontractuales de los procesos de contratación para la formación e información a niños, niñas, adolescentes y jóvenes en derechos sexuales y derechos reproductivos para la Prevención  y Atención de la Maternidad y Paternidad Temprana</t>
  </si>
  <si>
    <t>Resolución de adjudicación de los dos proceso</t>
  </si>
  <si>
    <t xml:space="preserve"> Informe #1 de avance en los procesos de contratación para la formación e información a niños, niñas, adolescentes y jóvenes en derechos sexuales y derechos reproductivos para la Prevención  y Atención de la Maternidad y Paternidad Temprana</t>
  </si>
  <si>
    <t xml:space="preserve"> Informe #2 de avance en los procesos de contratación para la formación e información a niños, niñas, adolescentes y jóvenes en derechos sexuales y derechos reproductivos para la Prevención  y Atención de la Maternidad y Paternidad Temprana</t>
  </si>
  <si>
    <t xml:space="preserve"> Informe #3 de avance en los procesos de contratación para la formación e información a niños, niñas, adolescentes y jóvenes en derechos sexuales y derechos reproductivos para la Prevención  y Atención de la Maternidad y Paternidad Temprana</t>
  </si>
  <si>
    <t xml:space="preserve"> Informe #4 de avance en los procesos de contratación para la formación e información a niños, niñas, adolescentes y jóvenes en derechos sexuales y derechos reproductivos para la Prevención  y Atención de la Maternidad y Paternidad Temprana</t>
  </si>
  <si>
    <t xml:space="preserve"> Informe #5 de avance en los procesos de contratación para la formación e información a niños, niñas, adolescentes y jóvenes en derechos sexuales y derechos reproductivos para la Prevención  y Atención de la Maternidad y Paternidad Temprana</t>
  </si>
  <si>
    <t xml:space="preserve"> Informe #6 de avance en los procesos de contratación para la formación e información a niños, niñas, adolescentes y jóvenes en derechos sexuales y derechos reproductivos para la Prevención  y Atención de la Maternidad y Paternidad Temprana</t>
  </si>
  <si>
    <t xml:space="preserve"> Informe #7 de avance en los procesos de contratación para la formación e información a niños, niñas, adolescentes y jóvenes en derechos sexuales y derechos reproductivos para la Prevención  y Atención de la Maternidad y Paternidad Temprana</t>
  </si>
  <si>
    <t>Contratar a un profesional para apoyar la gestión administrativa, seguimiento, supervisión y control, relacionada con el proyecto 1093.</t>
  </si>
  <si>
    <t xml:space="preserve">
Memoria social y registro fotográfico de implementación de iniciativas culturales de Prevención  y Atención de la Maternidad y Paternidad Temprana
</t>
  </si>
  <si>
    <t>Realizar un proceso de convocatoria para apoyo a iniciativas culturales en el marco del convenio marco 8391-27 con la secretaria de Cultura, Recreación y Deporte</t>
  </si>
  <si>
    <t>Cartilla de la convocatoria para las iniciativas culturales de prevención de maternidad y paternidad temprana</t>
  </si>
  <si>
    <t>Acta de comité técnico de selección de los jurados para la convocatoria de las iniciativas culturales de prevención de maternidad y paternidad temprana</t>
  </si>
  <si>
    <t>Resolución de otorgamiento de estímulos de la convocatoria de las iniciativas culturales de prevención de maternidad y paternidad temprana</t>
  </si>
  <si>
    <t xml:space="preserve">Memoria social y registro fotográfico de implementación de iniciativas culturales de prevención de maternidad y paternidad temprana </t>
  </si>
  <si>
    <t xml:space="preserve"> Memoria social y registro fotográfico de implementación de iniciativas culturales de prevención de maternidad y paternidad temprana </t>
  </si>
  <si>
    <t>Informe final de las acciones de la  Secretaria Distrital de Integración Social en el programa de Prevención y Atención de la Maternidad y Paternidad Temprana</t>
  </si>
  <si>
    <t>Realizar 9 informes de seguimiento a las acciones de la  Secretaria Distrital de Integración Social en el programa de Prevención y Atención de la Maternidad y Paternidad Temprana</t>
  </si>
  <si>
    <t xml:space="preserve">Informe no. 1 de seguimiento a las acciones de la Secretaria Distrital de Integración Social en el programa de Prevención y Atención de la Maternidad y Paternidad Temprana </t>
  </si>
  <si>
    <t xml:space="preserve">Informe no. 2 de seguimiento a las acciones de la Secretaria Distrital de Integración Social en el programa de Prevención y Atención de la Maternidad y Paternidad Temprana </t>
  </si>
  <si>
    <t xml:space="preserve">Informe no. 3 de seguimiento a las acciones de la Secretaria Distrital de Integración Social en el programa de Prevención y Atención de la Maternidad y Paternidad Temprana </t>
  </si>
  <si>
    <t xml:space="preserve">Informe no. 4 de seguimiento a las acciones de la Secretaria Distrital de Integración Social en el programa de Prevención y Atención de la Maternidad y Paternidad Temprana </t>
  </si>
  <si>
    <t xml:space="preserve">Informe no. 5 de seguimiento a las acciones de la Secretaria Distrital de Integración Social en el programa de Prevención y Atención de la Maternidad y Paternidad Temprana </t>
  </si>
  <si>
    <t xml:space="preserve">Informe no. 6 de seguimiento a las acciones de la Secretaria Distrital de Integración Social en el programa de Prevención y Atención de la Maternidad y Paternidad Temprana </t>
  </si>
  <si>
    <t xml:space="preserve">Informe no. 7 de seguimiento a las acciones de la Secretaria Distrital de Integración Social en el programa de Prevención y Atención de la Maternidad y Paternidad Temprana </t>
  </si>
  <si>
    <t xml:space="preserve">Informe no. 8 de seguimiento a las acciones de la Secretaria Distrital de Integración Social en el programa de Prevención y Atención de la Maternidad y Paternidad Temprana </t>
  </si>
  <si>
    <t xml:space="preserve">Informe no. 9 de seguimiento a las acciones de la Secretaria Distrital de Integración Social en el programa de Prevención y Atención de la Maternidad y Paternidad Temprana </t>
  </si>
  <si>
    <t>Jardines infantiles entregados</t>
  </si>
  <si>
    <t>INFORMES MENSUALES DE INTERVENTORÍA</t>
  </si>
  <si>
    <t>Luis Antonio Pinzón Parra
Natalia Martinez, Sandra Rocha</t>
  </si>
  <si>
    <t>Realiza 1 seguimiento al proceso de obra adjudicado para la construcción de 2 jardines infantiles</t>
  </si>
  <si>
    <t>informes mensuales de interventoria</t>
  </si>
  <si>
    <t>=(((PROGRAMADO ACTIVIDAD 1*%PONDERACIÓN DE LA ACTIVIDAD 1)+(PROGRAMADO ACTIVIDAD 2*%PONDERACIÓN DE LA ACTIVIDAD 2))*MAGNITUD DE LA META O CUMPLIMADO ESPERADO SEGÚN CORRESPONDA)/(PROGRAMADO ACTIVIDAD 1 +PROGRAMADO ACTIVIDAD 2)</t>
  </si>
  <si>
    <t>Realizar proceso de contratación de Obra de 8 jardines infantiles (elaboración de estudios previos, anexo técnico, publicación de proceso, adjudicación y legalización del contrato de obra e interventoría, y su respectivo seguimiento)</t>
  </si>
  <si>
    <t>Relación de registros prespuestales</t>
  </si>
  <si>
    <t>Luis Antonio Pinzón Parra
 Sandra Rocha</t>
  </si>
  <si>
    <t>Realizar 100% de la contratación y/o adiciones de recurso humano</t>
  </si>
  <si>
    <t>relación de registros presupuestales</t>
  </si>
  <si>
    <t>Centro día Entregado</t>
  </si>
  <si>
    <t>Realizar seguimiento y supervisión a contratos y/o convenios de obra e interventoría adjudicados de centros día</t>
  </si>
  <si>
    <t>Acta de Entrega</t>
  </si>
  <si>
    <t>Luis Antonio Pinzón Parra
Natalia Martinez</t>
  </si>
  <si>
    <t>Realizar 1 seguimiento a convenio para la construcción de un centro día</t>
  </si>
  <si>
    <t>informes mensuales de supervisión</t>
  </si>
  <si>
    <t>Realizar seguimiento y supervisión a contratos  de obra e interventoría adjudicados de centro crecer</t>
  </si>
  <si>
    <t>Realizar 100% de la contratación y/o adiciones para recurso humano</t>
  </si>
  <si>
    <t>Realizar seguimiento y supervisión a contratos  de obra e interventoría adjudicados de cdc</t>
  </si>
  <si>
    <t>Jardín infantil entregado
Proceso adjudicado</t>
  </si>
  <si>
    <t>Realizar 1 seguimiento y supervisión a contrato de obra e interventoría adjudicado</t>
  </si>
  <si>
    <t>Luis Antonio Pinzón Parra
Kelly Medina</t>
  </si>
  <si>
    <t>Realizar 1 seguimiento y supervisión al contrato de consultoria para Estudios, diseños y licenciamiento para el reforzamiento de un jardín infantil</t>
  </si>
  <si>
    <t>Realizar proceso de contratación para la obra de un jardín infantil</t>
  </si>
  <si>
    <t>Resolución de adjudicación</t>
  </si>
  <si>
    <t>Realizar 1 proceso de contratación para el reforzamiento de un jardín infantil</t>
  </si>
  <si>
    <t>Radicación en contratación</t>
  </si>
  <si>
    <t>Publicación aviso de convocatoria</t>
  </si>
  <si>
    <t>Realizar 1 seguimiento a un proceso de contratación para el reforzamiento de un jardín infantil adjudicado</t>
  </si>
  <si>
    <t>informes mensuales de interventoría</t>
  </si>
  <si>
    <t>Acta de entrega a satisfacción</t>
  </si>
  <si>
    <t>Realizar proceso de contratación de un cdc (Elaboración de estudios previos, anexo técnico, publicación del proceso, adjudicación del proceso y legalización del contrato de obra e interventoría)</t>
  </si>
  <si>
    <t>1 mes</t>
  </si>
  <si>
    <t>Realizar 1 adecuación a un cdc</t>
  </si>
  <si>
    <t>Actas de entrega a satisfacción</t>
  </si>
  <si>
    <t>Realizar proceso de contratación para obras 16 Centros crecer (elaboración de estudios previos, anexo técnico, publicación de proceso, adjudicación y legalización del contrato de consultoría e interventoría)</t>
  </si>
  <si>
    <t>Diagnósticos de centros crecer, resolución de adjudicación, actas de entrega a satisfacción</t>
  </si>
  <si>
    <t>Luis Antonio Pinzón Parra
Liliana Aparicio</t>
  </si>
  <si>
    <t xml:space="preserve">Realizar 14 diagnósticos de centros crecer crecer </t>
  </si>
  <si>
    <t>Formato ficha técnica de inmuebles</t>
  </si>
  <si>
    <t>Realizar 1 proceso de contratación de reparaciones locativas para la intervención de 6  centros crecer</t>
  </si>
  <si>
    <t>Publicación de aviso de convocatoria</t>
  </si>
  <si>
    <t>Luis Antonio Pinzón Parra
Natalia Martínez</t>
  </si>
  <si>
    <t>Realizar 1 seguimiento a contrato de consultoría para Estudios, diseño y licenciamiento para el reforzamiento de un centro crecer</t>
  </si>
  <si>
    <t>informe mensual de interventoría</t>
  </si>
  <si>
    <t>Realizar 1 proceso de contratación de obra para el reforzamiento de un centro crecer</t>
  </si>
  <si>
    <t>publicación de aviso de convocatoria</t>
  </si>
  <si>
    <t>Realizar 1 seguimiento a la intervención de 6 centros crecer</t>
  </si>
  <si>
    <t>Atención al menos al 70% de unidades operativas - Base de datos predios intervenidos</t>
  </si>
  <si>
    <t>Resolución de adjuducación</t>
  </si>
  <si>
    <t>Luis Antonio Pinzón Parra
Kelly Medina, Liliana Aparicio</t>
  </si>
  <si>
    <t>Realizar 100% de diagnósticos programados de los equipamientos de la SDIS</t>
  </si>
  <si>
    <t>Realizar 1 seguimiento a contrato de reparaciones locativas adjudicado en la vigencia 2017</t>
  </si>
  <si>
    <t>Realizar 1 proceso de contratación para Reparaciones locativas para realizar el mantenimiento en los equipamientos de la SDIS</t>
  </si>
  <si>
    <t>Realizar 1 seguimiento a la intervención de los equipamientos de la SDIS</t>
  </si>
  <si>
    <t>Resolución de adjudicación, informes mensuales de interventoría, formato recibo a satisfacción</t>
  </si>
  <si>
    <t>Luis Antonio Pinzón Parra,
Kelly Medina</t>
  </si>
  <si>
    <t>Realizar 2 procesos de contratación para otros contratos para realizar el mantenimiento en los equipamientos de la SDIS (Motobombas y calderas)</t>
  </si>
  <si>
    <t>radicación en contratación</t>
  </si>
  <si>
    <t xml:space="preserve">Realizar 1 seguimiento a 2 procesos de contratación adjudicados (calderas y motobombas) </t>
  </si>
  <si>
    <t>Realizar 1 seguimiento a contrato de ferreteria adjudicado en la vigencia 2017</t>
  </si>
  <si>
    <t xml:space="preserve">Informe mensual de supervisión </t>
  </si>
  <si>
    <t>Realizar 1 proceso de contratación para insumos de ferreteria</t>
  </si>
  <si>
    <t>Realizar 1 seguimiento a 1 proceso de insumos de ferreteria adjudicado</t>
  </si>
  <si>
    <t>Realizar 3 procesos de selección para la contratacion de otros procesos de sumiinstro e instalación que garanticen el mantenimiento en los equipamientos de la SDIS (carpinteria Metalica, carpinteria madera, Aceros Inoxidables)</t>
  </si>
  <si>
    <t>Realizar 1 seguimiento a 3 procesos de selección de suministro e instalación de insumos de carpinteria Metalica, carpinteria madera, Aceros Inoxidables</t>
  </si>
  <si>
    <t>Informes mensuales de supervisión</t>
  </si>
  <si>
    <t>Realizar 1 seguimiento al contrato de señalización y avisos adjudicado en la vigencia 2017</t>
  </si>
  <si>
    <t>Informes mensuales</t>
  </si>
  <si>
    <t>Realizar 1 proceso de contratación de señalización</t>
  </si>
  <si>
    <t>Realizar 1 seguimiento al proceso de señalización adjudicado</t>
  </si>
  <si>
    <t>ordenes de pago</t>
  </si>
  <si>
    <t>Realizar 100% del pago de las resoluciones que así lo manden</t>
  </si>
  <si>
    <t>órdenes de pago</t>
  </si>
  <si>
    <t>Evaluar y viabilizar 100% de las propuestas de consecución y/o contratación de otras alternativas de infraestructura para la prestación de los servicios sociales</t>
  </si>
  <si>
    <t>Conceptos técnicos emitidos</t>
  </si>
  <si>
    <t xml:space="preserve">
Realizar arriendos de inmuebles para garantizar la prestación de los servicios sociales de manera transitoria</t>
  </si>
  <si>
    <t>Conceptos técnicos emitidos
CDP</t>
  </si>
  <si>
    <t>Luis Antonio Pinzón Parra,
Carolina Sánchez
Mary Marlen Tobo</t>
  </si>
  <si>
    <t>Realizar 100% de las visitas, revisar uso permitido y afectaciones que puedan restringir el uso del equipamiento y emitir conceptos técnicos para la adquisición de equipamientos en arriendo y/o cofinanciados</t>
  </si>
  <si>
    <t>Formato conceptos técnicos</t>
  </si>
  <si>
    <t>Solicitar 100% de los CDP de los posibles contratos de arriendo que se requieran</t>
  </si>
  <si>
    <t>Relación de registros presupuestales</t>
  </si>
  <si>
    <t>Realizar 100% de la contratación y/o adiciones para recurso humano para el seguimiento y supervisión de los contratos adjudicados</t>
  </si>
  <si>
    <t>Realizar a 10 predios administrados por la SDIS el saneamiento jurídico y urbanístico.</t>
  </si>
  <si>
    <t>Actas de entrega de DADEP</t>
  </si>
  <si>
    <t>Actas de Entrega</t>
  </si>
  <si>
    <t>Luis Antonio Pinzón Parra,
Mary Marlen Tobo</t>
  </si>
  <si>
    <t>Realizar 1 solicitud a los propietarios inscritos de 3 inmuebles a sanear</t>
  </si>
  <si>
    <t>oficio de solicitud</t>
  </si>
  <si>
    <t>Realizar 1 solicitud de entrega de inmuebles al DADEP para la normalización de la tenencia de 3 predios</t>
  </si>
  <si>
    <t>oficio solicitud</t>
  </si>
  <si>
    <t>Convenios Suscritos</t>
  </si>
  <si>
    <t>Luis Antonio Pinzón Parra,
Carolina Sánchez</t>
  </si>
  <si>
    <t>Realizar 1 convenio interadministrativo con catastro distrital</t>
  </si>
  <si>
    <t>Convenio interadministrativo suscrito</t>
  </si>
  <si>
    <t>Productos de consultoría, Resolución de adjudicación</t>
  </si>
  <si>
    <t>Productos entregados</t>
  </si>
  <si>
    <t xml:space="preserve">Luis Antonio Pinzón Parra,
Natalia Martinez </t>
  </si>
  <si>
    <t>Realizar 1 seguimiento a 10 consultorías adjudicadas en la vigencia 2017</t>
  </si>
  <si>
    <t>Contratos suscritos</t>
  </si>
  <si>
    <t>Luis Antonio Pinzón Parra,
Sandra Rocha</t>
  </si>
  <si>
    <t>Realizar 1 contratación y/o adiciones para recurso humano</t>
  </si>
  <si>
    <t>Realizar proceso de contratación de Obra de 10 jardines infantiles (elaboración de estudios previos, anexo técnico, publicación de proceso, adjudicación y legalización del contrato de obra e interventoría, y su respectivo seguimiento)</t>
  </si>
  <si>
    <t>Luis Antonio Pinzón Parra,
Kelly Medina, Natalia Martínez</t>
  </si>
  <si>
    <t>Realizar 1 proceso de contratación de obra para 10 jardines infantiles</t>
  </si>
  <si>
    <t>Realizar proceso de contratación del Jardín infantil el Nogal (elaboración de estudios previos, anexo técnico, publicación de proceso, adjudicación y legalización del contrato de obra e interventoría)</t>
  </si>
  <si>
    <t>Realizar 18 pagos de curaduría de los procesos de consultoria adjudicados</t>
  </si>
  <si>
    <t>orden de pago</t>
  </si>
  <si>
    <t>Resolución de Adjudicación, Informes mensuales de ejecución de convenio</t>
  </si>
  <si>
    <t>Convenio suscrito - informe final
Actas de entrega de predios</t>
  </si>
  <si>
    <t>Realizar la adquisición de 2 predios para la construcción de centros día</t>
  </si>
  <si>
    <t>Solicitud de predio ante el dadep</t>
  </si>
  <si>
    <t>Acta de entrega de predios</t>
  </si>
  <si>
    <t>Luis Antonio Pinzón Parra,
Natalia Martínez</t>
  </si>
  <si>
    <t>Realizar 1 seguimiento a convenio con Fondecum para la construcción de 4 centros día, a traves de la contratación de un recurso humano</t>
  </si>
  <si>
    <t>informes mensuales</t>
  </si>
  <si>
    <t>Realizar proceso de contratación para Estudios, Diseños y Licenciamientos de centros de atención del adulto mayor</t>
  </si>
  <si>
    <t>Resolución de Adjudicación</t>
  </si>
  <si>
    <t>Realizar un proceso de contratación para estudios, diseños y trámite de licencia licencia de 2 centros día</t>
  </si>
  <si>
    <t>Realizar 1 seguimiento a contrato de consultoria para estudios y diseños de un centro crecer</t>
  </si>
  <si>
    <t>Realizar 100% del pago de curaduría para la licencia de construcción</t>
  </si>
  <si>
    <t>Orden de pago</t>
  </si>
  <si>
    <t>Realizar proceso de contratación de obra de 1 centro crecer</t>
  </si>
  <si>
    <t>Proceso adjudicado - Resolución de Adjudicación</t>
  </si>
  <si>
    <t>Luis Anotnio Pinzón Parra
Kelly Medina</t>
  </si>
  <si>
    <t>Realizar 1 proceso de contratación de obra para un centro crecer</t>
  </si>
  <si>
    <t>productos de la consultoría
Resolución de adjudicación</t>
  </si>
  <si>
    <t>Realizar seguimiento a contrato de consultoria para los diseños de la piscina de un CDC</t>
  </si>
  <si>
    <t>infomres mensuales de interventoría</t>
  </si>
  <si>
    <t>Realizar la contratación y/o adiciones para recurso humano</t>
  </si>
  <si>
    <t>Realizar un proceso de contratación para los estudios, diseños y licenciamiento de un CDC</t>
  </si>
  <si>
    <t>Realizar proceso de contratación de obra de 1 CDC (elaboración de estudios previos, anexo técnico, publicación de proceso, adjudicación y legalización del contrato de obra e interventoría, y su respectivo seguimiento)</t>
  </si>
  <si>
    <t>Realizar 1 proceso de contratación para la obra de la piscina de un CDC</t>
  </si>
  <si>
    <t>Productos de consultoría</t>
  </si>
  <si>
    <t xml:space="preserve"> Realizar proceso de contratación para Estudios, Diseños y Licenciamientos para la contrucción de un centro de protección para población vulnerable (elaboración de estudios previos, anexo técnico, publicación de proceso, adjudicación y legalización del contrato de consultoría e interventoría)</t>
  </si>
  <si>
    <t>Realizar 1 seguimiento a contratos de consultoría adjudicados para los estudios, diseños y trámite de licencia y construcción de centros para población vulnerable</t>
  </si>
  <si>
    <t xml:space="preserve">Actas de entregas a satisfacción </t>
  </si>
  <si>
    <t>Realizar proceso de contratación para estudios, diseños y licenciamientos de Centros de atención del Adulto Mayor</t>
  </si>
  <si>
    <t>Acta de recibo a satisfacción</t>
  </si>
  <si>
    <t>Luis Antonio Pinzón Parra,
Liliana Aparicio</t>
  </si>
  <si>
    <t>Realizar 100% la ejecución del  contrato de reparaciones locativas para la intervención de 6 centros de atención al adulto mayor</t>
  </si>
  <si>
    <t>Actas de recibo a satisfacción</t>
  </si>
  <si>
    <t>Realizar seguimiento y supervisión a contratos adjudicados</t>
  </si>
  <si>
    <t xml:space="preserve"> TAREAS</t>
  </si>
  <si>
    <t>PROYECTO DE INVERSIÓN</t>
  </si>
  <si>
    <t xml:space="preserve">Prevenir los factores de riesgo de utilización y vinculación de la población juvenil en redes </t>
  </si>
  <si>
    <t>Diseñar e implementar una (1) Ruta de Prevención para Jóvenes - RPJ</t>
  </si>
  <si>
    <t>Informe final de seguimiento y monitoreo de la implementación de la Ruta de Oportunidades Juveniles - ROJ</t>
  </si>
  <si>
    <t>Identificar, diagnosticar las necesidades juveniles y los factores de riesgo para formular y diseñar la ruta de prevención con los grupos de interés.</t>
  </si>
  <si>
    <t>Un Documento de orientaciones  y atenciones integrales de la ruta de oportunidades juveniles</t>
  </si>
  <si>
    <t>Elisa Ferrari y Gloria Gómez grupo de trabajo del componente de prevención de Distrito Joven</t>
  </si>
  <si>
    <t>170 días</t>
  </si>
  <si>
    <t xml:space="preserve">Realizar el alistamiento de la implementación de la ruta con el equipo territorial de la SDIS </t>
  </si>
  <si>
    <t>Acta y listado de asistencia con gestores de juventud</t>
  </si>
  <si>
    <t>Avance Documento de revisión de los gestores de juventud de las fichas técnicas de las atenciones y del documento de orientaciones de la ruta</t>
  </si>
  <si>
    <t>Un Documento de orientaciones de la ruta de oportunidades juveniles y atenciones integrales de la ROJ</t>
  </si>
  <si>
    <t>Acuerdos entre los diferentes actores distritales y las alcadías locales para la conformación de los equipos territoriales y la implementación de la ruta de oportunidades juveniles.</t>
  </si>
  <si>
    <t>Elisa Ferrari y Gloria Gómez grupo de trabajo del componente de prevención de Distrito Joven y Jorge Manrique del equipo de política pública</t>
  </si>
  <si>
    <t>Conformar los equipos territoriales responsables de implementar la Ruta de Oportunidades Juveniles en el marco del Comité Operativo Local de Juventud y realizar el alistamiento para  la implementación en las localidades.</t>
  </si>
  <si>
    <t>Listados y actas de asistencia de seguimiento al ejercicio de los equipo locales</t>
  </si>
  <si>
    <t>Un Memorando firmado por el alcalde local de conformación de los equipos locales de implementación de la ruta de oportunidades locales.</t>
  </si>
  <si>
    <t>Un Informe parcial de seguimiento de los equipos locales</t>
  </si>
  <si>
    <t>Un Informe final de seguimiento de los equipos locales</t>
  </si>
  <si>
    <t>Una matriz que de cuenta de los  planes de acción formulados
Un Informe final  de seguimiento de los planes de acción locales</t>
  </si>
  <si>
    <t>Formular el plan de acción con los objetivos, las metas, los indicadores de gestión y de resultado, las acciones, los recursos y los responsables para la ejecución de la Ruta de Oportunidades Juveniles</t>
  </si>
  <si>
    <t>Una matriz de los de los Planes de acción formulados</t>
  </si>
  <si>
    <t>Un Informe final  de seguimiento de los planes de acción locales</t>
  </si>
  <si>
    <t>Un Informe de evaluación de las metas de fortalecimiento planteadas en los planes de acción</t>
  </si>
  <si>
    <t>Implementar  el plan de acción local de la Ruta de Oportunidades Juveniles</t>
  </si>
  <si>
    <t>Un Informe de avance de implementación de los planes de acción local</t>
  </si>
  <si>
    <t>Implementar el plan de acción SPA para la prevención de consumo de sustancias psicoactivas.</t>
  </si>
  <si>
    <t>Un Informe final de ejecución del Convenio 7739 de 2017</t>
  </si>
  <si>
    <t>330 Días</t>
  </si>
  <si>
    <t>Ampliar la cobertura del proceso de desarrollo de capacidades en prevención integral a  lideres juveniles del Distrito Capital e Implementar las iniciativas preventivas.</t>
  </si>
  <si>
    <t>Documento de aprobación de la propuesta final de adición</t>
  </si>
  <si>
    <t>Adición del convenio No. 7739</t>
  </si>
  <si>
    <t>Informe mensual de avance</t>
  </si>
  <si>
    <t xml:space="preserve">Un informe parcial de ejecución del convenio </t>
  </si>
  <si>
    <t xml:space="preserve">Un informe final de ejecución del convenio </t>
  </si>
  <si>
    <t>Un Informe de implementación e impacto de la campaña</t>
  </si>
  <si>
    <t>Suministrar los insumos técnicos necesarios para que la Oficina Asesora de Comunicaciones implemente la campaña de prevención .</t>
  </si>
  <si>
    <t>Cronograma de implementación de la campaña</t>
  </si>
  <si>
    <t>Listados y actas de asistencia de seguimiento a la implementación de la campaña</t>
  </si>
  <si>
    <t>Un documento con mensajes claves de prevención para que la OAC realice acciones de comunicación</t>
  </si>
  <si>
    <t>Un documento que defina los  grupos objetivos de la campaña a partir de talleres con jóvenes</t>
  </si>
  <si>
    <t xml:space="preserve">Un Informe de avance de implemenación de la campaña </t>
  </si>
  <si>
    <t>Un informe de implementación e impacto de la campaña</t>
  </si>
  <si>
    <t>Un Informe de evaluación de los planes de acción locales en el marco de la prevención de SPA</t>
  </si>
  <si>
    <t>Implementar la Ruta de Oportunidades Juveniles</t>
  </si>
  <si>
    <t>Listados y actas de seguimiento a los planes de acción locales</t>
  </si>
  <si>
    <t>Una Ficha técnica banco de talentos</t>
  </si>
  <si>
    <t>Camilo Carreño</t>
  </si>
  <si>
    <t>Divulgación, socialización y comunicación del banco de talentos para inscribir a jóvenes</t>
  </si>
  <si>
    <t>Versión preliminar del banco de talentos</t>
  </si>
  <si>
    <t>Informe avance del desarrollo del banco de talentos</t>
  </si>
  <si>
    <t>Versión avanzada del banco de talentos</t>
  </si>
  <si>
    <t>Segunda versión  del banco de talentos</t>
  </si>
  <si>
    <t>Ficha técnica banco de talentos</t>
  </si>
  <si>
    <t>Reporte de jóvenes inscritos</t>
  </si>
  <si>
    <t>Informe de balance jóvenes inscritos en el banco de talentos</t>
  </si>
  <si>
    <t>Implementar el plan de acción de la prevención de la maternidad y paternidad temprana.</t>
  </si>
  <si>
    <t>Informe final de ejecución del Convenio 7739 de 2017</t>
  </si>
  <si>
    <t>Ficha técnica del banco de talentos</t>
  </si>
  <si>
    <t>Camilo Carreño y Bladimir Rodríguez</t>
  </si>
  <si>
    <t>Divulgación, socialización y comunicación del banco de talento para inscribir a jóvenes</t>
  </si>
  <si>
    <t>Informe de balance de jóvenes inscritos al banco de talentos</t>
  </si>
  <si>
    <t>Un documento que de cuenta de la inclusión de una línea de acción para madres y padres jóvenes incluida en el modelo de empleo juvenil
Un informe del proceso de empleo inclusivo relacionado a la línea de acción para madres y padres jóvenes incluida en el modelo de empleo juvenil</t>
  </si>
  <si>
    <t>Una línea de acción para madres y padres jóvenes incluida en el modelo de empleo para jóvenes de Distrito Joven</t>
  </si>
  <si>
    <t>Informe de avance del proceso de desarrollo del modelo de empleo</t>
  </si>
  <si>
    <t>Avance del documento  que de cuenta de la inclusión de una Una línea de acción para madres y padres jóvenes incluida en el modelo de empleo juvenil</t>
  </si>
  <si>
    <t>Informe parcial del proceso de formación de jóvenes en el marco de la intervención de empleo inclusivo</t>
  </si>
  <si>
    <t>Un documento que de cuenta de la inclusión de una Una línea de acción para madres y padres jóvenes incluida en el modelo de empleo juvenil</t>
  </si>
  <si>
    <t>Informe que de cuenta de los jóvenes vinculados en la fase práctica del proceso de formación</t>
  </si>
  <si>
    <t>Un informe del proceso de empleo inclusivo relacionado a la línea de acción para madres y padres jóvenes incluida en el modelo de empleo juvenil</t>
  </si>
  <si>
    <t>Un informe de evaluación de los planes de acción local en el marco de las acciones de promoción de los derechos sexuales y derechos reproductivos</t>
  </si>
  <si>
    <t>Integrar 30 organizaciones públicas y privadas a la Ruta de Oportunidades para Jóvenes</t>
  </si>
  <si>
    <t>Informe final del número de alianzas, los objetivos de cada una y los resultados de su implementación.</t>
  </si>
  <si>
    <t>Integrar 19 organizaciones públicas y privadas a la ruta de oportunidades juveniles para el desarrollo de: economía juvenil, red de oferta y servicios para jóvenes, impacto ciudadanía pública juvenil.</t>
  </si>
  <si>
    <t>Informe parcial de los avances de las alianzas del 2018 para el desarrollo de la economía juvenil, la red de oferta y servicios para jóvenes.</t>
  </si>
  <si>
    <t>Camillo Carreño y Fady Villegas</t>
  </si>
  <si>
    <t>330 días</t>
  </si>
  <si>
    <t>Gestionar e implementar una alianza para el desarrollo de actividades en materia de emprendimieto juvenill, de acuerdo a los resultados de la estrategia desarrollada durante el 2017</t>
  </si>
  <si>
    <t xml:space="preserve">Informes de avance mensual que de cuenta de las actividades planeadas y ejecutadas en desarrollo de la tarea </t>
  </si>
  <si>
    <t>Implementar una plataforma web y un aplicativo del Banco de Talentos Juveniles a través de una estrategia de difusión y socialización.</t>
  </si>
  <si>
    <t xml:space="preserve">Implementar un proyecto de Formación en habilidades y capacidades artísticas en las Casas de la Juventud
</t>
  </si>
  <si>
    <t>Implementar 5 planes de trabajo para la formación de jóvenes en el marco de los 5  "Laboratorios TIC" de las Casas de la Juventud</t>
  </si>
  <si>
    <t>Integrar seis (6)  organizaciones públicas y privadas a la Ruta de Oportunidades Juveniles que articulen la ruta de prevención de utilización y vinculación en redes ilegales, consumo de sustancias psicoactivas y prevención de embarazos a temprana edad, con la oferta de la ruta de oportunidades juveniles.</t>
  </si>
  <si>
    <t>Informe parcial de los avances de las alianzas del 2018 que articulen la ruta de prevención  de utilización y vinculación en redes ilegales, consumo de sustancias psicoactivas y prevención de embarazos a temprana edad, con la oferta de la ruta de oportunidades juveniles.</t>
  </si>
  <si>
    <t>Gestionar una alianza para el desarrollo de actividades en materia de orientación socio-ocupacional para jóvenes.</t>
  </si>
  <si>
    <t>Desarrollar una alianza para la ejecución de acciones que involucren el deporte como instrumento de prevención y transformación social.</t>
  </si>
  <si>
    <t xml:space="preserve">Realizar una alianza pública con las alcaldías de las localidades priorizadas para la implementación de la ruta de oportunidades juveniles. </t>
  </si>
  <si>
    <t>Integrar Cinco (5) organizaciones públicas y privadas para la Semana Distrital de Juventudesm¡, One Young World y los tres eventos TED para generar incidencia juvenil.</t>
  </si>
  <si>
    <t>Informe parcial de  las actividades desarrolladas  en el 2018, relacionadas con la semana de la juventud y voluntariado intergeneracional.</t>
  </si>
  <si>
    <t>Camilo Carreño, Carlos Carvajal, Alex Arce, Jorge Manrique y Fady Villegas</t>
  </si>
  <si>
    <t>Implementar un programa de voluntariado intergeneracional</t>
  </si>
  <si>
    <t>Realizar las actividades para la ejecución de la semana de la juventud</t>
  </si>
  <si>
    <t>Informe de articulación con la Mesa de Trabajo de Juventud, para el desarrollo de la semana de la juventud</t>
  </si>
  <si>
    <t>Alianza para el desarrollo del semana de la juventud</t>
  </si>
  <si>
    <t>Informe de alistamiento y asignación de rolespara el desarrollo de la semana de la juventud</t>
  </si>
  <si>
    <t xml:space="preserve">informe de cierre técnico y financiero </t>
  </si>
  <si>
    <t>documento que de cuenta del trámite de la liquidación del convenio</t>
  </si>
  <si>
    <t>Vincular a 318 jóvenes con vulneración de derechos a la oferta distrital de competencias laborales.</t>
  </si>
  <si>
    <t>Informe de las acciones desarrolladas durante el 2018 en materia de empleo inclusivo para jóvenes</t>
  </si>
  <si>
    <t>Implementar un programa de formación en competencias laborales.</t>
  </si>
  <si>
    <t>Informe del  proceso de empleo inclusivo desarrollado en el 2018 que de cuenta del  número de beneficiarios de la formación, las líneas de formación y los resultados parciales de colocación.</t>
  </si>
  <si>
    <t>Juana Paris  
Fady Villegas</t>
  </si>
  <si>
    <t>Diseñar e implementar un modelo de empleo inclusivo juvenil</t>
  </si>
  <si>
    <t>Informes de avance mensual respecto al proceso de alistamiento de la intervención en materia de empleo inclusivo</t>
  </si>
  <si>
    <t xml:space="preserve">Informes de avance mensual que de cuenta de las actividades planeadas y ejecutadas en desarrollo de la tarea  </t>
  </si>
  <si>
    <t>informe del proceso de convocatoria y de inicio de la fase de formación de la intervención de empleo inclusivo</t>
  </si>
  <si>
    <t>Informe de seguimiento del proceso de formación</t>
  </si>
  <si>
    <t>Informe final que de cuenta de las actividades planeadas y ejecutadas en desarrollo de la intervención de empleo inclusivo</t>
  </si>
  <si>
    <t xml:space="preserve">Informe final de formulación e implementación de la nueva política pública de juventud.
</t>
  </si>
  <si>
    <t xml:space="preserve">Implementar los procesos administrativos y sociales  para la elaboración de la  Agenda Pública (Horizonte de Sentido).
</t>
  </si>
  <si>
    <t>Un documento publicable de  Agenda Pública (Horizonte de Sentido)</t>
  </si>
  <si>
    <t>Augusto Forero</t>
  </si>
  <si>
    <t>90 días</t>
  </si>
  <si>
    <t>Realizar un análisis capacidad institucional, mapeo de actores, de políticas públicas, y ajustes del diagnóstico participativo.</t>
  </si>
  <si>
    <t>Informe avance publicable Agenda Pública</t>
  </si>
  <si>
    <t>Documento publicable Agenda Pública</t>
  </si>
  <si>
    <t>Informe final de participación ciudadana en el marco de los diálogos juveniles presenciales.</t>
  </si>
  <si>
    <t>Desarrollar las mesas de trabajo con las subdirecciones técnicas, territoriales y Mesa de expertos y recibir las recomendaciones, observaciones y aportes de los sectores de la Mesa de Trabajo de juventud y Comité de Seguimiento de la PPJ</t>
  </si>
  <si>
    <t>Un informe de participación ciudadana en el marco de los diálogos juveniles presenciales y  virtuales</t>
  </si>
  <si>
    <t>120 días</t>
  </si>
  <si>
    <t xml:space="preserve">Elaborar la focalización  del los procesos, prácticas y organzaciones juveniles; agentes responsables y actores relevantes a participar.
</t>
  </si>
  <si>
    <t>Reporte SIRBE/Reporte Plataforma 2.0</t>
  </si>
  <si>
    <t>Informe avance de participación ciudadana en el marco de los diálogos juveniles y presenciales virtuales</t>
  </si>
  <si>
    <t>Informe final de participación ciudadana en el marco de los diálogos juveniles y presenciales virtuales</t>
  </si>
  <si>
    <t xml:space="preserve">Diseñar la metodología  presencial de socialización y validación de la fase I Agenda Pública, los instrumentos de sistematización y concertar, programar y desarrollar los diálogos presenciales y virtuales. </t>
  </si>
  <si>
    <t>Informe de avance de la metodología presencial de socialización y validación de la fase I</t>
  </si>
  <si>
    <t>Versión final de la metodología presencial de socialización y validación de la fase I</t>
  </si>
  <si>
    <t xml:space="preserve">Reporte de los diálogos  presenciales. </t>
  </si>
  <si>
    <t>Reporte final de los diálogos presenciales-</t>
  </si>
  <si>
    <t>Un documento CONPES de Política Pública de juventud</t>
  </si>
  <si>
    <t>175 días</t>
  </si>
  <si>
    <t>07/15/2018</t>
  </si>
  <si>
    <t>Cumplir la ruta de adopción CONPES de la política.</t>
  </si>
  <si>
    <t>Informe contratación expertos, apoyos profesionales y facilitadores</t>
  </si>
  <si>
    <t>Avance documento CONPES</t>
  </si>
  <si>
    <t>Informe final de participación ciudadana en el marco de los diálogos juveniles, presenciales y virtuales. Fase de formulación</t>
  </si>
  <si>
    <t>Docuemento CONPES de PPJ</t>
  </si>
  <si>
    <t>Informe final participación ciudadana en el marco de los diálogos juveniles presenciales y virtuales de la fase de Formulacón de la Política.</t>
  </si>
  <si>
    <t>58 días</t>
  </si>
  <si>
    <t xml:space="preserve">Desarrollar los diálogos presenciales y virtuales de formulación. 
</t>
  </si>
  <si>
    <t xml:space="preserve">Informe avance de participación ciudadana en el marco de los diálogos juveniles presenciales y virtuales de la fase de Formulación de la Política (incluye metodología) </t>
  </si>
  <si>
    <t>330días</t>
  </si>
  <si>
    <t>Elaborar la propuesta del Sistema Distrital de Juventud</t>
  </si>
  <si>
    <t>Avance Construcción Sistema Distrital de Juventud</t>
  </si>
  <si>
    <t>Diseñar e implementar la estrategia de participación virtual</t>
  </si>
  <si>
    <t>Avance  de la estrategia de participación virtual</t>
  </si>
  <si>
    <t>Documento final de la estrategia de participación virtual</t>
  </si>
  <si>
    <t>Informe final de la Estrategia de Participación.</t>
  </si>
  <si>
    <t xml:space="preserve">220 días </t>
  </si>
  <si>
    <t>Desarrollar los diálogos territoriales y distritales de la fase de implementación</t>
  </si>
  <si>
    <t>Reporte SIRBE/Reporte paltafroma 2.0</t>
  </si>
  <si>
    <t>Informe de participación ciudadana en el marco de los diálogos juveiles presenciales y virtuales.</t>
  </si>
  <si>
    <t>Plan y estrategia de comunicaciones</t>
  </si>
  <si>
    <t>Informe de participación ciudadana en el marco de los diálogos juveniles y presenciales virtuales</t>
  </si>
  <si>
    <t>Implementar la estrategia y el plan de comunicaciones de la implementación de la política</t>
  </si>
  <si>
    <t>Avance del diseño  del Plan de Medios de la PPJ y de la Estrategia de Participación virtual.</t>
  </si>
  <si>
    <t>Avance de la Implementación del Plan de Medios de la PPJ y de la Estrategia de Participaciòn virtual.</t>
  </si>
  <si>
    <t xml:space="preserve">Formulación de la Política Pública </t>
  </si>
  <si>
    <t xml:space="preserve">Implementar  la Política Pública </t>
  </si>
  <si>
    <t>Desarrollar acciones significativas en los territorios dirigidas a la prevención de habitabilidad en calle con poblaciones en riesgo, la atención directa de los y las ciudadanas habitantes de calle, la activación de rutas de atención y la comprensión del fenómeno social</t>
  </si>
  <si>
    <t>Implementar una estrategia de prevención con poblaciones en alto riesgo en el Distrito Capital</t>
  </si>
  <si>
    <t>Un informe anual de la implementación de la caja de herramientas para la prevención de la habitabilidad en calle, en todos los corredores establecidos para la ciudad.</t>
  </si>
  <si>
    <t>Desarrollar una estrategia de prevención con poblaciones en alto riesgo en el distrito capital</t>
  </si>
  <si>
    <t>1. Informe consolidado trimestral de avance en la ejecución de la estrategia de prevención de la habitabilidad en calle por cada uno de los corredores establecidos.   
2. Instrumento para  identificar el nivel de riesgo de iniciar la habitabilidad en calle, diseñado y aplicado en  prueba de campo.
3. Informe y presentación resultados de la aplicación de la prueba piloto del instrumento</t>
  </si>
  <si>
    <t>Leonardo Hernández</t>
  </si>
  <si>
    <t xml:space="preserve">Realizar 1 proceso de contratación para la implementación de la caja de herramientas en todos los corredores territoriales. </t>
  </si>
  <si>
    <t>Anexo Técnico
Estudio del Sector
Versión borrador Estudio Previo</t>
  </si>
  <si>
    <t xml:space="preserve">Estudio previo revisado por Dir Poblacional
Publicación de términos de referencia </t>
  </si>
  <si>
    <t xml:space="preserve">Informe consolidado trimestral de avance en la ejecución de la estrategia de prevención de la habitabilidad en calle por cada uno de los corredores establecidos.   </t>
  </si>
  <si>
    <t>Actas audiencias 
Respuestas a observaciones</t>
  </si>
  <si>
    <t>Minuta del contrato</t>
  </si>
  <si>
    <t>Acta de inicio 
Acta Comité Técnico</t>
  </si>
  <si>
    <t>E1_Informe trimestral de avance en la ejecución de la estrategia de prevención de la habitabilidad en calle por cada uno de los corredores establecidos.
E2_ Instrumento para  identificar el nivel de riesgo de iniciar la habitabilidad en calle, diseñado y aplicado en  prueba de campo.</t>
  </si>
  <si>
    <t>E1_Informe trimestral de avance en la ejecución de la estrategia de prevención de la habitabilidad en calle por cada uno de los corredores establecidos.
E2_Informe y presentación resultados de la aplicación de la prueba piloto</t>
  </si>
  <si>
    <t>E1_Informe trimestral de avance en la ejecución de la estrategia de prevención de la habitabilidad en calle por cada uno de los corredores establecidos.
P1_Un informe anual de la implementación de la caja de herramientas para la prevención de la habitabilidad en calle, en todos los corredores establecidos para la ciudad.</t>
  </si>
  <si>
    <t>Implementar 3 líneas de acción de la estrategia de prevención de la habitabilidad en calle</t>
  </si>
  <si>
    <t xml:space="preserve">Matriz de seguimiento local a las acciones de gestión, articulación e implementación de la estrategia de prevención. </t>
  </si>
  <si>
    <t>Diseñar y realizar prueba de campo de 1 instrumento de tamizaje de las variables de riesgo psicosocial relacionadas con el inicio de la habitabilidad en calle.</t>
  </si>
  <si>
    <t>Base de datos de acompañamientos psicosociales y formatos diligenciados.</t>
  </si>
  <si>
    <t>Avance documento de sistematización acompañamientos psicosociales.</t>
  </si>
  <si>
    <t>Documento de sistematización de la información de acompañamientos psicosociales</t>
  </si>
  <si>
    <t xml:space="preserve">Instrumento borrador para la identificación de poblaciones en riesgo.  </t>
  </si>
  <si>
    <t>Instrumento y  borrador para la identificación de poblaciones en riesgo, incluyendo Informe y presentación resultados de la aplicación de la prueba piloto</t>
  </si>
  <si>
    <t xml:space="preserve">Versión final del Instrumento para la identificación de poblaciones en riesgo.   </t>
  </si>
  <si>
    <t>Atender 9.810 personas por medio de la estrategia de abordaje en calle.</t>
  </si>
  <si>
    <t>Un Informe anual de las actividades desarrolladas para la implementación de la estrategia de abordaje territorial.</t>
  </si>
  <si>
    <t>Desarrollar una estrategia de abordaje en calle con los ciudadanos habitantes de calle en los diferentes territorios del Distrito Capital.</t>
  </si>
  <si>
    <t xml:space="preserve">19 lecturas territoriales del fenómeno de habitabilidad en calle </t>
  </si>
  <si>
    <t>Actualizar 19 estados del arte de las lecturas territoriales y de los análisis situacionales del fenómeno en las localidades</t>
  </si>
  <si>
    <t xml:space="preserve">* Formatos de sensibilización, 
* estados de arte, 
* análisis situacionales, 
* documentos borradores. </t>
  </si>
  <si>
    <t>E1_ Informe trimestral de avance de la ejecución de las acciones de abordaje territorial en el marco del lineamiento</t>
  </si>
  <si>
    <t xml:space="preserve"> Informe trimestral de avance de la ejecución de las acciones de abordaje territorial en el marco del lineamiento. </t>
  </si>
  <si>
    <t xml:space="preserve">19 documentos de estados de arte y análisis situacionales del fenómeno de la habitabilidad en calle. </t>
  </si>
  <si>
    <t xml:space="preserve">E1_Informe mensual de las actividades desarrolladas por los equipos del componente,  en el marco de la implementación de la estrategia de abordaje territorial </t>
  </si>
  <si>
    <t>19 lecturas territoriales del fenómeno de habitabilidad en calle.</t>
  </si>
  <si>
    <t xml:space="preserve">E1_19 lecturas territoriales del fenómeno de habitabilidad en calle.
E2_Informe trimestral de avance de la ejecución de las acciones de abordaje territorial en el marco del lineamiento. </t>
  </si>
  <si>
    <t xml:space="preserve">Realizar 1 proceso de contratación para  la implementación de las jornadas de desarrollo personal en calle en el marco de la estrategia de abordaje territorial.  </t>
  </si>
  <si>
    <t>Implementar 4 líneas de acción de la estrategia de abordaje territorial a través de los equipos del proyecto.</t>
  </si>
  <si>
    <t xml:space="preserve">Informes mensuales de las actividades desarrolladas por los equipos del componente,  en el marco de la implementación de la estrategia de abordaje territorial </t>
  </si>
  <si>
    <t xml:space="preserve">Informe mensual de las actividades desarrolladas por los equipos del componente,  en el marco de la implementación de la estrategia de abordaje territorial </t>
  </si>
  <si>
    <t>Estándar de calidad para el servicio de contacto y atención en calle</t>
  </si>
  <si>
    <t>Diseñar 1 estándar de calidad para el servicio de contacto y atención en calle.</t>
  </si>
  <si>
    <t>Plan de trabajo para el diseño del estándar de calidad de contacto activo y atención en calle.</t>
  </si>
  <si>
    <t>Documento de seguimiento al cumplimiento del plan de trabajo</t>
  </si>
  <si>
    <t>Documento borrador de estándares para contacto y atención en calle</t>
  </si>
  <si>
    <t xml:space="preserve">Documento de estándares aprobado por la Subdirección para la Adultez </t>
  </si>
  <si>
    <t>Documento de estándares avalados juridica y financieramente</t>
  </si>
  <si>
    <t>Un Informe de la prestación del servicio de Hogares de paso Dia-Noche en la vigencia</t>
  </si>
  <si>
    <t>Implementación de la modalidad de Hogar de paso día para los y las Ciudadanos y Ciudadanas Habitantes de Calle y poblaciones en riesgo</t>
  </si>
  <si>
    <t>Constanza Mejía</t>
  </si>
  <si>
    <t>Poner en marchar 3 Hogares de Paso (2 nuevos y Uno recurrente sin enfasis)</t>
  </si>
  <si>
    <t xml:space="preserve">E1_ Informe trimestral de seguimiento al plan de atención Hogares de Paso Día
E3_Informe analítico trimestral del comportamiento estadístico de las referenciaciones de la modalidad de Hogares de Paso Día – Noche. </t>
  </si>
  <si>
    <t>Informe de ejecución de las obligaciones contractuales para la operación de los HPDN</t>
  </si>
  <si>
    <t xml:space="preserve">E1_Informes de ejecución de los contratos para la operación de los Hogares de Paso Día – Noche.
E2_Informe anual del avance de implementación del lineamiento y estándares para Hogares de Paso Día - Noche
E3_ Informe trimestral de seguimiento al plan de atención Hogares de Paso Día - Noche
E4_Informe analítico trimestral del comportamiento estadístico de las referenciaciones de la modalidad de Hogares de Paso Día – Noche. 
</t>
  </si>
  <si>
    <t>Realizar el seguimiento a la aprobación e implementación de estándares de calidad para Hogares de Paso Día – Noche.</t>
  </si>
  <si>
    <t xml:space="preserve">Informe ejecutivo trimestral de avances y retrasos en la implementación los estándares de calidad para Hogares de Paso. </t>
  </si>
  <si>
    <t xml:space="preserve">Informe ejecutivo trimestral de avances y retrasos en la implementación de los estándares de calidad para Hogares de Paso. </t>
  </si>
  <si>
    <t xml:space="preserve">Informe ejecutivo trimestral de avances y retrasos en la implementación del lineamiento y los estándares de calidad para Hogares de Paso. </t>
  </si>
  <si>
    <t>Realizar seguimiento a la implementacion del plan de atencion de Hogares de Paso Día.</t>
  </si>
  <si>
    <t>Informe culitativo y cuantitativo mensual de avances en el cumplimiento de plan de atención institucional de cada Hogar de Paso Día -Noche.</t>
  </si>
  <si>
    <t>Informe cualitativo y cuantitativo mensual de avances en el cumplimiento de plan de atención institucional de cada Hogar de Paso Día -Noche.</t>
  </si>
  <si>
    <t>Realizar seguimiento a las referenciaciones de habitantes de calle atendidos en los HPDN al centro de atención transitoria.</t>
  </si>
  <si>
    <t>Reporte mensual de participantes referenciados al centro de atención transitoria de cada Hogar de Paso Día – Noche.</t>
  </si>
  <si>
    <t xml:space="preserve">Reporte mensual de participantes referenciados al centro de atención transitoria de cada Hogar de Paso Día – Noche. </t>
  </si>
  <si>
    <t>Implementación de la modalidad de Hogar de paso noche para los y las Ciudadanos y Ciudadanas Habitantes de Calle y poblaciones en riesgo</t>
  </si>
  <si>
    <t>Realizar seguimiento a la implementación del plan de atención de Hogares de Paso en la modalidad noche.</t>
  </si>
  <si>
    <t>Informe culitativo y cuantitativo mensual de avances en el cumplimiento de plan de atención institucional de cada Hogar de Paso Noche.</t>
  </si>
  <si>
    <t>E1_Informe trimestral de seguimiento al plan de atención Hogares de Paso Noche</t>
  </si>
  <si>
    <t>Un Informe de la prestación del servicio del Centro de Atención Transitoria.</t>
  </si>
  <si>
    <t>Implementación de la modalidad de Centro de Atención Transitorio dirigido a Ciudadanos y Ciudadanas Habitantes de Calle y poblaciones en riesgo de habitar la calle.</t>
  </si>
  <si>
    <t>Un Informe de la prestación del servicio del Centro de Atención Transitoria</t>
  </si>
  <si>
    <t>Realizar seguimiento a las referenciaciones de habitantes de calle atendidos en el centro de atención transitoria a las Comunidades de Vida.</t>
  </si>
  <si>
    <t>Reporte mensual de participantes referenciados al centro de atención transitoria a las Comunidades de Vida</t>
  </si>
  <si>
    <t>E1_ Informe analítico trimestral del comportamiento estadístico de las referenciaciones de la modalidad Centro de Atención Transitoria a las Comunidades de Vida
E2_Informe trimestral de seguimiento al plan de atención Hogares de Paso Día - Noche
E3_Informe trimestral seguimiento al Plan de Atención Individual - PAI</t>
  </si>
  <si>
    <t>Realizar seguimiento a la implementación del Plan de Atención Institucional del Centro de Atención Transitoria.</t>
  </si>
  <si>
    <t>Informe cualitativo y cuantitativo mensual de avances en el cumplimiento de plan de atención institucional del centro de atención tansitoria.</t>
  </si>
  <si>
    <t>Realizar el seguimiento a la implementación y cumplimiento de los planes de atención individual de la población atendida.</t>
  </si>
  <si>
    <t>Informe técnico mensual de seguimiento del plan de atención individual en el Centro de Atención Transitoria</t>
  </si>
  <si>
    <t>Atender  946 personas en comunidades de vida</t>
  </si>
  <si>
    <t>Un Informe de seguimiento a los resultados de los procesos de atención a los CHC en cuanto a su desarrollo personal, formación laboral y vinculación socio-económica en las Comunidades de Vida</t>
  </si>
  <si>
    <t>Informe semestral de ejecución del contrato para la operación de las Comunidad de Vida programadas para la vigencia.</t>
  </si>
  <si>
    <t>Diana Rodríguez</t>
  </si>
  <si>
    <t>Poner en marcha 3 comunidades de vida (2 nuevas y 1 recurrente)</t>
  </si>
  <si>
    <t>E1_Informe trimestral de seguimiento plan de atencion de las Comunidad de Vida.
E2_Informe trimestral seguimiento a los planes de atención individual</t>
  </si>
  <si>
    <t>Informe de jecución de las obligaciones contractuales para la operación de las comuniades de vida</t>
  </si>
  <si>
    <t>E1_Informe semestral de ejecución del contrato para la operación de las Comunidad de Vida programadas para la vigencia.
E2_Informe trimestral de seguimiento plan de atencion de las Comunidad de Vida.
E3_Informe trimestral seguimiento a los planes de atención individual</t>
  </si>
  <si>
    <t>P1_Un Informe de seguimiento a los resultados de los procesos de atención a los CHC en cuanto a su desarrollo personal, formación laboral y vinculación socio-económica en las Comunidades de Vida
E2_Informe trimestral de seguimiento plan de atencion de las Comunidad de Vida.
E4_Informe trimestral seguimiento a los planes de atención individual</t>
  </si>
  <si>
    <t>Informe trimestral de seguimiento plan de atencion de las Comunidad de Vida.</t>
  </si>
  <si>
    <t>Seguimiento a la implementación del plan de atención en cada Comunidades de Vida.</t>
  </si>
  <si>
    <t>Informe técnico cualitativo y cuantitativo mensual de avances en el cumplimiento de plan de atención en cada Comunidad de Vida.</t>
  </si>
  <si>
    <t>Informe trimestral seguimiento a los planes de atención individual</t>
  </si>
  <si>
    <t>Realizar el seguimiento a la implementación y cumplimiento de los planes de atención individual de la población.</t>
  </si>
  <si>
    <t>Informe técnico mensual de seguimiento del plan de atención individual en cada Comunidad de Vida</t>
  </si>
  <si>
    <t xml:space="preserve">Brindar protección a población en alta dependencia funcional física mental o cognitiva
</t>
  </si>
  <si>
    <t>Informe semestral de ejecución del contrato para la operación de de la Comunidad de Vida para población con alta dependencia funcional.</t>
  </si>
  <si>
    <t>Claudia Rivera</t>
  </si>
  <si>
    <t xml:space="preserve">Contratar la operación de 1 comunidad de vida para la población de alta dependencia funcional recurrente.
</t>
  </si>
  <si>
    <t>E1_Informe trimestral de seguimiento plan de atencion de la Comunidad de Vida para población con alta dependencia funcional
E2_ Informe trimestral seguimiento a los planes de atención individual</t>
  </si>
  <si>
    <t>Informe de ejecución</t>
  </si>
  <si>
    <t>E1_Informe semestral de ejecución del contrato para la operación de de la Comunidad de Vida para población con alta dependencia funcional.
E2_Un Informe semestral de seguimiento a la implementación del instructivo de la Comunidad de Vida para población con alta dependencia funcional.
E3_Informe trimestral de seguimiento plan de atencion de la Comunidad de Vida para población con alta dependencia funcional
E4_ Informe trimestral seguimiento a los planes de atención individual</t>
  </si>
  <si>
    <t>Informe trimestral de seguimiento plan de atencion de la Comunidad de Vida para población con alta dependencia funcional</t>
  </si>
  <si>
    <t>Seguimiento a la implementación del plan de atención en de la Comunidad de Vida para población con alta dependencia funcional.</t>
  </si>
  <si>
    <t>Informe cualitativo y cuantitativo mensual de avances en el cumplimiento de plan de atención institucional de la Comunidad de Vida para personas con Alta Dependencia Funcional.</t>
  </si>
  <si>
    <t>Informe técnico mensual de seguimiento del plan de atención individual en la Comunidad de Vida para personas con Alta Dependencia Funcional.</t>
  </si>
  <si>
    <t>Informe de seguimiento e implementación del componente de enlace social y seguimiento</t>
  </si>
  <si>
    <t>Formar a  ciudadanos y  ciudadanas habitantes de calle para el desarrollo capacidades académicas, ocupacionales y artísticas.</t>
  </si>
  <si>
    <t>Informe semestral de ejecución del contrato para la realización de los procesos de desarrollo de capacidades ocupacionales para los participantes.</t>
  </si>
  <si>
    <t>Sergio Moreno</t>
  </si>
  <si>
    <t>Realizar 1 proceso de contratación para la implementación de procesos de desarrollo de capacidades ocupacionales.</t>
  </si>
  <si>
    <t>E1_Informe semestral de ejecución del contrato para la realización de los procesos de desarrollo de capacidades ocupacionales para los participantes.
E2_ Programa para el segundo semestre actualizado y plan de implementación.</t>
  </si>
  <si>
    <t>E1_Informe consolidado de los procesos de desarrollo de capacidades realizados durante la vigencia.</t>
  </si>
  <si>
    <t>Informe anual del avance de implementación del lineamiento del centro de desarrollo de capacidades académicas, artísticas y ocupacionales.</t>
  </si>
  <si>
    <t>Realizar seguimiento al desarrollo de talleres de capacidades ocupacionales contratado.</t>
  </si>
  <si>
    <t>Informe cualitativo y cuantitativo mensual de avances en el cumplimiento de las obligaciones y el desarrollo de los talleres de desarrollo de capacidades ocuapacionales.</t>
  </si>
  <si>
    <t>Informe de actualización e implementación de programa de desarrollo de capacidades</t>
  </si>
  <si>
    <t>Implementar y actualizar 2 programas de desarrollo de capacidades para la población.</t>
  </si>
  <si>
    <t>Plan de implementación del programa de Desarrollo de Capacidades.</t>
  </si>
  <si>
    <t>Informe trimestral de avance de la implementación del Programa de Desarrollo de Capacidades.</t>
  </si>
  <si>
    <t>Informe semestral de implementación de programa de desarrollo de capacidades</t>
  </si>
  <si>
    <t>Informe trimestral de implementación del Programa de Desarrollo de Capacidades.</t>
  </si>
  <si>
    <t>Informe semestral de implementación del Programa de Desarrollo de Capacidades.</t>
  </si>
  <si>
    <t>Informe semestral de ejecución del contrato para la operación de la casa egreso.</t>
  </si>
  <si>
    <t>Realizar el proceso de contratación y operación de 1 casa egreso</t>
  </si>
  <si>
    <t>Informe de ejecución del contrato</t>
  </si>
  <si>
    <t>E1_Informe semestral de seguimiento al plan de atencion de la casa egreso</t>
  </si>
  <si>
    <t>E1_ Informe semestral de seguimiento al plan de atencion de la casa egreso</t>
  </si>
  <si>
    <t>Informe semestral de seguimiento al plan de atencion de la casa egreso</t>
  </si>
  <si>
    <t>Realizar seguimiento a la implementación del plan de atención de la casa egreso.</t>
  </si>
  <si>
    <t>Informe cualitativo y cuantitativo mensual de Casa egreso.</t>
  </si>
  <si>
    <t>Informe semestral del avance de implementación del lineamiento de enlace social y seguimiento</t>
  </si>
  <si>
    <t>Diseñar y desarrollar 1 estrategia de Inclusión Ocupacional Remunerada en el marco del MDFHC.</t>
  </si>
  <si>
    <t>Documento de la estrategia de Inclusión Ocupacional Remunerada</t>
  </si>
  <si>
    <t xml:space="preserve">
E2_Informe trimestral de la dinámica de la población egresada. </t>
  </si>
  <si>
    <t xml:space="preserve">Informe Trimestral de implementación de la estrategia de Inclusión Ocupacional Remunerada. </t>
  </si>
  <si>
    <t xml:space="preserve">E1_Informe Trimestral de implementación del Modelo de Inclusión Ocupacional Remunerada. 
E2_Informe trimestral de la dinámica de la población egresada. </t>
  </si>
  <si>
    <t xml:space="preserve">E1_Informe trimestral de la dinámica de la población egresada. </t>
  </si>
  <si>
    <t>Documento Modelo de Inclusión Ocuapacional Remunerada.</t>
  </si>
  <si>
    <t>Diseñar 1 instrumento para estimar la vulnerabilidad de las personas egresadas y con ello el riesgo de retornar al circuito de habitabilidad de calle para producir un informe peródico.</t>
  </si>
  <si>
    <t>Borrador instrumento para estimar la vulnerabilidad de las personas egresadas y con ello el riesgo de retornar al circuito de habitabilidad de calle para producir un informe peródico.</t>
  </si>
  <si>
    <t>Instrumento para estimar la vulnerabilidad de las personas egresadas y con ello el riesgo de retornar al circuito de habitabilidad de calle para producir un informe peródico.</t>
  </si>
  <si>
    <t xml:space="preserve">Informe trimestral de la dinámica de la población egresada </t>
  </si>
  <si>
    <t>Producir 4 reportes de la dinámica de las personas egresadas en torno a su proceso de inclusión social</t>
  </si>
  <si>
    <t xml:space="preserve">Informe mensual cuantittativo - cualitativo de las acciones de seguimiento a los egresados. </t>
  </si>
  <si>
    <t>Implementar 1 Plan cuatrienal  de la  Política Pública de Habitabilidad en Calle</t>
  </si>
  <si>
    <t>VII Censo de Habitantes de Calle de Bogotá, 2017</t>
  </si>
  <si>
    <t>Desarrollar un censo de la población habitante de calle en el Distrito Capital</t>
  </si>
  <si>
    <t>Informe ejecución del Convenio SDIS - DANE</t>
  </si>
  <si>
    <t>Hacer seguimiento a la Ejecución del Convenio Interadministrativo SDIS - DANE</t>
  </si>
  <si>
    <t>Documento de Caracterización de la Población Habitante de Calle</t>
  </si>
  <si>
    <t>Informe Final Convenio Interadministrativo SDIS - DANE</t>
  </si>
  <si>
    <t>E1_Informe Final Convenio Interadministrativo SDIS - DANE</t>
  </si>
  <si>
    <t>Informe anual de avances de la implementación del plan cuatrienal de la PPDFHC</t>
  </si>
  <si>
    <t>Informe de Seguimiento al Plan de Acción de la PPDFHC en el marco del Decreto 668 de 2017</t>
  </si>
  <si>
    <t>Charles Chaves</t>
  </si>
  <si>
    <t>Hacer seguimiento a la Implementación del Plan de Acción de la PPDFHC en el marco del Decreto 668 de 2017 Decreto 668 de 2017. Actas y Listados de las Reuniones del Comité Operativo, La mEsa Técnicas y las Mesas Técnicas de Componentes.</t>
  </si>
  <si>
    <t>Reporte de Seguimiento al Plan de Acción Cuatrienal de la PPDFHC</t>
  </si>
  <si>
    <t>E1_ Modelo Distrital para el Fenómeno de Habitabilidad en Calle
E2_Informe de implementación de las recomendaciones de la Evaluación de la Política de la SDP y las decisiones de la SDIS acerca de la Política Pública de y para la Adultez</t>
  </si>
  <si>
    <t>E1_ Seminario Internacional sobre el Fenómeno de Habitabilidad en Calle</t>
  </si>
  <si>
    <t>E1_Encuesta Distrital de Percepción del Fenómeno de Habitabilidad en Calle</t>
  </si>
  <si>
    <t>Modelo Distrital para el Fenómeno de Habitabilidad en Calle</t>
  </si>
  <si>
    <t>Aprobar y socializar el Modelo Distrital para el Fenómeno de Habitabilidad en Calle</t>
  </si>
  <si>
    <t>Reporte Avances de la aprobación del Modelo Distrital del Fenómeno de Habitabilidad en Calle - MDFHC</t>
  </si>
  <si>
    <t>Documento Modelo Distrital del Fenómeno de Habitabilidad en Calle - MDFHC aprobado por Comité Operativo</t>
  </si>
  <si>
    <t>Reporte de acciones de solicialización del Modelo Distrital del Fenómeno de Habitabilidad en Calle - MDFHC</t>
  </si>
  <si>
    <t>Seminario Internacional sobre el Fenómeno de Habitabilidad en Calle</t>
  </si>
  <si>
    <t>Realizar un Seminario Internacional sobre el Fenómeno de Habitabilidad en Calle</t>
  </si>
  <si>
    <t>Aprobación Diseño Metodológico del Seminario Internacional sobre el Fenómeno de Habitabilidad en Calle</t>
  </si>
  <si>
    <t>Reporte de Avance en el proceso de Organización del Seminario Internacional sobre el Fenómeno de Habitabilidad en Calle</t>
  </si>
  <si>
    <t>Desarrollo del Seminario Internacional sobre el Fenómeno de Habitabilidad en Calle</t>
  </si>
  <si>
    <t>Documento Preliminar Memorias del Seminario  Internacional sobre el Fenómeno de Habitabilidad en Calle</t>
  </si>
  <si>
    <t>Documento Final Memorias del Seminario  Internacional sobre el Fenómeno de Habitabilidad en Calle</t>
  </si>
  <si>
    <t>Informe de implementación de las recomendaciones de la Evaluación de la Política de la SDP y las decisiones de la SDIS acerca de la Política Pública de y para la Adultez</t>
  </si>
  <si>
    <t>Implementar las recomendaciones de la Evaluación de la Política de la SDP y las decisiones de la SDIS acerca de la Política Pública de y para la Adultez</t>
  </si>
  <si>
    <t>Reporte de Avance en la Implementación las recomendaciones de la Evaluación de la Política de la SDP  acerca de la Política Pública de y para la Adultez</t>
  </si>
  <si>
    <t>E2_Informe de implementación de las recomendaciones de la Evaluación de la Política de la SDP y las decisiones de la SDIS acerca de la Política Pública de y para la Adultez</t>
  </si>
  <si>
    <t>INFORME ANUAL CONSOLIDADO DE PERSONAS INCLUIDAS EFECTIVAMENTE EN LOS ENTORNOS.</t>
  </si>
  <si>
    <t>INFORME TRIMESTRAL DE PERSONAS INCLUIDAS EFECTIVAMENTE EN LOS ENTORNOS.</t>
  </si>
  <si>
    <t>Adriana Sánchez - Coordinadora de la Estrategia de Fortalecimiento a la Inclusión</t>
  </si>
  <si>
    <t>Implementar una ruta interistitucional de atención e inclusión para las personas con discapacidad y sus familias cuidadoras, en las localidades del Distrito.</t>
  </si>
  <si>
    <t>Formato mensual de la implementación, seguimiento y evaluación a las rutas de inclusiòn.</t>
  </si>
  <si>
    <t>Informe de avance trimestral de la implementación, seguimiento y evaluación de las rutas de atención e inclusión a nivel local y Distrital.</t>
  </si>
  <si>
    <t>Informe de avance trimestral de la implementación de las rutas de atención e inclusión a nivel local Y Distrital.</t>
  </si>
  <si>
    <t>Informe cualitativo y cuantitativo anual con los resultados en los procesos de inclusión efectivos en los diferentes entornos.</t>
  </si>
  <si>
    <t>Realizar seguimiento a la implementacion de la ruta de atención e inclusión para las personas con discapacidad y sus familias cuidadoras, en las localidades del Distrito y realizar los ajustes pertinentes de acuerdo con los resultados.</t>
  </si>
  <si>
    <t>No tiene programación para este mes.</t>
  </si>
  <si>
    <t>Evaluar la implementaciòn y ajustes realizados en la ruta de atención e inclusión para las personas con discapacidad y sus familias cuidadoras, en las localidades del Distrito.</t>
  </si>
  <si>
    <t>Adelantar procesos de inclusión con entidades para garantizar la vinculación de personas con discapacidad en diferentes entornos.</t>
  </si>
  <si>
    <t>Hacer un análisis general de la cartografía social, para agrupar localidades por territorios y entornos de inclusiòn.</t>
  </si>
  <si>
    <t>Actas, planillas de asistencia.</t>
  </si>
  <si>
    <t>Informe de avance trimestral de los procesos de inclusión desarrollados a nivel local y Distrital en los entornos.</t>
  </si>
  <si>
    <t>Diseñar cuatro planes de acción territoriales para la implementación de la ruta de atención.</t>
  </si>
  <si>
    <t>Formatos de planes de acciòn por territorios.</t>
  </si>
  <si>
    <t>Implementar los cuatro planes de acción en los territorios  para la implementación de la ruta de atención..</t>
  </si>
  <si>
    <t>Actas, planillas de asistencias.</t>
  </si>
  <si>
    <t>Realizar seguimiento a los procesos de inclusión en los entornos productivo y educativo del Distrito.</t>
  </si>
  <si>
    <t>Formatos y Matriz de registro de acciones de Inclusión.</t>
  </si>
  <si>
    <t>Informe de avance trimestral de los seguimientos a los procesos de inclusión desarrollados a nivel local y Distrital, promoción de la red de empresarios incluyentes e implementación del acuerdo de voluntades con la SED.</t>
  </si>
  <si>
    <t>Promover  una red de empresarios incluyentes a través de las acciones de seguimiento en el entorno productivo.</t>
  </si>
  <si>
    <t>Actas y listas de asistencia de grupos focales con empresarios.</t>
  </si>
  <si>
    <t>Implementar el acuerdo de voluntades entre la Secretaria Distrital de Integración Social y la Secretaria de Educación del Distrito, en el marco de las acciones de inclusion en el entorno educativo.</t>
  </si>
  <si>
    <t>No tiene programación</t>
  </si>
  <si>
    <t>Actas y listas de asistencia de grupos focales con la SED, por territorios</t>
  </si>
  <si>
    <t>INFORME ANUAL CONSOLIDADO  DE  LA CAPACITACIÓN EN COMPETENCIAS A SERVIDORES PÚBLICOS EN ATENCIÓN INCLUSIVA A PERSONAS CON DISCAPACIDAD.</t>
  </si>
  <si>
    <t>INFORME TRIMESTRAL DE  LA CAPACITACION EN COMPETENCIAS A SERVIDORES PUBLICOS EN ATENCION INCLUSIVA A PERSONAS CON DISCAPACIDAD.</t>
  </si>
  <si>
    <t>Diseñar un plan de implementación del proceso de competencias para los servidores públicos, en la vigencia 2018.</t>
  </si>
  <si>
    <t xml:space="preserve"> Plan de implementación anual.</t>
  </si>
  <si>
    <t>Informe de avance trimestral  de los procesos de capacitación en compentencias para servidores públicos desarrollados en entidades de orden local y Distrital.</t>
  </si>
  <si>
    <t>Informe cualitativo y cuantitativo anual que da cuenta de las entidades impactadas y de los servidores publicos que reciben la capacitación en competencias para la atención inclusiva a personas con discapacidad y segumiento al plan de implementación.</t>
  </si>
  <si>
    <t>Ejecutar el plan de implementación del proceso de competencias para los servidores públicos, en la vigencia 2018.</t>
  </si>
  <si>
    <t>Actas, planillas de asistencia y Ficha SIRBE Curso</t>
  </si>
  <si>
    <t>Evaluar el plan de implementación del proceso de competencias para los servidores públicos, en la vigencia 2018; con el fin de retroalimentar el proceso en la siguiente vigencia.</t>
  </si>
  <si>
    <t>1. INFORME CONSOLIDADO CUALITATIVO Y CUANTITATIVO DE LAS ACCIONES DE INCLUSIÓN COMUNITARIA.
2. MODELO DE TELETRABAJO Y VINCULACIÓN PRODUCTIVA PARA LAS PERSONAS CON DISCAPACIDAD Y CUIDADORES.</t>
  </si>
  <si>
    <t>INFORMES TRIMESTRALES CUALITATIVO Y CUANTITATIVO DE LAS ACCIONES DE INCLUSIÓN COMUNITARIA</t>
  </si>
  <si>
    <t>Edgar Alonso - Coordinador de la Estrategia de Inclusión Comunitaria</t>
  </si>
  <si>
    <t>Realizar la identificacion de los intereses y habilidades de las personas con discapacidad y sus familias cuidadoras que reciben apoyos alimentarios y realizar cruce con la oferta institucional en el territorio.</t>
  </si>
  <si>
    <t>Matriz de registro de informacion de habiliddes y capaciddes de las personas con discapacidad y sus familias cuidadoras.</t>
  </si>
  <si>
    <t>Informe de análisis de habilidades, capacidades y preferencias de las personas con discapacidad y sus familias cuidadoras.</t>
  </si>
  <si>
    <t>Informe de avance trimestral cualitativo y cuantitativo de las articulaciones con las entidades gestiondas y las acciones de inclusión comunitaria realizadas.</t>
  </si>
  <si>
    <t>Informe cualitativo y cuantitativo anual que da cuenta de las acciones de inclusión comunitaria realizadas a nivel local.</t>
  </si>
  <si>
    <t>Gestionar con entidades para la realización de las acciones de inclusión comunitaria, de acuerdo a la oferta institucional identificada.</t>
  </si>
  <si>
    <t>Actas y planillas de asistencia de la articulaciòn local.</t>
  </si>
  <si>
    <t>Informe de avance trimestral cualitativo y cuantitativo de las articulaciones con las entidades gestiondas.</t>
  </si>
  <si>
    <t xml:space="preserve">Realizar 288 acciones de inclusión comunitaria para lograr la participación efectiva de las personas con discapacidad y sus familias cuidadoras y realizar seguimiento a las mismas.
</t>
  </si>
  <si>
    <t>Actas y planillas de asistencia de las acciones de inclusión de las personas con discapacidad, cuidadores y sus familias.</t>
  </si>
  <si>
    <t>Informe de avance trimestral cualitativo y cuantitativo de las acciones de inclusión comunitaria.</t>
  </si>
  <si>
    <t xml:space="preserve">Hacer seguimiento a las 288 acciones de inclusión comunitaria.
</t>
  </si>
  <si>
    <t>Informe semestral de seguimiento a las acciones de inclusión comunitaria.</t>
  </si>
  <si>
    <t>INFORME TRIMESTRAL DE SEGUIMIENTO A PERSONAS CON DISCAPACIDAD SIN REDES CUIDADORES Y CUIDADORAS QUE RECIBEN APOYOS ALIMENTARIOS.</t>
  </si>
  <si>
    <t>Realizar seguimiento integral a las personas con discapacidad sin redes, cuidadoras y cuidadores que reciben apoyos alimentarios .</t>
  </si>
  <si>
    <t>Matriz de seguimientos seguimiento integral a las personas con discapacidad sin redes, cuidadoras y cuidadores que reciben apoyos alimentarios.</t>
  </si>
  <si>
    <t xml:space="preserve">Informe de seguimiento integral con cruce de variables, resultados evidenciados y análisis comparativo 2017-2018. </t>
  </si>
  <si>
    <t>Diseñar e implementar un plan de promoción en estilo de vida saludable al 100% de las personas con discapacidad sin redes cuidadoras y cuidadores que reciben apoyos alimentarios.</t>
  </si>
  <si>
    <t>Actas y planillas de asistencia del seguimiento integral y la promoción de estilo de vida saludable</t>
  </si>
  <si>
    <t>Informe de  implementación del plan de promoción en estilo de vida saludable al 100% de las personas con discapacidad sin redes cuidadoras y cuidadores que reciben apoyos alimentarios.</t>
  </si>
  <si>
    <t>Realizar un análisis comparativo de los resultados del seguimiento integral de 2017 y 2018 .</t>
  </si>
  <si>
    <t>Informe de avance  comparativo de los resultados del seguimiento integral de 2017 y 2018 .</t>
  </si>
  <si>
    <t>Informe de análisis comparativo de los resultados del seguimiento integral de 2017 y 2018 .</t>
  </si>
  <si>
    <t>INFORME DE AVANCE DEL MODELO DE TELETRABAJO Y VINCULACIÓN PRODUCTIVA PARA LAS PERSONAS CON DISCAPACIDAD Y CUIDADORES.</t>
  </si>
  <si>
    <t xml:space="preserve">Nadia Vanegas - Profesional Técnica </t>
  </si>
  <si>
    <t>Realizar los ajustes técnicos al modelo de teletrabajo para su implementación con personas con discapacidad.</t>
  </si>
  <si>
    <t>Actas y registros de asistencia de construcción técnica</t>
  </si>
  <si>
    <t>Preliminar del Modelo de teletrabajo y vinculación productiva para las personas con discapacidad y cuidadores.</t>
  </si>
  <si>
    <t>Modelo de Teletrabajo con orientaciones técnicas para la vinculación de personas con discapacidad y cuidadores.</t>
  </si>
  <si>
    <t>Validar las orientaciones y ajustes técnicos al modelo, con las entidades competentes.</t>
  </si>
  <si>
    <t>Actasy  registros de asistencia relacionadas con la validacion del modelo</t>
  </si>
  <si>
    <t>Preliminar del  Modelo de teletrabajo y vinculación productiva para las personas con discapacidad y cuidadores.</t>
  </si>
  <si>
    <t>Realizar el piloto de implementacion del modelo de Teletrabajo.</t>
  </si>
  <si>
    <t>Actas y registros de asistencia del proceso de implementacion</t>
  </si>
  <si>
    <t>INFORME ANUAL DE LA PRESTACIÓN DE SERVICIOS SOCIALES</t>
  </si>
  <si>
    <t>INFORMES TRIMESTRALES DE LA PRESTACIÓN DE SERVICIOS SOCIALES</t>
  </si>
  <si>
    <t>Carolina Estrada - Coordinadora de Centros Crecer; Nancy Correa - Coordinadora de Centro Renacer; Luz Ángela Martínez - Coordinadora de Centros Integrarte y Centros Avanzar</t>
  </si>
  <si>
    <t xml:space="preserve">Actualizar el instructivo de validación de condiciones incorporando el instrumento de identificación de sistemas de apoyo.  </t>
  </si>
  <si>
    <t>Actas y registros de asistencia del proceso de la actualización del instructivo.</t>
  </si>
  <si>
    <t xml:space="preserve">1. Avance del informe cualitativo y cuantitativo del seguimiento de los casos de validacion de condiciones.
2. Instructivo de vlidación de condiciones oficilizado en el mrco del SIG.
</t>
  </si>
  <si>
    <t>Actas y registros de asistencia del proceso de la socialización del instructivo.</t>
  </si>
  <si>
    <t>Informe cualitativo y cuantitativo de la prestación de los servicios sociales.</t>
  </si>
  <si>
    <t xml:space="preserve">Implementar el instructivo de validacion de condiciones en los  servicios sociales y estrategias del proyecto. </t>
  </si>
  <si>
    <t>Informe mensual de la implentación y evaluación del instructivo de validación de condiciones.</t>
  </si>
  <si>
    <t>Avance del informe cualitativo y cuantitativo del seguimiento de los casos de validacion de condiciones.</t>
  </si>
  <si>
    <t>Informe mensual de la implentación y evaluacion del instructivo de validacion de condiciones.</t>
  </si>
  <si>
    <t>Informe mensual de la implentacion y evaluacion del instructivo de validacion de condiciones.</t>
  </si>
  <si>
    <t xml:space="preserve">Realizar evaluación y seguimiento a la implementación del instructivo de validación de condiciones. </t>
  </si>
  <si>
    <t>Brindar atención a los niños, niñas y adolescentes con discapacidad y sus familias, participantes de los servicios Centros Crecer, Centro Renacer y Centros Avanzar.</t>
  </si>
  <si>
    <t>Avance del informe cualitativo y cuantitativo de la prestacion de los servicios.</t>
  </si>
  <si>
    <t>Avance del informe cualitativo y cuantitativo de la prestación de los servicios.</t>
  </si>
  <si>
    <t>Realizar seguimiento al cumplimiento del plan de atención individual.</t>
  </si>
  <si>
    <t>Implementar el modelo de atención para la inclusión en los Servicios Sociales y Estrategias.</t>
  </si>
  <si>
    <t>Luz Ángela Martínez - Coordinadora de Centros Integrarte y Centros Avanzar</t>
  </si>
  <si>
    <t>Brindar atención a jóvenes, personas adultas y mayores con discapacidad y a sus familias participantes en los servicios Integrarte.</t>
  </si>
  <si>
    <t>DOCUMENTO TÉCNICO DE LA IMPLEMENTACIÓN DE  ESTRATEGIA DE VIDA INDEPENDIENTE CON APOYOS.</t>
  </si>
  <si>
    <t>Validar la estrategia de vida independiente con apoyos, con subdirecciones técnicas de la SDIS.</t>
  </si>
  <si>
    <t>Avance del informe cualitativo y cuantitativo de la implementacion de la estrategia de la vida independiente con apoyos</t>
  </si>
  <si>
    <t>Informe cuantitativo y cualitativo de la implementacion de la estrategia de la vida independiente con apoyos.</t>
  </si>
  <si>
    <t>Implementar la estrategia de vida independiente con apoyos.</t>
  </si>
  <si>
    <t>Actas y registros de asistencia con las coordinaciones de los servicios sociales y estrategias</t>
  </si>
  <si>
    <t xml:space="preserve">Realizar seguimiento, evaluación y monitoreo de la implementación de la estrategia de vida independiente con apoyos.  </t>
  </si>
  <si>
    <t>Actas y registros de asistencia de seguimiento a la implementacion</t>
  </si>
  <si>
    <t>LÍNEA BASE</t>
  </si>
  <si>
    <t>Implementar técnicamente el instrumento de identificación de sistemas de apoyo con las coordinaciones de los servicios sociales y estrategias.</t>
  </si>
  <si>
    <t>Actas y registros de asistencia con las coordinaciones de los servicios sociales y estrategias.</t>
  </si>
  <si>
    <t>Informe parcial de la implementación del instrumento de identificacion de sistemas de apoyo</t>
  </si>
  <si>
    <t>Informe final de Linea Base de percepción de barreras actitudinales y de la implementación del instrumento de identificación de sistemas de apoyo.</t>
  </si>
  <si>
    <t>Realizar seguimiento  a la implementación del   instrumento de identificacion de sistemas de apoyo para personas con discapacidad en los servicios sociales y estrategias.</t>
  </si>
  <si>
    <t>Actas y registros de asistencia</t>
  </si>
  <si>
    <t>Realizar una evaluación y ajustes al instrumento de identificación de sistemas de apoyo para personas con discapacidad en los servicios sociales y estrategias.</t>
  </si>
  <si>
    <t>Actas y registros de asistencia con la DADE</t>
  </si>
  <si>
    <t>Formular e implementar el proceso de contratación para el levantamiento de la línea base.</t>
  </si>
  <si>
    <t>Avance de anexos técnicos para la contratación</t>
  </si>
  <si>
    <t>Informe parcial de avances de la Linea Base</t>
  </si>
  <si>
    <t xml:space="preserve">Actas y registros de asistencia </t>
  </si>
  <si>
    <t>Hacer seguimiento al proceso de levantamiento de la línea base.</t>
  </si>
  <si>
    <t>Informe de avance de la Linea Base</t>
  </si>
  <si>
    <t>Apoyar técnicamente el análisis de la información recolectada para la línea base.</t>
  </si>
  <si>
    <t>No</t>
  </si>
  <si>
    <t>Informe final de implementación de la estrategia de divulgación</t>
  </si>
  <si>
    <t>Implementar la estrategia de divulgación de la PPPF</t>
  </si>
  <si>
    <t>Diana de la Rosa</t>
  </si>
  <si>
    <t>11.7 meses</t>
  </si>
  <si>
    <t xml:space="preserve">Adelantar el proceso precontractual para la contratación de un aliado que apoye la divulgación de la PPPF a nivel Local y Distrital </t>
  </si>
  <si>
    <t>Primer avance del Anexo Técnico preliminar para la contratación de un aliado para apoyar la divulgación de la PPPF a nivel Local y Distrital</t>
  </si>
  <si>
    <t>Segundo avance del Anexo Técnico preliminar para la contratación de un aliado para apoyar la divulgación de la PPPF a nivel Local y Distrital</t>
  </si>
  <si>
    <t>Segundo avance del Anexo Técnico preliminar para la contratación de un aliado para apoyar la divulgación de la PPPF a nivel Local y Distrital y Reporte de implementación de la estrategia de divulgación con corte a la fecha</t>
  </si>
  <si>
    <t>Anexo Técnico para la contratación de un aliado para apoyar la divulgación de la PPPF a nivel Local y Distrital</t>
  </si>
  <si>
    <t>Soporte de la públicación del proceso de contratación</t>
  </si>
  <si>
    <t>Contrato suscrito con un aliado para apoyar la divulgación de la PPPF a nivel Local y Distrital</t>
  </si>
  <si>
    <t>Contrato suscrito con un aliado para apoyar la divulgación de la PPPF a nivel Local y Distrital y Reporte de implementación de la estrategia de divulgación con corte a la fecha</t>
  </si>
  <si>
    <t>Reporte de implementación de la estrategia de divulgación con corte a la fecha</t>
  </si>
  <si>
    <t>Realizar seguimiento a la implementación de la estrategia de divulgación</t>
  </si>
  <si>
    <t>Elaborar informe de implementación de la estrategia de divulgación</t>
  </si>
  <si>
    <t xml:space="preserve">Aportar una línea técnica para la implementación de la  PPPF </t>
  </si>
  <si>
    <t>Documento técnico de la implementación de la PPPF 2018</t>
  </si>
  <si>
    <t>Informe anual del acompañamiento a los sectores en el marco del Comité Operativo Distrital para las Familias</t>
  </si>
  <si>
    <t>Jorge Gutiérrez</t>
  </si>
  <si>
    <t>11.5 meses</t>
  </si>
  <si>
    <t>Planear el funcionamiento anual del Comité Operativo Distrital para las Familias</t>
  </si>
  <si>
    <t>Cartas de convocatoria al Comité Operativo Distrital para las Familias</t>
  </si>
  <si>
    <t>Propuesta de funcionamiento del Comité</t>
  </si>
  <si>
    <t>Plan de trabajo del Comité aprobado</t>
  </si>
  <si>
    <t>Informe parcial de las actividades planeadas en el marco del Comité Operativo Distrital para las Familias con corte a la fecha</t>
  </si>
  <si>
    <t>Ejecutar las actividades planeadas en el marco del Comité Operativo Distrital para las Familias</t>
  </si>
  <si>
    <t>Elaborar un informe anual del acompañamiento a los sectores en el marco del Comité Operativo Distrital para las Familias</t>
  </si>
  <si>
    <t>Informe de análisis de la implementación de elementos del MAIF y recomendaciones para su aplicabilidad en servicios de la SDIS</t>
  </si>
  <si>
    <t>María Camila Baena</t>
  </si>
  <si>
    <t>Identificar los servicios de potencial implementación del MAIF o elementos del mismo</t>
  </si>
  <si>
    <t>Listado con posibles proyectos y/o servicios susceptibles de implementar el MAIF o elementos del mismo</t>
  </si>
  <si>
    <t>Listado con los proyectos y servicios seleccionados</t>
  </si>
  <si>
    <t>Listado con los proyectos y servicios seleccionados y Reporte del estado de implementación del MAIF en los servicios que ya se encuentran en implementación con corte a la fecha</t>
  </si>
  <si>
    <t>Reporte del estado de implementación del MAIF en los servicios que ya se encuentran en implementación con corte a la fecha</t>
  </si>
  <si>
    <t>Realizar seguimiento a la implementación del MAIF o elementos del mismo</t>
  </si>
  <si>
    <t>Actas de reunión y/o listados de asistencia y/o registros fotográficos y/o evidencias de…. Realizados en el mes</t>
  </si>
  <si>
    <t>Elaborar el informe de analilsis de la implementación de elementos del MAIF y recomendaciones para su aplicabilidad en servicios de la SDIS</t>
  </si>
  <si>
    <t>Capacitar equipos técnicos de los servicios de integración social que decidan implementar el modelo o elementos del mismo.</t>
  </si>
  <si>
    <t>Informe final de resultados de las jornadas de divulgación realizadas</t>
  </si>
  <si>
    <t>Edgar Domingo Triana</t>
  </si>
  <si>
    <t>Establecer el número de grupos y el cronograma en el que se realizarán las jornadas de divulgación</t>
  </si>
  <si>
    <t>Cronograma preliminar de jornadas de divulgación</t>
  </si>
  <si>
    <t>Cronograma con número de grupos y fechas de divulgación</t>
  </si>
  <si>
    <t>Reporte de jornadas de divulgación con corte a la fecha</t>
  </si>
  <si>
    <t>Realizar las jornadas de divulgación con los grupos con los que se realizo el acuerdo de implementación del MAIF o elementos del mismo</t>
  </si>
  <si>
    <t>Actas de reunión y/o listados de asistencia y/o registros fotográficos y/o evidencias de las jornadas de divulgación realizadas en el mes</t>
  </si>
  <si>
    <t>Elaborar Informe final con los resultados de las jornadas de divulgación realizadas</t>
  </si>
  <si>
    <t>Informe anual de implementación del plan acción distrital de la PPPF</t>
  </si>
  <si>
    <t>Adriana Rodríguez</t>
  </si>
  <si>
    <t>Realizar la actualización del plan de acción anual de la PPPF a nivel distrital y local</t>
  </si>
  <si>
    <t>Actas de reunión y/o listados de asistencia</t>
  </si>
  <si>
    <t>Actas de reunión y/o listados de asistencia y/o registros fotográficos y/o demás evidencias de las acciones realizadas en el mes</t>
  </si>
  <si>
    <t>Avances en la Matriz del plan de acción de la PPPF</t>
  </si>
  <si>
    <t>Matriz del plan de acción de la PPPF actualizada</t>
  </si>
  <si>
    <t xml:space="preserve">Matriz del plan de acción de la PPPF actualizada y Reporte de avances en el cumplimiento de las acciones de SDIS del plan de acción de PPPF </t>
  </si>
  <si>
    <t>Reporte de avance de la gestión del seguimiento del  Plan de Acción de la PPPF</t>
  </si>
  <si>
    <t>Realizar seguimiento a la implementación del plan de acción anualizado de la PPPF a nivel distrital y local</t>
  </si>
  <si>
    <t xml:space="preserve">Reporte de avances en el cumplimiento de las acciones de SDIS del plan de acción de PPPF </t>
  </si>
  <si>
    <t>Elaborar informe de la implementación del plan de acción anualizado de la PPPF a nivel distrital y local</t>
  </si>
  <si>
    <t>Desarrollar una estrategia interinstitucional de prevención de la violencia intrafamiliar</t>
  </si>
  <si>
    <t>Diseñar e implementar una (1) estrategia Distrital para la prevención de la violencia intrafamiliar</t>
  </si>
  <si>
    <t>Informe de implementación de la estrategia Familias que Tejen y Protegen en la vigencia 2018</t>
  </si>
  <si>
    <t>Informe de análisis técnico de los criterios para el ajuste al diseño de la estrategia de comunicación</t>
  </si>
  <si>
    <t>Aleyda Gómez
Equipo Prevención</t>
  </si>
  <si>
    <t>4.5 meses</t>
  </si>
  <si>
    <t>Elaborar los criterios de ajuste de la estrategia de comunicación para la prevención de la violencia intrafamiliar</t>
  </si>
  <si>
    <t>Estructura del informe de criterios para la estrategia</t>
  </si>
  <si>
    <t>Informe prelilminar de criterios de ajuste de la estrategia</t>
  </si>
  <si>
    <t>Actas y listados de asistencia de reuniones de socialización e Informe prelilminar de criterios de ajuste de la estrategia</t>
  </si>
  <si>
    <t>Socializar los criterios de ajuste a la Oficina Asesora de Comunicaciones y profesionales en territorio</t>
  </si>
  <si>
    <t>Actas y listados de asistencia de reuniones de socialización</t>
  </si>
  <si>
    <t>Consolidar los criterios para la estrategia de comunicación para la prevención de la violencia intrafamiliar</t>
  </si>
  <si>
    <t>Informe preliminar de análisis técnico de los criterios para el ajuste al diseño de la estrategia de comunicación</t>
  </si>
  <si>
    <t xml:space="preserve">Implementar la estrategia comunicativa masiva diseñada para la prevención de la violencia intrafamiliar </t>
  </si>
  <si>
    <t>Informe de implementación de la estrategia de comunicación en los territorios</t>
  </si>
  <si>
    <t>Diseñar una metodología para implementar la estrategia comunicativa en los territorios</t>
  </si>
  <si>
    <t>Guía metodológica para la implementación de la estrategia en los territorios</t>
  </si>
  <si>
    <t>Reporte preliminar de avance de la implementación de la estrategia de comunicación en los territorios</t>
  </si>
  <si>
    <t>Socializar la metodología con profesionales de los territorios y oficinas asesoras de comunicaciones de las entidades del Consejo Distrital de Atención a Víctimas</t>
  </si>
  <si>
    <t>Realizar seguimiento a la implementación de la estrategia en los territorios</t>
  </si>
  <si>
    <t>Informe de recomendaciones para la implementación de la estrategia de comunicaciones</t>
  </si>
  <si>
    <t>Ajustar una herramienta de monitoreo y evaluación de la estrategia de comunicaciones</t>
  </si>
  <si>
    <t>Matriz de recomendaciones a considerar para la construcción de la herramienta de monitoreo</t>
  </si>
  <si>
    <t>Listado preliminar con las variables potenciales a incluir en la herramienta de monitoreo</t>
  </si>
  <si>
    <t>Actas y listados de asistencia de reuniones de socialización con la Oficina Asesora de Comunicaciones</t>
  </si>
  <si>
    <t>Actas y listados de asistencia de reuniones de socialización con la Oficina Asesora de Comunicaciones, Listado preliminar con las variables potenciales a incluir en la herramienta de monitoreo y Matriz de recomendaciones a considerar para la construcción de la herramienta de monitoreo</t>
  </si>
  <si>
    <t>Listado con las variables a incluir en la herramienta de monitoreo</t>
  </si>
  <si>
    <t>Instructivo de diligenciamiento de la herramienta de monitoreo</t>
  </si>
  <si>
    <t>Herramienta de monitoreo y evaluación de la estrategia de comunicaciones</t>
  </si>
  <si>
    <t xml:space="preserve">Reporte mensual del registro de acciones inherentes a la implementación de la estrategia </t>
  </si>
  <si>
    <t>Registrar mensualmente las acciones que dan cuenta de la implementación de la estrategia de comunicaciones</t>
  </si>
  <si>
    <t>Elaborar un informe final de recomendaciones para la implementacion estrategia de comunicaciones</t>
  </si>
  <si>
    <t>Memorias colectivas de la realización de la Semana del Buen Trato</t>
  </si>
  <si>
    <t>Planear las actividades de la Semana del Buen Trato</t>
  </si>
  <si>
    <t>Actas y listados de asistencia o correos electrónicos o cartas u oficios de convocatoria</t>
  </si>
  <si>
    <t>Actas y listados de asistencia o correos electrónicos o cartas u oficios de convocatoria con la planeación preliminar de las actividades de la Semana del Buen Trato</t>
  </si>
  <si>
    <t>Actas y listados de asistencia o correos electrónicos o cartas u oficios de convocatoria y Programación preliminar de actividades</t>
  </si>
  <si>
    <t>Actas y listados de asistencia o correos electrónicos o cartas u oficios de convocatoria y Programación preliminar de actividades y Plan de divulgación y plan de medios para la Semana del Buen Trato</t>
  </si>
  <si>
    <t>Cronograma local y distrital de las actividades a desarrollar en la Semana del Buen Trato</t>
  </si>
  <si>
    <t>Describir los requerimientos técnicos que definan el alcance, programación y requerimientos para el desarrollo de la Semana del Buen Trato</t>
  </si>
  <si>
    <t>Plan de divulgación y plan de medios para la Semana del Buen Trato</t>
  </si>
  <si>
    <t xml:space="preserve">Matriz de requerimientos </t>
  </si>
  <si>
    <t>Registro preliminar de evidencias del desarrollo de la Semana del Buen Trato</t>
  </si>
  <si>
    <t>Realizar la Semana del Buen Trato</t>
  </si>
  <si>
    <t>Informe de los procesos de orientación en prevención de la violencia intrafamiliar realizados en 2018</t>
  </si>
  <si>
    <t>Documento de priorización de las poblaciones objeto de los procesos de formación</t>
  </si>
  <si>
    <t>2.5 meses</t>
  </si>
  <si>
    <t>Ajustar la ficha técnica de georreferenciación para identificar el tipo de población</t>
  </si>
  <si>
    <t>Formato preliminar de ficha técnica de georreferenciación</t>
  </si>
  <si>
    <t>Formato de ficha técnica de georreferenciación</t>
  </si>
  <si>
    <t>Socializar las fichas técnicas en los territorios</t>
  </si>
  <si>
    <t>Priorizar las poblaciones objeto de los procesos de formación</t>
  </si>
  <si>
    <t>Documento de analisis y evaluación de la convocatoria</t>
  </si>
  <si>
    <t>10.1 meses</t>
  </si>
  <si>
    <t>Diseñar una ficha metodológica de convocatoria de población</t>
  </si>
  <si>
    <t>Ficha metodológica de convocatoria de población</t>
  </si>
  <si>
    <t>Ficha metodológica de convocatoria de población y Actas y listados de asistencia</t>
  </si>
  <si>
    <t>Reporte de aplicación de la ficha metodológica con corte a la fecha</t>
  </si>
  <si>
    <t>Socializar la ficha metodológica con los profesionales en territorio</t>
  </si>
  <si>
    <t>Convocar la población para los procesos de formación</t>
  </si>
  <si>
    <t>Documento con el Registro de información de los procesos de formación en el sistema de información SIRBE</t>
  </si>
  <si>
    <t>Realizar jornadas de reinducción a los territorios en la aplicabilidad de la estrategia de prevención</t>
  </si>
  <si>
    <t>Actas y listados de asistencia, Cronograma de programación de procesos de prevención con corte a la fecha y Registro de información de los procesos de formación en el sistema de información SIRBE</t>
  </si>
  <si>
    <t>Cronograma de programación de procesos de prevención con corte a la fecha y Registro de información de los procesos de formación en el sistema de información SIRBE</t>
  </si>
  <si>
    <t>Elaborar la programación de los procesos de prevención por localidad</t>
  </si>
  <si>
    <t>Cronograma de programación de procesos de prevención con corte a la fecha</t>
  </si>
  <si>
    <t>Realizar los procesos de formación</t>
  </si>
  <si>
    <t>Registro de información de los procesos de formación en el sistema de información SIRBE</t>
  </si>
  <si>
    <t>Informe final de análisis de resultados de los procesos de formación con corte a la fecha</t>
  </si>
  <si>
    <t>Realizar ajustes metodológicos a los instrumentos de evaluación de la estrategia de prevención</t>
  </si>
  <si>
    <t>Reporte de ajustes susceptibles a realizar en los instrumentos de evaluación de la estrategia de prevención</t>
  </si>
  <si>
    <t>Instrumentos de evaluación de la estrategia de prevención ajustados</t>
  </si>
  <si>
    <t>Instrumentos de evaluación de la estrategia de prevención ajustados, Reporte de validación comparativa entre los procesos registrados en SIRBE y los instrumentos de evaluación de la estrategia de prevención del respectivo mes y Informe de análisis de resultados de los procesos de formación con corte a la fecha</t>
  </si>
  <si>
    <t>Reporte de validación comparativa entre los procesos registrados en SIRBE y los instrumentos de evaluación de la estrategia de prevención del respectivo mes y Informe de análisis de resultados de los procesos de formación con corte a la fecha</t>
  </si>
  <si>
    <t>Realizar seguimiento a la aplicación de los instrumentos de evaluación de la estrategia de prevención</t>
  </si>
  <si>
    <t>Reporte de validación comparativa entre los procesos registrados en SIRBE y los instrumentos de evaluación de la estrategia de prevención del respectivo mes</t>
  </si>
  <si>
    <t>Elaborar informes de análisis de resultados de los procesos de formación enmarcados en la estrategia de prevención</t>
  </si>
  <si>
    <t>Reporte de aplicación de los instrumentos de evaluación  de la estrategia de prevención con corte a la fecha</t>
  </si>
  <si>
    <t>Informe de análisis de resultados de los procesos de formación con corte a la fecha</t>
  </si>
  <si>
    <t>Capacitar 15000 servidores de las entidades distritales y personas de la sociedad civil en atención integral y la prevención de violencia intrafamiliar y delitos sexuales</t>
  </si>
  <si>
    <t>Informe final de análisis cualitativo y cuantitativo de los procesos de formación realizados en 2018</t>
  </si>
  <si>
    <t>Instructivo que contiene los criterios especificos para orientar los procesos de formación en formato digital</t>
  </si>
  <si>
    <t>3.5 meses</t>
  </si>
  <si>
    <t>Elaborar un instructivo que contenga los criteros especificos para orientar los procesos de prevención.</t>
  </si>
  <si>
    <t>Reporte de avance del instructivo</t>
  </si>
  <si>
    <t>Actas de reunión y listados de asistencia yReporte de avance del instructivo</t>
  </si>
  <si>
    <t>Socializar el instructivo de los criteros especificos para orientar los procesos de prevención en los territorios</t>
  </si>
  <si>
    <t xml:space="preserve">Virtualizar el instructivo de formación en formato digital </t>
  </si>
  <si>
    <t>Soporte de la publicación virtual del instructivo en un formato digital</t>
  </si>
  <si>
    <t>Realizar acciones de articulación y gestión con entidades del distrito, privadas  y de la sociedad civil</t>
  </si>
  <si>
    <t xml:space="preserve">Informe de acuerdos interinstitucionales y/o intersectoriales con las entidades públicas y privadas del Distrito Capital  </t>
  </si>
  <si>
    <t>10.5 meses</t>
  </si>
  <si>
    <t>Gestionar la implementación de la estrategia de prevención en las entidades pública, privadas y de la sociedad civil</t>
  </si>
  <si>
    <t>Actas y listas de asistencia o     Correos electrònicos</t>
  </si>
  <si>
    <t>Actas y listas de asistencia o     Correos electrònicos y Reporte de apertura de la I Escuela de Formaciòn 2018</t>
  </si>
  <si>
    <t>Actas y listas de asistencia o     Correos electrònicos y Reporte de avance para el desarrollo de la II Escuela de Formaciòn</t>
  </si>
  <si>
    <t>Actas y listas de asistencia o     Correos electrònicos y Reporte de ejecución de la II Escuela de Formaciòn 2019</t>
  </si>
  <si>
    <t xml:space="preserve">Diseñar y Desarrollar la Escuela de formación </t>
  </si>
  <si>
    <t>Diseño Metodologico y de contenidos</t>
  </si>
  <si>
    <t>Reporte de avance para el desarrollo de la I Escuela de Formaciòn</t>
  </si>
  <si>
    <t>Reporte de apertura de la I Escuela de Formaciòn 2018</t>
  </si>
  <si>
    <t>Reporte de ejecución de la I Escuela de Formaciòn 2018</t>
  </si>
  <si>
    <t>Reporte de ejecución de la I Escuela de Formación 2019 con Diseño Metodologico y de contenidos de la segunda Escuela</t>
  </si>
  <si>
    <t>Reporte de avance para el desarrollo de la II Escuela de Formaciòn</t>
  </si>
  <si>
    <t>Reporte de apertura de la II Escuela de Formaciòn 2018</t>
  </si>
  <si>
    <t>Reporte de ejecución de la II Escuela de Formaciòn 2018</t>
  </si>
  <si>
    <t>Reporte de ejecución de la II Escuela de Formaciòn 2019</t>
  </si>
  <si>
    <t>Consolidar los Acuerdos interinstitucionales y/o intersectoriales con entidades del distrito,privadas y de la sociedad civil</t>
  </si>
  <si>
    <t>Identificar y convocar las poblaciones objeto de los procesos de formación</t>
  </si>
  <si>
    <t>Ajustar una ficha técnica de georreferenciación para identificar el tipo de población</t>
  </si>
  <si>
    <t xml:space="preserve">Realizar ajustes metodológicos a los instrumentos de evaluación </t>
  </si>
  <si>
    <t>Instrumentos de evaluación de la estrategia de prevención ajustados, Reporte de validación comparativa entre los procesos registrados en SIRBE y los instrumentos de evaluación de la estrategia de prevención del respectivo mes e Informe de análisis de resultados de los procesos de formación con corte a la fecha</t>
  </si>
  <si>
    <t>Reporte de validación comparativa entre los procesos registrados en SIRBE y los instrumentos de evaluación de la estrategia de prevención del respectivo mes e Informe de análisis de resultados de los procesos de formación con corte a la fecha</t>
  </si>
  <si>
    <t>Realizar seguimiento a la aplicación de los instrumentos de evaluación</t>
  </si>
  <si>
    <t>Elaborar informes de análisis de resultados de los procesos de formación</t>
  </si>
  <si>
    <t>Implementar un (1) sistema oral en las acciones jurisdiccionales en al menos 4 Comisarías</t>
  </si>
  <si>
    <t xml:space="preserve">Informe de implementación del sistema de justicia oral en almenos 4 comisarías de familia de Bogotá y Análisis de resultados de la observación a la implementación piloto </t>
  </si>
  <si>
    <t>Informe de adecuación física y tecnológica de salas de audiencia en cuatro (4) comisarías de familia de Bogotá</t>
  </si>
  <si>
    <t>Olga Arias - Viviana Herrera
Equipos Sistema de Justicia Oral</t>
  </si>
  <si>
    <t xml:space="preserve">Gestionar un proceso precontractual y contractual para  adecuar física y tecnológicamente 4 salas de audiencia </t>
  </si>
  <si>
    <t>Anexo técnico sistema oral  - preliminar</t>
  </si>
  <si>
    <t>Anexo técnico definitivo sistema oral</t>
  </si>
  <si>
    <t>Estudios Previos
Análisis del sector</t>
  </si>
  <si>
    <t>Cronograma proceso contractual</t>
  </si>
  <si>
    <t>Contrato adecuación salas de audiencia</t>
  </si>
  <si>
    <t>Informe de entrenamiento equipos de trabajo</t>
  </si>
  <si>
    <t>Informe de implementación sistema de reparto</t>
  </si>
  <si>
    <t>Informe de adecuación 4 salas de audiencia</t>
  </si>
  <si>
    <t>Entrenar los equipos de trabajo de las comisarías de familia  susceptibles del piloto del sistema de justicia oral en el uso de las herramientas tecnológicas</t>
  </si>
  <si>
    <t xml:space="preserve">Realizar seguimiento al proceso de adecuación física y tecnológicamente 4 salas de audiencia </t>
  </si>
  <si>
    <t>Informe de seguimiento al contrato adecuación salas de audiencia</t>
  </si>
  <si>
    <t>Realizar un análisis de resultados de la implementación piloto y generar  un diseño ajustado con la respectiva conceptualización administrativa y financiera para todo el sistema</t>
  </si>
  <si>
    <t>Informe de ejecución del contrato para realizar el análisis de resultados de la implementación del piloto</t>
  </si>
  <si>
    <t>Definir la estrategia y metodología para realizar el análisis de resultados y evaluación de impacto</t>
  </si>
  <si>
    <t>Documento con análisis de estrategias para realizar la observación y análisis del piloto</t>
  </si>
  <si>
    <t>Metodología para la realización del análisis de resultados del piloto</t>
  </si>
  <si>
    <t>Procedimiento a seguir para el levantamiento de la información</t>
  </si>
  <si>
    <t>Instrumento para observación y levantamiento de información para el análisis de resultados del piloto</t>
  </si>
  <si>
    <t>Informe preliminar Levantamiento de información en comisarías del piloto de oralidad</t>
  </si>
  <si>
    <t>Informe de análisis de resultados implementación del piloto de oralidad</t>
  </si>
  <si>
    <t>Diseñar instrumentos para realizar el análisis de resultados de la implementación del piloto</t>
  </si>
  <si>
    <t>Instrumento validado y procedimiento</t>
  </si>
  <si>
    <t>Realizar el evantamiento de información y análisis resultados implementación del piloto</t>
  </si>
  <si>
    <t>Informe de atención oportuna a los casos de atención y protección a víctimas de violencias al interior de las familias en el año 2018</t>
  </si>
  <si>
    <t>Informe final de acciones realizadas para la atención y orientación en Comisarías de Familia con corte a la fecha</t>
  </si>
  <si>
    <t>Constanza Jaramillo
Nivel Central - Asesora Subdirección para la Familia</t>
  </si>
  <si>
    <t>Atender y orientar a los usuarios que arriban a las Comisarías de Familia</t>
  </si>
  <si>
    <t>Reporte de atención y orientación a usuarios en Comisarías de familia con corte a la fecha</t>
  </si>
  <si>
    <t>Informe parcial de acciones realizadas para la atención y orientación en Comisarías de Familia con corte a la fecha</t>
  </si>
  <si>
    <t>Hacer seguimiento a la coordinación interinstitucional realizada para la vigencia</t>
  </si>
  <si>
    <t>Informe final de orientación y asesoría familiar a usuarios de las Comisarías de Familia</t>
  </si>
  <si>
    <t>Claudia Vidal - Sandra Segura
Nivel Central - Comisarías de Familia</t>
  </si>
  <si>
    <t>Realizar el proceso de contratación para el servicio de orientación y asesoría</t>
  </si>
  <si>
    <t>Anexo técnico preliminar para la contratación del servicio de orientación y asesoría familiar</t>
  </si>
  <si>
    <t>Anexo técnico para la contratación del servicio de orientación y asesoría familiar</t>
  </si>
  <si>
    <t>Reporte de avance del proceso precontractual para la contartación del servicio de orientación y asesoría familiar</t>
  </si>
  <si>
    <t>Contrato y/o convenio suscrito para el servicio de orientación y asesoría familiar</t>
  </si>
  <si>
    <t>Informe parcial de la ejecución del contrato de orientación y asesoría familiar a usuarios de las Comisarías de Familia</t>
  </si>
  <si>
    <t>Realizar seguimiento a los procesos de orientación y asesoría familiar a usuarios de las Comisarías de Familia</t>
  </si>
  <si>
    <t>Elaborar un informe final de orientación y asesoría familiar a usuarios de las Comisarías de Familia</t>
  </si>
  <si>
    <t>Informe final de la implementación del instrumento para identificar el riesgo de violencias al interior de las familias</t>
  </si>
  <si>
    <t>Estandarizar el instrumento de recolección de información para identificar el riesgo de violencias al interior de las familias</t>
  </si>
  <si>
    <t>Reporte parcial de acciones realizadas para estandarizar el instrumento de recolección de información para identificar el riesgo de violencias al interior de las familias</t>
  </si>
  <si>
    <t>Informe parcial de acciones realizadas para estandarizar el instrumento de recolección de información para identificar el riesgo de violencias al interior de las familias</t>
  </si>
  <si>
    <t>Instrumento de recolección de información para identificar el riesgo de violencias al interior de las familias estandarizado</t>
  </si>
  <si>
    <t>Informe parcial de la implementación del instrumento para identificar el riesgo de violencias al interior de las familias</t>
  </si>
  <si>
    <t>Implementar el instrumento de recolección de información para identificar el riesgo de violencias al interior de las familias en al menos 14 comisarías</t>
  </si>
  <si>
    <t>Reporte parcial de la implementación del instrumento para identificar el riesgo de violencias al interior de las familias</t>
  </si>
  <si>
    <t>Elaborar un informe final de la implementación del instrumento para identificar el riesgo de violencis al interior de las familias</t>
  </si>
  <si>
    <t>Informe de la gestión administrativa de la Subdirección para la Familia</t>
  </si>
  <si>
    <t>Lorena Castilla - Gladys Prieto
Nivel Central - Gestión Administrativa</t>
  </si>
  <si>
    <t>Desarrollar las acciones administrativas propias de los procesos de contratación de la Subdirección</t>
  </si>
  <si>
    <t>Plan anual de adquisiciones establecido para el año 2018</t>
  </si>
  <si>
    <t>Cronograma de procesos de contratación al interior de la Subdirección para la Familia</t>
  </si>
  <si>
    <t>Reporte de avance de los procesos contractuales propios de la Subdirección para la Familia con corte a la fecha</t>
  </si>
  <si>
    <t>Informe de la gestión administrativa de la Subdirección para la Familia con corte a la fecha</t>
  </si>
  <si>
    <t>Realizar la gestión inherente al SIG de la Subdirección</t>
  </si>
  <si>
    <t>Informe de gestión de la Subdirección para la Familia en el marco del SIG con corte a la fecha</t>
  </si>
  <si>
    <t>Dar gestión a los hallazgos de control interno y auditoría de entes externos</t>
  </si>
  <si>
    <t>Informe de gestión de la Subdirección para la Familia en el marco de los hallazgos de control interno y auditoría de entes externos con corte a la fecha</t>
  </si>
  <si>
    <t>Informe final de implementación del modelo de seguimiento a casos validado en al menos 14 comisarías</t>
  </si>
  <si>
    <t>Ajustar el instructivo de desarrollo y cierre de seguimiento a casos de violencia intrafamiliar en las Comisarías de Familia de Bogotá</t>
  </si>
  <si>
    <t>Reporte parcial de acciones realizadas para ajustar el instructivo de desarrollo y cierre de seguimiento a casos de violencia intrafamiliar en las Comisarías de Familia de Bogotá</t>
  </si>
  <si>
    <t>Informe parcial de acciones realizadas para ajustar el instructivo de desarrollo y cierre de seguimiento a casos de violencia intrafamiliar en las Comisarías de Familia de Bogotá</t>
  </si>
  <si>
    <t>Instructivo de desarrollo y cierre de seguimiento a casos de violencia intrafamiliar en las Comisarías de Familia de Bogotá ajustado en estandar</t>
  </si>
  <si>
    <t>Informe parcial de implementación del modelo de seguimiento a casos validado en al menos 14 comisarías</t>
  </si>
  <si>
    <t>Implementar el modelo de seguimiento a casos  validado en al menos 14 comisarías</t>
  </si>
  <si>
    <t>Reporte parcial de implementación del modelo de seguimiento a casos validado en al menos 14 comisarías</t>
  </si>
  <si>
    <t>Elaborar informe final de implementación del modelo de seguimiento a casos validado en al menos 14 comisarías</t>
  </si>
  <si>
    <t>Informe final de acciones realizadas para la atención de NNA y sus familias en Centros Proteger en 2018</t>
  </si>
  <si>
    <t>Edwin Prieto - Nivel Central Centros Proteger</t>
  </si>
  <si>
    <t>Atender a los NNA que arriben a los Centros Proteger y sus familias</t>
  </si>
  <si>
    <t>Reporte de atención a NNA y sus familias en Centros Proteger con corte a la fecha</t>
  </si>
  <si>
    <t>Informe parcial de acciones realizadas para la atención de NNA y sus familias en Centros Proteger con corte a la fecha</t>
  </si>
  <si>
    <t>Informe parcial de acciones realizadas para la induccion del talento humano de los  Centros Proteger con corte a la fecha</t>
  </si>
  <si>
    <t>Realizar control y seguimiento a los indicadores de atención oportuna en Centros Proteger</t>
  </si>
  <si>
    <t>Realizar inducción y entrenamiento al talento humano de los Centros Proteger en el proceso de atención a NNA y sus familias</t>
  </si>
  <si>
    <t>Anexo técnico definitivo para contratar el servicio de inducción y entrenamiento al talento humano de los Centros Proteger</t>
  </si>
  <si>
    <t>Reporte de acciones precontractuales para el servicio de inducción y entrenamiento al talento humano de los Centros Proteger con corte a la fecha</t>
  </si>
  <si>
    <t>Contrato legalizado para el servicio de inducción y entrenamiento al talento humano de los Centros Proteger</t>
  </si>
  <si>
    <t>Cronograma de inducción y entrenamiento al talento humano de los Centros Proteger</t>
  </si>
  <si>
    <t>Informe final de seguimiento a la implementación del Modelo de Atención a NNA y sus familias en Centros Proteger</t>
  </si>
  <si>
    <t>Constuir herramientas para la aplicación del Modelo de Atención en Centros Proteger</t>
  </si>
  <si>
    <t>Herramientas definitivas para la aplicación del Modelo de Atención en Centros Proteger</t>
  </si>
  <si>
    <t>Herramientas definitivas para la aplicación del Modelo de Atención en Centros Proteger y Reporte de acciones precontractuales para el servicio desarrollo e implementación a manera de pilotaje de la estrategia para fortalecer las capacidades de los NNA y sus familias</t>
  </si>
  <si>
    <t>Contrato legalizado para el servicio desarrollo e implementación a manera de pilotaje de la estrategia para fortalecer las capacidades de los NNA y sus familias</t>
  </si>
  <si>
    <t>Plan de implementación del pilotaje de la estrategia  para fortalecer las capacidades de los NNA y sus familias</t>
  </si>
  <si>
    <t>Desarrollar una estrategia  para fortalecer las capacidades de los NNA y sus familias</t>
  </si>
  <si>
    <t>Anexo técnico preliminar para contratar el servicio desarrollo e implementación a manera de pilotaje de la estrategia para fortalecer las capacidades de los NNA y sus familias</t>
  </si>
  <si>
    <t>Anexo técnico definitivo para contratar el servicio desarrollo e implementación a manera de pilotaje de la estrategia para fortalecer las capacidades de los NNA y sus familias</t>
  </si>
  <si>
    <t>Reporte de acciones precontractuales para el servicio desarrollo e implementación a manera de pilotaje de la estrategia para fortalecer las capacidades de los NNA y sus familias</t>
  </si>
  <si>
    <t>Informe parcial del diseño de una estrategia para fortalecer las capacidades de los NNA y sus familias</t>
  </si>
  <si>
    <t>Estrategia definitiva para fortalecer las capacidades de los NNA y sus familias</t>
  </si>
  <si>
    <t>Implementar a manera de pilotaje la estrategia  para fortalecer las capacidades de los NNA y sus familias</t>
  </si>
  <si>
    <t>Reporte parcial de la implementación piloto de la estrategia  para fortalecer las capacidades de los NNA y sus familias</t>
  </si>
  <si>
    <t>Realizar seguimiento a la implementación del Modelo de Atención a NNA y sus familias en Centros Proteger</t>
  </si>
  <si>
    <t>Informe final del control y seguimiento de los procesos de orientación, referenciación y contrarrefrenciación y a las instancias de articulación intersectorial coordinadas por la Subdirección para la Familia del año 2018</t>
  </si>
  <si>
    <t>Magda Camelo - Nivel Central Referenciación</t>
  </si>
  <si>
    <t>Dar línea técnica al proceso de orientación, referenciación y contrarreferenciación y a las instancias de coordinación intersectorial coordinadas por la Subdirección para la Familia</t>
  </si>
  <si>
    <t>Informe parcial del control y seguimiento de los procesos de orientación, referenciación y contrarrefrenciación y a las instancias de articulación intersectorial coordinadas por la Subdirección para la Familia del trimestre</t>
  </si>
  <si>
    <t>Actas y listados de asistencia y un Documento (de los establecidos en el SIG) para dar línea técnica a los referentes locales</t>
  </si>
  <si>
    <t>Orientar, referenciar y contrarreferenciar a víctimas de violencia intrafamiliar y sexual y su grupo familiar desde CAIVAS, CAVIF y Subdirecciones Locales</t>
  </si>
  <si>
    <t>Ficha de registro y control del resumen de las acciones realizadas para orientar, referenciar y contrarreferenciar a víctimas de violencia intrafamiliar y sexual y su grupo familiar desde CAIVAS, CAVIF y Subdirecciones Locales del respectivo mes</t>
  </si>
  <si>
    <t>Realizar control y seguimiento de los procesos de orientación, referenciación y contrarrefrenciación y a las instancias de articulación intersectorial coordinadas por la Subdirección para la Familia</t>
  </si>
  <si>
    <t>Diseñar y aplicar una (1) estrategia de fortalecimiento de la gestión operacional</t>
  </si>
  <si>
    <t>Documento Técnico de la implementación de la(s) alternativa(s) de mejoramiento desarrolladas durante la vigencia para las Comisarías de Familia</t>
  </si>
  <si>
    <t>Felipe Cadena - Nivel Central</t>
  </si>
  <si>
    <t>Determinar la(s) alternativa(s) de mejoramiento  para implementar en la vigencia</t>
  </si>
  <si>
    <t>Reporte tipo lista de las alternativas de mejoramiento a implementar en la vigencia</t>
  </si>
  <si>
    <t>Reporte de avance con corte a la fecha del establecimiento de atributos técnicos para la implementación de la(s) alternativa(s) de mejoramiento seleccionadas</t>
  </si>
  <si>
    <t>Avance en la elaboración de un Documento Técnico inherente a la implementación de la(s) alternativas de mejoramiento seleccionadas para la vigencia</t>
  </si>
  <si>
    <t>Reporte de avance de la implementación de la(s) alternativa(s) de mejoramiento desarrolladas durante la vigencia</t>
  </si>
  <si>
    <t>Establecer los atributos técnicos para la implementación de la(s) alternativa(s) de mejoramiento seleccionadas</t>
  </si>
  <si>
    <t>Implementar la(s) alternativa(s) de mejoramiento establecidas para la vigencia</t>
  </si>
  <si>
    <t>Aplicar el programa de medición de oportunidad en los servicios de atención y protección</t>
  </si>
  <si>
    <t>Tablero tipo dashboard con los resultados de la aplicación de los indicadores</t>
  </si>
  <si>
    <t>Actualizar el Programa de medición de oportunidad en las Comisarías de Familia</t>
  </si>
  <si>
    <t>Avance en la actualización del programa de medición de oportunidad en las Comisarías de Familia definitivo</t>
  </si>
  <si>
    <t>Programa de medición de oportunidad en las Comisarías de Familia definitivo</t>
  </si>
  <si>
    <t>Listado de los indicadores de atención oportuna de susceptible selección para la vigencia con su respectiva descripción</t>
  </si>
  <si>
    <t>Establecer los indicadores de atención oportuna que se aplicarán en la vigencia</t>
  </si>
  <si>
    <t>Ficha de aplicación de los indicadores de atención oportuna seleccionados para la vigencia</t>
  </si>
  <si>
    <t>Aplicar los indicadores seleccionados enmarcados en el programa de medición de oportunidad</t>
  </si>
  <si>
    <t>Fichas aplicadas de los indicadores seleccionados</t>
  </si>
  <si>
    <t>Entregar a 90.318 personas mayores en situación de vulnerabilidad socioeconómica apoyos económicos.</t>
  </si>
  <si>
    <t>Informe de gestión de la entrega del apoyo económico a personas mayores en la vigencia 2018</t>
  </si>
  <si>
    <t xml:space="preserve">Informe trimestral de gestión de la entrega del apoyo económico a personas mayores </t>
  </si>
  <si>
    <t>Coordinador(a) Apoyos Económicos</t>
  </si>
  <si>
    <t>Realizar 8 informes de seguimiento a los procedimientos  específicos del Servicio de Apoyos para la Seguridad Económica.</t>
  </si>
  <si>
    <t>Informe mensual del apoyo económico (seguimiento al cumplimiento de meta física).</t>
  </si>
  <si>
    <t>Realizar 8 informes de seguimiento a la ejecución del presupuesto del servicio.</t>
  </si>
  <si>
    <t>Informe mensual del apoyo económico (seguimiento a la ejecución presupuestal)</t>
  </si>
  <si>
    <t>Realizar 8 informes de seguimiento a las acciones del procedimiento de Gestión de Cartera.</t>
  </si>
  <si>
    <t>Informe mensual del apoyo económico (Gestión de cartera).</t>
  </si>
  <si>
    <t>Realizar 8 informes de seguimiento al informe único y prestar la asistencia técnica al talento humano de las Subdirecciones Locales.</t>
  </si>
  <si>
    <t>Informe mensual del apoyo económico
(Informe Único)</t>
  </si>
  <si>
    <t>Atender integralmente a 42.000 personas mayores en condición de fragilidad social en la ciudad de Bogotá  a través del servicio Centros Día .</t>
  </si>
  <si>
    <t>Informe técnico de caracterización de las personas mayores atendidas en el servicio Centros Día en la vigencia 2018</t>
  </si>
  <si>
    <t>Informe cuali - cuantitativo de avance de atención distrital</t>
  </si>
  <si>
    <t>Coordinador(a) Centros Día</t>
  </si>
  <si>
    <t>Informe de actualización de Documentos Técnicos del servicio social</t>
  </si>
  <si>
    <t xml:space="preserve">Informe de seguimiento al prestación del servicio Centros Día </t>
  </si>
  <si>
    <t>1. Matriz de articulación intersectorial y socialización del servicio
2. Informe de actividades generacionales e intergeneracionales</t>
  </si>
  <si>
    <t xml:space="preserve">Informe de seguimiento a la prestación del servicio Centros Día </t>
  </si>
  <si>
    <t>Informe de seguimiento de la asistencia técnica al Talento Humano del servicio social Centros Día</t>
  </si>
  <si>
    <t>Informe del acompañamiento técnico y operativo a los Centros Día.</t>
  </si>
  <si>
    <t>Anexo técnico para la prestación del servicio Centros de Protección</t>
  </si>
  <si>
    <t>Coordinador(a) Centros de Protección Social</t>
  </si>
  <si>
    <t>Proyectar 1 documento técnico necesario para la operación del servicio Centros de Protección</t>
  </si>
  <si>
    <t>Documento de avance del anexo técnico</t>
  </si>
  <si>
    <t>Documento de avance del Anexo técnico para la prestación del servicio Centros de Protección</t>
  </si>
  <si>
    <t>Informe de gestión al seguimiento de la prestación del  servicio Centros de Protección en la vigencia 2018</t>
  </si>
  <si>
    <t>Informe de seguimiento de la asistencia técnica al talento humano del servicio Centros de Protección</t>
  </si>
  <si>
    <t>Informe trimestral de gestión al seguimiento de la prestación del  servicio Centros de Protección</t>
  </si>
  <si>
    <t>Informe de seguimiento a la prestación del servicio Centros de Protección</t>
  </si>
  <si>
    <t>Informes de seguimiento a la prestación del servicio Centros de Protección</t>
  </si>
  <si>
    <t>Informe de seguimiento a la asistencia técnica en estándares de calidad</t>
  </si>
  <si>
    <t>Anexo técnico para la prestación del servicio Centros Noche</t>
  </si>
  <si>
    <t>Coordinador(a) Centros Noche</t>
  </si>
  <si>
    <t>Proyectar 1 documento técnico necesario para la operación del servicio Centros Noche</t>
  </si>
  <si>
    <t>Informes de seguimiento a la prestación del servicio Centros Noche</t>
  </si>
  <si>
    <t>Informe de seguimiento de la asistencia técnica al talento humano del servicio Centros Noche</t>
  </si>
  <si>
    <t>Informe trimestral de seguimiento a la prestación del servicio Centros Noche</t>
  </si>
  <si>
    <t>Informe de seguimiento a la prestación del servicio Centros Noche</t>
  </si>
  <si>
    <t>Informe de seguimiento a la estrategia de cualificación de los/las cuidadores/as de personas mayores en la vigencia 2018</t>
  </si>
  <si>
    <t>Informe de gestión contractual de la Cualificación de cuidadores y cuidadoras de personas mayores</t>
  </si>
  <si>
    <t>Anexo técnico para la cualificación de cuidadores y cuidadoras de persona mayor</t>
  </si>
  <si>
    <t xml:space="preserve">Acta de reunión y listados de asistencia. </t>
  </si>
  <si>
    <t>Informe de implementación y seguimiento al proceso cualificación de cuidadores en el territorio.</t>
  </si>
  <si>
    <t>Informe de seguimiento a cuidadores cualificados en la vigencia 2017.</t>
  </si>
  <si>
    <t>Informe de implementación y seguimiento al proceso de cualificación de cuidadores en el territorio</t>
  </si>
  <si>
    <t>Informe de implementación y seguimiento al proceso de cualificación de cuidadores en el territorio.</t>
  </si>
  <si>
    <t>Informe de articulación y seguimiento de los indicadores en el sistema de seguimiento y monitoreo</t>
  </si>
  <si>
    <t>Informe de Articulación intra e intersectorialmente de la puesta en marcha del Sistema de Seguimiento y Monitoreo</t>
  </si>
  <si>
    <t>Informe parcial de articulación y seguimiento de los indicadores en el sistema de seguimiento y monitoreo</t>
  </si>
  <si>
    <t>Actas y listas</t>
  </si>
  <si>
    <t>Reporte de seguimiento de los indicadores del Sistema de Seguimiento y Monitoreo a PPSEV.</t>
  </si>
  <si>
    <t>Informes de seguimiento de los indicadores cargados en el Sistema de Seguimiento y Monitoreo.</t>
  </si>
  <si>
    <t>Matriz de  indicadores  actualizados en el sistema de  seguimiento y monitoreo de la Política SS&amp;M.</t>
  </si>
  <si>
    <t>Informe parcial de los indicadores cargados en SS&amp;M.</t>
  </si>
  <si>
    <t>Informe final sobre la información de fuentes secundarias identificadas durante la vigencia 2018.</t>
  </si>
  <si>
    <t>Informe parcial (semestral) sobre la información de fuentes secundarios identificadas durante el 2018.</t>
  </si>
  <si>
    <t>Gestionar información de fuentes secundarios sobre envejecimiento y vejez.</t>
  </si>
  <si>
    <t>Matriz de seguimiento a información.</t>
  </si>
  <si>
    <t>Informe final de la implementación del Plan de trabajo del COEV</t>
  </si>
  <si>
    <t>Informe parcial (semestral) de la implementación del Plan de trabajo del COEV</t>
  </si>
  <si>
    <t>Realizar la secretaría técnica de 6 Comités Operativos de Envejecimiento y Vejez - COEV</t>
  </si>
  <si>
    <t>Informe final de la implementación de los Planes de trabajo de los COLEV</t>
  </si>
  <si>
    <t>Informe parcial (semestral) de la implementación de los Planes de trabajo de los COLEV</t>
  </si>
  <si>
    <t>Realizar la secretaría técnica de 120 Comités Operativos Locales de Envejecimiento y Vejez - COLEV</t>
  </si>
  <si>
    <t>Documento técnico de articulación intersectorial.</t>
  </si>
  <si>
    <t>Informe parcial (trimestral) de articulación intersectorial.</t>
  </si>
  <si>
    <t xml:space="preserve">Realizar la secretaría técnica de 10 Mesas Distritales de Envejecimiento y Vejez </t>
  </si>
  <si>
    <t>Informe final del acompañamiento operativo y asesoría técnica realizada a los Consejos Distrital y Locales de Sabios y Sabias</t>
  </si>
  <si>
    <t>Informe parcial (trimestral) del acompañamiento operativo y asesoría técnica realizada a los Consejos Distrital y Locales de Sabios y Sabias</t>
  </si>
  <si>
    <t>Realizar acompañamiento operativo y asesoría técnica 1 Consejo Distrital y 20 Consejos Locales de Sabios y Sabias</t>
  </si>
  <si>
    <t xml:space="preserve">Matriz de seguimiento al acompañamiento operativo y asesoría técnica realizada a los Consejos Distrital y Locales de Sabios y Sabias </t>
  </si>
  <si>
    <t>Matriz final de seguimiento a los Planes de Acción Distrital y Locales de la PPSEV 2017-2020</t>
  </si>
  <si>
    <t>Matriz de los planes de acción con avances.</t>
  </si>
  <si>
    <t>Hacer seguimiento a 1 Planes de Acción Distrital y 20 Locales de la PPSEV 2017- 2020</t>
  </si>
  <si>
    <t xml:space="preserve">Informe final de seguimiento a la Estrategia para la prevención y atención de violencia contra las personas mayores. </t>
  </si>
  <si>
    <t xml:space="preserve">Informe parcial (trimestral) de seguimiento a la Estrategia para la prevención y atención de violencia contra las personas mayores. </t>
  </si>
  <si>
    <t>Implementar y hacer seguimiento 1 Estrategia para la prevención y atención de violencia contra las personas mayores.</t>
  </si>
  <si>
    <t>Matriz de seguimiento a la Estrategia para la prevención y atención de violencia contra las personas mayores.</t>
  </si>
  <si>
    <t>Informe final de seguimiento a las diferentes categorías de enfoque diferencial.</t>
  </si>
  <si>
    <t>Informe parcial (semestral) de seguimiento a las diferentes categorías de enfoque diferencial.</t>
  </si>
  <si>
    <t>Hacer seguimiento a 8 planes de acción de las diferentes categorías del enfoque diferencial trabajado por la SDIS.</t>
  </si>
  <si>
    <t xml:space="preserve">Sistematización final de documentos construidos y/o revisados </t>
  </si>
  <si>
    <t xml:space="preserve">Sistematización parcial (semestral) de documentos construidos y/o revisados </t>
  </si>
  <si>
    <t>Participar en estudios, escritura de documentos conceptuales, metodológicos y la emisión de conceptos técnicos que se requieran en relación a la PPSEV.</t>
  </si>
  <si>
    <t xml:space="preserve">Informe final del proceso de transversalización del concepto de envejecimiento a través de la cualificación de los servidores públicos y ciudadanía en general. </t>
  </si>
  <si>
    <t>Informe parcial (semestral) del proceso de transversalización del concepto de envejecimiento realizado durante el año 2018.</t>
  </si>
  <si>
    <t xml:space="preserve">Transversalizar el concepto de envejecimiento a través de la cualificación de los servidores públicos y ciudadanía en general. </t>
  </si>
  <si>
    <t>Informe técnico de la celebración del mes del Envejecimiento y la Vejez</t>
  </si>
  <si>
    <t>Ficha técnica de las actividades realizadas.</t>
  </si>
  <si>
    <t>Realizar las actividades previstas para el Mes del Envejecimiento y la Vejez 2018.</t>
  </si>
  <si>
    <t>Ficha técnica del Mes del envejecimiento y la vejez 2018</t>
  </si>
  <si>
    <t>Fichas técnicas de las actividades realizadas en el Mes del envejecimiento y la vejez 2018</t>
  </si>
  <si>
    <t xml:space="preserve">Fortalecer con una atención integral, cualificada y desde la perspectiva de enfoque diferencial, los servicios sociales de la SDIS que dignifiquen el proyecto de vida de las personas mayores. </t>
  </si>
  <si>
    <t>Generar e implementar acciones que permitan informar, cualificar a la población en general y apoyar a las personas mayores y las redes familiares, respecto a su autocuidado y  labor de cuidado.</t>
  </si>
  <si>
    <t>Implementar el sistema de seguimiento y monitoreo de la PPSEV.</t>
  </si>
  <si>
    <t>4. Desarrollar acciones intergeneracionales que fortalezcan el enfoque de envejecimiento en las políticas públicas Distritales.
 5. Promover la implementación y seguimiento de las acciones intersectoriales en el marco del plan de acción de la PPSEV, que permita brindar respuestas efectivas e integrales a las personas mayores.</t>
  </si>
  <si>
    <t>Construir espacios de integración social que garanticen la prestación de los servicios sociales.</t>
  </si>
  <si>
    <t>Adecuar la infraestructura existente de acuerdo a la normatividad vigente, garantizando espacios adecuados y seguros.</t>
  </si>
  <si>
    <t>Realizar las intervenciones de mantenimiento a la infraestructura de la SDIS, en cumplimiento de la normatividad vigente</t>
  </si>
  <si>
    <t>Gestionar la consecución y contratación  de infraestructura adecuada para la prestación de los servicios sociales, en cumplimiento de la misionalidad de la SDIS</t>
  </si>
  <si>
    <t>Realizar las acciones necesarias a los equipamientos sociales que permitan gestionar el saneamiento jurídico, urbanístico y de construcción</t>
  </si>
  <si>
    <t>Fortalecer la gestión institucional mediante el aporte de un recurso humano suficiente, idóneo y competente, acorde a las necesidades de la Entidad</t>
  </si>
  <si>
    <t>Fortalecer el desarrollo integral del talento humano de la SDIS</t>
  </si>
  <si>
    <t xml:space="preserve">PRESUPUESTO 
INCIAL DE LA ACTIVIDAD </t>
  </si>
  <si>
    <t xml:space="preserve"> Fortalecer la gestión en los espacios de coordinación y articulación  intersectorial</t>
  </si>
  <si>
    <t xml:space="preserve">Implementar en las 20 localidades del distrito una estrategia de abordaje territorial </t>
  </si>
  <si>
    <t>SI</t>
  </si>
  <si>
    <t>16 Informes locales de implementación de la estrategia de abordaje territorial</t>
  </si>
  <si>
    <t>Diseñar la Estrategia de Abordaje Territorial - EAT</t>
  </si>
  <si>
    <t>Un documento con los mecanismos diseñados para el seguimiento, monitoreo y evaluación de la estrategia de abordaje terrtorial</t>
  </si>
  <si>
    <t>Equipo Misional Dirección Territorial</t>
  </si>
  <si>
    <t>7 MESES</t>
  </si>
  <si>
    <t>Elaborar los documentos técnicos de apoyo para la implementación de la estrategia de abordaje territorial</t>
  </si>
  <si>
    <t xml:space="preserve">Documentos e instrumentos </t>
  </si>
  <si>
    <t xml:space="preserve">Validar la estrategia de abordaje territorial en el Consejo para la Gestión Integral Social.
</t>
  </si>
  <si>
    <t>Acta sesión del Consejo para la Gestión Integral Local</t>
  </si>
  <si>
    <t>Diseñar 3 mecanismos de seguimiento, monitoreo y evaluación de la estrategia de abordaje territorial</t>
  </si>
  <si>
    <t xml:space="preserve">Informe de avance del diseño </t>
  </si>
  <si>
    <t xml:space="preserve">Socializar los documentos técnicos de apoyo para la implementación de la EAT, en las 16 SLIS </t>
  </si>
  <si>
    <t>Actas con listados de asistencia presentación</t>
  </si>
  <si>
    <t>Implementar la estrategia de abordaje territorial</t>
  </si>
  <si>
    <t xml:space="preserve">Informe de asistencia técnica a las alcaldias locales </t>
  </si>
  <si>
    <t>Subdirección Gestion Integral Local</t>
  </si>
  <si>
    <t>Socializar el documento de criterios técnicos vigente en las Alcaldías Locales</t>
  </si>
  <si>
    <t>Informe de socialización</t>
  </si>
  <si>
    <t>Subdirección para la Gestión Integral Local</t>
  </si>
  <si>
    <t xml:space="preserve">Bridar linea técncia a las Alcaldias Locales </t>
  </si>
  <si>
    <t xml:space="preserve">Avance del Balance  de proyectos Asistidos técnicamente </t>
  </si>
  <si>
    <t xml:space="preserve">Balance  de proyectos conceptuados técnicamente </t>
  </si>
  <si>
    <t xml:space="preserve">Balance  de proyectos Asistidos técnicamente </t>
  </si>
  <si>
    <t>Conceptuar técnicamente los proyectos asistidos</t>
  </si>
  <si>
    <t>Seguimiento y monitoreo de la estrategia de abordaje territorial.</t>
  </si>
  <si>
    <t>Un documento distrital de balance de la implementación de la estrategia de abordaje territorial en la ciudad</t>
  </si>
  <si>
    <t>10 MESES</t>
  </si>
  <si>
    <t>Realizar seguimiento, monitoreo y evaluación de la estrategia de abordaje territorial</t>
  </si>
  <si>
    <t>Informe de seguimiento, monitoreo y evaluación</t>
  </si>
  <si>
    <t>Sistematizar el mapeo social participativo por territorio priorizado</t>
  </si>
  <si>
    <t>Registro en aplicativo</t>
  </si>
  <si>
    <t>Documental la implementación de soluciones integrales en los territorios priorizados en el marco de la estrategia de abordaje territorial</t>
  </si>
  <si>
    <t>Piezas comunicativas</t>
  </si>
  <si>
    <t xml:space="preserve">Documentos locales de sistematización </t>
  </si>
  <si>
    <t>Fortalecer la capacidad técnica en las alcaldías locales para la formulación de proyectos de inversión social de la SDIS</t>
  </si>
  <si>
    <t>Asistir técnicamente el 100% de los proyectos de inversión social local con línea técnica de la SDIS</t>
  </si>
  <si>
    <t>Informe  de resultados de la asistencia técnica de la SDIS a la formulación de proyectos de inversión social con presupuestos de los Fondos de Desarrollo Local</t>
  </si>
  <si>
    <t>Elaborar el documento de criterios técnicos.</t>
  </si>
  <si>
    <t>Un documento  de criterios técnicos ajustado.</t>
  </si>
  <si>
    <t>8 MESES</t>
  </si>
  <si>
    <t>Realizar mínimo tres (3) mesas de trabajo con Subsecretaria, DADE, Dirección Poblacional, Subdirecciones Técnicas (que apliquen de acuerdo a las lineas de inversión establecidas en la directiva 05/2016) para el ajuste y actualización del documento criterios técnicos.</t>
  </si>
  <si>
    <t>Avance Informe de resultado de las mesas para la actualización de criterios técnicos para la formulación de proyectos sociales de los FDL</t>
  </si>
  <si>
    <t>Informe de resultado de las mesas para la actualización de criterios técnicos para la formulación de proyectos sociales de los FDL</t>
  </si>
  <si>
    <t xml:space="preserve">Revisar, ajustar y consolidar el documento de criterios técnicos. </t>
  </si>
  <si>
    <t>Documento de Criterios técnicos ajustado</t>
  </si>
  <si>
    <t xml:space="preserve">Tramitar la oficialización del documento de criterios técnicos con la Dirección de Análisis y Diseño Estratégico. </t>
  </si>
  <si>
    <t>Radicado de solicitud de oficialización del documento de  criterios</t>
  </si>
  <si>
    <t>Asistir a las alcaldias locales en la formulación de proyectos de inversión.</t>
  </si>
  <si>
    <t>Socializar el documento de criterios técnicos vigente en las veinte (20)  Alcaldías Locales</t>
  </si>
  <si>
    <t xml:space="preserve">Bridar linea técnica a las veinte (20) Alcaldias Locales </t>
  </si>
  <si>
    <t>Realizar concepto técnico de los proyectos asistidos en las veinte (20) Alcaldías Locales.</t>
  </si>
  <si>
    <t>Hacer seguimiento a la ejecución de los proyectos contratados.</t>
  </si>
  <si>
    <t>Informe de seguimiento a los proyectos en ejecución</t>
  </si>
  <si>
    <t xml:space="preserve">Socializar los criterios a tener en cuenta para el seguimiento a los proyectos en ejecución  con los gestores locales de las veinte (20) localidades   </t>
  </si>
  <si>
    <t xml:space="preserve">Acta de socialización y listado de asistencia </t>
  </si>
  <si>
    <t xml:space="preserve">Realizar seguimiento a los proyectos de inversión  social contratados y conceptuados técnicamente.  </t>
  </si>
  <si>
    <t>Balance de proyectos objeto de seguimiento</t>
  </si>
  <si>
    <t>Ajustar los instrumentos para el reporte  de la información resultado del seguimiento realizado a los proyectos en ejecuciòn</t>
  </si>
  <si>
    <t>Instrumentos ajustados</t>
  </si>
  <si>
    <t>Identificar y atender personas en condición de vulnerabilidad o pobreza que no cuenten con la capacidad de enfrentar situaciones imprevistas o generadas por efectos del cambio climático</t>
  </si>
  <si>
    <t>Implementar una estrategia de identificación de ciudadanos en condición de vulnerabilidad</t>
  </si>
  <si>
    <t>NO</t>
  </si>
  <si>
    <t xml:space="preserve">Implementacion de la Estrategia de identificación de ciudadanos en condición de vulnerabilidad 
</t>
  </si>
  <si>
    <t>Diseñar  la  estrategia de identificación de ciudadanos en condición de vulnerabilidad</t>
  </si>
  <si>
    <t xml:space="preserve">Contenido y diagramación de la herramienta WIKI validado </t>
  </si>
  <si>
    <t>Subdirección para la Identificación, Caracterización e Integración- ICI</t>
  </si>
  <si>
    <t xml:space="preserve">1. Realizar pilotaje y ajuste  de la herramienta de abordaje territorial integral -  HATI </t>
  </si>
  <si>
    <t>Programación plan de pilotaje y ajuste HATI</t>
  </si>
  <si>
    <t>Documento programación pilotaje contenido HATI</t>
  </si>
  <si>
    <t>Reporte Comunicación con dependencias para el pilotaje</t>
  </si>
  <si>
    <t>Actas de verificación del pilotaje HATI</t>
  </si>
  <si>
    <t>Informe primer periodo pilotaje y observaciones del contenido HATI</t>
  </si>
  <si>
    <t>Actas de mesas de trabajo para  el ajuste contenido HATI</t>
  </si>
  <si>
    <t>Reporte de ajustes de contenido HATI</t>
  </si>
  <si>
    <t>Actas de validación ajustes contenido HATI</t>
  </si>
  <si>
    <t xml:space="preserve">Actas de verificación del pilotaje HATI </t>
  </si>
  <si>
    <t>Informe final pilotaje y ajustes contenido HATI</t>
  </si>
  <si>
    <t>Informe trimestral de socializacion de la ruta de articulación</t>
  </si>
  <si>
    <t>2. Socializar la ruta de articulación en las 16 subdirecciones locales</t>
  </si>
  <si>
    <t>Propuesta de metodología para la socialización procedimiento de identificación y caracterización</t>
  </si>
  <si>
    <t>Actas de articulación con dependencias para programación de socialización</t>
  </si>
  <si>
    <t>Definición cronograma definitivo</t>
  </si>
  <si>
    <t>Actas de socialización del procedimiento de identificación y caracterización en 2 subdirecciones locales</t>
  </si>
  <si>
    <t>Sistematización de la información de socialización de procedimiento de identificación y caracterización</t>
  </si>
  <si>
    <t>3. Validar la ruta de articulación para la referenciación en 8 Subdirecciones Locales.</t>
  </si>
  <si>
    <t>Actas articulación con dependencias para la implementación de la ruta de articulación, propuesta cornograma</t>
  </si>
  <si>
    <t>Propuesta metodología y programación validación de la ruta de articulación</t>
  </si>
  <si>
    <t>Acta de validación de la ruta de articulación en una subdirección local</t>
  </si>
  <si>
    <t>Reporte trimestral validación de la ruta de articulación</t>
  </si>
  <si>
    <t>Información final validación de la ruta de articulación</t>
  </si>
  <si>
    <t>Implementar la  estrategia de identificación de ciudadanos en condición de vulnerabilidad.</t>
  </si>
  <si>
    <t>Informe trimestral de avance de socialización del procedimiento de identificación y caracterización de población</t>
  </si>
  <si>
    <t xml:space="preserve">Socializar el procedimiento de identificación y caracterización en las 16 Subdirecciones Locales </t>
  </si>
  <si>
    <t>Actas de articulación con dependencias para programación de socialización, propuesta cronograma</t>
  </si>
  <si>
    <t>Reporte trimestral avance socialización procedimiento identificación y caracterización</t>
  </si>
  <si>
    <t>Informe final de socialización procedimiento de identificación y caracterización</t>
  </si>
  <si>
    <t>Informe trimestral de socialización procedimiento OIR</t>
  </si>
  <si>
    <t>Socializar el procedimiento OIR (orientación, información, referenciación) y sus componentes en las 16 subdirecciones locales</t>
  </si>
  <si>
    <t>Propuesta de metodología para la socialización procedimiento OIR</t>
  </si>
  <si>
    <t>Actas de socialización del procedimiento OIR en 2 subdirecciones locales</t>
  </si>
  <si>
    <t>Reporte trimestral avance socialización procedimiento OIR</t>
  </si>
  <si>
    <t>Informe final de socialización procedimiento OIR</t>
  </si>
  <si>
    <t>Efectuar seguimiento a la  estrategia de identificación de ciudadanos en condición de vulnerabilidad</t>
  </si>
  <si>
    <t xml:space="preserve"> Documento trimestral de avances de sistematización de la experiencia de semilleros de identificación y caracterización de poblaciones</t>
  </si>
  <si>
    <t>Conformar semilleros en el marco de la estrategia de identificación y caracterización</t>
  </si>
  <si>
    <t>Propuesta cronograma de trabajo para el desarrollo de semilleros de identificación y caracterización</t>
  </si>
  <si>
    <t>Propuesta metodológica preliminar semilleros de identificación y caracterización</t>
  </si>
  <si>
    <t>Actas de desarrollo del semillero de identificación y caracterización</t>
  </si>
  <si>
    <t>Reporte de avance del semillero de identificación y caracterización</t>
  </si>
  <si>
    <t>Categorización de la información obtenida en el desarrollo de los semilleros de identificación y caracterización</t>
  </si>
  <si>
    <t>Análisis de la información obtenida en el desarrollo de los semilleros de identificación y caracterización</t>
  </si>
  <si>
    <t>Documento de informe implementación del semillero de identificación y caracterización</t>
  </si>
  <si>
    <t>Orientar, informar y referenciar a la ciudadanía en los territorios</t>
  </si>
  <si>
    <t>Reporte trimestral de personas orientadas e informadas sobre los servicios sociales de la entidad</t>
  </si>
  <si>
    <t>Brindar orientación e información sobre los servicios sociales de la entidad a los ciudadanos</t>
  </si>
  <si>
    <t xml:space="preserve">Reporte – SIRBE  de personas orientadas e informadas sobre los servicios sociales de la entidad </t>
  </si>
  <si>
    <t xml:space="preserve">Reporte trimestral de personas orientadas e informadas sobre los servicios sociales de la entidad </t>
  </si>
  <si>
    <t>Atender 41.363 personas en emergencia social</t>
  </si>
  <si>
    <t xml:space="preserve">Informe anual de atención, seguimiento  y/o acompañamiento a personas y familias en crisis o emergencia social
</t>
  </si>
  <si>
    <t xml:space="preserve">Identificar y atender a las personas en emergencia social. </t>
  </si>
  <si>
    <t xml:space="preserve">Reporte trimestral de personas y familias atendidas en crisis o emergencia social
</t>
  </si>
  <si>
    <t>Brindar atención a personas y familias en crisis o emergencia social</t>
  </si>
  <si>
    <t>Reporte meta sirbe - DADE</t>
  </si>
  <si>
    <t>0</t>
  </si>
  <si>
    <t>Reporte trimestral de personas y familias atendidas crisis en emergencia social</t>
  </si>
  <si>
    <t xml:space="preserve">Informe trimestral de fortalecimiento técnico a los equipos locales del servicio (lineamientos técnicos), en la atención en crisis o emergencia social 
</t>
  </si>
  <si>
    <t xml:space="preserve">Brindar lineamientos técnicos para la prestación del servicio de Enlace Social en las reuniones periódicas de equipo </t>
  </si>
  <si>
    <t>Resumen ejecutivo de actas de reuniones</t>
  </si>
  <si>
    <t xml:space="preserve">Informe trimestral de fortalecimiento técnico a los equipos locales del servicio (lineamientos técnicos), en la atención en crisis o emergencia social </t>
  </si>
  <si>
    <t xml:space="preserve">Informe semestral de visitas de acompañamiento a los equipos técnicos 
</t>
  </si>
  <si>
    <t>Realizar una visita de acompañamiento a los 19 equipos técnicos por semestre, que incluya autoevaluación y monitoreo del procedimiento de atención a personas y familias en crisis o emergencia social.</t>
  </si>
  <si>
    <t xml:space="preserve">Informe de planeación y avance de visitas de acompañamiento a los equipos tecnicos </t>
  </si>
  <si>
    <t xml:space="preserve">Realizar acompañamiento o seguimiento a las personas que se encuentran en emergencia social.
</t>
  </si>
  <si>
    <t xml:space="preserve">Reporte trimestral de acompañamientos  y/o seguimientos a las personas en crisis o emergencia social
</t>
  </si>
  <si>
    <t>Realizar acompañamiento y/o seguimiento a las personas en emergencia social</t>
  </si>
  <si>
    <t>Reporte indicador de gestión "acompañamiento "</t>
  </si>
  <si>
    <t>Reporte trimestral de acompañamientos  y/o seguimientos a las personas en crisis o emergencia social</t>
  </si>
  <si>
    <t xml:space="preserve">Informe semestral de avance de monitoreo en la implementación del protocolo de seguimiento y/o acompañamiento familiar a las personas en situación de crisis o emergencia social 
</t>
  </si>
  <si>
    <t xml:space="preserve">Monitorear con los equipos locales del servicio la implementación del protocolo de seguimiento y/o acompañamiento familiar a las personas en situación de crisis o emergencia social </t>
  </si>
  <si>
    <t>Informe Avances monitoreo de la implementación del protocolo de seguimiento y/o acompañamiento familiar a las personas en situación de crisis o emergencia socia</t>
  </si>
  <si>
    <t xml:space="preserve">Informe semestral de avance de monitoreo en la implementación del protocolo de seguimiento y/o acompañamiento familiar a las personas en situación de crisis o emergencia social </t>
  </si>
  <si>
    <t>Atender socialmente al 100% de hogares afectados por emergencias o desastres para los que sea activada la SDIS por el Sistema Distrital de Gestión del Riesgo y Cambio Climático.</t>
  </si>
  <si>
    <t xml:space="preserve">Informe anual de hogares atendidos socialmente, orientados e informados en sus derechos.
</t>
  </si>
  <si>
    <t>Identificar hogares afectados por emergencias de origen natural o antrópico no intencional.</t>
  </si>
  <si>
    <t xml:space="preserve">Informe trimestral de identificación de hogares atendidos 
</t>
  </si>
  <si>
    <t>Identificar el 100% de los hogares afectados por eventos de origen natural o antrópico para los que sea activada la SDIS por el IDIGER.</t>
  </si>
  <si>
    <t xml:space="preserve">Resumen ejecutivo de identificación de población afectada </t>
  </si>
  <si>
    <t xml:space="preserve">Informe trimestral de identificación de hogares atendidos </t>
  </si>
  <si>
    <t>Se incluyen los datos en el Informe Anual</t>
  </si>
  <si>
    <t>Verificar la calidad del dato en el 100% de los registros efectuados durante la identificación de población afectada.</t>
  </si>
  <si>
    <t>Reporte en  Excel de calidad del dato</t>
  </si>
  <si>
    <t>Digitar el 100% de los registros efectuados a la población afectada por emergencias de origen natural o antrópico en los aplicativos oficiales.</t>
  </si>
  <si>
    <t>Reporte Hogares atendidos SIRBE</t>
  </si>
  <si>
    <t>Brindar orientación, información a los hogares atendidos.</t>
  </si>
  <si>
    <t>Informe trimestral de orientación e información a hogares atendidos</t>
  </si>
  <si>
    <t>Instruir 2 veces en el año al equipo de gestión del riesgo para brindar orientación e información a los hogares afectados por emergencias</t>
  </si>
  <si>
    <t xml:space="preserve">Informe trimestral de orientación e información a hogares atendidos
</t>
  </si>
  <si>
    <t>Acta y listado de asistencia.</t>
  </si>
  <si>
    <t>Orientar e informar al 100%  de los hogares atendidos por eventos de origen natural o antrópico para los que sea activada la SDIS por el IDIGER.</t>
  </si>
  <si>
    <t xml:space="preserve">Matriz de Consolidación hogares Orientados e Informados </t>
  </si>
  <si>
    <t>Informe anual de ayudas humanitarias alimentarias y no alimentarias entregadas por la SDIS y de las ayudas solicitadas al IDIGER.</t>
  </si>
  <si>
    <t>Entregar ayudas humanitarias alimentarias y no alimentarias a los hogares identificados.</t>
  </si>
  <si>
    <t xml:space="preserve">Informe trimestral de la entrega de ayudas  humanitarias alimentarias y no alimentarias por parte de la SDIS y descripción de la gestión de la entrega de ayudas humanitarias por parte del IDIGER.
</t>
  </si>
  <si>
    <t>Gestionar la entrega de ayudas humanitarias ante el IDIGER para  que sean entregadas por el esta entidad al 100% de los hogares afectados a los que se les detecto necesidad de esta ayuda.</t>
  </si>
  <si>
    <t>Resumen ejecutivo de la gestión de ayudas humanitarias para ser entregadas por el IDIGER.</t>
  </si>
  <si>
    <t xml:space="preserve">Informe trimestral de la entrega de ayudas  humanitarias alimentarias y no alimentarias por parte de la SDIS y descripción de la gestión de la entrega de ayudas humanitarias por parte del IDIGER.
</t>
  </si>
  <si>
    <t xml:space="preserve"> Entregar las ayudas humanitarias alimentarias y no alimentarias de la SDIS al 100% de hogares identificados que se le detecto la necesidad de esta ayuda.</t>
  </si>
  <si>
    <t>Resumen ejecutivo de la entrega de ayudas humanitarias solicitadas a la SDIS</t>
  </si>
  <si>
    <t>Implementar una estrategia para conocimiento y reducción del riesgo</t>
  </si>
  <si>
    <t xml:space="preserve">Informe anual de la implementación del Plan Institucional de Respuesta a Emergencias - PIRE/EIR- Estrategia Institucional de Respuesta, de la SDIS
</t>
  </si>
  <si>
    <t>Implementar el Plan Institucional de Respuesta a Emergencias - PIRE de la SDIS.</t>
  </si>
  <si>
    <t>Informe Trimestral de la organización de Turnos PIRE/EIR y la instrucción a servidores y contratistas en temas de Gestión del Riesgo, en el marco de la implementación del PIRE/EIR de la SDIS</t>
  </si>
  <si>
    <t>Actualizar el documento del PLAN INSTITUCIONAL DE RESPUESTA A EMERGENCIAS - PIRE/ ESTRATEGIA INSTITUCIONAL DE RESPUESTA - EIR. según los lineamientos del IDIGER y la normatividad interna vigente.</t>
  </si>
  <si>
    <t>Instruir a 4500 servidores y contratistas en temas de Gestión del Riesgo en el marco de la implementación del PLAN INSTITUCIONAL DE RESPUESTA A EMERGENCIAS - PIRE/ ESTRATEGIA INSTITUCIONAL DE RESPUESTA - EIR.</t>
  </si>
  <si>
    <t>Resumen de actas de instrucciones en temas de Gestión del Riesgo.</t>
  </si>
  <si>
    <t>Elaborar 8 informes a partir de la actualización de los documentos técnicos asociados a la prestación del servicio social Centro Día</t>
  </si>
  <si>
    <t xml:space="preserve">Elaborar 8 informes de seguimiento al prestación del servicio Centros Día </t>
  </si>
  <si>
    <t>Elaborar 8 informes de seguimiento de la asistencia técnica al Talento Humano del servicio social Centros Día</t>
  </si>
  <si>
    <t>Realizar 8 informes de seguimiento a la asistencia técnica al talento humano del servicio Centros de Protección</t>
  </si>
  <si>
    <t>Realizar 8 informes de seguimiento a la prestación del servicio Centros de Protección</t>
  </si>
  <si>
    <t>Realizar 8 informes de seguimiento a la asistencia técnica en estándares de calidad</t>
  </si>
  <si>
    <t>Elaborar 8 informes de seguimiento de la asistencia técnica al talento humano del servicio Centros Noche</t>
  </si>
  <si>
    <t>Elaborar 8 informes de seguimiento a la prestación del servicio Centros Noche</t>
  </si>
  <si>
    <t>Realizar 4 reuniones de seguimiento para revisar la gestión contractual de la Cualificación de cuidadores y cuidadoras de personas mayores</t>
  </si>
  <si>
    <t>Elaborar 7 seguimiento a cuidadores cualificados en la vigencia 2017.</t>
  </si>
  <si>
    <t>Realizar 5 reuniones para la articulación intra e intersectorialmente la puesta en marcha del Sistema de Seguimiento y Monitoreo</t>
  </si>
  <si>
    <t>Desarrollar 1 matriz de  indicadores  actualizados en el sistema de  seguimiento y monitoreo de la Política SS&amp;M.</t>
  </si>
  <si>
    <t xml:space="preserve">Vincular a 14.800 personas del sector educativo y aparatos de justicia a procesos de transformación de imaginarios y representaciones sociales. 
</t>
  </si>
  <si>
    <t xml:space="preserve"> Desarrollar tres investigaciones en torno a la diversidad de orientaciones sexuales e identidades de género. 
</t>
  </si>
  <si>
    <t xml:space="preserve">Establecer cuatro Alianzas públicas y privadas para el desarrollo de capacidades, potencialidades y habilidades para las personas LGBTI. 
</t>
  </si>
  <si>
    <t>Construir 5 centro día para personas mayores</t>
  </si>
  <si>
    <t xml:space="preserve">Construir 1 Centro Crecer para personas con discapacidad menores de 18 años que cumplan con la normatividad vigente </t>
  </si>
  <si>
    <t>Realizar a  2 Centros de Desarrollo Comunitario Intervención en la adecuación a la infraestructura</t>
  </si>
  <si>
    <t>Realizar a 1 Centro de Desarrollo Comunitario el reforzamiento  estructural y/o restitución para la prestación de los servicios sociales, en cumplimiento de la norma NSR-10</t>
  </si>
  <si>
    <t>Adecuar a 17 centros crecer a condiciones de ajuste razonable para atención de menores de 18 años con discapacidad</t>
  </si>
  <si>
    <t>Implementar el  45.92% subsistema interno de Gestión Documental y Archivo.</t>
  </si>
  <si>
    <t>Incluir  100% del talento humano vinculado a los procesos formativos institucionales</t>
  </si>
  <si>
    <t>Diseñar e implementar un (1) subsistema de Seguridad y Salud en el Trabajo</t>
  </si>
  <si>
    <t>Implementar  procesos de desarrollo de capacidades para las personas</t>
  </si>
  <si>
    <t>Integrar 90.000 personas a procesos de desarrollo de capacidades</t>
  </si>
  <si>
    <t xml:space="preserve">Informe de resultados que de cuenta del cumplimiento de  meta de los procesos de desarrollo de capacidades 
</t>
  </si>
  <si>
    <t>Diseñar procesos de desarrollo de capacidades para las personas</t>
  </si>
  <si>
    <t xml:space="preserve">Modelo de atención del servicio CDC
</t>
  </si>
  <si>
    <t>11 MESES</t>
  </si>
  <si>
    <t>Establecer el redireccionamiento de la oferta de procesos de desarrollo de capacidades en las  veinte (20) localidades del distrito, tengan o no unidad operatIva "Centro de Desarrollo Comunitario", de acuerdo a los resultados obtenidos en las caracterizaciones de perfiles ocupacionales, empresarial, equipamientos y organizaciones sociales.</t>
  </si>
  <si>
    <t>Avance documento de redireccionamiento del servicio</t>
  </si>
  <si>
    <t>Documento de redireccionamiento del servicio</t>
  </si>
  <si>
    <t xml:space="preserve">Ajustar la propuesta de modelo de atención para el servicio Centros de Desarrollo Comunitario en las 20 localidades del Distrito tengan o no unidad operatIva CDC </t>
  </si>
  <si>
    <t>Avance de Documento ajustado de propuesta de modelo</t>
  </si>
  <si>
    <t>Documento ajustado de propuesta de modelo</t>
  </si>
  <si>
    <t>Realizar  mínimo 4 articulaciones a  nivel distrital para movilizar la oferta interinstitucional al servicio de Centros de Desarrollo Comunitario</t>
  </si>
  <si>
    <t xml:space="preserve">Informe de articulaciones realizadas </t>
  </si>
  <si>
    <t>Integrar personas a procesos de desarrollo  de capacidades</t>
  </si>
  <si>
    <t xml:space="preserve">Informe de procesos desarrollados
</t>
  </si>
  <si>
    <t>Integrar 5000  personas  al servicio Centros de Desarrollo Comunitario entre las 20 localidades del distrito</t>
  </si>
  <si>
    <t xml:space="preserve">Informe de cumplimiento de meta </t>
  </si>
  <si>
    <t>Realizar el pilotaje de la propuesta del modelo de atención de servicio de  Centros de Desarrollo Comunitario</t>
  </si>
  <si>
    <t xml:space="preserve">Avance de Documento de resultados de pilotaje
</t>
  </si>
  <si>
    <t>Documento de resultados de pilotaje</t>
  </si>
  <si>
    <t xml:space="preserve">Formular y orientar la implementación de un plan de fortalecimiento para el tejido social en el marco de los territorios priorizados y acordados por la Dirección Territorial y las Subdirecciones locales en la Estrategia de Abordaje Territorial.
</t>
  </si>
  <si>
    <t>Informe de avance de 20 planes de fortalecimiento para el tejido social e informe de ejecución</t>
  </si>
  <si>
    <t>20 planes de fortalecimiento para el tejido social e informe de ejecución</t>
  </si>
  <si>
    <t>Establecer la medición de resultado de la prestación del servicio Centros de Desarrollo Comunitario</t>
  </si>
  <si>
    <t>Avance de la Bitacora de medicion</t>
  </si>
  <si>
    <t>Bitacora de medicion</t>
  </si>
  <si>
    <t>Realizar seguimiento a los procesos desarrollados.</t>
  </si>
  <si>
    <t>Informe de seguimiento</t>
  </si>
  <si>
    <t>Evaluar y ajustar la ruta de seguimiento a los procesos de desarrollo de capacidades del servicio Centros de Desarrollo Comunitario</t>
  </si>
  <si>
    <t>Informe de implementación de la ruta</t>
  </si>
  <si>
    <t xml:space="preserve">Documentar el servicio Centros de Desarrollo Comuntario
</t>
  </si>
  <si>
    <t xml:space="preserve">Informe de avance </t>
  </si>
  <si>
    <t xml:space="preserve">Formatos Oficializados </t>
  </si>
  <si>
    <t>si</t>
  </si>
  <si>
    <t>Informe anual de implementación del  Sistema de Alertas Tempranas - SAT, en la SDIS</t>
  </si>
  <si>
    <t>Implementar alertas tempranas en la SDIS.</t>
  </si>
  <si>
    <t xml:space="preserve">Reporte trimestral de Alertas Tempranas  en la SDIS
</t>
  </si>
  <si>
    <t>Brindar asesoría a las dependencias que lo soliciten para la formulación de los planes de emergencia y contingencia en los eventos de aglomeración de público de la SDIS, con la generación de alertas.</t>
  </si>
  <si>
    <t>Resumen de actas de las asesorías  para la formulación de los planes de emergencia y contingencia en los eventos de aglomeración de público de la SDIS, con la generación de alertas.</t>
  </si>
  <si>
    <t>Reporte trimestral de Alertas Tempranas  en la SDIS</t>
  </si>
  <si>
    <t xml:space="preserve">Efectuar revisión documental de planes de emergencia y contingencia de las unidades operativas concertadas con la  Subdirección para la Infancia y la Subdirección de Abastecimiento de la SDIS, generando las alertas respectivas, previa concertación con la dependencia correspondiente </t>
  </si>
  <si>
    <t xml:space="preserve">Oficios remisorios de revisión documental  </t>
  </si>
  <si>
    <t xml:space="preserve">Realizar visitas a 670 unidades operativas de la SDIS para la detección de riesgos con el fin de generar alertas tempranas.  </t>
  </si>
  <si>
    <t>Reporte Mensual Visitas a U.O.</t>
  </si>
  <si>
    <t xml:space="preserve">Brindar asesoría a las unidades operativas participantes, para el desarrollo de 1 simulacro progresivo de evacuación, 1 simulacro distrital de evacuación en la SDIS y 1 ejercicio con los consejos locales de gestión del riesgo y cambio climático -CLGR CC para el montaje de Alojamientos temporales institucionales. </t>
  </si>
  <si>
    <t>Resumen de Actas de la asesorías para Simulacros y Simulaciones</t>
  </si>
  <si>
    <t>No programado</t>
  </si>
  <si>
    <t xml:space="preserve">4. Generar información oportuna, veraz y de calidad mediante el desarrollo de un sistema  de información y de gestión  del conocimiento, con el proposito  de soportar la toma de decisiones, realizar el seguimiento, la evaluación de la gestión y la rendición de  cuentas institucional. </t>
  </si>
  <si>
    <t xml:space="preserve">5. Fortalecer la capacidad institucional y el talento humano a través dela optimización de la operación interna, el mejoramiento de los procesos y los procedimientos, y el desarrollo de competencias con el proceso de incrementar la productividad organizacional y la calidad de los servicios que presta la Secretaría de Integración Social </t>
  </si>
  <si>
    <r>
      <rPr>
        <b/>
        <sz val="12"/>
        <color rgb="FF00B0F0"/>
        <rFont val="Arial Narrow"/>
        <family val="2"/>
      </rPr>
      <t>SECRETARIA DISTRITAL DE INTEGRACIÓN SOCIAL</t>
    </r>
    <r>
      <rPr>
        <b/>
        <sz val="12"/>
        <color indexed="40"/>
        <rFont val="Arial Narrow"/>
        <family val="2"/>
      </rPr>
      <t xml:space="preserve"> </t>
    </r>
  </si>
  <si>
    <t>1. Formular e implementar políticas poblacionales mediante un enfoque diferencial y de forma articulada, con el fin de aportar al goce efectivo de los derechos de las poblaciones en el territorio.</t>
  </si>
  <si>
    <t>Implementar los procesos requeridos para la dispersión de recursos para la entrega de los apoyos económicos de las personas mayores del distrito</t>
  </si>
  <si>
    <t>Realizar proceso de implementación y seguimiento a la prestación del servicio social.</t>
  </si>
  <si>
    <t xml:space="preserve">Realizar proceso de implementación y seguimiento a la prestación del servicio social. </t>
  </si>
  <si>
    <t>Garantizar los cupos, según la demanda territorial en el distrito para la atención integral de personas mayores en Centros Día.</t>
  </si>
  <si>
    <t>Realizar proceso de implementación y seguimiento a la prestación del servicio social para consolidarlo  en el marco de las disposiciones contenidas en la ley 1276 de 2009.</t>
  </si>
  <si>
    <t>Implementar los procesos requeridos para que la ciudad atienda en medio institucional a 1.940 personas mayores con dependencia severa y moderada.</t>
  </si>
  <si>
    <t>Implementar los procesos requeridos para garantizar la atención a 500 personas mayores sin lugar estable para dormir.</t>
  </si>
  <si>
    <t>Implementar los procesos requeridos para que la ciudad cualifique a 500  cuidadores y cuidadoras de personas mayores</t>
  </si>
  <si>
    <t>Realizar seguimiento y actualización del sistema de seguimiento y Monitoreo para generar los reportes de la implementación de la PPSEV.</t>
  </si>
  <si>
    <t>Formular y hacer seguimiento al Plan de Acción de la PPSEV para el periodo 2016-2020, con énfasis en la articulación intersectorial y transversalización del concepto de envejecimiento.</t>
  </si>
  <si>
    <t>Realizar seguimiento a la implementación de la ruta de atención e inclusión para las personas con discapacidad y sus familias cuidadoras, en las localidades del Distrito y realizar los ajustes pertinentes de acuerdo con los resultados.</t>
  </si>
  <si>
    <t xml:space="preserve">Informe parcial cuantitativo de la implementación de la "estrategia de formación a funcionarios en enfoque diferencial por orientación sexual e identidad de género"
</t>
  </si>
  <si>
    <t>Realizar un (1) informe con los resultados del seguimiento a las actividades que desarrolla la Subdirección para Asuntos LGBTI.</t>
  </si>
  <si>
    <r>
      <t xml:space="preserve">Aplicar la metodología diseñada a por lo menos </t>
    </r>
    <r>
      <rPr>
        <sz val="12"/>
        <rFont val="Arial Narrow"/>
        <family val="2"/>
      </rPr>
      <t>3.850</t>
    </r>
    <r>
      <rPr>
        <sz val="12"/>
        <color theme="1"/>
        <rFont val="Arial Narrow"/>
        <family val="2"/>
      </rPr>
      <t xml:space="preserve"> personas vinculadas a la academia y aparatos de justicia</t>
    </r>
  </si>
  <si>
    <t>Validar una estrategia de abordaje territorial en el Consejo para la Gestión Integral Social</t>
  </si>
  <si>
    <t>Correo de solicitud de agendamiento al Consejo GIS</t>
  </si>
  <si>
    <t>Correo de envío documento EAT a Mesa Técica del Consejo GIS</t>
  </si>
  <si>
    <t xml:space="preserve">Acta del Consejo de Gestión Integral Social que evidencia la aprobación de la estrategia </t>
  </si>
  <si>
    <t>Elaborar 5 guías como documentos técnicos de apoyo para la implementación de la estrategia de abordaje territorial</t>
  </si>
  <si>
    <t>Plan de trabajo para el diseño de las guías y los mecanismos de seguimiento, monitoreo y evaluación</t>
  </si>
  <si>
    <t>Un informe de avance en la construcción de las 5 guías y los 3 mecanismos de seguimiento, monitoreo y evaluación</t>
  </si>
  <si>
    <t>5 Guías terminadas (documentos no controlados)</t>
  </si>
  <si>
    <t>Un documento descriptivo de los mecanismos de seguimiento, monitoreo y evaluación diseñados (no controlado)</t>
  </si>
  <si>
    <t>Socializar en 16 Subdirecciones Locales para la Integración Social el 100% de los documentos técnicos de apoyo para la implementación de la estrategia de abordaje territorial</t>
  </si>
  <si>
    <t>Actas con listados de asistencia  a jornadas de socialización con SLIS</t>
  </si>
  <si>
    <t>Orientar y acompañar la formulación e implementación de la ruta de fortalecimiento de instancias locales de política social.</t>
  </si>
  <si>
    <t xml:space="preserve">Informe de acompañamiento a las SLIS </t>
  </si>
  <si>
    <t>Documento con la ruta de fortalecimiento de instancias formulada distritalmente</t>
  </si>
  <si>
    <t>Un informe distrital de avances en la implementación de la ruta de fortalecimiento de instancias locales, las agendas territoriales y los planes integrados de política pública</t>
  </si>
  <si>
    <t>Orientar y acompañar la implementación de agendas territoriales y planes integrados de política pública por localidad.</t>
  </si>
  <si>
    <t>Informe de acompañamiento a las SLIS</t>
  </si>
  <si>
    <t>Orientar y acompañar la implementación de soluciones integrales y acciones de sostenibilidad de la estrategia de abordaje territorial en los territorios priorizados.</t>
  </si>
  <si>
    <t>16 piezas comunicativas que evidencian la implementación de soluciones integrales</t>
  </si>
  <si>
    <t>Guía metodológica de mapeo social participativo (documento no controlado)</t>
  </si>
  <si>
    <t>Reporte de digitalización del mapeo de 2 localidades en el aplicativo DT</t>
  </si>
  <si>
    <t>Reporte de digitalización del mapeo de 4 localidades en el aplicativo DT</t>
  </si>
  <si>
    <t>Informe de seguimiento a las SLIS sobre la implementación de la EAT</t>
  </si>
  <si>
    <t>Informe distrital de seguimiento a la implementación de la estrategia de abordaje territorial</t>
  </si>
  <si>
    <t>16 documentos de alertas sobre la ejecución de la meta dirigidos a las Subdirecciones Locales con base en el seguimiento y monitoreo</t>
  </si>
  <si>
    <t>Informe distrital de monitoreo a la implementación de la estrategia de abordaje territorial</t>
  </si>
  <si>
    <t>Informe distrital de seguimiento, monitoreo y evaluación de la estrategia de abordaje territorial</t>
  </si>
  <si>
    <t>Documentar la implementación de soluciones integrales en los territorios priorizados en el marco de la estrategia de abordaje territorial</t>
  </si>
  <si>
    <t>Informe de avances en la sistematización de soluciones integrales</t>
  </si>
  <si>
    <t>16 Piezas comunicativas que evidencian la implementación de soluciones integrales</t>
  </si>
  <si>
    <t>Socializar el documento de criterios técnicos vigente para las Alcaldías Locales</t>
  </si>
  <si>
    <t>socializacion del Documento de Criterios tecnicos</t>
  </si>
  <si>
    <t>Informe de socilizacion del documento</t>
  </si>
  <si>
    <t xml:space="preserve">Bridar linea técncia para la formulacion de proyectos en las 20 Alcaldias Locales </t>
  </si>
  <si>
    <t>Conceptuar técnicamente los proyectos asistidos a las Alcaldias Locales</t>
  </si>
  <si>
    <t>Socializar el instrumento de seguimiento a los proyectos en ejecución contratados por las Alcaldias locales</t>
  </si>
  <si>
    <t>acta de scializacion de instrumento</t>
  </si>
  <si>
    <t>Realizar seguimiento a los proyectos conceptuados técnicamente y contratados  por las Alcaldias Locales</t>
  </si>
  <si>
    <t>1. Realizar pilotaje y ajuste  de la herramienta HATI</t>
  </si>
  <si>
    <t>Programación preliminar  plan de pilotaje y ajuste HATI</t>
  </si>
  <si>
    <t>Informe de avance pilotaje y del  HATI</t>
  </si>
  <si>
    <t>Documento Informe final pilotaje y ajustes contenido HATI</t>
  </si>
  <si>
    <t>Propuesta preliminar de metodología para la socialización de la ruta de articulación</t>
  </si>
  <si>
    <t xml:space="preserve">Propuesta final metodología y programación para la socialización de la ruta de articulación </t>
  </si>
  <si>
    <t>Actas de socialización de la ruta de articulación 2 subdirecciones locales</t>
  </si>
  <si>
    <t>Reporte trimestral socialización de la ruta de articulación</t>
  </si>
  <si>
    <t>Documento Informe final socializción de la ruta de articulación</t>
  </si>
  <si>
    <t>3. Validar la ruta de articulación en 8 Subdirecciones Locales.</t>
  </si>
  <si>
    <t>Propuesta preliminar  de metodología para la validación ruta de articulación</t>
  </si>
  <si>
    <t>Propuesta  final metodología y programación validación de la ruta de articulación</t>
  </si>
  <si>
    <t>Documento Informe final validación de la ruta de articulación</t>
  </si>
  <si>
    <t>Propuesta preliminar  de metodología para la socialización  procedimiento de identificación y caracterización</t>
  </si>
  <si>
    <t>Propuesta final de metodología para la socialización procedimiento de identificación y caracterización</t>
  </si>
  <si>
    <t>Documento Informe final de socialización procedimiento de identificación y caracterización</t>
  </si>
  <si>
    <t>Socializar el procedimiento Orientción, Información y Referenciación y sus componentes en las 16 subdirecciones Locales</t>
  </si>
  <si>
    <t>Propuesta preliminar  de metodología para la socialización procedimiento OIR</t>
  </si>
  <si>
    <t>Propuesta final de metodología para la socialización procedimiento OIR</t>
  </si>
  <si>
    <t>Documento  Informe final de socialización procedimiento OIR</t>
  </si>
  <si>
    <t>Conformar dos semilleros en el marco de la estrategia de identificación y caracterización.</t>
  </si>
  <si>
    <t>Propuesta preliminar  de metodología para el desarrollo de semilleros de identificación y caracterización</t>
  </si>
  <si>
    <t>Propuesta metodológica final semilleros de identificación y caracterización</t>
  </si>
  <si>
    <t>Documento de informe final implementación del semillero de identificación y caracterización</t>
  </si>
  <si>
    <t>Brindar orientación e información sobre los servicios sociales de la entidad</t>
  </si>
  <si>
    <t xml:space="preserve">Ajustar y socializar los lineamientos técnicos para la prestación del servicio de Enlace Social  en las reuniones periódicas de equipo. </t>
  </si>
  <si>
    <t xml:space="preserve">Realizar  dos visitas de acompañamiento a los equipos técnicos de las undidaes opertivas existentes, que incluya autoevaluación y monitoreo del procedimiento de atención a personas y familias en crisis o emergencia social. </t>
  </si>
  <si>
    <t>Realizar acompañamiento y/o seguimiento al 90% de las personas atendidas en emergencia social</t>
  </si>
  <si>
    <t xml:space="preserve">Monitorear la implementación del protocolo de seguimiento y/o acompañamiento familiar a las personas en situación de crisis o emergencia social </t>
  </si>
  <si>
    <t>Instruir 2 veces en el año al equipo de gestión del riesgo en los temas requeridos para brindar orientación e información a los hogares afectados por emergencias</t>
  </si>
  <si>
    <t>Resumen ejecutivo de actas de instrucción al equipo de gestión del riesgo en los temas requeridos para brindar orientación e información a los hogares afectados por emergencias</t>
  </si>
  <si>
    <t>17.5%</t>
  </si>
  <si>
    <t>5.41%</t>
  </si>
  <si>
    <t>Gestionar la entrega de ayudas humanitarias para ser entregadas por el IDIGER al 100% de los hogares afectados a los que se les detecto necesidad de esta ayuda.</t>
  </si>
  <si>
    <t>Efectuar la Entrega de las ayudas humanitarias alimentarias y no alimentarias de la SDIS,  al 100% de los hogares afectados a los que se les detecto necesidad de esta ayuda.</t>
  </si>
  <si>
    <t>Actualizar el documento del PIRE - plan institucional de Respuesta a emergencias / EIR - estrategia institucional de respuesta según los lineamientos del IDIGER y la normatividad interna vigente</t>
  </si>
  <si>
    <t>Turnos PIRE/EIR de la SDIS</t>
  </si>
  <si>
    <t>Instruir a 4500 servidores y contratistas en temas de Gestión del Riesgo en el marco de la implementación del PIRE/EIR.</t>
  </si>
  <si>
    <t>Brindar asesoría al100% de las  dependencias que lo soliciten para la formulación de los planes de emergencia y contingencia en los eventos de aglomeración de público de la SDIS, con la generación de alertas.</t>
  </si>
  <si>
    <t xml:space="preserve">Reporte trimestral de Alertas Tempranas  en la SDIS - </t>
  </si>
  <si>
    <t xml:space="preserve">Efectuar revisión documental de los planes de emergencia y contingencia de las unidades operativas concertadas con la Subdireccion para la Infancia y la Subdireccion de Abastecimiento, generando las alertas respectivas. </t>
  </si>
  <si>
    <t>Resumen de actas de las reuniones con Subdirecciones técnicas para concertar revisión documental de PEC</t>
  </si>
  <si>
    <t>Brindar asesoría a las unidades operativas participantes, para el desarrollo de 1 simulacro progresivo de evacuación, 1 simulacro distrital de evacuación en la SDIS y 1 ejercicio con los consejos locales de gestión del riesgo y cambio climático -CLGR CC para el montaje de Alojamientos temporales.</t>
  </si>
  <si>
    <t xml:space="preserve">Resumen ejecutivo de acciones de intervención identificadas en el simulacro progresivo.
Resumen de Actas del ejercicio ATI. </t>
  </si>
  <si>
    <t>Informe Simulacro Distrital de Evacuación.</t>
  </si>
  <si>
    <t>Informe del Ejercicio de Alojamentos Temporales.</t>
  </si>
  <si>
    <t xml:space="preserve">Redireccionar la oferta de los  procesos de desarrollo de capacidades en las 20 localidades del distrito </t>
  </si>
  <si>
    <t>Avance Documento de redireccionamiento del servicio</t>
  </si>
  <si>
    <t>Ajustar la propuesta de modelo de atención para el servicio Centros de Desarrollo Comunitario en las 20 localidades del Distrito</t>
  </si>
  <si>
    <t xml:space="preserve">Diseño de la metodologia del pilotaje
</t>
  </si>
  <si>
    <t>Documento de avances del pilotaje</t>
  </si>
  <si>
    <t>document de resultados de mplementacion del pilotaje</t>
  </si>
  <si>
    <t xml:space="preserve">Formular y orientar la ruta de fortalecimiento para el tejido social en el marco de los territorios priorizados por la Estrategia de Abordaje Territorial.
</t>
  </si>
  <si>
    <t>Informe de avance de  la ruta de fortalecimiento para el tejido social e informe de ejecución</t>
  </si>
  <si>
    <t xml:space="preserve">Documento de l ruta de fortalecimiento para el tejido social </t>
  </si>
  <si>
    <t>Informe de avance de la documentacion de servicio</t>
  </si>
  <si>
    <t>Documentos de servicio en tramite de oficializacion</t>
  </si>
  <si>
    <t>Matriz con relación de actas y listados de asistentes a reuniones preparatorias</t>
  </si>
  <si>
    <t>Realizar proceso de implementación y seguimiento a la prestación del servicio socia-SUB.</t>
  </si>
  <si>
    <t xml:space="preserve">Realizar proceso de implementación y seguimiento a la prestación del servicio social-SUB. </t>
  </si>
  <si>
    <t>Realizar proceso de implementación y seguimiento a la prestación del servicio social-CPS.</t>
  </si>
  <si>
    <t>Realizar proceso de implementación y seguimiento a la prestación del servicio social-CN.</t>
  </si>
  <si>
    <t xml:space="preserve">Realizar proceso de implementación y seguimiento a la prestación del servicio social-CUIDA. </t>
  </si>
  <si>
    <t>Ya se logró un objetivo</t>
  </si>
  <si>
    <t>10 meses /300 días</t>
  </si>
  <si>
    <t>11 meses /
 300 días</t>
  </si>
  <si>
    <t>11 meses /330 días</t>
  </si>
  <si>
    <t xml:space="preserve">12 meses/360 días </t>
  </si>
  <si>
    <t xml:space="preserve">3 meses/90 días </t>
  </si>
  <si>
    <t>Myriam Malambo</t>
  </si>
  <si>
    <t xml:space="preserve">Eduardo Ramírez </t>
  </si>
  <si>
    <t>Tatiana Martínez</t>
  </si>
  <si>
    <t xml:space="preserve">DIRECCIÓN </t>
  </si>
  <si>
    <t>Consolidó:</t>
  </si>
  <si>
    <t>FORMULACIÓN PLAN DE ACCIÓN INSTITUCIONAL- DISTRIBUCIÓN PRESUPUESTAL POR PROYECTOS DE INVERSIÓN VIGENCIA:</t>
  </si>
  <si>
    <t>228/0/2018</t>
  </si>
  <si>
    <t>Código Proyecto</t>
  </si>
  <si>
    <t>Descripción Proyecto</t>
  </si>
  <si>
    <t xml:space="preserve">Apropiación Disponible 2018 </t>
  </si>
  <si>
    <t>Prevención y atención de la maternidad y la paternidad temprana</t>
  </si>
  <si>
    <t>Desarrollo integral desde la gestación hasta la adolescencia</t>
  </si>
  <si>
    <t>Una ciudad para las familias</t>
  </si>
  <si>
    <t>Bogotá te nutre</t>
  </si>
  <si>
    <t>Envejecimiento digno activo y feliz</t>
  </si>
  <si>
    <t>Distrito diverso</t>
  </si>
  <si>
    <t>Prevención y atención integral del  fenómeno de habitabilidad en calle</t>
  </si>
  <si>
    <t>Por una ciudad incluyente y sin barreras</t>
  </si>
  <si>
    <t>Distrito joven</t>
  </si>
  <si>
    <t>Espacios de Integración Social</t>
  </si>
  <si>
    <t>Gestión institucional y fortalecimiento  del talento humano</t>
  </si>
  <si>
    <t>Integración eficiente y transparente para todos</t>
  </si>
  <si>
    <t>Integración digital y de conocimiento para la inclusión social</t>
  </si>
  <si>
    <t>Viviendo el territorio</t>
  </si>
  <si>
    <t>Total</t>
  </si>
  <si>
    <t>5 meses/150 dïas</t>
  </si>
  <si>
    <t>Realizar  2 evaluaciones a modalidades de atención o servicios sociales que presta la SDIS</t>
  </si>
  <si>
    <t>2 meses</t>
  </si>
  <si>
    <t>Documento de diseño del sistema de Indicadores de seguimiento de transformación de problemáticas sociales.</t>
  </si>
  <si>
    <t>Informes de valor agregado</t>
  </si>
  <si>
    <t xml:space="preserve">Informe de avance  de operación del nuevo modelo de mesa de servicio y soporte. </t>
  </si>
  <si>
    <t xml:space="preserve"> Informe de avance del documento de recomendaciones de la focalización</t>
  </si>
  <si>
    <t>Informe con la estructura e indicadores del repositorio de información de la Secretaria Distrital de Integración Social</t>
  </si>
  <si>
    <t>PROGRAMACIÓN PRESUPUESTAL</t>
  </si>
  <si>
    <t xml:space="preserve">PRODUCTO GENERAL 
(ASOCIADO A LA META) </t>
  </si>
  <si>
    <t xml:space="preserve">4. Generar información oportuna, veraz y de calidad mediante el desarrollo de un sistema  de información y de gestión  del conocimiento, con el propósito  de soportar la toma de decisiones, realizar el seguimiento, la evaluación de la gestión y la rendición de  cuentas institucional. </t>
  </si>
  <si>
    <t>Realizar 2 seguimientos al cumplimiento del plan estratégico de la entidad.</t>
  </si>
  <si>
    <t>Actualización del componente demográfico, déficits y apuesta territorial de equipamientos</t>
  </si>
  <si>
    <t>Dirección de Análisis y Diseño Estratégico / Claudia Ruiz  Victoria Dávila, Diego Villamizar</t>
  </si>
  <si>
    <t>1. Repositorio de información alojado en el servidor de la Secretaria Distrital de Integración Social.
2. Informe con la batería de indicadores de transformación de problemáticas sociales.
3. Informes de valor agregado.
4. Foro relacionado con un fenómenos social.</t>
  </si>
  <si>
    <t xml:space="preserve">Dirección de Análisis y Diseño Estratégico / Mariana Muñoz / Mónica Mayorga / </t>
  </si>
  <si>
    <t>Gestionar las solicitudes de desarrollo y modificaciones de software generadas por las dependencias de la SDIS</t>
  </si>
  <si>
    <t>Documentos etapa precontractual nuevo sistema de información misional
Informe de avance fase I nuevo Sistema de información misional.</t>
  </si>
  <si>
    <t xml:space="preserve">Formular e implementar 1 política de comunicaciones de la entidad </t>
  </si>
  <si>
    <t>Videos de los eventos y o fotografía _x000D_
Informes de campañas</t>
  </si>
  <si>
    <t>PLAN DE ACCIÓN INSTITUCIONAL</t>
  </si>
  <si>
    <t>NO CONTROLADO</t>
  </si>
  <si>
    <t>Plan de acción asociado</t>
  </si>
  <si>
    <t>Objetivo estratégico</t>
  </si>
  <si>
    <t>Actividad</t>
  </si>
  <si>
    <t>Responsable</t>
  </si>
  <si>
    <t>Producto</t>
  </si>
  <si>
    <t>Cronograma de la Actividad</t>
  </si>
  <si>
    <t>Indicador</t>
  </si>
  <si>
    <t>Ago</t>
  </si>
  <si>
    <t>Sep</t>
  </si>
  <si>
    <t>Oct</t>
  </si>
  <si>
    <t>Nov</t>
  </si>
  <si>
    <t>Dic</t>
  </si>
  <si>
    <t>Plan Institucional de Archivos de la Entidad PINAR</t>
  </si>
  <si>
    <t>5. Fortalecer la capacidad institucional y el talento humano a través de la optimización de la operación interna, el mejoramiento de los procesos y los procedimientos, y el desarrollo de competencias, con el propósito de incrementar la productividad organizacional y la calidad de los servicios que presta la SDIS</t>
  </si>
  <si>
    <t>1. Actualizar y elaborar  los Instrumentos archivísticos</t>
  </si>
  <si>
    <t>Subdirección Administrativa y Financiera</t>
  </si>
  <si>
    <t>X</t>
  </si>
  <si>
    <t>Informe de seguimiento al Plan Institucional de Archivos de la Entidad PINAR elaborado</t>
  </si>
  <si>
    <t xml:space="preserve">2. Mantener, actualizar y parametrizar constantemente la herramienta tecnológica de acuerdo a las necesidades documentales presentadas objeto al cumplimiento administrativo y misional de la Entidad.  </t>
  </si>
  <si>
    <t xml:space="preserve">3. Aplicar las Tablas de Retención Documental </t>
  </si>
  <si>
    <t>Plan anual de adquisiciones</t>
  </si>
  <si>
    <t>1. Formular y aprobar el plan anual de adquisiciones 2019</t>
  </si>
  <si>
    <t>Subdirección de Contratación</t>
  </si>
  <si>
    <t>PAA publicado en SECOP</t>
  </si>
  <si>
    <t>Un Plan publicado</t>
  </si>
  <si>
    <t>2. Realizar el control presupuestal del PAA 2018</t>
  </si>
  <si>
    <t>Subdirección de Diseño, Evaluación y Sistematización</t>
  </si>
  <si>
    <t>Reporte consolidado de modificaciones</t>
  </si>
  <si>
    <t>5 informes de control presupuestal elaborados</t>
  </si>
  <si>
    <t>Plan Anual de Vacantes</t>
  </si>
  <si>
    <t>1. Identificar las vacantes</t>
  </si>
  <si>
    <t>Subdirección de Gestión y Desarrollo del Talento Humano
Administración de personal</t>
  </si>
  <si>
    <t>Plan anual de vacantes</t>
  </si>
  <si>
    <t>Plan anual de vacantes actualizado</t>
  </si>
  <si>
    <t>2. Estructurar el documento y socializar el plan anual de vacantes</t>
  </si>
  <si>
    <t>3.  Actualizar el plan</t>
  </si>
  <si>
    <t>Plan de Previsión de Recursos Humanos</t>
  </si>
  <si>
    <t>1. Establecer y desarrollar Plan acción fase 3 proceso provisión definitiva  (Nivel asistencial)</t>
  </si>
  <si>
    <t>Plan de provisión definitiva empleos de carrera</t>
  </si>
  <si>
    <t>Informe del grado de implementación del Plan de provisión definitiva empleos de carrera  elaborado</t>
  </si>
  <si>
    <t>2. Establecer y Desarrollar Plan de Contingencia - Implementación Convocatoria 431 de 2016</t>
  </si>
  <si>
    <t>3. Realizar el Proceso de encargos - Etapa 1</t>
  </si>
  <si>
    <t>Plan de previsión</t>
  </si>
  <si>
    <t>Informe del grado de implementación del Plan de previsión etapa 1 y 2 elaborado</t>
  </si>
  <si>
    <t>4. Realizar el Proceso de encargos - Etapa 2</t>
  </si>
  <si>
    <t>Plan Estrategico de Talento Humano</t>
  </si>
  <si>
    <t>1. Formular el Plan Estrategico de Talento Humano</t>
  </si>
  <si>
    <t>Subdirección de Gestión y Desarrollo del Talento Humano
Equipo de capacitación</t>
  </si>
  <si>
    <t>Plan de acción de la Subdirección de Gestión y Desarrollo del Talento Humano</t>
  </si>
  <si>
    <t>Informe de seguimiento al Plan Estrategico de Talento Humano  elaborado</t>
  </si>
  <si>
    <t>2. Implementar el Plan Estrategico de Talento Humano</t>
  </si>
  <si>
    <t>3. Efectuar, seguimiento y evaluación al Plan Estrategico de Talento Humano</t>
  </si>
  <si>
    <t>Plan Institucional de Capacitación</t>
  </si>
  <si>
    <t xml:space="preserve">1. Formular el Plan Institucional de Capacitación </t>
  </si>
  <si>
    <t>Informe de seguimiento al Plan Institucional de Capacitación elaborado</t>
  </si>
  <si>
    <t>2. Implementar el Plan Institucional de Capacitación (Inducción - Reinducción)</t>
  </si>
  <si>
    <t>3. Efectuar medición, seguimiento y evaluación al Plan Institucional de Capacitación</t>
  </si>
  <si>
    <t>Plan de Incentivos Institucionales</t>
  </si>
  <si>
    <t>1. Consolidar la información de la evaluación de desempeño y determinar criterios de desempate</t>
  </si>
  <si>
    <t>Plan de estímulos e incentivos</t>
  </si>
  <si>
    <t>Informe del grado de implementación del Plan de estímulos e incentivos elaborado</t>
  </si>
  <si>
    <t>2. Estructurar, presentar y divulgar el Plan de estimulos e incentivos</t>
  </si>
  <si>
    <t>3. Ejecutar el Plan de incentivos</t>
  </si>
  <si>
    <t>Plan de Trabajo Anual en Seguridad y Salud en el Trabajo</t>
  </si>
  <si>
    <t>1. Realizar la planeación del Subsistema de Seguridad y Salud en el Trabajo</t>
  </si>
  <si>
    <t>Plan de trabajo del Subsistema de Seguridad y Salud en el Trabajo</t>
  </si>
  <si>
    <t>Informe de seguimiento al plan de trabajo del Subsistema de Seguridad y Salud en el trabajo elaborado</t>
  </si>
  <si>
    <t>2. Gestionar la implementación del subsistema de seguridad y salud en el trabajo</t>
  </si>
  <si>
    <t>3. Hacer seguimiento al Subsistema de Seguridad y Salud en el trabajo</t>
  </si>
  <si>
    <t>Plan anticorrupción y atención al Ciudadano</t>
  </si>
  <si>
    <t>1. Realizar seguimiento al cumplimiento de las acciones de mitigación definidas en el Mapa de Riesgos de Corrupción.</t>
  </si>
  <si>
    <t>Oficina de Control Interno</t>
  </si>
  <si>
    <t>Un informe de seguimiento</t>
  </si>
  <si>
    <t>Informe de seguimiento a riesgos de corrupción elaborado</t>
  </si>
  <si>
    <t>2. Planear y desarrollar el diálogo sectorial de rendición de cuentas correspondiente a la gestión de la Entidad para la vigencia 2017</t>
  </si>
  <si>
    <t xml:space="preserve">Dirección de Análisis y Diseño Estratégico </t>
  </si>
  <si>
    <t>Memorias del Diálogo sectorial de rendición de cuentas 2018, sobre la gestión 2017</t>
  </si>
  <si>
    <t xml:space="preserve">Diálogo sectorial de rendición de cuentas realizado por la Secretaría Distrital de Integración Social  </t>
  </si>
  <si>
    <t>Plan estratégico de tecnologías de la información y las comunicaciones ­ PETI</t>
  </si>
  <si>
    <t>1. Ejecutar y hacer seguimiento a las actividades descritas en el proyecto de inversión 1168 a cargo de la Subdirección, de Investigación e Información las cuales dan cuenta de la implementación del PETIC actual (vigencia 2018).</t>
  </si>
  <si>
    <t>Subdirección de Investigación e Información</t>
  </si>
  <si>
    <t>Reporte mensual de SPI</t>
  </si>
  <si>
    <t>6 reportes de seguimiento realizados</t>
  </si>
  <si>
    <t>2. Actualizar el PETIC</t>
  </si>
  <si>
    <t>PETIC actualizado</t>
  </si>
  <si>
    <t>Documento de PETIC Actualizado</t>
  </si>
  <si>
    <t>3. Ejecutar y hacer seguimiento al PETIC actualizado de las actividades que queden planificadas para la vigencia 2018</t>
  </si>
  <si>
    <t>Reporte de seguimiento al PETIC actualizado</t>
  </si>
  <si>
    <t>reporte de seguimiento al PETIC elaborado</t>
  </si>
  <si>
    <t>Plan de tratamiento de riesgos de seguridad y privacidad de la información</t>
  </si>
  <si>
    <t>1. Formular el Plan de tratamiento de riesgos de seguridad y privacidad de la información</t>
  </si>
  <si>
    <t>Plan de tratamiento de riesgos de Seguridad y privacidad de la Información</t>
  </si>
  <si>
    <t>Documento del Plan de tratamiento de riesgos de Seguridad y privacidad de la Información elaborado</t>
  </si>
  <si>
    <t>2. Aprobar el Plan de tratamiento de riesgos de seguridad y privacidad de la información</t>
  </si>
  <si>
    <t>Comité SGSI</t>
  </si>
  <si>
    <t>Acta de aprobación por parte del Comité SGSI</t>
  </si>
  <si>
    <t>Un acta de aprobación del Plan de tratamiento de riesgos de Seguridad y privacidad de la Información</t>
  </si>
  <si>
    <t>Plan de Seguridad y privacidad de la Información</t>
  </si>
  <si>
    <t>1. Formular el Plan de Seguridad y privacidad de la Información</t>
  </si>
  <si>
    <t>Documento del Plan de Seguridad y privacidad de la Información elaborado</t>
  </si>
  <si>
    <t>2. Aprobar el Plan de Seguridad y privacidad de la Información</t>
  </si>
  <si>
    <t>Un acta de aprobación del Plan de seguridad y privacidad de la información</t>
  </si>
  <si>
    <t>Ene</t>
  </si>
  <si>
    <t>Feb</t>
  </si>
  <si>
    <t>Mar</t>
  </si>
  <si>
    <t>Abr</t>
  </si>
  <si>
    <t>May</t>
  </si>
  <si>
    <t>Jun</t>
  </si>
  <si>
    <t>Jul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</si>
</sst>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8">
    <numFmt numFmtId="5" formatCode="&quot;$&quot;#,##0;\-&quot;$&quot;#,##0"/>
    <numFmt numFmtId="6" formatCode="&quot;$&quot;#,##0;[Red]\-&quot;$&quot;#,##0"/>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_(* #,##0.00_);_(* \(#,##0.00\);_(* &quot;-&quot;??_);_(@_)"/>
    <numFmt numFmtId="165" formatCode="0.0%"/>
    <numFmt numFmtId="166" formatCode="0.0"/>
    <numFmt numFmtId="167" formatCode="_-* #,##0_-;\-* #,##0_-;_-* &quot;-&quot;??_-;_-@_-"/>
    <numFmt numFmtId="168" formatCode="0.000%"/>
    <numFmt numFmtId="169" formatCode="0.000"/>
    <numFmt numFmtId="170" formatCode="0.0000%"/>
    <numFmt numFmtId="171" formatCode="#,##0_ ;\-#,##0\ "/>
    <numFmt numFmtId="172" formatCode="&quot;$&quot;\ #,##0"/>
    <numFmt numFmtId="173" formatCode="_(&quot;$&quot;\ * #,##0_);_(&quot;$&quot;\ * \(#,##0\);_(&quot;$&quot;\ * &quot;-&quot;??_);_(@_)"/>
    <numFmt numFmtId="174" formatCode="&quot;$&quot;\ #,##0.00"/>
    <numFmt numFmtId="175" formatCode="_(* #,##0_);_(* \(#,##0\);_(* &quot;-&quot;??_);_(@_)"/>
    <numFmt numFmtId="176" formatCode="_-&quot;$&quot;* #,##0_-;\-&quot;$&quot;* #,##0_-;_-&quot;$&quot;* &quot;-&quot;??_-;_-@_-"/>
    <numFmt numFmtId="177" formatCode="&quot;$&quot;#,##0"/>
    <numFmt numFmtId="178" formatCode="_(&quot;$&quot;\ * #,##0.00_);_(&quot;$&quot;\ * \(#,##0.00\);_(&quot;$&quot;\ * &quot;-&quot;??_);_(@_)"/>
    <numFmt numFmtId="179" formatCode="dd/mm/yyyy;@"/>
    <numFmt numFmtId="180" formatCode="#,##0;[Red]#,##0"/>
    <numFmt numFmtId="181" formatCode="_-* #,##0.00\ _€_-;\-* #,##0.00\ _€_-;_-* &quot;-&quot;??\ _€_-;_-@_-"/>
    <numFmt numFmtId="182" formatCode="0.000000"/>
    <numFmt numFmtId="183" formatCode="[$-C0A]mmm\-yy;@"/>
    <numFmt numFmtId="184" formatCode="[$$-240A]#,##0;\-[$$-240A]#,##0"/>
    <numFmt numFmtId="185" formatCode="[$$-240A]#,##0.00"/>
    <numFmt numFmtId="186" formatCode="[$$-240A]#,##0"/>
    <numFmt numFmtId="187" formatCode="_(* #,##0.00_);_(* \(#,##0.00\);_(* &quot;-&quot;_);_(@_)"/>
    <numFmt numFmtId="188" formatCode="dd\-mm\-yy;@"/>
    <numFmt numFmtId="189" formatCode="&quot;$&quot;\ #,##0_);[Red]\(&quot;$&quot;\ #,##0\)"/>
    <numFmt numFmtId="190" formatCode="_ * #,##0.00_ ;_ * \-#,##0.00_ ;_ * &quot;-&quot;??_ ;_ @_ "/>
    <numFmt numFmtId="191" formatCode="_-* #,##0.00\ &quot;$&quot;_-;\-* #,##0.00\ &quot;$&quot;_-;_-* &quot;-&quot;??\ &quot;$&quot;_-;_-@_-"/>
    <numFmt numFmtId="192" formatCode="_-* #,##0.00\ _$_-;\-* #,##0.00\ _$_-;_-* &quot;-&quot;??\ _$_-;_-@_-"/>
    <numFmt numFmtId="193" formatCode="_(* #,##0.0_);_(* \(#,##0.0\);_(* &quot;-&quot;??_);_(@_)"/>
    <numFmt numFmtId="194" formatCode="_(&quot;$&quot;\ * #,##0_);_(&quot;$&quot;\ * \(#,##0\);_(&quot;$&quot;\ * &quot;-&quot;_);_(@_)"/>
    <numFmt numFmtId="195" formatCode="&quot;$&quot;#,##0.00"/>
  </numFmts>
  <fonts count="71" x14ac:knownFonts="1">
    <font>
      <sz val="11"/>
      <color theme="1"/>
      <name val="Calibri"/>
      <family val="2"/>
      <scheme val="minor"/>
    </font>
    <font>
      <sz val="11"/>
      <color theme="1"/>
      <name val="Calibri"/>
      <family val="2"/>
      <scheme val="minor"/>
    </font>
    <font>
      <sz val="11"/>
      <color indexed="8"/>
      <name val="Calibri"/>
      <family val="2"/>
    </font>
    <font>
      <sz val="10"/>
      <name val="Arial"/>
      <family val="2"/>
    </font>
    <font>
      <b/>
      <sz val="14"/>
      <color rgb="FF094D63"/>
      <name val="Calibri"/>
      <family val="2"/>
    </font>
    <font>
      <b/>
      <sz val="14"/>
      <color rgb="FF000000"/>
      <name val="Calibri"/>
      <family val="2"/>
    </font>
    <font>
      <b/>
      <sz val="12"/>
      <name val="Arial Narrow"/>
      <family val="2"/>
    </font>
    <font>
      <sz val="12"/>
      <color theme="1"/>
      <name val="Arial Narrow"/>
      <family val="2"/>
    </font>
    <font>
      <sz val="12"/>
      <name val="Arial Narrow"/>
      <family val="2"/>
    </font>
    <font>
      <sz val="12"/>
      <color indexed="8"/>
      <name val="Arial Narrow"/>
      <family val="2"/>
    </font>
    <font>
      <b/>
      <sz val="11"/>
      <color theme="1"/>
      <name val="Calibri"/>
      <family val="2"/>
      <scheme val="minor"/>
    </font>
    <font>
      <b/>
      <sz val="12"/>
      <color indexed="40"/>
      <name val="Arial Narrow"/>
      <family val="2"/>
    </font>
    <font>
      <sz val="11"/>
      <color theme="1"/>
      <name val="Arial"/>
      <family val="2"/>
    </font>
    <font>
      <sz val="12"/>
      <color theme="1"/>
      <name val="Arial"/>
      <family val="2"/>
    </font>
    <font>
      <b/>
      <sz val="12"/>
      <color rgb="FF000000"/>
      <name val="Arial"/>
      <family val="2"/>
    </font>
    <font>
      <sz val="10"/>
      <name val="Arial Narrow"/>
      <family val="2"/>
    </font>
    <font>
      <b/>
      <sz val="9"/>
      <color indexed="81"/>
      <name val="Tahoma"/>
      <family val="2"/>
    </font>
    <font>
      <sz val="9"/>
      <color indexed="81"/>
      <name val="Tahoma"/>
      <family val="2"/>
    </font>
    <font>
      <u/>
      <sz val="12"/>
      <name val="Arial Narrow"/>
      <family val="2"/>
    </font>
    <font>
      <b/>
      <sz val="14"/>
      <name val="Arial Narrow"/>
      <family val="2"/>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2"/>
      <color indexed="55"/>
      <name val="Arial Narrow"/>
      <family val="2"/>
    </font>
    <font>
      <b/>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u/>
      <sz val="10"/>
      <color indexed="12"/>
      <name val="Arial"/>
      <family val="2"/>
    </font>
    <font>
      <u/>
      <sz val="11"/>
      <color theme="10"/>
      <name val="Calibri"/>
      <family val="2"/>
    </font>
    <font>
      <b/>
      <sz val="18"/>
      <color theme="3"/>
      <name val="Calibri Light"/>
      <family val="2"/>
      <scheme val="major"/>
    </font>
    <font>
      <sz val="12"/>
      <color rgb="FF000000"/>
      <name val="Arial Narrow"/>
      <family val="2"/>
    </font>
    <font>
      <sz val="10"/>
      <name val="Calibri"/>
      <family val="2"/>
      <scheme val="minor"/>
    </font>
    <font>
      <sz val="10"/>
      <color indexed="8"/>
      <name val="Arial Narrow"/>
      <family val="2"/>
    </font>
    <font>
      <sz val="10"/>
      <color theme="1"/>
      <name val="Arial Narrow"/>
      <family val="2"/>
    </font>
    <font>
      <sz val="10"/>
      <color theme="1"/>
      <name val="Calibri"/>
      <family val="2"/>
      <scheme val="minor"/>
    </font>
    <font>
      <sz val="12"/>
      <name val="Arial"/>
      <family val="2"/>
    </font>
    <font>
      <sz val="12"/>
      <color rgb="FFFF0000"/>
      <name val="Arial"/>
      <family val="2"/>
    </font>
    <font>
      <sz val="12"/>
      <color theme="1"/>
      <name val="Calibri"/>
      <family val="2"/>
      <scheme val="minor"/>
    </font>
    <font>
      <b/>
      <sz val="12"/>
      <color theme="1"/>
      <name val="Calibri"/>
      <family val="2"/>
      <scheme val="minor"/>
    </font>
    <font>
      <b/>
      <sz val="12"/>
      <color rgb="FF00B0F0"/>
      <name val="Arial Narrow"/>
      <family val="2"/>
    </font>
    <font>
      <sz val="12"/>
      <color theme="0" tint="-0.34998626667073579"/>
      <name val="Arial Narrow"/>
      <family val="2"/>
    </font>
    <font>
      <sz val="12"/>
      <color rgb="FFFF0000"/>
      <name val="Arial Narrow"/>
      <family val="2"/>
    </font>
    <font>
      <b/>
      <sz val="12"/>
      <color theme="0" tint="-0.249977111117893"/>
      <name val="Arial Narrow"/>
      <family val="2"/>
    </font>
    <font>
      <sz val="9"/>
      <color rgb="FFFF0000"/>
      <name val="Arial"/>
      <family val="2"/>
    </font>
    <font>
      <sz val="11"/>
      <name val="Arial"/>
      <family val="2"/>
    </font>
    <font>
      <b/>
      <sz val="11"/>
      <name val="Arial"/>
      <family val="2"/>
    </font>
  </fonts>
  <fills count="69">
    <fill>
      <patternFill patternType="none"/>
    </fill>
    <fill>
      <patternFill patternType="gray125"/>
    </fill>
    <fill>
      <gradientFill degree="90">
        <stop position="0">
          <color theme="0"/>
        </stop>
        <stop position="1">
          <color theme="0" tint="-0.34900967436750391"/>
        </stop>
      </gradientFill>
    </fill>
    <fill>
      <gradientFill degree="90">
        <stop position="0">
          <color theme="0"/>
        </stop>
        <stop position="1">
          <color theme="0" tint="-0.49803155613879818"/>
        </stop>
      </gradientFill>
    </fill>
    <fill>
      <gradientFill degree="90">
        <stop position="0">
          <color theme="0"/>
        </stop>
        <stop position="1">
          <color rgb="FF00B0F0"/>
        </stop>
      </gradientFill>
    </fill>
    <fill>
      <gradientFill degree="90">
        <stop position="0">
          <color theme="0"/>
        </stop>
        <stop position="1">
          <color rgb="FF92D050"/>
        </stop>
      </gradientFill>
    </fill>
    <fill>
      <patternFill patternType="solid">
        <fgColor rgb="FF92D050"/>
        <bgColor indexed="64"/>
      </patternFill>
    </fill>
    <fill>
      <patternFill patternType="solid">
        <fgColor theme="0"/>
        <bgColor indexed="64"/>
      </patternFill>
    </fill>
    <fill>
      <patternFill patternType="solid">
        <fgColor theme="0"/>
        <bgColor indexed="50"/>
      </patternFill>
    </fill>
    <fill>
      <patternFill patternType="solid">
        <fgColor theme="0" tint="-0.249977111117893"/>
        <bgColor indexed="9"/>
      </patternFill>
    </fill>
    <fill>
      <patternFill patternType="solid">
        <fgColor theme="0"/>
        <bgColor indexed="52"/>
      </patternFill>
    </fill>
    <fill>
      <gradientFill degree="90">
        <stop position="0">
          <color theme="0"/>
        </stop>
        <stop position="1">
          <color rgb="FF9F5FCF"/>
        </stop>
      </gradient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theme="0" tint="-0.14999847407452621"/>
        <bgColor indexed="64"/>
      </patternFill>
    </fill>
    <fill>
      <patternFill patternType="solid">
        <fgColor rgb="FFFFFFFF"/>
        <bgColor indexed="64"/>
      </patternFill>
    </fill>
    <fill>
      <patternFill patternType="solid">
        <fgColor theme="6" tint="0.79998168889431442"/>
        <bgColor indexed="64"/>
      </patternFill>
    </fill>
  </fills>
  <borders count="49">
    <border>
      <left/>
      <right/>
      <top/>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hair">
        <color indexed="64"/>
      </top>
      <bottom/>
      <diagonal/>
    </border>
    <border>
      <left/>
      <right/>
      <top style="medium">
        <color indexed="64"/>
      </top>
      <bottom/>
      <diagonal/>
    </border>
    <border>
      <left/>
      <right/>
      <top/>
      <bottom style="medium">
        <color indexed="64"/>
      </bottom>
      <diagonal/>
    </border>
    <border>
      <left style="hair">
        <color indexed="64"/>
      </left>
      <right style="hair">
        <color indexed="64"/>
      </right>
      <top/>
      <bottom/>
      <diagonal/>
    </border>
    <border>
      <left style="hair">
        <color indexed="64"/>
      </left>
      <right style="hair">
        <color indexed="64"/>
      </right>
      <top/>
      <bottom style="hair">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6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right style="hair">
        <color indexed="64"/>
      </right>
      <top style="hair">
        <color indexed="64"/>
      </top>
      <bottom/>
      <diagonal/>
    </border>
    <border>
      <left/>
      <right style="hair">
        <color indexed="64"/>
      </right>
      <top/>
      <bottom style="hair">
        <color indexed="64"/>
      </bottom>
      <diagonal/>
    </border>
    <border>
      <left/>
      <right/>
      <top style="hair">
        <color indexed="64"/>
      </top>
      <bottom style="hair">
        <color indexed="64"/>
      </bottom>
      <diagonal/>
    </border>
    <border>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hair">
        <color indexed="64"/>
      </left>
      <right style="hair">
        <color indexed="64"/>
      </right>
      <top style="thin">
        <color indexed="64"/>
      </top>
      <bottom/>
      <diagonal/>
    </border>
    <border>
      <left style="hair">
        <color indexed="64"/>
      </left>
      <right/>
      <top style="hair">
        <color indexed="64"/>
      </top>
      <bottom/>
      <diagonal/>
    </border>
    <border>
      <left style="hair">
        <color indexed="64"/>
      </left>
      <right/>
      <top/>
      <bottom/>
      <diagonal/>
    </border>
    <border>
      <left style="hair">
        <color indexed="64"/>
      </left>
      <right/>
      <top/>
      <bottom style="thin">
        <color indexed="64"/>
      </bottom>
      <diagonal/>
    </border>
    <border>
      <left style="thin">
        <color indexed="64"/>
      </left>
      <right style="thin">
        <color indexed="64"/>
      </right>
      <top/>
      <bottom/>
      <diagonal/>
    </border>
  </borders>
  <cellStyleXfs count="1815">
    <xf numFmtId="0" fontId="0" fillId="0" borderId="0"/>
    <xf numFmtId="43" fontId="1"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41" fontId="1"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178" fontId="2" fillId="0" borderId="0" applyFont="0" applyFill="0" applyBorder="0" applyAlignment="0" applyProtection="0"/>
    <xf numFmtId="0" fontId="22" fillId="0" borderId="17" applyNumberFormat="0" applyFill="0" applyAlignment="0" applyProtection="0"/>
    <xf numFmtId="0" fontId="23" fillId="0" borderId="18" applyNumberFormat="0" applyFill="0" applyAlignment="0" applyProtection="0"/>
    <xf numFmtId="0" fontId="23" fillId="0" borderId="0" applyNumberFormat="0" applyFill="0" applyBorder="0" applyAlignment="0" applyProtection="0"/>
    <xf numFmtId="0" fontId="24" fillId="12" borderId="0" applyNumberFormat="0" applyBorder="0" applyAlignment="0" applyProtection="0"/>
    <xf numFmtId="0" fontId="25" fillId="13" borderId="0" applyNumberFormat="0" applyBorder="0" applyAlignment="0" applyProtection="0"/>
    <xf numFmtId="0" fontId="26" fillId="14" borderId="0" applyNumberFormat="0" applyBorder="0" applyAlignment="0" applyProtection="0"/>
    <xf numFmtId="0" fontId="27" fillId="15" borderId="19" applyNumberFormat="0" applyAlignment="0" applyProtection="0"/>
    <xf numFmtId="0" fontId="28" fillId="16" borderId="20" applyNumberFormat="0" applyAlignment="0" applyProtection="0"/>
    <xf numFmtId="0" fontId="29" fillId="16" borderId="19" applyNumberFormat="0" applyAlignment="0" applyProtection="0"/>
    <xf numFmtId="0" fontId="30" fillId="0" borderId="21" applyNumberFormat="0" applyFill="0" applyAlignment="0" applyProtection="0"/>
    <xf numFmtId="0" fontId="31" fillId="17" borderId="22" applyNumberFormat="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10" fillId="0" borderId="24" applyNumberFormat="0" applyFill="0" applyAlignment="0" applyProtection="0"/>
    <xf numFmtId="0" fontId="34" fillId="19" borderId="0" applyNumberFormat="0" applyBorder="0" applyAlignment="0" applyProtection="0"/>
    <xf numFmtId="0" fontId="1" fillId="21" borderId="0" applyNumberFormat="0" applyBorder="0" applyAlignment="0" applyProtection="0"/>
    <xf numFmtId="0" fontId="34" fillId="22" borderId="0" applyNumberFormat="0" applyBorder="0" applyAlignment="0" applyProtection="0"/>
    <xf numFmtId="0" fontId="34" fillId="23" borderId="0" applyNumberFormat="0" applyBorder="0" applyAlignment="0" applyProtection="0"/>
    <xf numFmtId="0" fontId="1" fillId="25" borderId="0" applyNumberFormat="0" applyBorder="0" applyAlignment="0" applyProtection="0"/>
    <xf numFmtId="0" fontId="34" fillId="26" borderId="0" applyNumberFormat="0" applyBorder="0" applyAlignment="0" applyProtection="0"/>
    <xf numFmtId="0" fontId="34" fillId="27" borderId="0" applyNumberFormat="0" applyBorder="0" applyAlignment="0" applyProtection="0"/>
    <xf numFmtId="0" fontId="34" fillId="31" borderId="0" applyNumberFormat="0" applyBorder="0" applyAlignment="0" applyProtection="0"/>
    <xf numFmtId="0" fontId="1" fillId="33" borderId="0" applyNumberFormat="0" applyBorder="0" applyAlignment="0" applyProtection="0"/>
    <xf numFmtId="0" fontId="34"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34" fillId="38" borderId="0" applyNumberFormat="0" applyBorder="0" applyAlignment="0" applyProtection="0"/>
    <xf numFmtId="0" fontId="34" fillId="39"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1" fillId="20"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1" fillId="2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1" fillId="28"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1" fillId="32"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1" fillId="29"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37" fillId="53" borderId="0" applyNumberFormat="0" applyBorder="0" applyAlignment="0" applyProtection="0"/>
    <xf numFmtId="0" fontId="37" fillId="53" borderId="0" applyNumberFormat="0" applyBorder="0" applyAlignment="0" applyProtection="0"/>
    <xf numFmtId="0" fontId="37" fillId="53" borderId="0" applyNumberFormat="0" applyBorder="0" applyAlignment="0" applyProtection="0"/>
    <xf numFmtId="0" fontId="37" fillId="53" borderId="0" applyNumberFormat="0" applyBorder="0" applyAlignment="0" applyProtection="0"/>
    <xf numFmtId="0" fontId="37" fillId="53" borderId="0" applyNumberFormat="0" applyBorder="0" applyAlignment="0" applyProtection="0"/>
    <xf numFmtId="0" fontId="37" fillId="53" borderId="0" applyNumberFormat="0" applyBorder="0" applyAlignment="0" applyProtection="0"/>
    <xf numFmtId="0" fontId="37" fillId="53" borderId="0" applyNumberFormat="0" applyBorder="0" applyAlignment="0" applyProtection="0"/>
    <xf numFmtId="0" fontId="37" fillId="53" borderId="0" applyNumberFormat="0" applyBorder="0" applyAlignment="0" applyProtection="0"/>
    <xf numFmtId="0" fontId="37" fillId="53" borderId="0" applyNumberFormat="0" applyBorder="0" applyAlignment="0" applyProtection="0"/>
    <xf numFmtId="0" fontId="37" fillId="53" borderId="0" applyNumberFormat="0" applyBorder="0" applyAlignment="0" applyProtection="0"/>
    <xf numFmtId="0" fontId="37" fillId="53" borderId="0" applyNumberFormat="0" applyBorder="0" applyAlignment="0" applyProtection="0"/>
    <xf numFmtId="0" fontId="37" fillId="53" borderId="0" applyNumberFormat="0" applyBorder="0" applyAlignment="0" applyProtection="0"/>
    <xf numFmtId="0" fontId="37" fillId="53" borderId="0" applyNumberFormat="0" applyBorder="0" applyAlignment="0" applyProtection="0"/>
    <xf numFmtId="0" fontId="37" fillId="53" borderId="0" applyNumberFormat="0" applyBorder="0" applyAlignment="0" applyProtection="0"/>
    <xf numFmtId="0" fontId="37" fillId="53" borderId="0" applyNumberFormat="0" applyBorder="0" applyAlignment="0" applyProtection="0"/>
    <xf numFmtId="0" fontId="37" fillId="53" borderId="0" applyNumberFormat="0" applyBorder="0" applyAlignment="0" applyProtection="0"/>
    <xf numFmtId="0" fontId="37" fillId="53"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51"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34" fillId="30"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34" fillId="51" borderId="0" applyNumberFormat="0" applyBorder="0" applyAlignment="0" applyProtection="0"/>
    <xf numFmtId="0" fontId="34" fillId="51" borderId="0" applyNumberFormat="0" applyBorder="0" applyAlignment="0" applyProtection="0"/>
    <xf numFmtId="0" fontId="34" fillId="51" borderId="0" applyNumberFormat="0" applyBorder="0" applyAlignment="0" applyProtection="0"/>
    <xf numFmtId="0" fontId="34" fillId="51" borderId="0" applyNumberFormat="0" applyBorder="0" applyAlignment="0" applyProtection="0"/>
    <xf numFmtId="0" fontId="34" fillId="51" borderId="0" applyNumberFormat="0" applyBorder="0" applyAlignment="0" applyProtection="0"/>
    <xf numFmtId="0" fontId="34" fillId="51" borderId="0" applyNumberFormat="0" applyBorder="0" applyAlignment="0" applyProtection="0"/>
    <xf numFmtId="0" fontId="34" fillId="51" borderId="0" applyNumberFormat="0" applyBorder="0" applyAlignment="0" applyProtection="0"/>
    <xf numFmtId="0" fontId="34" fillId="51" borderId="0" applyNumberFormat="0" applyBorder="0" applyAlignment="0" applyProtection="0"/>
    <xf numFmtId="0" fontId="34" fillId="51" borderId="0" applyNumberFormat="0" applyBorder="0" applyAlignment="0" applyProtection="0"/>
    <xf numFmtId="0" fontId="34" fillId="51" borderId="0" applyNumberFormat="0" applyBorder="0" applyAlignment="0" applyProtection="0"/>
    <xf numFmtId="0" fontId="34" fillId="51" borderId="0" applyNumberFormat="0" applyBorder="0" applyAlignment="0" applyProtection="0"/>
    <xf numFmtId="0" fontId="34" fillId="51" borderId="0" applyNumberFormat="0" applyBorder="0" applyAlignment="0" applyProtection="0"/>
    <xf numFmtId="0" fontId="34" fillId="51" borderId="0" applyNumberFormat="0" applyBorder="0" applyAlignment="0" applyProtection="0"/>
    <xf numFmtId="0" fontId="34" fillId="51" borderId="0" applyNumberFormat="0" applyBorder="0" applyAlignment="0" applyProtection="0"/>
    <xf numFmtId="0" fontId="34" fillId="51" borderId="0" applyNumberFormat="0" applyBorder="0" applyAlignment="0" applyProtection="0"/>
    <xf numFmtId="0" fontId="34" fillId="51" borderId="0" applyNumberFormat="0" applyBorder="0" applyAlignment="0" applyProtection="0"/>
    <xf numFmtId="0" fontId="34" fillId="51" borderId="0" applyNumberFormat="0" applyBorder="0" applyAlignment="0" applyProtection="0"/>
    <xf numFmtId="0" fontId="34" fillId="51" borderId="0" applyNumberFormat="0" applyBorder="0" applyAlignment="0" applyProtection="0"/>
    <xf numFmtId="0" fontId="34" fillId="51" borderId="0" applyNumberFormat="0" applyBorder="0" applyAlignment="0" applyProtection="0"/>
    <xf numFmtId="0" fontId="34" fillId="51" borderId="0" applyNumberFormat="0" applyBorder="0" applyAlignment="0" applyProtection="0"/>
    <xf numFmtId="0" fontId="34" fillId="51" borderId="0" applyNumberFormat="0" applyBorder="0" applyAlignment="0" applyProtection="0"/>
    <xf numFmtId="0" fontId="34" fillId="54" borderId="0" applyNumberFormat="0" applyBorder="0" applyAlignment="0" applyProtection="0"/>
    <xf numFmtId="0" fontId="37" fillId="54" borderId="0" applyNumberFormat="0" applyBorder="0" applyAlignment="0" applyProtection="0"/>
    <xf numFmtId="0" fontId="37" fillId="54" borderId="0" applyNumberFormat="0" applyBorder="0" applyAlignment="0" applyProtection="0"/>
    <xf numFmtId="0" fontId="37" fillId="54" borderId="0" applyNumberFormat="0" applyBorder="0" applyAlignment="0" applyProtection="0"/>
    <xf numFmtId="0" fontId="37" fillId="54" borderId="0" applyNumberFormat="0" applyBorder="0" applyAlignment="0" applyProtection="0"/>
    <xf numFmtId="0" fontId="37" fillId="54" borderId="0" applyNumberFormat="0" applyBorder="0" applyAlignment="0" applyProtection="0"/>
    <xf numFmtId="0" fontId="37" fillId="54" borderId="0" applyNumberFormat="0" applyBorder="0" applyAlignment="0" applyProtection="0"/>
    <xf numFmtId="0" fontId="37" fillId="54" borderId="0" applyNumberFormat="0" applyBorder="0" applyAlignment="0" applyProtection="0"/>
    <xf numFmtId="0" fontId="37" fillId="54" borderId="0" applyNumberFormat="0" applyBorder="0" applyAlignment="0" applyProtection="0"/>
    <xf numFmtId="0" fontId="37" fillId="54" borderId="0" applyNumberFormat="0" applyBorder="0" applyAlignment="0" applyProtection="0"/>
    <xf numFmtId="0" fontId="34" fillId="34" borderId="0" applyNumberFormat="0" applyBorder="0" applyAlignment="0" applyProtection="0"/>
    <xf numFmtId="0" fontId="37" fillId="54" borderId="0" applyNumberFormat="0" applyBorder="0" applyAlignment="0" applyProtection="0"/>
    <xf numFmtId="0" fontId="37" fillId="54" borderId="0" applyNumberFormat="0" applyBorder="0" applyAlignment="0" applyProtection="0"/>
    <xf numFmtId="0" fontId="37" fillId="54" borderId="0" applyNumberFormat="0" applyBorder="0" applyAlignment="0" applyProtection="0"/>
    <xf numFmtId="0" fontId="37" fillId="54" borderId="0" applyNumberFormat="0" applyBorder="0" applyAlignment="0" applyProtection="0"/>
    <xf numFmtId="0" fontId="37" fillId="54" borderId="0" applyNumberFormat="0" applyBorder="0" applyAlignment="0" applyProtection="0"/>
    <xf numFmtId="0" fontId="37" fillId="54" borderId="0" applyNumberFormat="0" applyBorder="0" applyAlignment="0" applyProtection="0"/>
    <xf numFmtId="0" fontId="37" fillId="54" borderId="0" applyNumberFormat="0" applyBorder="0" applyAlignment="0" applyProtection="0"/>
    <xf numFmtId="0" fontId="37"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34" fillId="38" borderId="0" applyNumberFormat="0" applyBorder="0" applyAlignment="0" applyProtection="0"/>
    <xf numFmtId="0" fontId="34" fillId="38" borderId="0" applyNumberFormat="0" applyBorder="0" applyAlignment="0" applyProtection="0"/>
    <xf numFmtId="0" fontId="34" fillId="38" borderId="0" applyNumberFormat="0" applyBorder="0" applyAlignment="0" applyProtection="0"/>
    <xf numFmtId="0" fontId="34" fillId="38" borderId="0" applyNumberFormat="0" applyBorder="0" applyAlignment="0" applyProtection="0"/>
    <xf numFmtId="0" fontId="34" fillId="38" borderId="0" applyNumberFormat="0" applyBorder="0" applyAlignment="0" applyProtection="0"/>
    <xf numFmtId="0" fontId="34" fillId="38" borderId="0" applyNumberFormat="0" applyBorder="0" applyAlignment="0" applyProtection="0"/>
    <xf numFmtId="0" fontId="34" fillId="38" borderId="0" applyNumberFormat="0" applyBorder="0" applyAlignment="0" applyProtection="0"/>
    <xf numFmtId="0" fontId="34" fillId="38" borderId="0" applyNumberFormat="0" applyBorder="0" applyAlignment="0" applyProtection="0"/>
    <xf numFmtId="0" fontId="34" fillId="38" borderId="0" applyNumberFormat="0" applyBorder="0" applyAlignment="0" applyProtection="0"/>
    <xf numFmtId="0" fontId="34" fillId="38" borderId="0" applyNumberFormat="0" applyBorder="0" applyAlignment="0" applyProtection="0"/>
    <xf numFmtId="0" fontId="34" fillId="38" borderId="0" applyNumberFormat="0" applyBorder="0" applyAlignment="0" applyProtection="0"/>
    <xf numFmtId="0" fontId="34" fillId="38" borderId="0" applyNumberFormat="0" applyBorder="0" applyAlignment="0" applyProtection="0"/>
    <xf numFmtId="0" fontId="34" fillId="38" borderId="0" applyNumberFormat="0" applyBorder="0" applyAlignment="0" applyProtection="0"/>
    <xf numFmtId="0" fontId="34" fillId="38" borderId="0" applyNumberFormat="0" applyBorder="0" applyAlignment="0" applyProtection="0"/>
    <xf numFmtId="0" fontId="34" fillId="38" borderId="0" applyNumberFormat="0" applyBorder="0" applyAlignment="0" applyProtection="0"/>
    <xf numFmtId="0" fontId="34" fillId="38" borderId="0" applyNumberFormat="0" applyBorder="0" applyAlignment="0" applyProtection="0"/>
    <xf numFmtId="0" fontId="34" fillId="38" borderId="0" applyNumberFormat="0" applyBorder="0" applyAlignment="0" applyProtection="0"/>
    <xf numFmtId="0" fontId="34" fillId="38" borderId="0" applyNumberFormat="0" applyBorder="0" applyAlignment="0" applyProtection="0"/>
    <xf numFmtId="0" fontId="34" fillId="38" borderId="0" applyNumberFormat="0" applyBorder="0" applyAlignment="0" applyProtection="0"/>
    <xf numFmtId="0" fontId="34" fillId="38" borderId="0" applyNumberFormat="0" applyBorder="0" applyAlignment="0" applyProtection="0"/>
    <xf numFmtId="0" fontId="34" fillId="38" borderId="0" applyNumberFormat="0" applyBorder="0" applyAlignment="0" applyProtection="0"/>
    <xf numFmtId="0" fontId="34" fillId="56" borderId="0" applyNumberFormat="0" applyBorder="0" applyAlignment="0" applyProtection="0"/>
    <xf numFmtId="0" fontId="37" fillId="56" borderId="0" applyNumberFormat="0" applyBorder="0" applyAlignment="0" applyProtection="0"/>
    <xf numFmtId="0" fontId="37" fillId="56" borderId="0" applyNumberFormat="0" applyBorder="0" applyAlignment="0" applyProtection="0"/>
    <xf numFmtId="0" fontId="37" fillId="56" borderId="0" applyNumberFormat="0" applyBorder="0" applyAlignment="0" applyProtection="0"/>
    <xf numFmtId="0" fontId="37" fillId="56" borderId="0" applyNumberFormat="0" applyBorder="0" applyAlignment="0" applyProtection="0"/>
    <xf numFmtId="0" fontId="37" fillId="56" borderId="0" applyNumberFormat="0" applyBorder="0" applyAlignment="0" applyProtection="0"/>
    <xf numFmtId="0" fontId="37" fillId="56" borderId="0" applyNumberFormat="0" applyBorder="0" applyAlignment="0" applyProtection="0"/>
    <xf numFmtId="0" fontId="37" fillId="56" borderId="0" applyNumberFormat="0" applyBorder="0" applyAlignment="0" applyProtection="0"/>
    <xf numFmtId="0" fontId="37" fillId="56" borderId="0" applyNumberFormat="0" applyBorder="0" applyAlignment="0" applyProtection="0"/>
    <xf numFmtId="0" fontId="37" fillId="56" borderId="0" applyNumberFormat="0" applyBorder="0" applyAlignment="0" applyProtection="0"/>
    <xf numFmtId="0" fontId="34" fillId="42" borderId="0" applyNumberFormat="0" applyBorder="0" applyAlignment="0" applyProtection="0"/>
    <xf numFmtId="0" fontId="37" fillId="56" borderId="0" applyNumberFormat="0" applyBorder="0" applyAlignment="0" applyProtection="0"/>
    <xf numFmtId="0" fontId="37" fillId="56" borderId="0" applyNumberFormat="0" applyBorder="0" applyAlignment="0" applyProtection="0"/>
    <xf numFmtId="0" fontId="37" fillId="56" borderId="0" applyNumberFormat="0" applyBorder="0" applyAlignment="0" applyProtection="0"/>
    <xf numFmtId="0" fontId="37" fillId="56" borderId="0" applyNumberFormat="0" applyBorder="0" applyAlignment="0" applyProtection="0"/>
    <xf numFmtId="0" fontId="37" fillId="56" borderId="0" applyNumberFormat="0" applyBorder="0" applyAlignment="0" applyProtection="0"/>
    <xf numFmtId="0" fontId="37" fillId="56" borderId="0" applyNumberFormat="0" applyBorder="0" applyAlignment="0" applyProtection="0"/>
    <xf numFmtId="0" fontId="37" fillId="56" borderId="0" applyNumberFormat="0" applyBorder="0" applyAlignment="0" applyProtection="0"/>
    <xf numFmtId="0" fontId="37" fillId="56" borderId="0" applyNumberFormat="0" applyBorder="0" applyAlignment="0" applyProtection="0"/>
    <xf numFmtId="0" fontId="34" fillId="56" borderId="0" applyNumberFormat="0" applyBorder="0" applyAlignment="0" applyProtection="0"/>
    <xf numFmtId="0" fontId="34" fillId="56" borderId="0" applyNumberFormat="0" applyBorder="0" applyAlignment="0" applyProtection="0"/>
    <xf numFmtId="0" fontId="34" fillId="56" borderId="0" applyNumberFormat="0" applyBorder="0" applyAlignment="0" applyProtection="0"/>
    <xf numFmtId="0" fontId="34" fillId="56" borderId="0" applyNumberFormat="0" applyBorder="0" applyAlignment="0" applyProtection="0"/>
    <xf numFmtId="0" fontId="34" fillId="56" borderId="0" applyNumberFormat="0" applyBorder="0" applyAlignment="0" applyProtection="0"/>
    <xf numFmtId="0" fontId="34" fillId="56" borderId="0" applyNumberFormat="0" applyBorder="0" applyAlignment="0" applyProtection="0"/>
    <xf numFmtId="0" fontId="34" fillId="56" borderId="0" applyNumberFormat="0" applyBorder="0" applyAlignment="0" applyProtection="0"/>
    <xf numFmtId="0" fontId="34" fillId="56" borderId="0" applyNumberFormat="0" applyBorder="0" applyAlignment="0" applyProtection="0"/>
    <xf numFmtId="0" fontId="34" fillId="56" borderId="0" applyNumberFormat="0" applyBorder="0" applyAlignment="0" applyProtection="0"/>
    <xf numFmtId="0" fontId="34" fillId="56" borderId="0" applyNumberFormat="0" applyBorder="0" applyAlignment="0" applyProtection="0"/>
    <xf numFmtId="0" fontId="34" fillId="56" borderId="0" applyNumberFormat="0" applyBorder="0" applyAlignment="0" applyProtection="0"/>
    <xf numFmtId="0" fontId="34" fillId="56" borderId="0" applyNumberFormat="0" applyBorder="0" applyAlignment="0" applyProtection="0"/>
    <xf numFmtId="0" fontId="34" fillId="56" borderId="0" applyNumberFormat="0" applyBorder="0" applyAlignment="0" applyProtection="0"/>
    <xf numFmtId="0" fontId="34" fillId="56" borderId="0" applyNumberFormat="0" applyBorder="0" applyAlignment="0" applyProtection="0"/>
    <xf numFmtId="0" fontId="34" fillId="56" borderId="0" applyNumberFormat="0" applyBorder="0" applyAlignment="0" applyProtection="0"/>
    <xf numFmtId="0" fontId="34" fillId="56" borderId="0" applyNumberFormat="0" applyBorder="0" applyAlignment="0" applyProtection="0"/>
    <xf numFmtId="0" fontId="34" fillId="56" borderId="0" applyNumberFormat="0" applyBorder="0" applyAlignment="0" applyProtection="0"/>
    <xf numFmtId="0" fontId="34" fillId="56" borderId="0" applyNumberFormat="0" applyBorder="0" applyAlignment="0" applyProtection="0"/>
    <xf numFmtId="0" fontId="34" fillId="56" borderId="0" applyNumberFormat="0" applyBorder="0" applyAlignment="0" applyProtection="0"/>
    <xf numFmtId="0" fontId="34" fillId="56" borderId="0" applyNumberFormat="0" applyBorder="0" applyAlignment="0" applyProtection="0"/>
    <xf numFmtId="0" fontId="34" fillId="56" borderId="0" applyNumberFormat="0" applyBorder="0" applyAlignment="0" applyProtection="0"/>
    <xf numFmtId="0" fontId="38" fillId="45" borderId="0" applyNumberFormat="0" applyBorder="0" applyAlignment="0" applyProtection="0"/>
    <xf numFmtId="0" fontId="38" fillId="45" borderId="0" applyNumberFormat="0" applyBorder="0" applyAlignment="0" applyProtection="0"/>
    <xf numFmtId="0" fontId="38" fillId="45" borderId="0" applyNumberFormat="0" applyBorder="0" applyAlignment="0" applyProtection="0"/>
    <xf numFmtId="0" fontId="38" fillId="45" borderId="0" applyNumberFormat="0" applyBorder="0" applyAlignment="0" applyProtection="0"/>
    <xf numFmtId="0" fontId="38" fillId="45" borderId="0" applyNumberFormat="0" applyBorder="0" applyAlignment="0" applyProtection="0"/>
    <xf numFmtId="0" fontId="38" fillId="45" borderId="0" applyNumberFormat="0" applyBorder="0" applyAlignment="0" applyProtection="0"/>
    <xf numFmtId="0" fontId="38" fillId="45" borderId="0" applyNumberFormat="0" applyBorder="0" applyAlignment="0" applyProtection="0"/>
    <xf numFmtId="0" fontId="38" fillId="45" borderId="0" applyNumberFormat="0" applyBorder="0" applyAlignment="0" applyProtection="0"/>
    <xf numFmtId="0" fontId="38" fillId="45" borderId="0" applyNumberFormat="0" applyBorder="0" applyAlignment="0" applyProtection="0"/>
    <xf numFmtId="0" fontId="38" fillId="45" borderId="0" applyNumberFormat="0" applyBorder="0" applyAlignment="0" applyProtection="0"/>
    <xf numFmtId="0" fontId="38" fillId="45" borderId="0" applyNumberFormat="0" applyBorder="0" applyAlignment="0" applyProtection="0"/>
    <xf numFmtId="0" fontId="38" fillId="45" borderId="0" applyNumberFormat="0" applyBorder="0" applyAlignment="0" applyProtection="0"/>
    <xf numFmtId="0" fontId="38" fillId="45" borderId="0" applyNumberFormat="0" applyBorder="0" applyAlignment="0" applyProtection="0"/>
    <xf numFmtId="0" fontId="38" fillId="45" borderId="0" applyNumberFormat="0" applyBorder="0" applyAlignment="0" applyProtection="0"/>
    <xf numFmtId="0" fontId="38" fillId="45" borderId="0" applyNumberFormat="0" applyBorder="0" applyAlignment="0" applyProtection="0"/>
    <xf numFmtId="0" fontId="38" fillId="45" borderId="0" applyNumberFormat="0" applyBorder="0" applyAlignment="0" applyProtection="0"/>
    <xf numFmtId="0" fontId="38" fillId="45"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39" fillId="57" borderId="25" applyNumberFormat="0" applyAlignment="0" applyProtection="0"/>
    <xf numFmtId="0" fontId="39" fillId="57" borderId="25" applyNumberFormat="0" applyAlignment="0" applyProtection="0"/>
    <xf numFmtId="0" fontId="39" fillId="57" borderId="25" applyNumberFormat="0" applyAlignment="0" applyProtection="0"/>
    <xf numFmtId="0" fontId="39" fillId="57" borderId="25" applyNumberFormat="0" applyAlignment="0" applyProtection="0"/>
    <xf numFmtId="0" fontId="39" fillId="57" borderId="25" applyNumberFormat="0" applyAlignment="0" applyProtection="0"/>
    <xf numFmtId="0" fontId="39" fillId="57" borderId="25" applyNumberFormat="0" applyAlignment="0" applyProtection="0"/>
    <xf numFmtId="0" fontId="39" fillId="57" borderId="25" applyNumberFormat="0" applyAlignment="0" applyProtection="0"/>
    <xf numFmtId="0" fontId="39" fillId="57" borderId="25" applyNumberFormat="0" applyAlignment="0" applyProtection="0"/>
    <xf numFmtId="0" fontId="39" fillId="57" borderId="25" applyNumberFormat="0" applyAlignment="0" applyProtection="0"/>
    <xf numFmtId="0" fontId="39" fillId="57" borderId="25" applyNumberFormat="0" applyAlignment="0" applyProtection="0"/>
    <xf numFmtId="0" fontId="39" fillId="57" borderId="25" applyNumberFormat="0" applyAlignment="0" applyProtection="0"/>
    <xf numFmtId="0" fontId="39" fillId="57" borderId="25" applyNumberFormat="0" applyAlignment="0" applyProtection="0"/>
    <xf numFmtId="0" fontId="39" fillId="57" borderId="25" applyNumberFormat="0" applyAlignment="0" applyProtection="0"/>
    <xf numFmtId="0" fontId="39" fillId="57" borderId="25" applyNumberFormat="0" applyAlignment="0" applyProtection="0"/>
    <xf numFmtId="0" fontId="39" fillId="57" borderId="25" applyNumberFormat="0" applyAlignment="0" applyProtection="0"/>
    <xf numFmtId="0" fontId="39" fillId="57" borderId="25" applyNumberFormat="0" applyAlignment="0" applyProtection="0"/>
    <xf numFmtId="0" fontId="39" fillId="57" borderId="25" applyNumberFormat="0" applyAlignment="0" applyProtection="0"/>
    <xf numFmtId="0" fontId="29" fillId="16" borderId="19" applyNumberFormat="0" applyAlignment="0" applyProtection="0"/>
    <xf numFmtId="0" fontId="29" fillId="16" borderId="19" applyNumberFormat="0" applyAlignment="0" applyProtection="0"/>
    <xf numFmtId="0" fontId="29" fillId="16" borderId="19" applyNumberFormat="0" applyAlignment="0" applyProtection="0"/>
    <xf numFmtId="0" fontId="29" fillId="16" borderId="19" applyNumberFormat="0" applyAlignment="0" applyProtection="0"/>
    <xf numFmtId="0" fontId="29" fillId="16" borderId="19" applyNumberFormat="0" applyAlignment="0" applyProtection="0"/>
    <xf numFmtId="0" fontId="29" fillId="16" borderId="19" applyNumberFormat="0" applyAlignment="0" applyProtection="0"/>
    <xf numFmtId="0" fontId="29" fillId="16" borderId="19" applyNumberFormat="0" applyAlignment="0" applyProtection="0"/>
    <xf numFmtId="0" fontId="29" fillId="16" borderId="19" applyNumberFormat="0" applyAlignment="0" applyProtection="0"/>
    <xf numFmtId="0" fontId="29" fillId="16" borderId="19" applyNumberFormat="0" applyAlignment="0" applyProtection="0"/>
    <xf numFmtId="0" fontId="29" fillId="16" borderId="19" applyNumberFormat="0" applyAlignment="0" applyProtection="0"/>
    <xf numFmtId="0" fontId="29" fillId="16" borderId="19" applyNumberFormat="0" applyAlignment="0" applyProtection="0"/>
    <xf numFmtId="0" fontId="29" fillId="16" borderId="19" applyNumberFormat="0" applyAlignment="0" applyProtection="0"/>
    <xf numFmtId="0" fontId="29" fillId="16" borderId="19" applyNumberFormat="0" applyAlignment="0" applyProtection="0"/>
    <xf numFmtId="0" fontId="29" fillId="16" borderId="19" applyNumberFormat="0" applyAlignment="0" applyProtection="0"/>
    <xf numFmtId="0" fontId="29" fillId="16" borderId="19" applyNumberFormat="0" applyAlignment="0" applyProtection="0"/>
    <xf numFmtId="0" fontId="29" fillId="16" borderId="19" applyNumberFormat="0" applyAlignment="0" applyProtection="0"/>
    <xf numFmtId="0" fontId="29" fillId="16" borderId="19" applyNumberFormat="0" applyAlignment="0" applyProtection="0"/>
    <xf numFmtId="0" fontId="29" fillId="16" borderId="19" applyNumberFormat="0" applyAlignment="0" applyProtection="0"/>
    <xf numFmtId="0" fontId="29" fillId="16" borderId="19" applyNumberFormat="0" applyAlignment="0" applyProtection="0"/>
    <xf numFmtId="0" fontId="29" fillId="16" borderId="19" applyNumberFormat="0" applyAlignment="0" applyProtection="0"/>
    <xf numFmtId="0" fontId="29" fillId="16" borderId="19" applyNumberFormat="0" applyAlignment="0" applyProtection="0"/>
    <xf numFmtId="0" fontId="40" fillId="58" borderId="26" applyNumberFormat="0" applyAlignment="0" applyProtection="0"/>
    <xf numFmtId="0" fontId="40" fillId="58" borderId="26" applyNumberFormat="0" applyAlignment="0" applyProtection="0"/>
    <xf numFmtId="0" fontId="40" fillId="58" borderId="26" applyNumberFormat="0" applyAlignment="0" applyProtection="0"/>
    <xf numFmtId="0" fontId="40" fillId="58" borderId="26" applyNumberFormat="0" applyAlignment="0" applyProtection="0"/>
    <xf numFmtId="0" fontId="40" fillId="58" borderId="26" applyNumberFormat="0" applyAlignment="0" applyProtection="0"/>
    <xf numFmtId="0" fontId="40" fillId="58" borderId="26" applyNumberFormat="0" applyAlignment="0" applyProtection="0"/>
    <xf numFmtId="0" fontId="40" fillId="58" borderId="26" applyNumberFormat="0" applyAlignment="0" applyProtection="0"/>
    <xf numFmtId="0" fontId="40" fillId="58" borderId="26" applyNumberFormat="0" applyAlignment="0" applyProtection="0"/>
    <xf numFmtId="0" fontId="40" fillId="58" borderId="26" applyNumberFormat="0" applyAlignment="0" applyProtection="0"/>
    <xf numFmtId="0" fontId="40" fillId="58" borderId="26" applyNumberFormat="0" applyAlignment="0" applyProtection="0"/>
    <xf numFmtId="0" fontId="40" fillId="58" borderId="26" applyNumberFormat="0" applyAlignment="0" applyProtection="0"/>
    <xf numFmtId="0" fontId="40" fillId="58" borderId="26" applyNumberFormat="0" applyAlignment="0" applyProtection="0"/>
    <xf numFmtId="0" fontId="40" fillId="58" borderId="26" applyNumberFormat="0" applyAlignment="0" applyProtection="0"/>
    <xf numFmtId="0" fontId="40" fillId="58" borderId="26" applyNumberFormat="0" applyAlignment="0" applyProtection="0"/>
    <xf numFmtId="0" fontId="40" fillId="58" borderId="26" applyNumberFormat="0" applyAlignment="0" applyProtection="0"/>
    <xf numFmtId="0" fontId="40" fillId="58" borderId="26" applyNumberFormat="0" applyAlignment="0" applyProtection="0"/>
    <xf numFmtId="0" fontId="40" fillId="58" borderId="26" applyNumberFormat="0" applyAlignment="0" applyProtection="0"/>
    <xf numFmtId="0" fontId="31" fillId="17" borderId="22" applyNumberFormat="0" applyAlignment="0" applyProtection="0"/>
    <xf numFmtId="0" fontId="31" fillId="17" borderId="22" applyNumberFormat="0" applyAlignment="0" applyProtection="0"/>
    <xf numFmtId="0" fontId="31" fillId="17" borderId="22" applyNumberFormat="0" applyAlignment="0" applyProtection="0"/>
    <xf numFmtId="0" fontId="31" fillId="17" borderId="22" applyNumberFormat="0" applyAlignment="0" applyProtection="0"/>
    <xf numFmtId="0" fontId="31" fillId="17" borderId="22" applyNumberFormat="0" applyAlignment="0" applyProtection="0"/>
    <xf numFmtId="0" fontId="31" fillId="17" borderId="22" applyNumberFormat="0" applyAlignment="0" applyProtection="0"/>
    <xf numFmtId="0" fontId="31" fillId="17" borderId="22" applyNumberFormat="0" applyAlignment="0" applyProtection="0"/>
    <xf numFmtId="0" fontId="31" fillId="17" borderId="22" applyNumberFormat="0" applyAlignment="0" applyProtection="0"/>
    <xf numFmtId="0" fontId="31" fillId="17" borderId="22" applyNumberFormat="0" applyAlignment="0" applyProtection="0"/>
    <xf numFmtId="0" fontId="31" fillId="17" borderId="22" applyNumberFormat="0" applyAlignment="0" applyProtection="0"/>
    <xf numFmtId="0" fontId="31" fillId="17" borderId="22" applyNumberFormat="0" applyAlignment="0" applyProtection="0"/>
    <xf numFmtId="0" fontId="31" fillId="17" borderId="22" applyNumberFormat="0" applyAlignment="0" applyProtection="0"/>
    <xf numFmtId="0" fontId="31" fillId="17" borderId="22" applyNumberFormat="0" applyAlignment="0" applyProtection="0"/>
    <xf numFmtId="0" fontId="31" fillId="17" borderId="22" applyNumberFormat="0" applyAlignment="0" applyProtection="0"/>
    <xf numFmtId="0" fontId="31" fillId="17" borderId="22" applyNumberFormat="0" applyAlignment="0" applyProtection="0"/>
    <xf numFmtId="0" fontId="31" fillId="17" borderId="22" applyNumberFormat="0" applyAlignment="0" applyProtection="0"/>
    <xf numFmtId="0" fontId="31" fillId="17" borderId="22" applyNumberFormat="0" applyAlignment="0" applyProtection="0"/>
    <xf numFmtId="0" fontId="31" fillId="17" borderId="22" applyNumberFormat="0" applyAlignment="0" applyProtection="0"/>
    <xf numFmtId="0" fontId="31" fillId="17" borderId="22" applyNumberFormat="0" applyAlignment="0" applyProtection="0"/>
    <xf numFmtId="0" fontId="31" fillId="17" borderId="22" applyNumberFormat="0" applyAlignment="0" applyProtection="0"/>
    <xf numFmtId="0" fontId="31" fillId="17" borderId="22" applyNumberFormat="0" applyAlignment="0" applyProtection="0"/>
    <xf numFmtId="0" fontId="41" fillId="0" borderId="27" applyNumberFormat="0" applyFill="0" applyAlignment="0" applyProtection="0"/>
    <xf numFmtId="0" fontId="41" fillId="0" borderId="27" applyNumberFormat="0" applyFill="0" applyAlignment="0" applyProtection="0"/>
    <xf numFmtId="0" fontId="41" fillId="0" borderId="27" applyNumberFormat="0" applyFill="0" applyAlignment="0" applyProtection="0"/>
    <xf numFmtId="0" fontId="41" fillId="0" borderId="27" applyNumberFormat="0" applyFill="0" applyAlignment="0" applyProtection="0"/>
    <xf numFmtId="0" fontId="41" fillId="0" borderId="27" applyNumberFormat="0" applyFill="0" applyAlignment="0" applyProtection="0"/>
    <xf numFmtId="0" fontId="41" fillId="0" borderId="27" applyNumberFormat="0" applyFill="0" applyAlignment="0" applyProtection="0"/>
    <xf numFmtId="0" fontId="41" fillId="0" borderId="27" applyNumberFormat="0" applyFill="0" applyAlignment="0" applyProtection="0"/>
    <xf numFmtId="0" fontId="41" fillId="0" borderId="27" applyNumberFormat="0" applyFill="0" applyAlignment="0" applyProtection="0"/>
    <xf numFmtId="0" fontId="41" fillId="0" borderId="27" applyNumberFormat="0" applyFill="0" applyAlignment="0" applyProtection="0"/>
    <xf numFmtId="0" fontId="41" fillId="0" borderId="27" applyNumberFormat="0" applyFill="0" applyAlignment="0" applyProtection="0"/>
    <xf numFmtId="0" fontId="41" fillId="0" borderId="27" applyNumberFormat="0" applyFill="0" applyAlignment="0" applyProtection="0"/>
    <xf numFmtId="0" fontId="41" fillId="0" borderId="27" applyNumberFormat="0" applyFill="0" applyAlignment="0" applyProtection="0"/>
    <xf numFmtId="0" fontId="41" fillId="0" borderId="27" applyNumberFormat="0" applyFill="0" applyAlignment="0" applyProtection="0"/>
    <xf numFmtId="0" fontId="41" fillId="0" borderId="27" applyNumberFormat="0" applyFill="0" applyAlignment="0" applyProtection="0"/>
    <xf numFmtId="0" fontId="41" fillId="0" borderId="27" applyNumberFormat="0" applyFill="0" applyAlignment="0" applyProtection="0"/>
    <xf numFmtId="0" fontId="41" fillId="0" borderId="27" applyNumberFormat="0" applyFill="0" applyAlignment="0" applyProtection="0"/>
    <xf numFmtId="0" fontId="41" fillId="0" borderId="27" applyNumberFormat="0" applyFill="0" applyAlignment="0" applyProtection="0"/>
    <xf numFmtId="0" fontId="30" fillId="0" borderId="21" applyNumberFormat="0" applyFill="0" applyAlignment="0" applyProtection="0"/>
    <xf numFmtId="0" fontId="30" fillId="0" borderId="21" applyNumberFormat="0" applyFill="0" applyAlignment="0" applyProtection="0"/>
    <xf numFmtId="0" fontId="30" fillId="0" borderId="21" applyNumberFormat="0" applyFill="0" applyAlignment="0" applyProtection="0"/>
    <xf numFmtId="0" fontId="30" fillId="0" borderId="21" applyNumberFormat="0" applyFill="0" applyAlignment="0" applyProtection="0"/>
    <xf numFmtId="0" fontId="30" fillId="0" borderId="21" applyNumberFormat="0" applyFill="0" applyAlignment="0" applyProtection="0"/>
    <xf numFmtId="0" fontId="30" fillId="0" borderId="21" applyNumberFormat="0" applyFill="0" applyAlignment="0" applyProtection="0"/>
    <xf numFmtId="0" fontId="30" fillId="0" borderId="21" applyNumberFormat="0" applyFill="0" applyAlignment="0" applyProtection="0"/>
    <xf numFmtId="0" fontId="30" fillId="0" borderId="21" applyNumberFormat="0" applyFill="0" applyAlignment="0" applyProtection="0"/>
    <xf numFmtId="0" fontId="30" fillId="0" borderId="21" applyNumberFormat="0" applyFill="0" applyAlignment="0" applyProtection="0"/>
    <xf numFmtId="0" fontId="30" fillId="0" borderId="21" applyNumberFormat="0" applyFill="0" applyAlignment="0" applyProtection="0"/>
    <xf numFmtId="0" fontId="30" fillId="0" borderId="21" applyNumberFormat="0" applyFill="0" applyAlignment="0" applyProtection="0"/>
    <xf numFmtId="0" fontId="30" fillId="0" borderId="21" applyNumberFormat="0" applyFill="0" applyAlignment="0" applyProtection="0"/>
    <xf numFmtId="0" fontId="30" fillId="0" borderId="21" applyNumberFormat="0" applyFill="0" applyAlignment="0" applyProtection="0"/>
    <xf numFmtId="0" fontId="30" fillId="0" borderId="21" applyNumberFormat="0" applyFill="0" applyAlignment="0" applyProtection="0"/>
    <xf numFmtId="0" fontId="30" fillId="0" borderId="21" applyNumberFormat="0" applyFill="0" applyAlignment="0" applyProtection="0"/>
    <xf numFmtId="0" fontId="30" fillId="0" borderId="21" applyNumberFormat="0" applyFill="0" applyAlignment="0" applyProtection="0"/>
    <xf numFmtId="0" fontId="30" fillId="0" borderId="21" applyNumberFormat="0" applyFill="0" applyAlignment="0" applyProtection="0"/>
    <xf numFmtId="0" fontId="30" fillId="0" borderId="21" applyNumberFormat="0" applyFill="0" applyAlignment="0" applyProtection="0"/>
    <xf numFmtId="0" fontId="30" fillId="0" borderId="21" applyNumberFormat="0" applyFill="0" applyAlignment="0" applyProtection="0"/>
    <xf numFmtId="0" fontId="30" fillId="0" borderId="21" applyNumberFormat="0" applyFill="0" applyAlignment="0" applyProtection="0"/>
    <xf numFmtId="0" fontId="30" fillId="0" borderId="21" applyNumberFormat="0" applyFill="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37" fillId="59" borderId="0" applyNumberFormat="0" applyBorder="0" applyAlignment="0" applyProtection="0"/>
    <xf numFmtId="0" fontId="37" fillId="59" borderId="0" applyNumberFormat="0" applyBorder="0" applyAlignment="0" applyProtection="0"/>
    <xf numFmtId="0" fontId="37" fillId="59" borderId="0" applyNumberFormat="0" applyBorder="0" applyAlignment="0" applyProtection="0"/>
    <xf numFmtId="0" fontId="37" fillId="59" borderId="0" applyNumberFormat="0" applyBorder="0" applyAlignment="0" applyProtection="0"/>
    <xf numFmtId="0" fontId="37" fillId="59" borderId="0" applyNumberFormat="0" applyBorder="0" applyAlignment="0" applyProtection="0"/>
    <xf numFmtId="0" fontId="37" fillId="59" borderId="0" applyNumberFormat="0" applyBorder="0" applyAlignment="0" applyProtection="0"/>
    <xf numFmtId="0" fontId="37" fillId="59" borderId="0" applyNumberFormat="0" applyBorder="0" applyAlignment="0" applyProtection="0"/>
    <xf numFmtId="0" fontId="37" fillId="59" borderId="0" applyNumberFormat="0" applyBorder="0" applyAlignment="0" applyProtection="0"/>
    <xf numFmtId="0" fontId="37" fillId="59" borderId="0" applyNumberFormat="0" applyBorder="0" applyAlignment="0" applyProtection="0"/>
    <xf numFmtId="0" fontId="37" fillId="59" borderId="0" applyNumberFormat="0" applyBorder="0" applyAlignment="0" applyProtection="0"/>
    <xf numFmtId="0" fontId="37" fillId="59" borderId="0" applyNumberFormat="0" applyBorder="0" applyAlignment="0" applyProtection="0"/>
    <xf numFmtId="0" fontId="37" fillId="59" borderId="0" applyNumberFormat="0" applyBorder="0" applyAlignment="0" applyProtection="0"/>
    <xf numFmtId="0" fontId="37" fillId="59" borderId="0" applyNumberFormat="0" applyBorder="0" applyAlignment="0" applyProtection="0"/>
    <xf numFmtId="0" fontId="37" fillId="59" borderId="0" applyNumberFormat="0" applyBorder="0" applyAlignment="0" applyProtection="0"/>
    <xf numFmtId="0" fontId="37" fillId="59" borderId="0" applyNumberFormat="0" applyBorder="0" applyAlignment="0" applyProtection="0"/>
    <xf numFmtId="0" fontId="37" fillId="59" borderId="0" applyNumberFormat="0" applyBorder="0" applyAlignment="0" applyProtection="0"/>
    <xf numFmtId="0" fontId="37" fillId="5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7" fillId="60" borderId="0" applyNumberFormat="0" applyBorder="0" applyAlignment="0" applyProtection="0"/>
    <xf numFmtId="0" fontId="37" fillId="60" borderId="0" applyNumberFormat="0" applyBorder="0" applyAlignment="0" applyProtection="0"/>
    <xf numFmtId="0" fontId="37" fillId="60" borderId="0" applyNumberFormat="0" applyBorder="0" applyAlignment="0" applyProtection="0"/>
    <xf numFmtId="0" fontId="37" fillId="60" borderId="0" applyNumberFormat="0" applyBorder="0" applyAlignment="0" applyProtection="0"/>
    <xf numFmtId="0" fontId="37" fillId="60" borderId="0" applyNumberFormat="0" applyBorder="0" applyAlignment="0" applyProtection="0"/>
    <xf numFmtId="0" fontId="37" fillId="60" borderId="0" applyNumberFormat="0" applyBorder="0" applyAlignment="0" applyProtection="0"/>
    <xf numFmtId="0" fontId="37" fillId="60" borderId="0" applyNumberFormat="0" applyBorder="0" applyAlignment="0" applyProtection="0"/>
    <xf numFmtId="0" fontId="37" fillId="60" borderId="0" applyNumberFormat="0" applyBorder="0" applyAlignment="0" applyProtection="0"/>
    <xf numFmtId="0" fontId="37" fillId="60" borderId="0" applyNumberFormat="0" applyBorder="0" applyAlignment="0" applyProtection="0"/>
    <xf numFmtId="0" fontId="37" fillId="60" borderId="0" applyNumberFormat="0" applyBorder="0" applyAlignment="0" applyProtection="0"/>
    <xf numFmtId="0" fontId="37" fillId="60" borderId="0" applyNumberFormat="0" applyBorder="0" applyAlignment="0" applyProtection="0"/>
    <xf numFmtId="0" fontId="37" fillId="60" borderId="0" applyNumberFormat="0" applyBorder="0" applyAlignment="0" applyProtection="0"/>
    <xf numFmtId="0" fontId="37" fillId="60" borderId="0" applyNumberFormat="0" applyBorder="0" applyAlignment="0" applyProtection="0"/>
    <xf numFmtId="0" fontId="37" fillId="60" borderId="0" applyNumberFormat="0" applyBorder="0" applyAlignment="0" applyProtection="0"/>
    <xf numFmtId="0" fontId="37" fillId="60" borderId="0" applyNumberFormat="0" applyBorder="0" applyAlignment="0" applyProtection="0"/>
    <xf numFmtId="0" fontId="37" fillId="60" borderId="0" applyNumberFormat="0" applyBorder="0" applyAlignment="0" applyProtection="0"/>
    <xf numFmtId="0" fontId="37" fillId="60"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7" fillId="61" borderId="0" applyNumberFormat="0" applyBorder="0" applyAlignment="0" applyProtection="0"/>
    <xf numFmtId="0" fontId="37" fillId="61" borderId="0" applyNumberFormat="0" applyBorder="0" applyAlignment="0" applyProtection="0"/>
    <xf numFmtId="0" fontId="37" fillId="61" borderId="0" applyNumberFormat="0" applyBorder="0" applyAlignment="0" applyProtection="0"/>
    <xf numFmtId="0" fontId="37" fillId="61" borderId="0" applyNumberFormat="0" applyBorder="0" applyAlignment="0" applyProtection="0"/>
    <xf numFmtId="0" fontId="37" fillId="61" borderId="0" applyNumberFormat="0" applyBorder="0" applyAlignment="0" applyProtection="0"/>
    <xf numFmtId="0" fontId="37" fillId="61" borderId="0" applyNumberFormat="0" applyBorder="0" applyAlignment="0" applyProtection="0"/>
    <xf numFmtId="0" fontId="37" fillId="61" borderId="0" applyNumberFormat="0" applyBorder="0" applyAlignment="0" applyProtection="0"/>
    <xf numFmtId="0" fontId="37" fillId="61" borderId="0" applyNumberFormat="0" applyBorder="0" applyAlignment="0" applyProtection="0"/>
    <xf numFmtId="0" fontId="37" fillId="61" borderId="0" applyNumberFormat="0" applyBorder="0" applyAlignment="0" applyProtection="0"/>
    <xf numFmtId="0" fontId="37" fillId="61" borderId="0" applyNumberFormat="0" applyBorder="0" applyAlignment="0" applyProtection="0"/>
    <xf numFmtId="0" fontId="37" fillId="61" borderId="0" applyNumberFormat="0" applyBorder="0" applyAlignment="0" applyProtection="0"/>
    <xf numFmtId="0" fontId="37" fillId="61" borderId="0" applyNumberFormat="0" applyBorder="0" applyAlignment="0" applyProtection="0"/>
    <xf numFmtId="0" fontId="37" fillId="61" borderId="0" applyNumberFormat="0" applyBorder="0" applyAlignment="0" applyProtection="0"/>
    <xf numFmtId="0" fontId="37" fillId="61" borderId="0" applyNumberFormat="0" applyBorder="0" applyAlignment="0" applyProtection="0"/>
    <xf numFmtId="0" fontId="37" fillId="61" borderId="0" applyNumberFormat="0" applyBorder="0" applyAlignment="0" applyProtection="0"/>
    <xf numFmtId="0" fontId="37" fillId="61" borderId="0" applyNumberFormat="0" applyBorder="0" applyAlignment="0" applyProtection="0"/>
    <xf numFmtId="0" fontId="37" fillId="61"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7" fillId="54" borderId="0" applyNumberFormat="0" applyBorder="0" applyAlignment="0" applyProtection="0"/>
    <xf numFmtId="0" fontId="37" fillId="54" borderId="0" applyNumberFormat="0" applyBorder="0" applyAlignment="0" applyProtection="0"/>
    <xf numFmtId="0" fontId="37" fillId="54" borderId="0" applyNumberFormat="0" applyBorder="0" applyAlignment="0" applyProtection="0"/>
    <xf numFmtId="0" fontId="37" fillId="54" borderId="0" applyNumberFormat="0" applyBorder="0" applyAlignment="0" applyProtection="0"/>
    <xf numFmtId="0" fontId="37" fillId="54" borderId="0" applyNumberFormat="0" applyBorder="0" applyAlignment="0" applyProtection="0"/>
    <xf numFmtId="0" fontId="37" fillId="54" borderId="0" applyNumberFormat="0" applyBorder="0" applyAlignment="0" applyProtection="0"/>
    <xf numFmtId="0" fontId="37" fillId="54" borderId="0" applyNumberFormat="0" applyBorder="0" applyAlignment="0" applyProtection="0"/>
    <xf numFmtId="0" fontId="37" fillId="54" borderId="0" applyNumberFormat="0" applyBorder="0" applyAlignment="0" applyProtection="0"/>
    <xf numFmtId="0" fontId="37" fillId="54" borderId="0" applyNumberFormat="0" applyBorder="0" applyAlignment="0" applyProtection="0"/>
    <xf numFmtId="0" fontId="37" fillId="54" borderId="0" applyNumberFormat="0" applyBorder="0" applyAlignment="0" applyProtection="0"/>
    <xf numFmtId="0" fontId="37" fillId="54" borderId="0" applyNumberFormat="0" applyBorder="0" applyAlignment="0" applyProtection="0"/>
    <xf numFmtId="0" fontId="37" fillId="54" borderId="0" applyNumberFormat="0" applyBorder="0" applyAlignment="0" applyProtection="0"/>
    <xf numFmtId="0" fontId="37" fillId="54" borderId="0" applyNumberFormat="0" applyBorder="0" applyAlignment="0" applyProtection="0"/>
    <xf numFmtId="0" fontId="37" fillId="54" borderId="0" applyNumberFormat="0" applyBorder="0" applyAlignment="0" applyProtection="0"/>
    <xf numFmtId="0" fontId="37" fillId="54" borderId="0" applyNumberFormat="0" applyBorder="0" applyAlignment="0" applyProtection="0"/>
    <xf numFmtId="0" fontId="37" fillId="54" borderId="0" applyNumberFormat="0" applyBorder="0" applyAlignment="0" applyProtection="0"/>
    <xf numFmtId="0" fontId="37" fillId="54"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7" fillId="62" borderId="0" applyNumberFormat="0" applyBorder="0" applyAlignment="0" applyProtection="0"/>
    <xf numFmtId="0" fontId="37" fillId="62" borderId="0" applyNumberFormat="0" applyBorder="0" applyAlignment="0" applyProtection="0"/>
    <xf numFmtId="0" fontId="37" fillId="62" borderId="0" applyNumberFormat="0" applyBorder="0" applyAlignment="0" applyProtection="0"/>
    <xf numFmtId="0" fontId="37" fillId="62" borderId="0" applyNumberFormat="0" applyBorder="0" applyAlignment="0" applyProtection="0"/>
    <xf numFmtId="0" fontId="37" fillId="62" borderId="0" applyNumberFormat="0" applyBorder="0" applyAlignment="0" applyProtection="0"/>
    <xf numFmtId="0" fontId="37" fillId="62" borderId="0" applyNumberFormat="0" applyBorder="0" applyAlignment="0" applyProtection="0"/>
    <xf numFmtId="0" fontId="37" fillId="62" borderId="0" applyNumberFormat="0" applyBorder="0" applyAlignment="0" applyProtection="0"/>
    <xf numFmtId="0" fontId="37" fillId="62" borderId="0" applyNumberFormat="0" applyBorder="0" applyAlignment="0" applyProtection="0"/>
    <xf numFmtId="0" fontId="37" fillId="62" borderId="0" applyNumberFormat="0" applyBorder="0" applyAlignment="0" applyProtection="0"/>
    <xf numFmtId="0" fontId="37" fillId="62" borderId="0" applyNumberFormat="0" applyBorder="0" applyAlignment="0" applyProtection="0"/>
    <xf numFmtId="0" fontId="37" fillId="62" borderId="0" applyNumberFormat="0" applyBorder="0" applyAlignment="0" applyProtection="0"/>
    <xf numFmtId="0" fontId="37" fillId="62" borderId="0" applyNumberFormat="0" applyBorder="0" applyAlignment="0" applyProtection="0"/>
    <xf numFmtId="0" fontId="37" fillId="62" borderId="0" applyNumberFormat="0" applyBorder="0" applyAlignment="0" applyProtection="0"/>
    <xf numFmtId="0" fontId="37" fillId="62" borderId="0" applyNumberFormat="0" applyBorder="0" applyAlignment="0" applyProtection="0"/>
    <xf numFmtId="0" fontId="37" fillId="62" borderId="0" applyNumberFormat="0" applyBorder="0" applyAlignment="0" applyProtection="0"/>
    <xf numFmtId="0" fontId="37" fillId="62" borderId="0" applyNumberFormat="0" applyBorder="0" applyAlignment="0" applyProtection="0"/>
    <xf numFmtId="0" fontId="37" fillId="62"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43" fillId="48" borderId="25" applyNumberFormat="0" applyAlignment="0" applyProtection="0"/>
    <xf numFmtId="0" fontId="43" fillId="48" borderId="25" applyNumberFormat="0" applyAlignment="0" applyProtection="0"/>
    <xf numFmtId="0" fontId="43" fillId="48" borderId="25" applyNumberFormat="0" applyAlignment="0" applyProtection="0"/>
    <xf numFmtId="0" fontId="43" fillId="48" borderId="25" applyNumberFormat="0" applyAlignment="0" applyProtection="0"/>
    <xf numFmtId="0" fontId="43" fillId="48" borderId="25" applyNumberFormat="0" applyAlignment="0" applyProtection="0"/>
    <xf numFmtId="0" fontId="43" fillId="48" borderId="25" applyNumberFormat="0" applyAlignment="0" applyProtection="0"/>
    <xf numFmtId="0" fontId="43" fillId="48" borderId="25" applyNumberFormat="0" applyAlignment="0" applyProtection="0"/>
    <xf numFmtId="0" fontId="43" fillId="48" borderId="25" applyNumberFormat="0" applyAlignment="0" applyProtection="0"/>
    <xf numFmtId="0" fontId="43" fillId="48" borderId="25" applyNumberFormat="0" applyAlignment="0" applyProtection="0"/>
    <xf numFmtId="0" fontId="43" fillId="48" borderId="25" applyNumberFormat="0" applyAlignment="0" applyProtection="0"/>
    <xf numFmtId="0" fontId="43" fillId="48" borderId="25" applyNumberFormat="0" applyAlignment="0" applyProtection="0"/>
    <xf numFmtId="0" fontId="43" fillId="48" borderId="25" applyNumberFormat="0" applyAlignment="0" applyProtection="0"/>
    <xf numFmtId="0" fontId="43" fillId="48" borderId="25" applyNumberFormat="0" applyAlignment="0" applyProtection="0"/>
    <xf numFmtId="0" fontId="43" fillId="48" borderId="25" applyNumberFormat="0" applyAlignment="0" applyProtection="0"/>
    <xf numFmtId="0" fontId="43" fillId="48" borderId="25" applyNumberFormat="0" applyAlignment="0" applyProtection="0"/>
    <xf numFmtId="0" fontId="43" fillId="48" borderId="25" applyNumberFormat="0" applyAlignment="0" applyProtection="0"/>
    <xf numFmtId="0" fontId="43" fillId="48" borderId="25" applyNumberFormat="0" applyAlignment="0" applyProtection="0"/>
    <xf numFmtId="0" fontId="27" fillId="15" borderId="19" applyNumberFormat="0" applyAlignment="0" applyProtection="0"/>
    <xf numFmtId="0" fontId="27" fillId="15" borderId="19" applyNumberFormat="0" applyAlignment="0" applyProtection="0"/>
    <xf numFmtId="0" fontId="27" fillId="15" borderId="19" applyNumberFormat="0" applyAlignment="0" applyProtection="0"/>
    <xf numFmtId="0" fontId="27" fillId="15" borderId="19" applyNumberFormat="0" applyAlignment="0" applyProtection="0"/>
    <xf numFmtId="0" fontId="27" fillId="15" borderId="19" applyNumberFormat="0" applyAlignment="0" applyProtection="0"/>
    <xf numFmtId="0" fontId="27" fillId="15" borderId="19" applyNumberFormat="0" applyAlignment="0" applyProtection="0"/>
    <xf numFmtId="0" fontId="27" fillId="15" borderId="19" applyNumberFormat="0" applyAlignment="0" applyProtection="0"/>
    <xf numFmtId="0" fontId="27" fillId="15" borderId="19" applyNumberFormat="0" applyAlignment="0" applyProtection="0"/>
    <xf numFmtId="0" fontId="27" fillId="15" borderId="19" applyNumberFormat="0" applyAlignment="0" applyProtection="0"/>
    <xf numFmtId="0" fontId="27" fillId="15" borderId="19" applyNumberFormat="0" applyAlignment="0" applyProtection="0"/>
    <xf numFmtId="0" fontId="27" fillId="15" borderId="19" applyNumberFormat="0" applyAlignment="0" applyProtection="0"/>
    <xf numFmtId="0" fontId="27" fillId="15" borderId="19" applyNumberFormat="0" applyAlignment="0" applyProtection="0"/>
    <xf numFmtId="0" fontId="27" fillId="15" borderId="19" applyNumberFormat="0" applyAlignment="0" applyProtection="0"/>
    <xf numFmtId="0" fontId="27" fillId="15" borderId="19" applyNumberFormat="0" applyAlignment="0" applyProtection="0"/>
    <xf numFmtId="0" fontId="27" fillId="15" borderId="19" applyNumberFormat="0" applyAlignment="0" applyProtection="0"/>
    <xf numFmtId="0" fontId="27" fillId="15" borderId="19" applyNumberFormat="0" applyAlignment="0" applyProtection="0"/>
    <xf numFmtId="0" fontId="27" fillId="15" borderId="19" applyNumberFormat="0" applyAlignment="0" applyProtection="0"/>
    <xf numFmtId="0" fontId="27" fillId="15" borderId="19" applyNumberFormat="0" applyAlignment="0" applyProtection="0"/>
    <xf numFmtId="0" fontId="27" fillId="15" borderId="19" applyNumberFormat="0" applyAlignment="0" applyProtection="0"/>
    <xf numFmtId="0" fontId="27" fillId="15" borderId="19" applyNumberFormat="0" applyAlignment="0" applyProtection="0"/>
    <xf numFmtId="0" fontId="27" fillId="15" borderId="19" applyNumberFormat="0" applyAlignment="0" applyProtection="0"/>
    <xf numFmtId="191" fontId="3" fillId="0" borderId="0" applyFont="0" applyFill="0" applyBorder="0" applyAlignment="0" applyProtection="0"/>
    <xf numFmtId="191" fontId="3" fillId="0" borderId="0" applyFont="0" applyFill="0" applyBorder="0" applyAlignment="0" applyProtection="0"/>
    <xf numFmtId="191" fontId="3" fillId="0" borderId="0" applyFont="0" applyFill="0" applyBorder="0" applyAlignment="0" applyProtection="0"/>
    <xf numFmtId="191" fontId="3" fillId="0" borderId="0" applyFont="0" applyFill="0" applyBorder="0" applyAlignment="0" applyProtection="0"/>
    <xf numFmtId="191" fontId="3" fillId="0" borderId="0" applyFont="0" applyFill="0" applyBorder="0" applyAlignment="0" applyProtection="0"/>
    <xf numFmtId="191" fontId="3" fillId="0" borderId="0" applyFont="0" applyFill="0" applyBorder="0" applyAlignment="0" applyProtection="0"/>
    <xf numFmtId="191" fontId="3" fillId="0" borderId="0" applyFont="0" applyFill="0" applyBorder="0" applyAlignment="0" applyProtection="0"/>
    <xf numFmtId="191" fontId="3" fillId="0" borderId="0" applyFont="0" applyFill="0" applyBorder="0" applyAlignment="0" applyProtection="0"/>
    <xf numFmtId="191" fontId="3" fillId="0" borderId="0" applyFont="0" applyFill="0" applyBorder="0" applyAlignment="0" applyProtection="0"/>
    <xf numFmtId="191" fontId="3" fillId="0" borderId="0" applyFont="0" applyFill="0" applyBorder="0" applyAlignment="0" applyProtection="0"/>
    <xf numFmtId="191" fontId="3" fillId="0" borderId="0" applyFont="0" applyFill="0" applyBorder="0" applyAlignment="0" applyProtection="0"/>
    <xf numFmtId="191" fontId="3" fillId="0" borderId="0" applyFont="0" applyFill="0" applyBorder="0" applyAlignment="0" applyProtection="0"/>
    <xf numFmtId="191" fontId="3" fillId="0" borderId="0" applyFont="0" applyFill="0" applyBorder="0" applyAlignment="0" applyProtection="0"/>
    <xf numFmtId="191" fontId="3" fillId="0" borderId="0" applyFont="0" applyFill="0" applyBorder="0" applyAlignment="0" applyProtection="0"/>
    <xf numFmtId="191" fontId="3" fillId="0" borderId="0" applyFont="0" applyFill="0" applyBorder="0" applyAlignment="0" applyProtection="0"/>
    <xf numFmtId="191" fontId="3" fillId="0" borderId="0" applyFont="0" applyFill="0" applyBorder="0" applyAlignment="0" applyProtection="0"/>
    <xf numFmtId="191" fontId="3" fillId="0" borderId="0" applyFont="0" applyFill="0" applyBorder="0" applyAlignment="0" applyProtection="0"/>
    <xf numFmtId="191" fontId="3" fillId="0" borderId="0" applyFont="0" applyFill="0" applyBorder="0" applyAlignment="0" applyProtection="0"/>
    <xf numFmtId="191" fontId="3" fillId="0" borderId="0" applyFont="0" applyFill="0" applyBorder="0" applyAlignment="0" applyProtection="0"/>
    <xf numFmtId="191" fontId="3" fillId="0" borderId="0" applyFont="0" applyFill="0" applyBorder="0" applyAlignment="0" applyProtection="0"/>
    <xf numFmtId="191" fontId="3" fillId="0" borderId="0" applyFont="0" applyFill="0" applyBorder="0" applyAlignment="0" applyProtection="0"/>
    <xf numFmtId="191" fontId="3" fillId="0" borderId="0" applyFont="0" applyFill="0" applyBorder="0" applyAlignment="0" applyProtection="0"/>
    <xf numFmtId="191" fontId="3" fillId="0" borderId="0" applyFont="0" applyFill="0" applyBorder="0" applyAlignment="0" applyProtection="0"/>
    <xf numFmtId="191" fontId="3" fillId="0" borderId="0" applyFont="0" applyFill="0" applyBorder="0" applyAlignment="0" applyProtection="0"/>
    <xf numFmtId="191" fontId="3" fillId="0" borderId="0" applyFont="0" applyFill="0" applyBorder="0" applyAlignment="0" applyProtection="0"/>
    <xf numFmtId="191" fontId="3" fillId="0" borderId="0" applyFont="0" applyFill="0" applyBorder="0" applyAlignment="0" applyProtection="0"/>
    <xf numFmtId="191" fontId="3" fillId="0" borderId="0" applyFont="0" applyFill="0" applyBorder="0" applyAlignment="0" applyProtection="0"/>
    <xf numFmtId="191" fontId="3" fillId="0" borderId="0" applyFont="0" applyFill="0" applyBorder="0" applyAlignment="0" applyProtection="0"/>
    <xf numFmtId="191" fontId="3" fillId="0" borderId="0" applyFont="0" applyFill="0" applyBorder="0" applyAlignment="0" applyProtection="0"/>
    <xf numFmtId="0" fontId="53" fillId="0" borderId="0" applyNumberFormat="0" applyFill="0" applyBorder="0" applyAlignment="0" applyProtection="0">
      <alignment vertical="top"/>
      <protection locked="0"/>
    </xf>
    <xf numFmtId="0" fontId="52" fillId="0" borderId="0" applyNumberFormat="0" applyFill="0" applyBorder="0" applyAlignment="0" applyProtection="0">
      <alignment vertical="top"/>
      <protection locked="0"/>
    </xf>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25" fillId="13" borderId="0" applyNumberFormat="0" applyBorder="0" applyAlignment="0" applyProtection="0"/>
    <xf numFmtId="0" fontId="25" fillId="13" borderId="0" applyNumberFormat="0" applyBorder="0" applyAlignment="0" applyProtection="0"/>
    <xf numFmtId="0" fontId="25" fillId="13" borderId="0" applyNumberFormat="0" applyBorder="0" applyAlignment="0" applyProtection="0"/>
    <xf numFmtId="0" fontId="25" fillId="13" borderId="0" applyNumberFormat="0" applyBorder="0" applyAlignment="0" applyProtection="0"/>
    <xf numFmtId="0" fontId="25" fillId="13" borderId="0" applyNumberFormat="0" applyBorder="0" applyAlignment="0" applyProtection="0"/>
    <xf numFmtId="0" fontId="25" fillId="13" borderId="0" applyNumberFormat="0" applyBorder="0" applyAlignment="0" applyProtection="0"/>
    <xf numFmtId="0" fontId="25" fillId="13" borderId="0" applyNumberFormat="0" applyBorder="0" applyAlignment="0" applyProtection="0"/>
    <xf numFmtId="0" fontId="25" fillId="13" borderId="0" applyNumberFormat="0" applyBorder="0" applyAlignment="0" applyProtection="0"/>
    <xf numFmtId="0" fontId="25" fillId="13" borderId="0" applyNumberFormat="0" applyBorder="0" applyAlignment="0" applyProtection="0"/>
    <xf numFmtId="0" fontId="25" fillId="13" borderId="0" applyNumberFormat="0" applyBorder="0" applyAlignment="0" applyProtection="0"/>
    <xf numFmtId="0" fontId="25" fillId="13" borderId="0" applyNumberFormat="0" applyBorder="0" applyAlignment="0" applyProtection="0"/>
    <xf numFmtId="0" fontId="25" fillId="13" borderId="0" applyNumberFormat="0" applyBorder="0" applyAlignment="0" applyProtection="0"/>
    <xf numFmtId="0" fontId="25" fillId="13" borderId="0" applyNumberFormat="0" applyBorder="0" applyAlignment="0" applyProtection="0"/>
    <xf numFmtId="0" fontId="25" fillId="13" borderId="0" applyNumberFormat="0" applyBorder="0" applyAlignment="0" applyProtection="0"/>
    <xf numFmtId="0" fontId="25" fillId="13" borderId="0" applyNumberFormat="0" applyBorder="0" applyAlignment="0" applyProtection="0"/>
    <xf numFmtId="0" fontId="25" fillId="13" borderId="0" applyNumberFormat="0" applyBorder="0" applyAlignment="0" applyProtection="0"/>
    <xf numFmtId="0" fontId="25" fillId="13" borderId="0" applyNumberFormat="0" applyBorder="0" applyAlignment="0" applyProtection="0"/>
    <xf numFmtId="0" fontId="25" fillId="13" borderId="0" applyNumberFormat="0" applyBorder="0" applyAlignment="0" applyProtection="0"/>
    <xf numFmtId="0" fontId="25" fillId="13" borderId="0" applyNumberFormat="0" applyBorder="0" applyAlignment="0" applyProtection="0"/>
    <xf numFmtId="0" fontId="25" fillId="13" borderId="0" applyNumberFormat="0" applyBorder="0" applyAlignment="0" applyProtection="0"/>
    <xf numFmtId="0" fontId="25" fillId="1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189" fontId="3" fillId="0" borderId="0" applyFont="0" applyFill="0" applyBorder="0" applyAlignment="0" applyProtection="0"/>
    <xf numFmtId="189" fontId="3" fillId="0" borderId="0" applyFont="0" applyFill="0" applyBorder="0" applyAlignment="0" applyProtection="0"/>
    <xf numFmtId="189" fontId="3" fillId="0" borderId="0" applyFont="0" applyFill="0" applyBorder="0" applyAlignment="0" applyProtection="0"/>
    <xf numFmtId="189" fontId="3" fillId="0" borderId="0" applyFont="0" applyFill="0" applyBorder="0" applyAlignment="0" applyProtection="0"/>
    <xf numFmtId="189" fontId="3" fillId="0" borderId="0" applyFont="0" applyFill="0" applyBorder="0" applyAlignment="0" applyProtection="0"/>
    <xf numFmtId="189"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3" fillId="0" borderId="0" applyFont="0" applyFill="0" applyBorder="0" applyAlignment="0" applyProtection="0"/>
    <xf numFmtId="189" fontId="3" fillId="0" borderId="0" applyFont="0" applyFill="0" applyBorder="0" applyAlignment="0" applyProtection="0"/>
    <xf numFmtId="189" fontId="3" fillId="0" borderId="0" applyFont="0" applyFill="0" applyBorder="0" applyAlignment="0" applyProtection="0"/>
    <xf numFmtId="189" fontId="3" fillId="0" borderId="0" applyFont="0" applyFill="0" applyBorder="0" applyAlignment="0" applyProtection="0"/>
    <xf numFmtId="189" fontId="3" fillId="0" borderId="0" applyFont="0" applyFill="0" applyBorder="0" applyAlignment="0" applyProtection="0"/>
    <xf numFmtId="189" fontId="3" fillId="0" borderId="0" applyFont="0" applyFill="0" applyBorder="0" applyAlignment="0" applyProtection="0"/>
    <xf numFmtId="189" fontId="3" fillId="0" borderId="0" applyFont="0" applyFill="0" applyBorder="0" applyAlignment="0" applyProtection="0"/>
    <xf numFmtId="189" fontId="3" fillId="0" borderId="0" applyFont="0" applyFill="0" applyBorder="0" applyAlignment="0" applyProtection="0"/>
    <xf numFmtId="189" fontId="3" fillId="0" borderId="0" applyFont="0" applyFill="0" applyBorder="0" applyAlignment="0" applyProtection="0"/>
    <xf numFmtId="189" fontId="3" fillId="0" borderId="0" applyFont="0" applyFill="0" applyBorder="0" applyAlignment="0" applyProtection="0"/>
    <xf numFmtId="189" fontId="3" fillId="0" borderId="0" applyFont="0" applyFill="0" applyBorder="0" applyAlignment="0" applyProtection="0"/>
    <xf numFmtId="189" fontId="3" fillId="0" borderId="0" applyFont="0" applyFill="0" applyBorder="0" applyAlignment="0" applyProtection="0"/>
    <xf numFmtId="189" fontId="3" fillId="0" borderId="0" applyFont="0" applyFill="0" applyBorder="0" applyAlignment="0" applyProtection="0"/>
    <xf numFmtId="189" fontId="3" fillId="0" borderId="0" applyFont="0" applyFill="0" applyBorder="0" applyAlignment="0" applyProtection="0"/>
    <xf numFmtId="189" fontId="3" fillId="0" borderId="0" applyFont="0" applyFill="0" applyBorder="0" applyAlignment="0" applyProtection="0"/>
    <xf numFmtId="189" fontId="3" fillId="0" borderId="0" applyFont="0" applyFill="0" applyBorder="0" applyAlignment="0" applyProtection="0"/>
    <xf numFmtId="189" fontId="3" fillId="0" borderId="0" applyFont="0" applyFill="0" applyBorder="0" applyAlignment="0" applyProtection="0"/>
    <xf numFmtId="189" fontId="3" fillId="0" borderId="0" applyFont="0" applyFill="0" applyBorder="0" applyAlignment="0" applyProtection="0"/>
    <xf numFmtId="189" fontId="3" fillId="0" borderId="0" applyFont="0" applyFill="0" applyBorder="0" applyAlignment="0" applyProtection="0"/>
    <xf numFmtId="190" fontId="3" fillId="0" borderId="0" applyFont="0" applyFill="0" applyBorder="0" applyAlignment="0" applyProtection="0"/>
    <xf numFmtId="190" fontId="3" fillId="0" borderId="0" applyFont="0" applyFill="0" applyBorder="0" applyAlignment="0" applyProtection="0"/>
    <xf numFmtId="190"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92" fontId="2" fillId="0" borderId="0" applyFont="0" applyFill="0" applyBorder="0" applyAlignment="0" applyProtection="0"/>
    <xf numFmtId="192" fontId="2" fillId="0" borderId="0" applyFont="0" applyFill="0" applyBorder="0" applyAlignment="0" applyProtection="0"/>
    <xf numFmtId="192" fontId="1" fillId="0" borderId="0" applyFont="0" applyFill="0" applyBorder="0" applyAlignment="0" applyProtection="0"/>
    <xf numFmtId="192" fontId="2" fillId="0" borderId="0" applyFont="0" applyFill="0" applyBorder="0" applyAlignment="0" applyProtection="0"/>
    <xf numFmtId="43" fontId="2" fillId="0" borderId="0" applyFont="0" applyFill="0" applyBorder="0" applyAlignment="0" applyProtection="0"/>
    <xf numFmtId="178" fontId="2" fillId="0" borderId="0" applyFont="0" applyFill="0" applyBorder="0" applyAlignment="0" applyProtection="0"/>
    <xf numFmtId="178" fontId="2" fillId="0" borderId="0" applyFont="0" applyFill="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18" borderId="23" applyNumberFormat="0" applyFont="0" applyAlignment="0" applyProtection="0"/>
    <xf numFmtId="0" fontId="3" fillId="64" borderId="29" applyNumberFormat="0" applyFont="0" applyAlignment="0" applyProtection="0"/>
    <xf numFmtId="0" fontId="3" fillId="64" borderId="29" applyNumberFormat="0" applyFont="0" applyAlignment="0" applyProtection="0"/>
    <xf numFmtId="0" fontId="3" fillId="64" borderId="29" applyNumberFormat="0" applyFont="0" applyAlignment="0" applyProtection="0"/>
    <xf numFmtId="0" fontId="3" fillId="64" borderId="29" applyNumberFormat="0" applyFont="0" applyAlignment="0" applyProtection="0"/>
    <xf numFmtId="0" fontId="3" fillId="64" borderId="29" applyNumberFormat="0" applyFont="0" applyAlignment="0" applyProtection="0"/>
    <xf numFmtId="0" fontId="3" fillId="64" borderId="29" applyNumberFormat="0" applyFont="0" applyAlignment="0" applyProtection="0"/>
    <xf numFmtId="0" fontId="3" fillId="64" borderId="29" applyNumberFormat="0" applyFont="0" applyAlignment="0" applyProtection="0"/>
    <xf numFmtId="0" fontId="3" fillId="64" borderId="29" applyNumberFormat="0" applyFont="0" applyAlignment="0" applyProtection="0"/>
    <xf numFmtId="0" fontId="3" fillId="64" borderId="29" applyNumberFormat="0" applyFont="0" applyAlignment="0" applyProtection="0"/>
    <xf numFmtId="0" fontId="1" fillId="18" borderId="23" applyNumberFormat="0" applyFont="0" applyAlignment="0" applyProtection="0"/>
    <xf numFmtId="0" fontId="2" fillId="18" borderId="23" applyNumberFormat="0" applyFont="0" applyAlignment="0" applyProtection="0"/>
    <xf numFmtId="0" fontId="2" fillId="18" borderId="23" applyNumberFormat="0" applyFont="0" applyAlignment="0" applyProtection="0"/>
    <xf numFmtId="0" fontId="3" fillId="64" borderId="29" applyNumberFormat="0" applyFont="0" applyAlignment="0" applyProtection="0"/>
    <xf numFmtId="0" fontId="3" fillId="64" borderId="29" applyNumberFormat="0" applyFont="0" applyAlignment="0" applyProtection="0"/>
    <xf numFmtId="0" fontId="3" fillId="64" borderId="29" applyNumberFormat="0" applyFont="0" applyAlignment="0" applyProtection="0"/>
    <xf numFmtId="0" fontId="2" fillId="18" borderId="23" applyNumberFormat="0" applyFont="0" applyAlignment="0" applyProtection="0"/>
    <xf numFmtId="0" fontId="2" fillId="18" borderId="23" applyNumberFormat="0" applyFont="0" applyAlignment="0" applyProtection="0"/>
    <xf numFmtId="0" fontId="3" fillId="64" borderId="29" applyNumberFormat="0" applyFont="0" applyAlignment="0" applyProtection="0"/>
    <xf numFmtId="0" fontId="3" fillId="64" borderId="29" applyNumberFormat="0" applyFont="0" applyAlignment="0" applyProtection="0"/>
    <xf numFmtId="0" fontId="3" fillId="64" borderId="29" applyNumberFormat="0" applyFont="0" applyAlignment="0" applyProtection="0"/>
    <xf numFmtId="0" fontId="3" fillId="64" borderId="29" applyNumberFormat="0" applyFont="0" applyAlignment="0" applyProtection="0"/>
    <xf numFmtId="0" fontId="3" fillId="64" borderId="29" applyNumberFormat="0" applyFont="0" applyAlignment="0" applyProtection="0"/>
    <xf numFmtId="0" fontId="3" fillId="64" borderId="29" applyNumberFormat="0" applyFont="0" applyAlignment="0" applyProtection="0"/>
    <xf numFmtId="0" fontId="3" fillId="64" borderId="29" applyNumberFormat="0" applyFont="0" applyAlignment="0" applyProtection="0"/>
    <xf numFmtId="0" fontId="2" fillId="18" borderId="23" applyNumberFormat="0" applyFont="0" applyAlignment="0" applyProtection="0"/>
    <xf numFmtId="0" fontId="2" fillId="18" borderId="23" applyNumberFormat="0" applyFont="0" applyAlignment="0" applyProtection="0"/>
    <xf numFmtId="0" fontId="2" fillId="18" borderId="23" applyNumberFormat="0" applyFont="0" applyAlignment="0" applyProtection="0"/>
    <xf numFmtId="0" fontId="2" fillId="18" borderId="23" applyNumberFormat="0" applyFont="0" applyAlignment="0" applyProtection="0"/>
    <xf numFmtId="0" fontId="2" fillId="18" borderId="23" applyNumberFormat="0" applyFont="0" applyAlignment="0" applyProtection="0"/>
    <xf numFmtId="0" fontId="2" fillId="18" borderId="23" applyNumberFormat="0" applyFont="0" applyAlignment="0" applyProtection="0"/>
    <xf numFmtId="0" fontId="2" fillId="18" borderId="23" applyNumberFormat="0" applyFont="0" applyAlignment="0" applyProtection="0"/>
    <xf numFmtId="0" fontId="2" fillId="18" borderId="23" applyNumberFormat="0" applyFont="0" applyAlignment="0" applyProtection="0"/>
    <xf numFmtId="0" fontId="2" fillId="18" borderId="23" applyNumberFormat="0" applyFont="0" applyAlignment="0" applyProtection="0"/>
    <xf numFmtId="0" fontId="2" fillId="18" borderId="23" applyNumberFormat="0" applyFont="0" applyAlignment="0" applyProtection="0"/>
    <xf numFmtId="0" fontId="2" fillId="18" borderId="23" applyNumberFormat="0" applyFont="0" applyAlignment="0" applyProtection="0"/>
    <xf numFmtId="0" fontId="2" fillId="18" borderId="23" applyNumberFormat="0" applyFont="0" applyAlignment="0" applyProtection="0"/>
    <xf numFmtId="0" fontId="2" fillId="18" borderId="23" applyNumberFormat="0" applyFont="0" applyAlignment="0" applyProtection="0"/>
    <xf numFmtId="0" fontId="2" fillId="18" borderId="23" applyNumberFormat="0" applyFont="0" applyAlignment="0" applyProtection="0"/>
    <xf numFmtId="0" fontId="2" fillId="18" borderId="23" applyNumberFormat="0" applyFont="0" applyAlignment="0" applyProtection="0"/>
    <xf numFmtId="0" fontId="2" fillId="18" borderId="23" applyNumberFormat="0" applyFont="0" applyAlignment="0" applyProtection="0"/>
    <xf numFmtId="0" fontId="2" fillId="18" borderId="23" applyNumberFormat="0" applyFont="0" applyAlignment="0" applyProtection="0"/>
    <xf numFmtId="0" fontId="2" fillId="18" borderId="23" applyNumberFormat="0" applyFont="0" applyAlignment="0" applyProtection="0"/>
    <xf numFmtId="0" fontId="2" fillId="18" borderId="23" applyNumberFormat="0" applyFont="0" applyAlignment="0" applyProtection="0"/>
    <xf numFmtId="0" fontId="2" fillId="18" borderId="23" applyNumberFormat="0" applyFont="0" applyAlignment="0" applyProtection="0"/>
    <xf numFmtId="0" fontId="2" fillId="18" borderId="23" applyNumberFormat="0" applyFont="0" applyAlignment="0" applyProtection="0"/>
    <xf numFmtId="9" fontId="3" fillId="0" borderId="0" applyFont="0" applyFill="0" applyBorder="0" applyAlignment="0" applyProtection="0"/>
    <xf numFmtId="9" fontId="2" fillId="0" borderId="0" applyFill="0" applyBorder="0" applyAlignment="0" applyProtection="0"/>
    <xf numFmtId="9" fontId="2" fillId="0" borderId="0" applyFont="0" applyFill="0" applyBorder="0" applyAlignment="0" applyProtection="0"/>
    <xf numFmtId="0" fontId="46" fillId="57" borderId="30" applyNumberFormat="0" applyAlignment="0" applyProtection="0"/>
    <xf numFmtId="0" fontId="46" fillId="57" borderId="30" applyNumberFormat="0" applyAlignment="0" applyProtection="0"/>
    <xf numFmtId="0" fontId="46" fillId="57" borderId="30" applyNumberFormat="0" applyAlignment="0" applyProtection="0"/>
    <xf numFmtId="0" fontId="46" fillId="57" borderId="30" applyNumberFormat="0" applyAlignment="0" applyProtection="0"/>
    <xf numFmtId="0" fontId="46" fillId="57" borderId="30" applyNumberFormat="0" applyAlignment="0" applyProtection="0"/>
    <xf numFmtId="0" fontId="46" fillId="57" borderId="30" applyNumberFormat="0" applyAlignment="0" applyProtection="0"/>
    <xf numFmtId="0" fontId="46" fillId="57" borderId="30" applyNumberFormat="0" applyAlignment="0" applyProtection="0"/>
    <xf numFmtId="0" fontId="46" fillId="57" borderId="30" applyNumberFormat="0" applyAlignment="0" applyProtection="0"/>
    <xf numFmtId="0" fontId="46" fillId="57" borderId="30" applyNumberFormat="0" applyAlignment="0" applyProtection="0"/>
    <xf numFmtId="0" fontId="46" fillId="57" borderId="30" applyNumberFormat="0" applyAlignment="0" applyProtection="0"/>
    <xf numFmtId="0" fontId="46" fillId="57" borderId="30" applyNumberFormat="0" applyAlignment="0" applyProtection="0"/>
    <xf numFmtId="0" fontId="46" fillId="57" borderId="30" applyNumberFormat="0" applyAlignment="0" applyProtection="0"/>
    <xf numFmtId="0" fontId="46" fillId="57" borderId="30" applyNumberFormat="0" applyAlignment="0" applyProtection="0"/>
    <xf numFmtId="0" fontId="46" fillId="57" borderId="30" applyNumberFormat="0" applyAlignment="0" applyProtection="0"/>
    <xf numFmtId="0" fontId="46" fillId="57" borderId="30" applyNumberFormat="0" applyAlignment="0" applyProtection="0"/>
    <xf numFmtId="0" fontId="46" fillId="57" borderId="30" applyNumberFormat="0" applyAlignment="0" applyProtection="0"/>
    <xf numFmtId="0" fontId="46" fillId="57" borderId="30" applyNumberFormat="0" applyAlignment="0" applyProtection="0"/>
    <xf numFmtId="0" fontId="28" fillId="16" borderId="20" applyNumberFormat="0" applyAlignment="0" applyProtection="0"/>
    <xf numFmtId="0" fontId="28" fillId="16" borderId="20" applyNumberFormat="0" applyAlignment="0" applyProtection="0"/>
    <xf numFmtId="0" fontId="28" fillId="16" borderId="20" applyNumberFormat="0" applyAlignment="0" applyProtection="0"/>
    <xf numFmtId="0" fontId="28" fillId="16" borderId="20" applyNumberFormat="0" applyAlignment="0" applyProtection="0"/>
    <xf numFmtId="0" fontId="28" fillId="16" borderId="20" applyNumberFormat="0" applyAlignment="0" applyProtection="0"/>
    <xf numFmtId="0" fontId="28" fillId="16" borderId="20" applyNumberFormat="0" applyAlignment="0" applyProtection="0"/>
    <xf numFmtId="0" fontId="28" fillId="16" borderId="20" applyNumberFormat="0" applyAlignment="0" applyProtection="0"/>
    <xf numFmtId="0" fontId="28" fillId="16" borderId="20" applyNumberFormat="0" applyAlignment="0" applyProtection="0"/>
    <xf numFmtId="0" fontId="28" fillId="16" borderId="20" applyNumberFormat="0" applyAlignment="0" applyProtection="0"/>
    <xf numFmtId="0" fontId="28" fillId="16" borderId="20" applyNumberFormat="0" applyAlignment="0" applyProtection="0"/>
    <xf numFmtId="0" fontId="28" fillId="16" borderId="20" applyNumberFormat="0" applyAlignment="0" applyProtection="0"/>
    <xf numFmtId="0" fontId="28" fillId="16" borderId="20" applyNumberFormat="0" applyAlignment="0" applyProtection="0"/>
    <xf numFmtId="0" fontId="28" fillId="16" borderId="20" applyNumberFormat="0" applyAlignment="0" applyProtection="0"/>
    <xf numFmtId="0" fontId="28" fillId="16" borderId="20" applyNumberFormat="0" applyAlignment="0" applyProtection="0"/>
    <xf numFmtId="0" fontId="28" fillId="16" borderId="20" applyNumberFormat="0" applyAlignment="0" applyProtection="0"/>
    <xf numFmtId="0" fontId="28" fillId="16" borderId="20" applyNumberFormat="0" applyAlignment="0" applyProtection="0"/>
    <xf numFmtId="0" fontId="28" fillId="16" borderId="20" applyNumberFormat="0" applyAlignment="0" applyProtection="0"/>
    <xf numFmtId="0" fontId="28" fillId="16" borderId="20" applyNumberFormat="0" applyAlignment="0" applyProtection="0"/>
    <xf numFmtId="0" fontId="28" fillId="16" borderId="20" applyNumberFormat="0" applyAlignment="0" applyProtection="0"/>
    <xf numFmtId="0" fontId="28" fillId="16" borderId="20" applyNumberFormat="0" applyAlignment="0" applyProtection="0"/>
    <xf numFmtId="0" fontId="28" fillId="16" borderId="20" applyNumberFormat="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54" fillId="0" borderId="0" applyNumberFormat="0" applyFill="0" applyBorder="0" applyAlignment="0" applyProtection="0"/>
    <xf numFmtId="0" fontId="50" fillId="0" borderId="28" applyNumberFormat="0" applyFill="0" applyAlignment="0" applyProtection="0"/>
    <xf numFmtId="0" fontId="50" fillId="0" borderId="28" applyNumberFormat="0" applyFill="0" applyAlignment="0" applyProtection="0"/>
    <xf numFmtId="0" fontId="50" fillId="0" borderId="28" applyNumberFormat="0" applyFill="0" applyAlignment="0" applyProtection="0"/>
    <xf numFmtId="0" fontId="50" fillId="0" borderId="28" applyNumberFormat="0" applyFill="0" applyAlignment="0" applyProtection="0"/>
    <xf numFmtId="0" fontId="50" fillId="0" borderId="28" applyNumberFormat="0" applyFill="0" applyAlignment="0" applyProtection="0"/>
    <xf numFmtId="0" fontId="50" fillId="0" borderId="28" applyNumberFormat="0" applyFill="0" applyAlignment="0" applyProtection="0"/>
    <xf numFmtId="0" fontId="50" fillId="0" borderId="28" applyNumberFormat="0" applyFill="0" applyAlignment="0" applyProtection="0"/>
    <xf numFmtId="0" fontId="50" fillId="0" borderId="28" applyNumberFormat="0" applyFill="0" applyAlignment="0" applyProtection="0"/>
    <xf numFmtId="0" fontId="50" fillId="0" borderId="28" applyNumberFormat="0" applyFill="0" applyAlignment="0" applyProtection="0"/>
    <xf numFmtId="0" fontId="50" fillId="0" borderId="28" applyNumberFormat="0" applyFill="0" applyAlignment="0" applyProtection="0"/>
    <xf numFmtId="0" fontId="50" fillId="0" borderId="28" applyNumberFormat="0" applyFill="0" applyAlignment="0" applyProtection="0"/>
    <xf numFmtId="0" fontId="50" fillId="0" borderId="28" applyNumberFormat="0" applyFill="0" applyAlignment="0" applyProtection="0"/>
    <xf numFmtId="0" fontId="50" fillId="0" borderId="28" applyNumberFormat="0" applyFill="0" applyAlignment="0" applyProtection="0"/>
    <xf numFmtId="0" fontId="50" fillId="0" borderId="28" applyNumberFormat="0" applyFill="0" applyAlignment="0" applyProtection="0"/>
    <xf numFmtId="0" fontId="50" fillId="0" borderId="28" applyNumberFormat="0" applyFill="0" applyAlignment="0" applyProtection="0"/>
    <xf numFmtId="0" fontId="50" fillId="0" borderId="28" applyNumberFormat="0" applyFill="0" applyAlignment="0" applyProtection="0"/>
    <xf numFmtId="0" fontId="50" fillId="0" borderId="28" applyNumberFormat="0" applyFill="0" applyAlignment="0" applyProtection="0"/>
    <xf numFmtId="0" fontId="21" fillId="0" borderId="16" applyNumberFormat="0" applyFill="0" applyAlignment="0" applyProtection="0"/>
    <xf numFmtId="0" fontId="21" fillId="0" borderId="16" applyNumberFormat="0" applyFill="0" applyAlignment="0" applyProtection="0"/>
    <xf numFmtId="0" fontId="21" fillId="0" borderId="16" applyNumberFormat="0" applyFill="0" applyAlignment="0" applyProtection="0"/>
    <xf numFmtId="0" fontId="21" fillId="0" borderId="16" applyNumberFormat="0" applyFill="0" applyAlignment="0" applyProtection="0"/>
    <xf numFmtId="0" fontId="21" fillId="0" borderId="16" applyNumberFormat="0" applyFill="0" applyAlignment="0" applyProtection="0"/>
    <xf numFmtId="0" fontId="21" fillId="0" borderId="16" applyNumberFormat="0" applyFill="0" applyAlignment="0" applyProtection="0"/>
    <xf numFmtId="0" fontId="21" fillId="0" borderId="16" applyNumberFormat="0" applyFill="0" applyAlignment="0" applyProtection="0"/>
    <xf numFmtId="0" fontId="21" fillId="0" borderId="16" applyNumberFormat="0" applyFill="0" applyAlignment="0" applyProtection="0"/>
    <xf numFmtId="0" fontId="21" fillId="0" borderId="16" applyNumberFormat="0" applyFill="0" applyAlignment="0" applyProtection="0"/>
    <xf numFmtId="0" fontId="21" fillId="0" borderId="16" applyNumberFormat="0" applyFill="0" applyAlignment="0" applyProtection="0"/>
    <xf numFmtId="0" fontId="21" fillId="0" borderId="16" applyNumberFormat="0" applyFill="0" applyAlignment="0" applyProtection="0"/>
    <xf numFmtId="0" fontId="21" fillId="0" borderId="16" applyNumberFormat="0" applyFill="0" applyAlignment="0" applyProtection="0"/>
    <xf numFmtId="0" fontId="21" fillId="0" borderId="16" applyNumberFormat="0" applyFill="0" applyAlignment="0" applyProtection="0"/>
    <xf numFmtId="0" fontId="21" fillId="0" borderId="16" applyNumberFormat="0" applyFill="0" applyAlignment="0" applyProtection="0"/>
    <xf numFmtId="0" fontId="21" fillId="0" borderId="16" applyNumberFormat="0" applyFill="0" applyAlignment="0" applyProtection="0"/>
    <xf numFmtId="0" fontId="21" fillId="0" borderId="16" applyNumberFormat="0" applyFill="0" applyAlignment="0" applyProtection="0"/>
    <xf numFmtId="0" fontId="21" fillId="0" borderId="16" applyNumberFormat="0" applyFill="0" applyAlignment="0" applyProtection="0"/>
    <xf numFmtId="0" fontId="21" fillId="0" borderId="16" applyNumberFormat="0" applyFill="0" applyAlignment="0" applyProtection="0"/>
    <xf numFmtId="0" fontId="21" fillId="0" borderId="16" applyNumberFormat="0" applyFill="0" applyAlignment="0" applyProtection="0"/>
    <xf numFmtId="0" fontId="21" fillId="0" borderId="16" applyNumberFormat="0" applyFill="0" applyAlignment="0" applyProtection="0"/>
    <xf numFmtId="0" fontId="21" fillId="0" borderId="16" applyNumberFormat="0" applyFill="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51" fillId="0" borderId="31" applyNumberFormat="0" applyFill="0" applyAlignment="0" applyProtection="0"/>
    <xf numFmtId="0" fontId="51" fillId="0" borderId="31" applyNumberFormat="0" applyFill="0" applyAlignment="0" applyProtection="0"/>
    <xf numFmtId="0" fontId="51" fillId="0" borderId="31" applyNumberFormat="0" applyFill="0" applyAlignment="0" applyProtection="0"/>
    <xf numFmtId="0" fontId="51" fillId="0" borderId="31" applyNumberFormat="0" applyFill="0" applyAlignment="0" applyProtection="0"/>
    <xf numFmtId="0" fontId="51" fillId="0" borderId="31" applyNumberFormat="0" applyFill="0" applyAlignment="0" applyProtection="0"/>
    <xf numFmtId="0" fontId="51" fillId="0" borderId="31" applyNumberFormat="0" applyFill="0" applyAlignment="0" applyProtection="0"/>
    <xf numFmtId="0" fontId="51" fillId="0" borderId="31" applyNumberFormat="0" applyFill="0" applyAlignment="0" applyProtection="0"/>
    <xf numFmtId="0" fontId="51" fillId="0" borderId="31" applyNumberFormat="0" applyFill="0" applyAlignment="0" applyProtection="0"/>
    <xf numFmtId="0" fontId="51" fillId="0" borderId="31" applyNumberFormat="0" applyFill="0" applyAlignment="0" applyProtection="0"/>
    <xf numFmtId="0" fontId="51" fillId="0" borderId="31" applyNumberFormat="0" applyFill="0" applyAlignment="0" applyProtection="0"/>
    <xf numFmtId="0" fontId="51" fillId="0" borderId="31" applyNumberFormat="0" applyFill="0" applyAlignment="0" applyProtection="0"/>
    <xf numFmtId="0" fontId="51" fillId="0" borderId="31" applyNumberFormat="0" applyFill="0" applyAlignment="0" applyProtection="0"/>
    <xf numFmtId="0" fontId="51" fillId="0" borderId="31" applyNumberFormat="0" applyFill="0" applyAlignment="0" applyProtection="0"/>
    <xf numFmtId="0" fontId="51" fillId="0" borderId="31" applyNumberFormat="0" applyFill="0" applyAlignment="0" applyProtection="0"/>
    <xf numFmtId="0" fontId="51" fillId="0" borderId="31" applyNumberFormat="0" applyFill="0" applyAlignment="0" applyProtection="0"/>
    <xf numFmtId="0" fontId="51" fillId="0" borderId="31" applyNumberFormat="0" applyFill="0" applyAlignment="0" applyProtection="0"/>
    <xf numFmtId="0" fontId="51" fillId="0" borderId="31" applyNumberFormat="0" applyFill="0" applyAlignment="0" applyProtection="0"/>
    <xf numFmtId="0" fontId="22" fillId="0" borderId="17" applyNumberFormat="0" applyFill="0" applyAlignment="0" applyProtection="0"/>
    <xf numFmtId="0" fontId="22" fillId="0" borderId="17" applyNumberFormat="0" applyFill="0" applyAlignment="0" applyProtection="0"/>
    <xf numFmtId="0" fontId="22" fillId="0" borderId="17" applyNumberFormat="0" applyFill="0" applyAlignment="0" applyProtection="0"/>
    <xf numFmtId="0" fontId="22" fillId="0" borderId="17" applyNumberFormat="0" applyFill="0" applyAlignment="0" applyProtection="0"/>
    <xf numFmtId="0" fontId="22" fillId="0" borderId="17" applyNumberFormat="0" applyFill="0" applyAlignment="0" applyProtection="0"/>
    <xf numFmtId="0" fontId="22" fillId="0" borderId="17" applyNumberFormat="0" applyFill="0" applyAlignment="0" applyProtection="0"/>
    <xf numFmtId="0" fontId="22" fillId="0" borderId="17" applyNumberFormat="0" applyFill="0" applyAlignment="0" applyProtection="0"/>
    <xf numFmtId="0" fontId="22" fillId="0" borderId="17" applyNumberFormat="0" applyFill="0" applyAlignment="0" applyProtection="0"/>
    <xf numFmtId="0" fontId="22" fillId="0" borderId="17" applyNumberFormat="0" applyFill="0" applyAlignment="0" applyProtection="0"/>
    <xf numFmtId="0" fontId="22" fillId="0" borderId="17" applyNumberFormat="0" applyFill="0" applyAlignment="0" applyProtection="0"/>
    <xf numFmtId="0" fontId="22" fillId="0" borderId="17" applyNumberFormat="0" applyFill="0" applyAlignment="0" applyProtection="0"/>
    <xf numFmtId="0" fontId="22" fillId="0" borderId="17" applyNumberFormat="0" applyFill="0" applyAlignment="0" applyProtection="0"/>
    <xf numFmtId="0" fontId="22" fillId="0" borderId="17" applyNumberFormat="0" applyFill="0" applyAlignment="0" applyProtection="0"/>
    <xf numFmtId="0" fontId="22" fillId="0" borderId="17" applyNumberFormat="0" applyFill="0" applyAlignment="0" applyProtection="0"/>
    <xf numFmtId="0" fontId="22" fillId="0" borderId="17" applyNumberFormat="0" applyFill="0" applyAlignment="0" applyProtection="0"/>
    <xf numFmtId="0" fontId="22" fillId="0" borderId="17" applyNumberFormat="0" applyFill="0" applyAlignment="0" applyProtection="0"/>
    <xf numFmtId="0" fontId="22" fillId="0" borderId="17" applyNumberFormat="0" applyFill="0" applyAlignment="0" applyProtection="0"/>
    <xf numFmtId="0" fontId="22" fillId="0" borderId="17" applyNumberFormat="0" applyFill="0" applyAlignment="0" applyProtection="0"/>
    <xf numFmtId="0" fontId="22" fillId="0" borderId="17" applyNumberFormat="0" applyFill="0" applyAlignment="0" applyProtection="0"/>
    <xf numFmtId="0" fontId="22" fillId="0" borderId="17" applyNumberFormat="0" applyFill="0" applyAlignment="0" applyProtection="0"/>
    <xf numFmtId="0" fontId="22" fillId="0" borderId="17" applyNumberFormat="0" applyFill="0" applyAlignment="0" applyProtection="0"/>
    <xf numFmtId="0" fontId="49" fillId="0" borderId="0" applyNumberFormat="0" applyFill="0" applyBorder="0" applyAlignment="0" applyProtection="0"/>
    <xf numFmtId="0" fontId="20" fillId="0" borderId="0" applyNumberFormat="0" applyFill="0" applyBorder="0" applyAlignment="0" applyProtection="0"/>
    <xf numFmtId="0" fontId="42" fillId="0" borderId="32" applyNumberFormat="0" applyFill="0" applyAlignment="0" applyProtection="0"/>
    <xf numFmtId="0" fontId="42" fillId="0" borderId="32" applyNumberFormat="0" applyFill="0" applyAlignment="0" applyProtection="0"/>
    <xf numFmtId="0" fontId="42" fillId="0" borderId="32" applyNumberFormat="0" applyFill="0" applyAlignment="0" applyProtection="0"/>
    <xf numFmtId="0" fontId="42" fillId="0" borderId="32" applyNumberFormat="0" applyFill="0" applyAlignment="0" applyProtection="0"/>
    <xf numFmtId="0" fontId="42" fillId="0" borderId="32" applyNumberFormat="0" applyFill="0" applyAlignment="0" applyProtection="0"/>
    <xf numFmtId="0" fontId="42" fillId="0" borderId="32" applyNumberFormat="0" applyFill="0" applyAlignment="0" applyProtection="0"/>
    <xf numFmtId="0" fontId="42" fillId="0" borderId="32" applyNumberFormat="0" applyFill="0" applyAlignment="0" applyProtection="0"/>
    <xf numFmtId="0" fontId="42" fillId="0" borderId="32" applyNumberFormat="0" applyFill="0" applyAlignment="0" applyProtection="0"/>
    <xf numFmtId="0" fontId="42" fillId="0" borderId="32" applyNumberFormat="0" applyFill="0" applyAlignment="0" applyProtection="0"/>
    <xf numFmtId="0" fontId="42" fillId="0" borderId="32" applyNumberFormat="0" applyFill="0" applyAlignment="0" applyProtection="0"/>
    <xf numFmtId="0" fontId="42" fillId="0" borderId="32" applyNumberFormat="0" applyFill="0" applyAlignment="0" applyProtection="0"/>
    <xf numFmtId="0" fontId="42" fillId="0" borderId="32" applyNumberFormat="0" applyFill="0" applyAlignment="0" applyProtection="0"/>
    <xf numFmtId="0" fontId="42" fillId="0" borderId="32" applyNumberFormat="0" applyFill="0" applyAlignment="0" applyProtection="0"/>
    <xf numFmtId="0" fontId="42" fillId="0" borderId="32" applyNumberFormat="0" applyFill="0" applyAlignment="0" applyProtection="0"/>
    <xf numFmtId="0" fontId="42" fillId="0" borderId="32" applyNumberFormat="0" applyFill="0" applyAlignment="0" applyProtection="0"/>
    <xf numFmtId="0" fontId="42" fillId="0" borderId="32" applyNumberFormat="0" applyFill="0" applyAlignment="0" applyProtection="0"/>
    <xf numFmtId="0" fontId="42" fillId="0" borderId="32" applyNumberFormat="0" applyFill="0" applyAlignment="0" applyProtection="0"/>
    <xf numFmtId="0" fontId="23" fillId="0" borderId="18" applyNumberFormat="0" applyFill="0" applyAlignment="0" applyProtection="0"/>
    <xf numFmtId="0" fontId="23" fillId="0" borderId="18" applyNumberFormat="0" applyFill="0" applyAlignment="0" applyProtection="0"/>
    <xf numFmtId="0" fontId="23" fillId="0" borderId="18" applyNumberFormat="0" applyFill="0" applyAlignment="0" applyProtection="0"/>
    <xf numFmtId="0" fontId="23" fillId="0" borderId="18" applyNumberFormat="0" applyFill="0" applyAlignment="0" applyProtection="0"/>
    <xf numFmtId="0" fontId="23" fillId="0" borderId="18" applyNumberFormat="0" applyFill="0" applyAlignment="0" applyProtection="0"/>
    <xf numFmtId="0" fontId="23" fillId="0" borderId="18" applyNumberFormat="0" applyFill="0" applyAlignment="0" applyProtection="0"/>
    <xf numFmtId="0" fontId="23" fillId="0" borderId="18" applyNumberFormat="0" applyFill="0" applyAlignment="0" applyProtection="0"/>
    <xf numFmtId="0" fontId="23" fillId="0" borderId="18" applyNumberFormat="0" applyFill="0" applyAlignment="0" applyProtection="0"/>
    <xf numFmtId="0" fontId="23" fillId="0" borderId="18" applyNumberFormat="0" applyFill="0" applyAlignment="0" applyProtection="0"/>
    <xf numFmtId="0" fontId="23" fillId="0" borderId="18" applyNumberFormat="0" applyFill="0" applyAlignment="0" applyProtection="0"/>
    <xf numFmtId="0" fontId="23" fillId="0" borderId="18" applyNumberFormat="0" applyFill="0" applyAlignment="0" applyProtection="0"/>
    <xf numFmtId="0" fontId="23" fillId="0" borderId="18" applyNumberFormat="0" applyFill="0" applyAlignment="0" applyProtection="0"/>
    <xf numFmtId="0" fontId="23" fillId="0" borderId="18" applyNumberFormat="0" applyFill="0" applyAlignment="0" applyProtection="0"/>
    <xf numFmtId="0" fontId="23" fillId="0" borderId="18" applyNumberFormat="0" applyFill="0" applyAlignment="0" applyProtection="0"/>
    <xf numFmtId="0" fontId="23" fillId="0" borderId="18" applyNumberFormat="0" applyFill="0" applyAlignment="0" applyProtection="0"/>
    <xf numFmtId="0" fontId="23" fillId="0" borderId="18" applyNumberFormat="0" applyFill="0" applyAlignment="0" applyProtection="0"/>
    <xf numFmtId="0" fontId="23" fillId="0" borderId="18" applyNumberFormat="0" applyFill="0" applyAlignment="0" applyProtection="0"/>
    <xf numFmtId="0" fontId="23" fillId="0" borderId="18" applyNumberFormat="0" applyFill="0" applyAlignment="0" applyProtection="0"/>
    <xf numFmtId="0" fontId="23" fillId="0" borderId="18" applyNumberFormat="0" applyFill="0" applyAlignment="0" applyProtection="0"/>
    <xf numFmtId="0" fontId="23" fillId="0" borderId="18" applyNumberFormat="0" applyFill="0" applyAlignment="0" applyProtection="0"/>
    <xf numFmtId="0" fontId="23" fillId="0" borderId="18" applyNumberFormat="0" applyFill="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36" fillId="0" borderId="33" applyNumberFormat="0" applyFill="0" applyAlignment="0" applyProtection="0"/>
    <xf numFmtId="0" fontId="36" fillId="0" borderId="33" applyNumberFormat="0" applyFill="0" applyAlignment="0" applyProtection="0"/>
    <xf numFmtId="0" fontId="36" fillId="0" borderId="33" applyNumberFormat="0" applyFill="0" applyAlignment="0" applyProtection="0"/>
    <xf numFmtId="0" fontId="36" fillId="0" borderId="33" applyNumberFormat="0" applyFill="0" applyAlignment="0" applyProtection="0"/>
    <xf numFmtId="0" fontId="36" fillId="0" borderId="33" applyNumberFormat="0" applyFill="0" applyAlignment="0" applyProtection="0"/>
    <xf numFmtId="0" fontId="36" fillId="0" borderId="33" applyNumberFormat="0" applyFill="0" applyAlignment="0" applyProtection="0"/>
    <xf numFmtId="0" fontId="36" fillId="0" borderId="33" applyNumberFormat="0" applyFill="0" applyAlignment="0" applyProtection="0"/>
    <xf numFmtId="0" fontId="36" fillId="0" borderId="33" applyNumberFormat="0" applyFill="0" applyAlignment="0" applyProtection="0"/>
    <xf numFmtId="0" fontId="36" fillId="0" borderId="33" applyNumberFormat="0" applyFill="0" applyAlignment="0" applyProtection="0"/>
    <xf numFmtId="0" fontId="36" fillId="0" borderId="33" applyNumberFormat="0" applyFill="0" applyAlignment="0" applyProtection="0"/>
    <xf numFmtId="0" fontId="36" fillId="0" borderId="33" applyNumberFormat="0" applyFill="0" applyAlignment="0" applyProtection="0"/>
    <xf numFmtId="0" fontId="36" fillId="0" borderId="33" applyNumberFormat="0" applyFill="0" applyAlignment="0" applyProtection="0"/>
    <xf numFmtId="0" fontId="36" fillId="0" borderId="33" applyNumberFormat="0" applyFill="0" applyAlignment="0" applyProtection="0"/>
    <xf numFmtId="0" fontId="36" fillId="0" borderId="33" applyNumberFormat="0" applyFill="0" applyAlignment="0" applyProtection="0"/>
    <xf numFmtId="0" fontId="36" fillId="0" borderId="33" applyNumberFormat="0" applyFill="0" applyAlignment="0" applyProtection="0"/>
    <xf numFmtId="194" fontId="2"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3" fillId="0" borderId="0" applyFont="0" applyFill="0" applyBorder="0" applyAlignment="0" applyProtection="0"/>
  </cellStyleXfs>
  <cellXfs count="880">
    <xf numFmtId="0" fontId="0" fillId="0" borderId="0" xfId="0"/>
    <xf numFmtId="0" fontId="4" fillId="0" borderId="13" xfId="0" applyFont="1" applyBorder="1" applyAlignment="1">
      <alignment horizontal="center" vertical="center" wrapText="1" readingOrder="1"/>
    </xf>
    <xf numFmtId="0" fontId="5" fillId="0" borderId="6" xfId="0" applyFont="1" applyBorder="1" applyAlignment="1">
      <alignment horizontal="center" vertical="center" wrapText="1" readingOrder="1"/>
    </xf>
    <xf numFmtId="0" fontId="5" fillId="0" borderId="14" xfId="0" applyFont="1" applyBorder="1" applyAlignment="1">
      <alignment horizontal="center" vertical="center" wrapText="1" readingOrder="1"/>
    </xf>
    <xf numFmtId="0" fontId="4" fillId="0" borderId="9" xfId="0" applyFont="1" applyFill="1" applyBorder="1" applyAlignment="1">
      <alignment horizontal="left" vertical="center" wrapText="1" readingOrder="1"/>
    </xf>
    <xf numFmtId="0" fontId="4" fillId="0" borderId="5" xfId="0" applyFont="1" applyFill="1" applyBorder="1" applyAlignment="1">
      <alignment horizontal="center" vertical="center" wrapText="1" readingOrder="1"/>
    </xf>
    <xf numFmtId="0" fontId="4" fillId="0" borderId="10" xfId="0" applyFont="1" applyFill="1" applyBorder="1" applyAlignment="1">
      <alignment horizontal="center" vertical="center" wrapText="1" readingOrder="1"/>
    </xf>
    <xf numFmtId="0" fontId="4" fillId="6" borderId="11" xfId="0" applyFont="1" applyFill="1" applyBorder="1" applyAlignment="1">
      <alignment horizontal="left" vertical="center" wrapText="1" readingOrder="1"/>
    </xf>
    <xf numFmtId="0" fontId="4" fillId="6" borderId="0" xfId="0" applyFont="1" applyFill="1" applyBorder="1" applyAlignment="1">
      <alignment horizontal="center" vertical="center" wrapText="1" readingOrder="1"/>
    </xf>
    <xf numFmtId="0" fontId="4" fillId="6" borderId="12" xfId="0" applyFont="1" applyFill="1" applyBorder="1" applyAlignment="1">
      <alignment horizontal="center" vertical="center" wrapText="1" readingOrder="1"/>
    </xf>
    <xf numFmtId="10" fontId="8" fillId="0" borderId="1" xfId="0" applyNumberFormat="1" applyFont="1" applyFill="1" applyBorder="1" applyAlignment="1" applyProtection="1">
      <alignment vertical="center" wrapText="1"/>
      <protection locked="0"/>
    </xf>
    <xf numFmtId="14" fontId="8" fillId="0" borderId="1" xfId="4" applyNumberFormat="1" applyFont="1" applyFill="1" applyBorder="1" applyAlignment="1">
      <alignment vertical="center" wrapText="1"/>
    </xf>
    <xf numFmtId="9" fontId="8" fillId="0" borderId="1" xfId="0" applyNumberFormat="1" applyFont="1" applyFill="1" applyBorder="1" applyAlignment="1">
      <alignment horizontal="left" vertical="center" wrapText="1"/>
    </xf>
    <xf numFmtId="0" fontId="8" fillId="0" borderId="1" xfId="0" applyNumberFormat="1" applyFont="1" applyFill="1" applyBorder="1" applyAlignment="1">
      <alignment horizontal="left" vertical="center" wrapText="1"/>
    </xf>
    <xf numFmtId="9" fontId="8" fillId="0" borderId="1" xfId="0" applyNumberFormat="1" applyFont="1" applyFill="1" applyBorder="1" applyAlignment="1" applyProtection="1">
      <alignment horizontal="left" vertical="center" wrapText="1"/>
    </xf>
    <xf numFmtId="0" fontId="8" fillId="0" borderId="1" xfId="0" applyFont="1" applyFill="1" applyBorder="1" applyAlignment="1">
      <alignment horizontal="justify" vertical="center" wrapText="1"/>
    </xf>
    <xf numFmtId="9" fontId="8" fillId="0" borderId="1" xfId="5" applyFont="1" applyFill="1" applyBorder="1" applyAlignment="1">
      <alignment horizontal="center" vertical="center" wrapText="1"/>
    </xf>
    <xf numFmtId="10" fontId="8" fillId="0" borderId="1" xfId="2" applyNumberFormat="1" applyFont="1" applyFill="1" applyBorder="1" applyAlignment="1">
      <alignment vertical="center" wrapText="1"/>
    </xf>
    <xf numFmtId="0" fontId="7" fillId="0" borderId="0" xfId="0" applyFont="1" applyFill="1" applyAlignment="1">
      <alignment horizontal="center"/>
    </xf>
    <xf numFmtId="0" fontId="7" fillId="0" borderId="0" xfId="0" applyFont="1" applyFill="1" applyBorder="1" applyAlignment="1">
      <alignment horizontal="center"/>
    </xf>
    <xf numFmtId="0" fontId="9" fillId="0" borderId="0" xfId="0" applyFont="1" applyFill="1" applyAlignment="1" applyProtection="1">
      <alignment horizontal="center"/>
      <protection hidden="1"/>
    </xf>
    <xf numFmtId="0" fontId="9" fillId="0" borderId="0" xfId="0" applyFont="1" applyAlignment="1" applyProtection="1">
      <alignment horizontal="center"/>
      <protection hidden="1"/>
    </xf>
    <xf numFmtId="14" fontId="9" fillId="0" borderId="0" xfId="0" applyNumberFormat="1" applyFont="1" applyFill="1" applyAlignment="1" applyProtection="1">
      <alignment horizontal="left"/>
      <protection hidden="1"/>
    </xf>
    <xf numFmtId="0" fontId="7" fillId="0" borderId="0" xfId="0" applyFont="1" applyFill="1" applyAlignment="1"/>
    <xf numFmtId="0" fontId="9" fillId="0" borderId="0" xfId="0" applyFont="1" applyFill="1" applyAlignment="1" applyProtection="1">
      <protection hidden="1"/>
    </xf>
    <xf numFmtId="165" fontId="4" fillId="6" borderId="12" xfId="2" applyNumberFormat="1" applyFont="1" applyFill="1" applyBorder="1" applyAlignment="1">
      <alignment horizontal="center" vertical="center" wrapText="1" readingOrder="1"/>
    </xf>
    <xf numFmtId="0" fontId="12" fillId="7" borderId="0" xfId="0" applyFont="1" applyFill="1"/>
    <xf numFmtId="0" fontId="13" fillId="7" borderId="0" xfId="0" applyFont="1" applyFill="1"/>
    <xf numFmtId="0" fontId="13" fillId="0" borderId="0" xfId="0" applyFont="1" applyFill="1"/>
    <xf numFmtId="0" fontId="0" fillId="0" borderId="0" xfId="0" applyAlignment="1">
      <alignment horizontal="center"/>
    </xf>
    <xf numFmtId="0" fontId="14" fillId="0" borderId="0" xfId="0" applyFont="1" applyFill="1" applyBorder="1" applyAlignment="1">
      <alignment horizontal="right" vertical="center" wrapText="1"/>
    </xf>
    <xf numFmtId="0" fontId="14" fillId="0" borderId="0" xfId="0" applyFont="1" applyFill="1" applyBorder="1" applyAlignment="1">
      <alignment horizontal="center" vertical="center"/>
    </xf>
    <xf numFmtId="9" fontId="8" fillId="0" borderId="1" xfId="2" applyFont="1" applyFill="1" applyBorder="1" applyAlignment="1">
      <alignment horizontal="center" vertical="center"/>
    </xf>
    <xf numFmtId="0" fontId="11" fillId="0" borderId="0" xfId="0" applyFont="1" applyFill="1" applyAlignment="1">
      <alignment horizontal="left"/>
    </xf>
    <xf numFmtId="0" fontId="6" fillId="0" borderId="0" xfId="0" applyFont="1" applyFill="1" applyAlignment="1">
      <alignment horizontal="left" vertical="center"/>
    </xf>
    <xf numFmtId="0" fontId="6" fillId="0" borderId="0" xfId="0" applyFont="1" applyFill="1" applyAlignment="1">
      <alignment horizontal="left"/>
    </xf>
    <xf numFmtId="0" fontId="0" fillId="0" borderId="0" xfId="0" applyAlignment="1">
      <alignment horizontal="left"/>
    </xf>
    <xf numFmtId="1" fontId="9" fillId="0" borderId="0" xfId="0" applyNumberFormat="1" applyFont="1" applyFill="1" applyAlignment="1" applyProtection="1">
      <alignment horizontal="left"/>
      <protection hidden="1"/>
    </xf>
    <xf numFmtId="10" fontId="14" fillId="0" borderId="0" xfId="2" applyNumberFormat="1" applyFont="1" applyFill="1" applyBorder="1" applyAlignment="1">
      <alignment horizontal="right" vertical="center" wrapText="1"/>
    </xf>
    <xf numFmtId="0" fontId="8" fillId="0" borderId="1" xfId="0" applyFont="1" applyFill="1" applyBorder="1" applyAlignment="1" applyProtection="1">
      <alignment horizontal="center" vertical="center" wrapText="1"/>
      <protection hidden="1"/>
    </xf>
    <xf numFmtId="10" fontId="8" fillId="0" borderId="1" xfId="0" applyNumberFormat="1" applyFont="1" applyFill="1" applyBorder="1" applyAlignment="1" applyProtection="1">
      <alignment horizontal="center" vertical="center" wrapText="1"/>
      <protection hidden="1"/>
    </xf>
    <xf numFmtId="0" fontId="8" fillId="0" borderId="1" xfId="0" applyFont="1" applyFill="1" applyBorder="1" applyAlignment="1" applyProtection="1">
      <alignment horizontal="left" vertical="center" wrapText="1"/>
      <protection hidden="1"/>
    </xf>
    <xf numFmtId="14" fontId="8" fillId="0" borderId="1" xfId="4" applyNumberFormat="1" applyFont="1" applyFill="1" applyBorder="1" applyAlignment="1">
      <alignment horizontal="center" vertical="center" wrapText="1"/>
    </xf>
    <xf numFmtId="0" fontId="8" fillId="0" borderId="1" xfId="4" applyNumberFormat="1" applyFont="1" applyFill="1" applyBorder="1" applyAlignment="1">
      <alignment horizontal="center" vertical="center" wrapText="1"/>
    </xf>
    <xf numFmtId="170" fontId="8" fillId="0" borderId="1" xfId="0" applyNumberFormat="1" applyFont="1" applyFill="1" applyBorder="1" applyAlignment="1">
      <alignment horizontal="center" vertical="center" wrapText="1"/>
    </xf>
    <xf numFmtId="165" fontId="8" fillId="0" borderId="1" xfId="2" applyNumberFormat="1" applyFont="1" applyFill="1" applyBorder="1" applyAlignment="1">
      <alignment horizontal="center" vertical="center" wrapText="1"/>
    </xf>
    <xf numFmtId="9" fontId="8" fillId="0" borderId="1" xfId="0" applyNumberFormat="1" applyFont="1" applyFill="1" applyBorder="1" applyAlignment="1" applyProtection="1">
      <alignment horizontal="center" vertical="center" wrapText="1"/>
    </xf>
    <xf numFmtId="0" fontId="8" fillId="0" borderId="1" xfId="0" applyFont="1" applyFill="1" applyBorder="1" applyAlignment="1">
      <alignment vertical="center" wrapText="1"/>
    </xf>
    <xf numFmtId="10" fontId="8" fillId="0" borderId="1" xfId="4" applyNumberFormat="1" applyFont="1" applyFill="1" applyBorder="1" applyAlignment="1">
      <alignment horizontal="center" vertical="center" wrapText="1"/>
    </xf>
    <xf numFmtId="0" fontId="8" fillId="0" borderId="1" xfId="0" applyFont="1" applyFill="1" applyBorder="1" applyAlignment="1" applyProtection="1">
      <alignment horizontal="left" vertical="center" wrapText="1"/>
    </xf>
    <xf numFmtId="0" fontId="8" fillId="0" borderId="1" xfId="0" applyFont="1" applyFill="1" applyBorder="1" applyAlignment="1" applyProtection="1">
      <alignment horizontal="center" vertical="center" wrapText="1"/>
    </xf>
    <xf numFmtId="9" fontId="8" fillId="0" borderId="1" xfId="4" applyFont="1" applyFill="1" applyBorder="1" applyAlignment="1" applyProtection="1">
      <alignment horizontal="center" vertical="center" wrapText="1"/>
    </xf>
    <xf numFmtId="1" fontId="8" fillId="0" borderId="1" xfId="0" applyNumberFormat="1" applyFont="1" applyFill="1" applyBorder="1" applyAlignment="1">
      <alignment horizontal="center" vertical="center" wrapText="1"/>
    </xf>
    <xf numFmtId="0" fontId="8" fillId="0" borderId="1" xfId="0" applyNumberFormat="1" applyFont="1" applyFill="1" applyBorder="1" applyAlignment="1">
      <alignment horizontal="center" vertical="center" wrapText="1"/>
    </xf>
    <xf numFmtId="9" fontId="8" fillId="0" borderId="1" xfId="4" applyNumberFormat="1" applyFont="1" applyFill="1" applyBorder="1" applyAlignment="1">
      <alignment horizontal="center" vertical="center" wrapText="1"/>
    </xf>
    <xf numFmtId="0" fontId="8" fillId="0" borderId="1" xfId="0" applyNumberFormat="1" applyFont="1" applyFill="1" applyBorder="1" applyAlignment="1" applyProtection="1">
      <alignment horizontal="center" vertical="center" wrapText="1"/>
    </xf>
    <xf numFmtId="0" fontId="8" fillId="0" borderId="1" xfId="0" applyFont="1" applyFill="1" applyBorder="1" applyAlignment="1" applyProtection="1">
      <alignment vertical="center" wrapText="1"/>
    </xf>
    <xf numFmtId="42" fontId="8" fillId="0" borderId="1" xfId="12" applyFont="1" applyFill="1" applyBorder="1" applyAlignment="1">
      <alignment vertical="center" wrapText="1"/>
    </xf>
    <xf numFmtId="14" fontId="8" fillId="0" borderId="1" xfId="0" applyNumberFormat="1" applyFont="1" applyFill="1" applyBorder="1" applyAlignment="1">
      <alignment vertical="center" wrapText="1"/>
    </xf>
    <xf numFmtId="0" fontId="7" fillId="0" borderId="1" xfId="0" applyFont="1" applyBorder="1"/>
    <xf numFmtId="0" fontId="8" fillId="4" borderId="1" xfId="0" applyFont="1" applyFill="1" applyBorder="1" applyAlignment="1">
      <alignment horizontal="center" vertical="center" wrapText="1"/>
    </xf>
    <xf numFmtId="0" fontId="8" fillId="5" borderId="1" xfId="0" applyFont="1" applyFill="1" applyBorder="1" applyAlignment="1">
      <alignment horizontal="center" vertical="center" wrapText="1"/>
    </xf>
    <xf numFmtId="0" fontId="8" fillId="11" borderId="1" xfId="0" applyFont="1" applyFill="1" applyBorder="1" applyAlignment="1">
      <alignment horizontal="center" vertical="center" wrapText="1"/>
    </xf>
    <xf numFmtId="183" fontId="8" fillId="0" borderId="1" xfId="0" applyNumberFormat="1" applyFont="1" applyFill="1" applyBorder="1" applyAlignment="1">
      <alignment horizontal="center" vertical="center" wrapText="1"/>
    </xf>
    <xf numFmtId="17" fontId="8" fillId="0" borderId="1" xfId="0" applyNumberFormat="1" applyFont="1" applyFill="1" applyBorder="1" applyAlignment="1">
      <alignment horizontal="center" vertical="center" wrapText="1"/>
    </xf>
    <xf numFmtId="9" fontId="8" fillId="0" borderId="1" xfId="4" applyFont="1" applyFill="1" applyBorder="1" applyAlignment="1">
      <alignment vertical="center" wrapText="1"/>
    </xf>
    <xf numFmtId="2" fontId="8" fillId="0" borderId="1" xfId="3" applyNumberFormat="1" applyFont="1" applyFill="1" applyBorder="1" applyAlignment="1">
      <alignment horizontal="center" vertical="center" wrapText="1"/>
    </xf>
    <xf numFmtId="17" fontId="8" fillId="0" borderId="1" xfId="0" applyNumberFormat="1" applyFont="1" applyFill="1" applyBorder="1" applyAlignment="1">
      <alignment vertical="center" wrapText="1"/>
    </xf>
    <xf numFmtId="9" fontId="8" fillId="0" borderId="1" xfId="3" applyFont="1" applyFill="1" applyBorder="1" applyAlignment="1">
      <alignment vertical="center" wrapText="1"/>
    </xf>
    <xf numFmtId="10" fontId="8" fillId="0" borderId="1" xfId="0" applyNumberFormat="1" applyFont="1" applyFill="1" applyBorder="1" applyAlignment="1">
      <alignment horizontal="justify" vertical="center" wrapText="1"/>
    </xf>
    <xf numFmtId="179" fontId="8" fillId="0" borderId="1" xfId="4" applyNumberFormat="1" applyFont="1" applyFill="1" applyBorder="1" applyAlignment="1">
      <alignment vertical="center" wrapText="1"/>
    </xf>
    <xf numFmtId="179" fontId="8" fillId="0" borderId="1" xfId="4" applyNumberFormat="1" applyFont="1" applyFill="1" applyBorder="1" applyAlignment="1">
      <alignment horizontal="center" vertical="center" wrapText="1"/>
    </xf>
    <xf numFmtId="10" fontId="8" fillId="0" borderId="1" xfId="3" applyNumberFormat="1" applyFont="1" applyFill="1" applyBorder="1" applyAlignment="1">
      <alignment vertical="center" wrapText="1"/>
    </xf>
    <xf numFmtId="179" fontId="8" fillId="0" borderId="1" xfId="0" applyNumberFormat="1" applyFont="1" applyFill="1" applyBorder="1" applyAlignment="1">
      <alignment vertical="center" wrapText="1"/>
    </xf>
    <xf numFmtId="1" fontId="8" fillId="0" borderId="1" xfId="8" applyNumberFormat="1" applyFont="1" applyFill="1" applyBorder="1" applyAlignment="1">
      <alignment horizontal="center" vertical="center" wrapText="1"/>
    </xf>
    <xf numFmtId="1" fontId="8" fillId="0" borderId="1" xfId="4" applyNumberFormat="1" applyFont="1" applyFill="1" applyBorder="1" applyAlignment="1">
      <alignment horizontal="center" vertical="center" wrapText="1"/>
    </xf>
    <xf numFmtId="177" fontId="8" fillId="0" borderId="1" xfId="8" applyNumberFormat="1" applyFont="1" applyFill="1" applyBorder="1" applyAlignment="1">
      <alignment vertical="center" wrapText="1"/>
    </xf>
    <xf numFmtId="172" fontId="8" fillId="0" borderId="1" xfId="0" applyNumberFormat="1" applyFont="1" applyFill="1" applyBorder="1" applyAlignment="1">
      <alignment vertical="center" wrapText="1"/>
    </xf>
    <xf numFmtId="10" fontId="18" fillId="0" borderId="1" xfId="0" applyNumberFormat="1" applyFont="1" applyFill="1" applyBorder="1" applyAlignment="1">
      <alignment horizontal="center" vertical="center" wrapText="1"/>
    </xf>
    <xf numFmtId="165" fontId="8" fillId="0" borderId="1" xfId="4" applyNumberFormat="1" applyFont="1" applyFill="1" applyBorder="1" applyAlignment="1">
      <alignment horizontal="center" vertical="center" wrapText="1"/>
    </xf>
    <xf numFmtId="14" fontId="8" fillId="0" borderId="1" xfId="0" applyNumberFormat="1" applyFont="1" applyFill="1" applyBorder="1" applyAlignment="1">
      <alignment horizontal="right" vertical="center" wrapText="1"/>
    </xf>
    <xf numFmtId="10" fontId="8" fillId="0" borderId="1" xfId="5" applyNumberFormat="1" applyFont="1" applyFill="1" applyBorder="1" applyAlignment="1">
      <alignment horizontal="center" vertical="center" wrapText="1"/>
    </xf>
    <xf numFmtId="9" fontId="8" fillId="0" borderId="1" xfId="5" applyFont="1" applyFill="1" applyBorder="1" applyAlignment="1">
      <alignment vertical="center" wrapText="1"/>
    </xf>
    <xf numFmtId="10" fontId="8" fillId="0" borderId="1" xfId="5" applyNumberFormat="1" applyFont="1" applyFill="1" applyBorder="1" applyAlignment="1">
      <alignment vertical="center" wrapText="1"/>
    </xf>
    <xf numFmtId="165" fontId="8" fillId="0" borderId="1" xfId="5" applyNumberFormat="1" applyFont="1" applyFill="1" applyBorder="1" applyAlignment="1">
      <alignment horizontal="center" vertical="center" wrapText="1"/>
    </xf>
    <xf numFmtId="14" fontId="8" fillId="0" borderId="1" xfId="4" applyNumberFormat="1" applyFont="1" applyFill="1" applyBorder="1" applyAlignment="1">
      <alignment horizontal="right" vertical="center" wrapText="1"/>
    </xf>
    <xf numFmtId="168" fontId="8" fillId="0" borderId="1" xfId="4" applyNumberFormat="1" applyFont="1" applyFill="1" applyBorder="1" applyAlignment="1">
      <alignment horizontal="center" vertical="center" wrapText="1"/>
    </xf>
    <xf numFmtId="14" fontId="8" fillId="0" borderId="1" xfId="3" applyNumberFormat="1" applyFont="1" applyFill="1" applyBorder="1" applyAlignment="1">
      <alignment horizontal="right" vertical="center" wrapText="1"/>
    </xf>
    <xf numFmtId="9" fontId="8" fillId="0" borderId="1" xfId="0" applyNumberFormat="1" applyFont="1" applyFill="1" applyBorder="1" applyAlignment="1">
      <alignment horizontal="right" vertical="center" wrapText="1"/>
    </xf>
    <xf numFmtId="10" fontId="8" fillId="0" borderId="1" xfId="3" applyNumberFormat="1" applyFont="1" applyFill="1" applyBorder="1" applyAlignment="1">
      <alignment horizontal="left" vertical="center" wrapText="1"/>
    </xf>
    <xf numFmtId="14" fontId="8" fillId="0" borderId="1" xfId="0" applyNumberFormat="1" applyFont="1" applyFill="1" applyBorder="1" applyAlignment="1">
      <alignment horizontal="left" vertical="center" wrapText="1"/>
    </xf>
    <xf numFmtId="14" fontId="8" fillId="0" borderId="1" xfId="4" applyNumberFormat="1" applyFont="1" applyFill="1" applyBorder="1" applyAlignment="1">
      <alignment horizontal="left" vertical="center" wrapText="1"/>
    </xf>
    <xf numFmtId="42" fontId="8" fillId="0" borderId="1" xfId="12" applyFont="1" applyFill="1" applyBorder="1" applyAlignment="1">
      <alignment horizontal="left" vertical="center" wrapText="1"/>
    </xf>
    <xf numFmtId="9" fontId="8" fillId="0" borderId="1" xfId="4" applyNumberFormat="1" applyFont="1" applyFill="1" applyBorder="1" applyAlignment="1">
      <alignment vertical="center" wrapText="1"/>
    </xf>
    <xf numFmtId="9" fontId="8" fillId="0" borderId="1" xfId="3" applyNumberFormat="1" applyFont="1" applyFill="1" applyBorder="1" applyAlignment="1">
      <alignment vertical="center" wrapText="1"/>
    </xf>
    <xf numFmtId="14" fontId="8" fillId="0" borderId="1" xfId="3" applyNumberFormat="1" applyFont="1" applyFill="1" applyBorder="1" applyAlignment="1">
      <alignment vertical="center" wrapText="1"/>
    </xf>
    <xf numFmtId="9" fontId="8" fillId="0" borderId="1" xfId="7" quotePrefix="1" applyFont="1" applyFill="1" applyBorder="1" applyAlignment="1">
      <alignment horizontal="left" vertical="center" wrapText="1"/>
    </xf>
    <xf numFmtId="0" fontId="8" fillId="0" borderId="1" xfId="4" applyNumberFormat="1" applyFont="1" applyFill="1" applyBorder="1" applyAlignment="1">
      <alignment vertical="center" wrapText="1"/>
    </xf>
    <xf numFmtId="1" fontId="8" fillId="0" borderId="1" xfId="3" applyNumberFormat="1" applyFont="1" applyFill="1" applyBorder="1" applyAlignment="1">
      <alignment vertical="center" wrapText="1"/>
    </xf>
    <xf numFmtId="1" fontId="8" fillId="0" borderId="1" xfId="0" applyNumberFormat="1" applyFont="1" applyFill="1" applyBorder="1" applyAlignment="1">
      <alignment vertical="center" wrapText="1"/>
    </xf>
    <xf numFmtId="10" fontId="8" fillId="0" borderId="1" xfId="2" applyNumberFormat="1" applyFont="1" applyFill="1" applyBorder="1" applyAlignment="1">
      <alignment horizontal="left" vertical="center" wrapText="1"/>
    </xf>
    <xf numFmtId="165" fontId="8" fillId="0" borderId="1" xfId="0" applyNumberFormat="1" applyFont="1" applyFill="1" applyBorder="1" applyAlignment="1">
      <alignment vertical="center" wrapText="1"/>
    </xf>
    <xf numFmtId="165" fontId="8" fillId="0" borderId="1" xfId="3" applyNumberFormat="1" applyFont="1" applyFill="1" applyBorder="1" applyAlignment="1">
      <alignment vertical="center" wrapText="1"/>
    </xf>
    <xf numFmtId="177" fontId="8" fillId="0" borderId="1" xfId="0" applyNumberFormat="1" applyFont="1" applyFill="1" applyBorder="1" applyAlignment="1">
      <alignment vertical="center" wrapText="1"/>
    </xf>
    <xf numFmtId="179" fontId="8" fillId="0" borderId="1" xfId="0" applyNumberFormat="1" applyFont="1" applyFill="1" applyBorder="1" applyAlignment="1">
      <alignment horizontal="center" vertical="center" wrapText="1"/>
    </xf>
    <xf numFmtId="15" fontId="8" fillId="0" borderId="1" xfId="0" applyNumberFormat="1" applyFont="1" applyFill="1" applyBorder="1" applyAlignment="1">
      <alignment horizontal="center" vertical="center" wrapText="1"/>
    </xf>
    <xf numFmtId="9" fontId="8" fillId="0" borderId="1" xfId="0" applyNumberFormat="1" applyFont="1" applyFill="1" applyBorder="1" applyAlignment="1" applyProtection="1">
      <alignment vertical="center" wrapText="1"/>
    </xf>
    <xf numFmtId="49" fontId="8" fillId="0" borderId="1" xfId="0" applyNumberFormat="1" applyFont="1" applyFill="1" applyBorder="1" applyAlignment="1">
      <alignment vertical="center" wrapText="1"/>
    </xf>
    <xf numFmtId="188" fontId="8" fillId="0" borderId="1" xfId="4" applyNumberFormat="1" applyFont="1" applyFill="1" applyBorder="1" applyAlignment="1">
      <alignment horizontal="center" vertical="center" wrapText="1"/>
    </xf>
    <xf numFmtId="188" fontId="8" fillId="0" borderId="1" xfId="0" applyNumberFormat="1" applyFont="1" applyFill="1" applyBorder="1" applyAlignment="1">
      <alignment horizontal="center" vertical="center" wrapText="1"/>
    </xf>
    <xf numFmtId="176" fontId="8" fillId="0" borderId="1" xfId="11" applyNumberFormat="1" applyFont="1" applyFill="1" applyBorder="1" applyAlignment="1" applyProtection="1">
      <alignment vertical="center" wrapText="1"/>
      <protection locked="0"/>
    </xf>
    <xf numFmtId="44" fontId="8" fillId="0" borderId="1" xfId="11" applyFont="1" applyFill="1" applyBorder="1" applyAlignment="1" applyProtection="1">
      <alignment vertical="center" wrapText="1"/>
      <protection locked="0"/>
    </xf>
    <xf numFmtId="0" fontId="8" fillId="0" borderId="1" xfId="0" applyFont="1" applyFill="1" applyBorder="1" applyAlignment="1" applyProtection="1">
      <alignment vertical="center" wrapText="1"/>
      <protection locked="0"/>
    </xf>
    <xf numFmtId="175" fontId="8" fillId="0" borderId="1" xfId="0" applyNumberFormat="1" applyFont="1" applyFill="1" applyBorder="1" applyAlignment="1">
      <alignment horizontal="center" vertical="center" wrapText="1"/>
    </xf>
    <xf numFmtId="20" fontId="8" fillId="0" borderId="1" xfId="0" applyNumberFormat="1" applyFont="1" applyFill="1" applyBorder="1" applyAlignment="1">
      <alignment horizontal="left" vertical="center" wrapText="1"/>
    </xf>
    <xf numFmtId="0" fontId="8" fillId="0" borderId="7" xfId="0" applyFont="1" applyFill="1" applyBorder="1" applyAlignment="1">
      <alignment horizontal="center" vertical="center" wrapText="1"/>
    </xf>
    <xf numFmtId="0" fontId="8" fillId="0" borderId="8" xfId="0" applyFont="1" applyFill="1" applyBorder="1" applyAlignment="1">
      <alignment horizontal="center" vertical="center" wrapText="1"/>
    </xf>
    <xf numFmtId="180" fontId="8" fillId="0" borderId="1" xfId="0" applyNumberFormat="1" applyFont="1" applyFill="1" applyBorder="1" applyAlignment="1">
      <alignment horizontal="center" vertical="center" wrapText="1"/>
    </xf>
    <xf numFmtId="180" fontId="8" fillId="0" borderId="1" xfId="8" applyNumberFormat="1" applyFont="1" applyFill="1" applyBorder="1" applyAlignment="1">
      <alignment horizontal="center" vertical="center" wrapText="1"/>
    </xf>
    <xf numFmtId="180" fontId="8" fillId="0" borderId="1" xfId="3" applyNumberFormat="1" applyFont="1" applyFill="1" applyBorder="1" applyAlignment="1">
      <alignment horizontal="center" vertical="center" wrapText="1"/>
    </xf>
    <xf numFmtId="5" fontId="8" fillId="0" borderId="1" xfId="8" applyNumberFormat="1" applyFont="1" applyFill="1" applyBorder="1" applyAlignment="1">
      <alignment vertical="center" wrapText="1"/>
    </xf>
    <xf numFmtId="9" fontId="8" fillId="0" borderId="1" xfId="0" applyNumberFormat="1" applyFont="1" applyFill="1" applyBorder="1" applyAlignment="1">
      <alignment horizontal="center" vertical="center" wrapText="1"/>
    </xf>
    <xf numFmtId="9" fontId="8" fillId="0" borderId="1" xfId="3" applyFont="1" applyFill="1" applyBorder="1" applyAlignment="1">
      <alignment horizontal="center" vertical="center" wrapText="1"/>
    </xf>
    <xf numFmtId="177" fontId="8" fillId="0" borderId="1" xfId="0" applyNumberFormat="1" applyFont="1" applyFill="1" applyBorder="1" applyAlignment="1">
      <alignment horizontal="right" vertical="center" wrapText="1"/>
    </xf>
    <xf numFmtId="44" fontId="8" fillId="0" borderId="1" xfId="11" applyFont="1" applyFill="1" applyBorder="1" applyAlignment="1">
      <alignment horizontal="center" vertical="center" wrapText="1"/>
    </xf>
    <xf numFmtId="10" fontId="8" fillId="0" borderId="1" xfId="0" applyNumberFormat="1" applyFont="1" applyFill="1" applyBorder="1" applyAlignment="1">
      <alignment horizontal="center" vertical="center" wrapText="1"/>
    </xf>
    <xf numFmtId="10" fontId="8" fillId="0" borderId="1" xfId="3" applyNumberFormat="1" applyFont="1" applyFill="1" applyBorder="1" applyAlignment="1">
      <alignment horizontal="center" vertical="center" wrapText="1"/>
    </xf>
    <xf numFmtId="0" fontId="8" fillId="0" borderId="1" xfId="0" applyFont="1" applyFill="1" applyBorder="1" applyAlignment="1">
      <alignment horizontal="center" vertical="center" wrapText="1"/>
    </xf>
    <xf numFmtId="14" fontId="8" fillId="0" borderId="1" xfId="0" applyNumberFormat="1" applyFont="1" applyFill="1" applyBorder="1" applyAlignment="1">
      <alignment horizontal="center" vertical="center" wrapText="1"/>
    </xf>
    <xf numFmtId="9" fontId="8" fillId="0" borderId="1" xfId="4" applyFont="1" applyFill="1" applyBorder="1" applyAlignment="1">
      <alignment horizontal="center" vertical="center" wrapText="1"/>
    </xf>
    <xf numFmtId="0" fontId="8" fillId="0" borderId="1" xfId="0" applyFont="1" applyFill="1" applyBorder="1" applyAlignment="1">
      <alignment horizontal="left" vertical="center" wrapText="1"/>
    </xf>
    <xf numFmtId="9" fontId="8" fillId="0" borderId="1" xfId="2" applyFont="1" applyFill="1" applyBorder="1" applyAlignment="1">
      <alignment horizontal="center" vertical="center" wrapText="1"/>
    </xf>
    <xf numFmtId="165" fontId="8" fillId="0" borderId="1" xfId="3" applyNumberFormat="1" applyFont="1" applyFill="1" applyBorder="1" applyAlignment="1">
      <alignment horizontal="center" vertical="center" wrapText="1"/>
    </xf>
    <xf numFmtId="178" fontId="8" fillId="0" borderId="1" xfId="14" applyFont="1" applyFill="1" applyBorder="1" applyAlignment="1">
      <alignment horizontal="center" vertical="center" wrapText="1"/>
    </xf>
    <xf numFmtId="10" fontId="8" fillId="0" borderId="1" xfId="0" applyNumberFormat="1" applyFont="1" applyFill="1" applyBorder="1" applyAlignment="1">
      <alignment horizontal="left" vertical="center" wrapText="1"/>
    </xf>
    <xf numFmtId="10" fontId="8" fillId="0" borderId="1" xfId="0" applyNumberFormat="1" applyFont="1" applyFill="1" applyBorder="1" applyAlignment="1" applyProtection="1">
      <alignment horizontal="center" vertical="center" wrapText="1"/>
      <protection locked="0"/>
    </xf>
    <xf numFmtId="42" fontId="8" fillId="0" borderId="1" xfId="12" applyFont="1" applyFill="1" applyBorder="1" applyAlignment="1">
      <alignment horizontal="center" vertical="center" wrapText="1"/>
    </xf>
    <xf numFmtId="10" fontId="8" fillId="0" borderId="1" xfId="2" applyNumberFormat="1" applyFont="1" applyFill="1" applyBorder="1" applyAlignment="1">
      <alignment horizontal="center" vertical="center" wrapText="1"/>
    </xf>
    <xf numFmtId="10" fontId="8" fillId="0" borderId="1" xfId="0" applyNumberFormat="1" applyFont="1" applyFill="1" applyBorder="1" applyAlignment="1" applyProtection="1">
      <alignment horizontal="left" vertical="center" wrapText="1"/>
      <protection locked="0"/>
    </xf>
    <xf numFmtId="176" fontId="8" fillId="0" borderId="1" xfId="11" applyNumberFormat="1" applyFont="1" applyFill="1" applyBorder="1" applyAlignment="1" applyProtection="1">
      <alignment horizontal="center" vertical="center" wrapText="1"/>
      <protection locked="0"/>
    </xf>
    <xf numFmtId="44" fontId="8" fillId="0" borderId="1" xfId="11" applyFont="1" applyFill="1" applyBorder="1" applyAlignment="1" applyProtection="1">
      <alignment horizontal="center" vertical="center" wrapText="1"/>
      <protection locked="0"/>
    </xf>
    <xf numFmtId="0" fontId="8" fillId="0" borderId="1" xfId="0" applyFont="1" applyFill="1" applyBorder="1" applyAlignment="1" applyProtection="1">
      <alignment horizontal="center" vertical="center" wrapText="1"/>
      <protection locked="0"/>
    </xf>
    <xf numFmtId="165" fontId="8" fillId="0" borderId="1" xfId="0" applyNumberFormat="1" applyFont="1" applyFill="1" applyBorder="1" applyAlignment="1">
      <alignment horizontal="center" vertical="center" wrapText="1"/>
    </xf>
    <xf numFmtId="164" fontId="8" fillId="0" borderId="1" xfId="8" applyFont="1" applyFill="1" applyBorder="1" applyAlignment="1">
      <alignment horizontal="center" vertical="center" wrapText="1"/>
    </xf>
    <xf numFmtId="186" fontId="8" fillId="0" borderId="1" xfId="0" applyNumberFormat="1" applyFont="1" applyFill="1" applyBorder="1" applyAlignment="1">
      <alignment horizontal="center" vertical="center" wrapText="1"/>
    </xf>
    <xf numFmtId="184" fontId="8" fillId="0" borderId="1" xfId="12" applyNumberFormat="1" applyFont="1" applyFill="1" applyBorder="1" applyAlignment="1">
      <alignment horizontal="center" vertical="center" wrapText="1"/>
    </xf>
    <xf numFmtId="173" fontId="8" fillId="0" borderId="1" xfId="14" applyNumberFormat="1" applyFont="1" applyFill="1" applyBorder="1" applyAlignment="1">
      <alignment horizontal="center" vertical="center" wrapText="1"/>
    </xf>
    <xf numFmtId="186" fontId="8" fillId="0" borderId="1" xfId="3" applyNumberFormat="1" applyFont="1" applyFill="1" applyBorder="1" applyAlignment="1">
      <alignment horizontal="center" vertical="center" wrapText="1"/>
    </xf>
    <xf numFmtId="3" fontId="8" fillId="0" borderId="1" xfId="0" applyNumberFormat="1" applyFont="1" applyFill="1" applyBorder="1" applyAlignment="1">
      <alignment horizontal="center" vertical="center" wrapText="1"/>
    </xf>
    <xf numFmtId="9" fontId="8" fillId="0" borderId="1" xfId="7" applyFont="1" applyFill="1" applyBorder="1" applyAlignment="1">
      <alignment horizontal="center" vertical="center" wrapText="1"/>
    </xf>
    <xf numFmtId="168" fontId="8" fillId="0" borderId="1" xfId="3" applyNumberFormat="1" applyFont="1" applyFill="1" applyBorder="1" applyAlignment="1">
      <alignment horizontal="center" vertical="center" wrapText="1"/>
    </xf>
    <xf numFmtId="175" fontId="8" fillId="0" borderId="1" xfId="1" applyNumberFormat="1" applyFont="1" applyFill="1" applyBorder="1" applyAlignment="1">
      <alignment horizontal="center" vertical="center" wrapText="1"/>
    </xf>
    <xf numFmtId="175" fontId="8" fillId="0" borderId="1" xfId="8" applyNumberFormat="1" applyFont="1" applyFill="1" applyBorder="1" applyAlignment="1">
      <alignment horizontal="center" vertical="center" wrapText="1"/>
    </xf>
    <xf numFmtId="9" fontId="8" fillId="0" borderId="1" xfId="3" applyNumberFormat="1" applyFont="1" applyFill="1" applyBorder="1" applyAlignment="1">
      <alignment horizontal="center" vertical="center" wrapText="1"/>
    </xf>
    <xf numFmtId="10" fontId="8" fillId="0" borderId="1" xfId="0" applyNumberFormat="1" applyFont="1" applyFill="1" applyBorder="1" applyAlignment="1">
      <alignment vertical="center" wrapText="1"/>
    </xf>
    <xf numFmtId="175" fontId="8" fillId="0" borderId="1" xfId="8" applyNumberFormat="1" applyFont="1" applyFill="1" applyBorder="1" applyAlignment="1">
      <alignment vertical="center" wrapText="1"/>
    </xf>
    <xf numFmtId="9" fontId="8" fillId="0" borderId="1" xfId="0" applyNumberFormat="1" applyFont="1" applyFill="1" applyBorder="1" applyAlignment="1">
      <alignment vertical="center" wrapText="1"/>
    </xf>
    <xf numFmtId="0" fontId="8" fillId="0" borderId="1" xfId="0" applyFont="1" applyFill="1" applyBorder="1" applyAlignment="1">
      <alignment horizontal="right" vertical="center" wrapText="1"/>
    </xf>
    <xf numFmtId="164" fontId="8" fillId="0" borderId="1" xfId="8" applyFont="1" applyFill="1" applyBorder="1" applyAlignment="1">
      <alignment vertical="center" wrapText="1"/>
    </xf>
    <xf numFmtId="10" fontId="8" fillId="0" borderId="1" xfId="3" applyNumberFormat="1" applyFont="1" applyFill="1" applyBorder="1" applyAlignment="1">
      <alignment horizontal="right" vertical="center" wrapText="1"/>
    </xf>
    <xf numFmtId="172" fontId="8" fillId="0" borderId="1" xfId="0" applyNumberFormat="1" applyFont="1" applyFill="1" applyBorder="1" applyAlignment="1">
      <alignment horizontal="center" vertical="center" wrapText="1"/>
    </xf>
    <xf numFmtId="10" fontId="8" fillId="0" borderId="1" xfId="4" applyNumberFormat="1" applyFont="1" applyFill="1" applyBorder="1" applyAlignment="1">
      <alignment horizontal="left" vertical="center" wrapText="1"/>
    </xf>
    <xf numFmtId="9" fontId="8" fillId="0" borderId="1" xfId="4" applyFont="1" applyFill="1" applyBorder="1" applyAlignment="1">
      <alignment horizontal="left" vertical="center" wrapText="1"/>
    </xf>
    <xf numFmtId="0" fontId="8" fillId="0" borderId="1" xfId="0" applyFont="1" applyFill="1" applyBorder="1" applyAlignment="1">
      <alignment horizontal="center" vertical="center"/>
    </xf>
    <xf numFmtId="14" fontId="7" fillId="0" borderId="1" xfId="0" applyNumberFormat="1" applyFont="1" applyFill="1" applyBorder="1" applyAlignment="1">
      <alignment horizontal="center" vertical="center" wrapText="1"/>
    </xf>
    <xf numFmtId="0" fontId="7" fillId="0" borderId="1" xfId="0" applyFont="1" applyFill="1" applyBorder="1" applyAlignment="1">
      <alignment horizontal="center" vertical="center" wrapText="1"/>
    </xf>
    <xf numFmtId="14" fontId="8" fillId="0" borderId="1" xfId="0" applyNumberFormat="1" applyFont="1" applyFill="1" applyBorder="1" applyAlignment="1">
      <alignment horizontal="center" vertical="center"/>
    </xf>
    <xf numFmtId="0" fontId="8" fillId="0" borderId="1" xfId="0" applyFont="1" applyFill="1" applyBorder="1" applyAlignment="1" applyProtection="1">
      <alignment vertical="center" wrapText="1"/>
      <protection hidden="1"/>
    </xf>
    <xf numFmtId="0" fontId="7" fillId="0" borderId="1" xfId="0" applyFont="1" applyFill="1" applyBorder="1" applyAlignment="1">
      <alignment vertical="center" wrapText="1"/>
    </xf>
    <xf numFmtId="166" fontId="8" fillId="0" borderId="1" xfId="0" applyNumberFormat="1" applyFont="1" applyFill="1" applyBorder="1" applyAlignment="1">
      <alignment horizontal="center" vertical="center" wrapText="1"/>
    </xf>
    <xf numFmtId="173" fontId="8" fillId="0" borderId="1" xfId="14" applyNumberFormat="1" applyFont="1" applyFill="1" applyBorder="1" applyAlignment="1">
      <alignment vertical="center" wrapText="1"/>
    </xf>
    <xf numFmtId="49" fontId="35" fillId="0" borderId="1" xfId="0" applyNumberFormat="1" applyFont="1" applyFill="1" applyBorder="1" applyAlignment="1">
      <alignment vertical="center" wrapText="1"/>
    </xf>
    <xf numFmtId="14" fontId="8" fillId="0" borderId="1" xfId="0" applyNumberFormat="1" applyFont="1" applyFill="1" applyBorder="1" applyAlignment="1">
      <alignment vertical="center"/>
    </xf>
    <xf numFmtId="0" fontId="8" fillId="0" borderId="1" xfId="0" applyFont="1" applyFill="1" applyBorder="1" applyAlignment="1">
      <alignment vertical="center"/>
    </xf>
    <xf numFmtId="10" fontId="8" fillId="0" borderId="1" xfId="0" applyNumberFormat="1" applyFont="1" applyFill="1" applyBorder="1" applyAlignment="1">
      <alignment horizontal="center" vertical="center"/>
    </xf>
    <xf numFmtId="0" fontId="8" fillId="0" borderId="1" xfId="0" applyFont="1" applyFill="1" applyBorder="1" applyAlignment="1">
      <alignment horizontal="left" vertical="center"/>
    </xf>
    <xf numFmtId="9" fontId="8" fillId="0" borderId="1" xfId="0" applyNumberFormat="1" applyFont="1" applyFill="1" applyBorder="1" applyAlignment="1">
      <alignment horizontal="center" vertical="center"/>
    </xf>
    <xf numFmtId="165" fontId="8" fillId="0" borderId="1" xfId="0" applyNumberFormat="1" applyFont="1" applyFill="1" applyBorder="1" applyAlignment="1">
      <alignment horizontal="center" vertical="center"/>
    </xf>
    <xf numFmtId="0" fontId="8" fillId="0" borderId="4" xfId="0" applyFont="1" applyFill="1" applyBorder="1" applyAlignment="1">
      <alignment horizontal="center" vertical="center" wrapText="1"/>
    </xf>
    <xf numFmtId="0" fontId="55" fillId="0" borderId="1" xfId="0" applyFont="1" applyBorder="1" applyAlignment="1">
      <alignment horizontal="left" vertical="center" wrapText="1"/>
    </xf>
    <xf numFmtId="0" fontId="8" fillId="7" borderId="1" xfId="0" applyFont="1" applyFill="1" applyBorder="1" applyAlignment="1">
      <alignment horizontal="left" vertical="center" wrapText="1"/>
    </xf>
    <xf numFmtId="0" fontId="7" fillId="0" borderId="1" xfId="0" applyFont="1" applyFill="1" applyBorder="1" applyAlignment="1">
      <alignment horizontal="left" vertical="center" wrapText="1"/>
    </xf>
    <xf numFmtId="0" fontId="8" fillId="0" borderId="8" xfId="0" applyFont="1" applyFill="1" applyBorder="1" applyAlignment="1">
      <alignment horizontal="left" vertical="center" wrapText="1"/>
    </xf>
    <xf numFmtId="9" fontId="8" fillId="0" borderId="35" xfId="2" applyFont="1" applyFill="1" applyBorder="1" applyAlignment="1">
      <alignment horizontal="center" vertical="center" wrapText="1"/>
    </xf>
    <xf numFmtId="14" fontId="8" fillId="0" borderId="34" xfId="0" applyNumberFormat="1" applyFont="1" applyFill="1" applyBorder="1" applyAlignment="1">
      <alignment horizontal="center" vertical="center" wrapText="1"/>
    </xf>
    <xf numFmtId="179" fontId="8" fillId="0" borderId="34" xfId="4" applyNumberFormat="1" applyFont="1" applyFill="1" applyBorder="1" applyAlignment="1">
      <alignment horizontal="center" vertical="center" wrapText="1"/>
    </xf>
    <xf numFmtId="9" fontId="8" fillId="0" borderId="1" xfId="3" applyFont="1" applyFill="1" applyBorder="1" applyAlignment="1">
      <alignment horizontal="center" vertical="center"/>
    </xf>
    <xf numFmtId="9" fontId="8" fillId="0" borderId="1" xfId="0" applyNumberFormat="1" applyFont="1" applyFill="1" applyBorder="1" applyAlignment="1">
      <alignment horizontal="center" vertical="center"/>
    </xf>
    <xf numFmtId="0" fontId="8" fillId="0" borderId="1" xfId="0" applyFont="1" applyFill="1" applyBorder="1" applyAlignment="1">
      <alignment horizontal="center" vertical="center"/>
    </xf>
    <xf numFmtId="0" fontId="8" fillId="0" borderId="1" xfId="0" applyFont="1" applyFill="1" applyBorder="1" applyAlignment="1">
      <alignment horizontal="center" vertical="center" wrapText="1"/>
    </xf>
    <xf numFmtId="9" fontId="8" fillId="0" borderId="1" xfId="0" applyNumberFormat="1" applyFont="1" applyFill="1" applyBorder="1" applyAlignment="1">
      <alignment horizontal="center" vertical="center" wrapText="1"/>
    </xf>
    <xf numFmtId="0" fontId="8" fillId="0" borderId="1" xfId="0" applyFont="1" applyFill="1" applyBorder="1" applyAlignment="1">
      <alignment horizontal="left" vertical="center" wrapText="1"/>
    </xf>
    <xf numFmtId="9" fontId="8" fillId="0" borderId="1" xfId="2" applyFont="1" applyFill="1" applyBorder="1" applyAlignment="1">
      <alignment horizontal="center" vertical="center" wrapText="1"/>
    </xf>
    <xf numFmtId="10" fontId="8" fillId="0" borderId="1" xfId="2" applyNumberFormat="1" applyFont="1" applyFill="1" applyBorder="1" applyAlignment="1">
      <alignment horizontal="center" vertical="center" wrapText="1"/>
    </xf>
    <xf numFmtId="2" fontId="8" fillId="0" borderId="1" xfId="0" applyNumberFormat="1" applyFont="1" applyFill="1" applyBorder="1" applyAlignment="1" applyProtection="1">
      <alignment horizontal="center" vertical="center" wrapText="1"/>
      <protection locked="0"/>
    </xf>
    <xf numFmtId="10" fontId="8" fillId="0" borderId="1" xfId="0" applyNumberFormat="1" applyFont="1" applyFill="1" applyBorder="1" applyAlignment="1" applyProtection="1">
      <alignment horizontal="center" vertical="center" wrapText="1"/>
      <protection locked="0"/>
    </xf>
    <xf numFmtId="10" fontId="8" fillId="0" borderId="1" xfId="2" applyNumberFormat="1" applyFont="1" applyFill="1" applyBorder="1" applyAlignment="1" applyProtection="1">
      <alignment horizontal="center" vertical="center" wrapText="1"/>
      <protection locked="0"/>
    </xf>
    <xf numFmtId="0" fontId="8" fillId="0" borderId="1" xfId="0" applyFont="1" applyFill="1" applyBorder="1" applyAlignment="1" applyProtection="1">
      <alignment horizontal="center" vertical="center" wrapText="1"/>
      <protection locked="0"/>
    </xf>
    <xf numFmtId="9" fontId="8" fillId="0" borderId="1" xfId="2" applyFont="1" applyFill="1" applyBorder="1" applyAlignment="1" applyProtection="1">
      <alignment horizontal="center" vertical="center" wrapText="1"/>
      <protection locked="0"/>
    </xf>
    <xf numFmtId="10" fontId="8" fillId="0" borderId="1" xfId="2" applyNumberFormat="1" applyFont="1" applyFill="1" applyBorder="1" applyAlignment="1">
      <alignment horizontal="center" vertical="center"/>
    </xf>
    <xf numFmtId="0" fontId="8" fillId="0" borderId="35" xfId="0" applyFont="1" applyFill="1" applyBorder="1" applyAlignment="1">
      <alignment vertical="center" wrapText="1"/>
    </xf>
    <xf numFmtId="0" fontId="8" fillId="0" borderId="4" xfId="0" applyFont="1" applyFill="1" applyBorder="1" applyAlignment="1">
      <alignment horizontal="justify" vertical="center" wrapText="1"/>
    </xf>
    <xf numFmtId="9" fontId="8" fillId="0" borderId="4" xfId="0" applyNumberFormat="1" applyFont="1" applyFill="1" applyBorder="1" applyAlignment="1">
      <alignment horizontal="center" vertical="center" wrapText="1"/>
    </xf>
    <xf numFmtId="9" fontId="8" fillId="0" borderId="4" xfId="0" applyNumberFormat="1" applyFont="1" applyFill="1" applyBorder="1" applyAlignment="1">
      <alignment vertical="center" wrapText="1"/>
    </xf>
    <xf numFmtId="0" fontId="8" fillId="0" borderId="4" xfId="0" applyFont="1" applyFill="1" applyBorder="1" applyAlignment="1">
      <alignment horizontal="left" vertical="center" wrapText="1"/>
    </xf>
    <xf numFmtId="17" fontId="8" fillId="0" borderId="4" xfId="0" applyNumberFormat="1" applyFont="1" applyFill="1" applyBorder="1" applyAlignment="1">
      <alignment horizontal="center" vertical="center" wrapText="1"/>
    </xf>
    <xf numFmtId="0" fontId="8" fillId="0" borderId="4" xfId="0" applyFont="1" applyFill="1" applyBorder="1" applyAlignment="1">
      <alignment vertical="center" wrapText="1"/>
    </xf>
    <xf numFmtId="44" fontId="8" fillId="0" borderId="4" xfId="11" applyFont="1" applyFill="1" applyBorder="1" applyAlignment="1">
      <alignment horizontal="center" vertical="center" wrapText="1"/>
    </xf>
    <xf numFmtId="175" fontId="8" fillId="0" borderId="4" xfId="8" applyNumberFormat="1" applyFont="1" applyFill="1" applyBorder="1" applyAlignment="1">
      <alignment vertical="center" wrapText="1"/>
    </xf>
    <xf numFmtId="14" fontId="8" fillId="0" borderId="4" xfId="0" applyNumberFormat="1" applyFont="1" applyFill="1" applyBorder="1" applyAlignment="1">
      <alignment vertical="center" wrapText="1"/>
    </xf>
    <xf numFmtId="0" fontId="8" fillId="0" borderId="4" xfId="0" applyFont="1" applyFill="1" applyBorder="1" applyAlignment="1" applyProtection="1">
      <alignment horizontal="left" vertical="center" wrapText="1"/>
      <protection hidden="1"/>
    </xf>
    <xf numFmtId="9" fontId="8" fillId="0" borderId="4" xfId="3" applyFont="1" applyFill="1" applyBorder="1" applyAlignment="1">
      <alignment horizontal="center" vertical="center" wrapText="1"/>
    </xf>
    <xf numFmtId="42" fontId="8" fillId="0" borderId="4" xfId="12" applyFont="1" applyFill="1" applyBorder="1" applyAlignment="1">
      <alignment horizontal="center" vertical="center" wrapText="1"/>
    </xf>
    <xf numFmtId="165" fontId="8" fillId="0" borderId="4" xfId="3" applyNumberFormat="1" applyFont="1" applyFill="1" applyBorder="1" applyAlignment="1">
      <alignment horizontal="center" vertical="center" wrapText="1"/>
    </xf>
    <xf numFmtId="0" fontId="8" fillId="0" borderId="8" xfId="0" applyFont="1" applyFill="1" applyBorder="1" applyAlignment="1">
      <alignment vertical="center" wrapText="1"/>
    </xf>
    <xf numFmtId="0" fontId="8" fillId="0" borderId="8" xfId="0" applyFont="1" applyFill="1" applyBorder="1" applyAlignment="1">
      <alignment horizontal="center" vertical="center"/>
    </xf>
    <xf numFmtId="9" fontId="8" fillId="0" borderId="8" xfId="3" applyFont="1" applyFill="1" applyBorder="1" applyAlignment="1">
      <alignment horizontal="center" vertical="center" wrapText="1"/>
    </xf>
    <xf numFmtId="9" fontId="8" fillId="0" borderId="8" xfId="0" applyNumberFormat="1" applyFont="1" applyFill="1" applyBorder="1" applyAlignment="1">
      <alignment vertical="center" wrapText="1"/>
    </xf>
    <xf numFmtId="9" fontId="8" fillId="0" borderId="4" xfId="3" applyNumberFormat="1" applyFont="1" applyFill="1" applyBorder="1" applyAlignment="1">
      <alignment horizontal="center" vertical="center" wrapText="1"/>
    </xf>
    <xf numFmtId="9" fontId="8" fillId="0" borderId="1" xfId="0" applyNumberFormat="1" applyFont="1" applyFill="1" applyBorder="1" applyAlignment="1">
      <alignment vertical="center"/>
    </xf>
    <xf numFmtId="10" fontId="8" fillId="0" borderId="1" xfId="3" applyNumberFormat="1" applyFont="1" applyFill="1" applyBorder="1" applyAlignment="1">
      <alignment horizontal="center" vertical="center"/>
    </xf>
    <xf numFmtId="10" fontId="8" fillId="0" borderId="35" xfId="0" applyNumberFormat="1" applyFont="1" applyFill="1" applyBorder="1" applyAlignment="1">
      <alignment horizontal="center" vertical="center" wrapText="1"/>
    </xf>
    <xf numFmtId="0" fontId="8" fillId="0" borderId="35" xfId="0" applyFont="1" applyFill="1" applyBorder="1" applyAlignment="1">
      <alignment horizontal="center" vertical="center" wrapText="1"/>
    </xf>
    <xf numFmtId="181" fontId="8" fillId="0" borderId="35" xfId="0" applyNumberFormat="1" applyFont="1" applyFill="1" applyBorder="1" applyAlignment="1">
      <alignment horizontal="center" vertical="center" wrapText="1"/>
    </xf>
    <xf numFmtId="164" fontId="8" fillId="0" borderId="1" xfId="8" applyFont="1" applyFill="1" applyBorder="1" applyAlignment="1">
      <alignment horizontal="center" vertical="center"/>
    </xf>
    <xf numFmtId="0" fontId="0" fillId="0" borderId="0" xfId="0" applyAlignment="1">
      <alignment vertical="center"/>
    </xf>
    <xf numFmtId="0" fontId="9" fillId="0" borderId="0" xfId="0" applyFont="1" applyAlignment="1" applyProtection="1">
      <alignment horizontal="left" vertical="center"/>
      <protection hidden="1"/>
    </xf>
    <xf numFmtId="0" fontId="9" fillId="0" borderId="0" xfId="0" applyFont="1" applyAlignment="1" applyProtection="1">
      <alignment horizontal="center" vertical="center"/>
      <protection hidden="1"/>
    </xf>
    <xf numFmtId="1" fontId="9" fillId="0" borderId="0" xfId="0" applyNumberFormat="1" applyFont="1" applyFill="1" applyAlignment="1" applyProtection="1">
      <alignment horizontal="left" vertical="center"/>
      <protection hidden="1"/>
    </xf>
    <xf numFmtId="14" fontId="9" fillId="0" borderId="0" xfId="0" applyNumberFormat="1" applyFont="1" applyFill="1" applyAlignment="1" applyProtection="1">
      <alignment horizontal="left" vertical="center"/>
      <protection hidden="1"/>
    </xf>
    <xf numFmtId="10" fontId="8" fillId="0" borderId="8" xfId="0" applyNumberFormat="1" applyFont="1" applyFill="1" applyBorder="1" applyAlignment="1">
      <alignment vertical="center" wrapText="1"/>
    </xf>
    <xf numFmtId="173" fontId="8" fillId="0" borderId="1" xfId="0" applyNumberFormat="1" applyFont="1" applyFill="1" applyBorder="1" applyAlignment="1">
      <alignment vertical="center" wrapText="1"/>
    </xf>
    <xf numFmtId="178" fontId="8" fillId="0" borderId="1" xfId="14" applyFont="1" applyFill="1" applyBorder="1" applyAlignment="1">
      <alignment vertical="center" wrapText="1"/>
    </xf>
    <xf numFmtId="166" fontId="8" fillId="0" borderId="1" xfId="0" applyNumberFormat="1" applyFont="1" applyFill="1" applyBorder="1" applyAlignment="1">
      <alignment vertical="center" wrapText="1"/>
    </xf>
    <xf numFmtId="165" fontId="8" fillId="0" borderId="1" xfId="3" applyNumberFormat="1" applyFont="1" applyFill="1" applyBorder="1" applyAlignment="1">
      <alignment vertical="center"/>
    </xf>
    <xf numFmtId="165" fontId="8" fillId="0" borderId="1" xfId="0" applyNumberFormat="1" applyFont="1" applyFill="1" applyBorder="1" applyAlignment="1">
      <alignment vertical="center"/>
    </xf>
    <xf numFmtId="9" fontId="8" fillId="0" borderId="1" xfId="3" applyFont="1" applyFill="1" applyBorder="1" applyAlignment="1">
      <alignment vertical="center"/>
    </xf>
    <xf numFmtId="164" fontId="8" fillId="0" borderId="4" xfId="8" applyFont="1" applyFill="1" applyBorder="1" applyAlignment="1">
      <alignment vertical="center" wrapText="1"/>
    </xf>
    <xf numFmtId="0" fontId="7" fillId="0" borderId="4" xfId="0" applyFont="1" applyFill="1" applyBorder="1" applyAlignment="1">
      <alignment horizontal="center" vertical="center" wrapText="1"/>
    </xf>
    <xf numFmtId="9" fontId="8" fillId="0" borderId="4" xfId="3" applyFont="1" applyFill="1" applyBorder="1" applyAlignment="1">
      <alignment vertical="center" wrapText="1"/>
    </xf>
    <xf numFmtId="10" fontId="8" fillId="0" borderId="4" xfId="3" applyNumberFormat="1" applyFont="1" applyFill="1" applyBorder="1" applyAlignment="1">
      <alignment vertical="center" wrapText="1"/>
    </xf>
    <xf numFmtId="165" fontId="8" fillId="0" borderId="4" xfId="3" applyNumberFormat="1" applyFont="1" applyFill="1" applyBorder="1" applyAlignment="1">
      <alignment vertical="center" wrapText="1"/>
    </xf>
    <xf numFmtId="10" fontId="8" fillId="0" borderId="4" xfId="0" applyNumberFormat="1" applyFont="1" applyFill="1" applyBorder="1" applyAlignment="1">
      <alignment vertical="center" wrapText="1"/>
    </xf>
    <xf numFmtId="0" fontId="8" fillId="65" borderId="1" xfId="0" applyFont="1" applyFill="1" applyBorder="1" applyAlignment="1">
      <alignment horizontal="center" vertical="center" wrapText="1"/>
    </xf>
    <xf numFmtId="9" fontId="8" fillId="0" borderId="4" xfId="0" applyNumberFormat="1" applyFont="1" applyFill="1" applyBorder="1" applyAlignment="1">
      <alignment horizontal="center" vertical="center"/>
    </xf>
    <xf numFmtId="10" fontId="8" fillId="0" borderId="4" xfId="3" applyNumberFormat="1" applyFont="1" applyFill="1" applyBorder="1" applyAlignment="1">
      <alignment horizontal="center" vertical="center"/>
    </xf>
    <xf numFmtId="10" fontId="8" fillId="0" borderId="4" xfId="0" applyNumberFormat="1" applyFont="1" applyFill="1" applyBorder="1" applyAlignment="1">
      <alignment horizontal="center" vertical="center"/>
    </xf>
    <xf numFmtId="164" fontId="8" fillId="0" borderId="4" xfId="8" applyFont="1" applyFill="1" applyBorder="1" applyAlignment="1">
      <alignment horizontal="center" vertical="center"/>
    </xf>
    <xf numFmtId="181" fontId="8" fillId="0" borderId="36" xfId="0" applyNumberFormat="1" applyFont="1" applyFill="1" applyBorder="1" applyAlignment="1">
      <alignment horizontal="center" vertical="center" wrapText="1"/>
    </xf>
    <xf numFmtId="42" fontId="8" fillId="0" borderId="4" xfId="12" applyFont="1" applyFill="1" applyBorder="1" applyAlignment="1">
      <alignment vertical="center" wrapText="1"/>
    </xf>
    <xf numFmtId="9" fontId="8" fillId="0" borderId="34" xfId="0" applyNumberFormat="1" applyFont="1" applyFill="1" applyBorder="1" applyAlignment="1">
      <alignment horizontal="center" vertical="center" wrapText="1"/>
    </xf>
    <xf numFmtId="9" fontId="8" fillId="0" borderId="4" xfId="0" applyNumberFormat="1" applyFont="1" applyFill="1" applyBorder="1" applyAlignment="1">
      <alignment horizontal="right" vertical="center" wrapText="1"/>
    </xf>
    <xf numFmtId="10" fontId="8" fillId="0" borderId="4" xfId="3" applyNumberFormat="1" applyFont="1" applyFill="1" applyBorder="1" applyAlignment="1">
      <alignment horizontal="right" vertical="center" wrapText="1"/>
    </xf>
    <xf numFmtId="0" fontId="8" fillId="0" borderId="4" xfId="0" applyFont="1" applyFill="1" applyBorder="1" applyAlignment="1">
      <alignment horizontal="right" vertical="center" wrapText="1"/>
    </xf>
    <xf numFmtId="10" fontId="8" fillId="0" borderId="4" xfId="3" applyNumberFormat="1" applyFont="1" applyFill="1" applyBorder="1" applyAlignment="1">
      <alignment horizontal="left" vertical="center" wrapText="1"/>
    </xf>
    <xf numFmtId="42" fontId="8" fillId="0" borderId="4" xfId="12" applyFont="1" applyFill="1" applyBorder="1" applyAlignment="1">
      <alignment horizontal="left" vertical="center" wrapText="1"/>
    </xf>
    <xf numFmtId="9" fontId="8" fillId="0" borderId="4" xfId="4" applyFont="1" applyFill="1" applyBorder="1" applyAlignment="1">
      <alignment horizontal="center" vertical="center" wrapText="1"/>
    </xf>
    <xf numFmtId="14" fontId="8" fillId="0" borderId="4" xfId="4" applyNumberFormat="1" applyFont="1" applyFill="1" applyBorder="1" applyAlignment="1">
      <alignment horizontal="left" vertical="center" wrapText="1"/>
    </xf>
    <xf numFmtId="10" fontId="8" fillId="0" borderId="4" xfId="0" applyNumberFormat="1" applyFont="1" applyFill="1" applyBorder="1" applyAlignment="1">
      <alignment horizontal="center" vertical="center" wrapText="1"/>
    </xf>
    <xf numFmtId="9" fontId="8" fillId="0" borderId="8" xfId="0" applyNumberFormat="1" applyFont="1" applyFill="1" applyBorder="1" applyAlignment="1">
      <alignment horizontal="center" vertical="center" wrapText="1"/>
    </xf>
    <xf numFmtId="1" fontId="8" fillId="0" borderId="8" xfId="3" applyNumberFormat="1" applyFont="1" applyFill="1" applyBorder="1" applyAlignment="1">
      <alignment vertical="center" wrapText="1"/>
    </xf>
    <xf numFmtId="44" fontId="8" fillId="0" borderId="8" xfId="11" applyFont="1" applyFill="1" applyBorder="1" applyAlignment="1">
      <alignment horizontal="center" vertical="center" wrapText="1"/>
    </xf>
    <xf numFmtId="175" fontId="8" fillId="0" borderId="8" xfId="8" applyNumberFormat="1" applyFont="1" applyFill="1" applyBorder="1" applyAlignment="1">
      <alignment vertical="center" wrapText="1"/>
    </xf>
    <xf numFmtId="14" fontId="8" fillId="0" borderId="8" xfId="0" applyNumberFormat="1" applyFont="1" applyFill="1" applyBorder="1" applyAlignment="1">
      <alignment vertical="center" wrapText="1"/>
    </xf>
    <xf numFmtId="9" fontId="8" fillId="0" borderId="8" xfId="3" applyFont="1" applyFill="1" applyBorder="1" applyAlignment="1">
      <alignment vertical="center" wrapText="1"/>
    </xf>
    <xf numFmtId="42" fontId="8" fillId="0" borderId="8" xfId="12" applyFont="1" applyFill="1" applyBorder="1" applyAlignment="1">
      <alignment horizontal="center" vertical="center" wrapText="1"/>
    </xf>
    <xf numFmtId="176" fontId="8" fillId="0" borderId="1" xfId="14" applyNumberFormat="1" applyFont="1" applyFill="1" applyBorder="1" applyAlignment="1">
      <alignment vertical="center" wrapText="1"/>
    </xf>
    <xf numFmtId="176" fontId="8" fillId="0" borderId="1" xfId="4" applyNumberFormat="1" applyFont="1" applyFill="1" applyBorder="1" applyAlignment="1">
      <alignment vertical="center" wrapText="1"/>
    </xf>
    <xf numFmtId="6" fontId="8" fillId="0" borderId="1" xfId="4" applyNumberFormat="1" applyFont="1" applyFill="1" applyBorder="1" applyAlignment="1">
      <alignment vertical="center" wrapText="1"/>
    </xf>
    <xf numFmtId="0" fontId="8" fillId="0" borderId="1" xfId="0" applyFont="1" applyFill="1" applyBorder="1" applyAlignment="1">
      <alignment horizontal="right" vertical="center"/>
    </xf>
    <xf numFmtId="2" fontId="8" fillId="0" borderId="1" xfId="0" applyNumberFormat="1" applyFont="1" applyFill="1" applyBorder="1" applyAlignment="1">
      <alignment horizontal="center" vertical="center"/>
    </xf>
    <xf numFmtId="177" fontId="8" fillId="0" borderId="1" xfId="4" applyNumberFormat="1" applyFont="1" applyFill="1" applyBorder="1" applyAlignment="1">
      <alignment horizontal="right" vertical="center" wrapText="1"/>
    </xf>
    <xf numFmtId="177" fontId="8" fillId="0" borderId="1" xfId="4" applyNumberFormat="1" applyFont="1" applyFill="1" applyBorder="1" applyAlignment="1">
      <alignment vertical="center" wrapText="1"/>
    </xf>
    <xf numFmtId="177" fontId="8" fillId="0" borderId="1" xfId="0" applyNumberFormat="1" applyFont="1" applyFill="1" applyBorder="1" applyAlignment="1">
      <alignment vertical="center"/>
    </xf>
    <xf numFmtId="179" fontId="8" fillId="0" borderId="1" xfId="0" applyNumberFormat="1" applyFont="1" applyFill="1" applyBorder="1" applyAlignment="1">
      <alignment horizontal="center" vertical="center"/>
    </xf>
    <xf numFmtId="177" fontId="8" fillId="0" borderId="1" xfId="0" applyNumberFormat="1" applyFont="1" applyFill="1" applyBorder="1" applyAlignment="1">
      <alignment horizontal="right" vertical="center"/>
    </xf>
    <xf numFmtId="0" fontId="56" fillId="0" borderId="1" xfId="0" applyFont="1" applyFill="1" applyBorder="1" applyAlignment="1">
      <alignment horizontal="center" vertical="center"/>
    </xf>
    <xf numFmtId="0" fontId="8" fillId="0" borderId="34" xfId="0" applyFont="1" applyFill="1" applyBorder="1" applyAlignment="1">
      <alignment horizontal="center" vertical="center" wrapText="1"/>
    </xf>
    <xf numFmtId="10" fontId="8" fillId="0" borderId="4" xfId="3" applyNumberFormat="1" applyFont="1" applyFill="1" applyBorder="1" applyAlignment="1">
      <alignment horizontal="center" vertical="center" wrapText="1"/>
    </xf>
    <xf numFmtId="14" fontId="8" fillId="0" borderId="4" xfId="0" applyNumberFormat="1" applyFont="1" applyFill="1" applyBorder="1" applyAlignment="1">
      <alignment horizontal="center" vertical="center" wrapText="1"/>
    </xf>
    <xf numFmtId="173" fontId="8" fillId="0" borderId="4" xfId="14" applyNumberFormat="1" applyFont="1" applyFill="1" applyBorder="1" applyAlignment="1">
      <alignment horizontal="center" vertical="center" wrapText="1"/>
    </xf>
    <xf numFmtId="173" fontId="8" fillId="0" borderId="4" xfId="14" applyNumberFormat="1" applyFont="1" applyFill="1" applyBorder="1" applyAlignment="1">
      <alignment vertical="center" wrapText="1"/>
    </xf>
    <xf numFmtId="9" fontId="8" fillId="0" borderId="4" xfId="0" applyNumberFormat="1" applyFont="1" applyFill="1" applyBorder="1" applyAlignment="1">
      <alignment vertical="center"/>
    </xf>
    <xf numFmtId="9" fontId="8" fillId="0" borderId="34" xfId="3" applyFont="1" applyFill="1" applyBorder="1" applyAlignment="1">
      <alignment horizontal="center" vertical="center" wrapText="1"/>
    </xf>
    <xf numFmtId="10" fontId="8" fillId="0" borderId="8" xfId="0" applyNumberFormat="1" applyFont="1" applyFill="1" applyBorder="1" applyAlignment="1">
      <alignment horizontal="center" vertical="center" wrapText="1"/>
    </xf>
    <xf numFmtId="42" fontId="8" fillId="0" borderId="8" xfId="12" applyFont="1" applyFill="1" applyBorder="1" applyAlignment="1">
      <alignment vertical="center" wrapText="1"/>
    </xf>
    <xf numFmtId="165" fontId="15" fillId="0" borderId="1" xfId="3" applyNumberFormat="1" applyFont="1" applyFill="1" applyBorder="1" applyAlignment="1">
      <alignment horizontal="center" vertical="center" wrapText="1"/>
    </xf>
    <xf numFmtId="10" fontId="15" fillId="0" borderId="1" xfId="0" applyNumberFormat="1" applyFont="1" applyFill="1" applyBorder="1" applyAlignment="1">
      <alignment horizontal="center" vertical="center" wrapText="1"/>
    </xf>
    <xf numFmtId="0" fontId="58" fillId="0" borderId="1" xfId="0" applyFont="1" applyFill="1" applyBorder="1" applyAlignment="1">
      <alignment horizontal="center" vertical="center"/>
    </xf>
    <xf numFmtId="9" fontId="15" fillId="0" borderId="1" xfId="3" applyFont="1" applyFill="1" applyBorder="1" applyAlignment="1">
      <alignment horizontal="center" vertical="center" wrapText="1"/>
    </xf>
    <xf numFmtId="42" fontId="15" fillId="0" borderId="1" xfId="12" applyFont="1" applyFill="1" applyBorder="1" applyAlignment="1">
      <alignment horizontal="center" vertical="center" wrapText="1"/>
    </xf>
    <xf numFmtId="10" fontId="57" fillId="0" borderId="1" xfId="0" applyNumberFormat="1" applyFont="1" applyFill="1" applyBorder="1" applyAlignment="1">
      <alignment horizontal="center" vertical="center" wrapText="1"/>
    </xf>
    <xf numFmtId="9" fontId="59" fillId="0" borderId="1" xfId="0" applyNumberFormat="1" applyFont="1" applyFill="1" applyBorder="1" applyAlignment="1">
      <alignment horizontal="center" vertical="center"/>
    </xf>
    <xf numFmtId="165" fontId="8" fillId="0" borderId="8" xfId="0" applyNumberFormat="1" applyFont="1" applyFill="1" applyBorder="1" applyAlignment="1">
      <alignment horizontal="center" vertical="center"/>
    </xf>
    <xf numFmtId="10" fontId="8" fillId="0" borderId="8" xfId="0" applyNumberFormat="1" applyFont="1" applyFill="1" applyBorder="1" applyAlignment="1">
      <alignment horizontal="center" vertical="center"/>
    </xf>
    <xf numFmtId="10" fontId="59" fillId="0" borderId="1" xfId="0" applyNumberFormat="1" applyFont="1" applyFill="1" applyBorder="1" applyAlignment="1">
      <alignment horizontal="center" vertical="center"/>
    </xf>
    <xf numFmtId="165" fontId="59" fillId="0" borderId="1" xfId="0" applyNumberFormat="1" applyFont="1" applyFill="1" applyBorder="1" applyAlignment="1">
      <alignment horizontal="center" vertical="center"/>
    </xf>
    <xf numFmtId="0" fontId="59" fillId="0" borderId="1" xfId="0" applyFont="1" applyFill="1" applyBorder="1" applyAlignment="1">
      <alignment vertical="center"/>
    </xf>
    <xf numFmtId="165" fontId="59" fillId="0" borderId="1" xfId="0" applyNumberFormat="1" applyFont="1" applyFill="1" applyBorder="1" applyAlignment="1">
      <alignment vertical="center"/>
    </xf>
    <xf numFmtId="9" fontId="59" fillId="0" borderId="1" xfId="0" applyNumberFormat="1" applyFont="1" applyFill="1" applyBorder="1" applyAlignment="1">
      <alignment vertical="center"/>
    </xf>
    <xf numFmtId="0" fontId="8" fillId="0" borderId="4" xfId="0" applyFont="1" applyFill="1" applyBorder="1" applyAlignment="1">
      <alignment vertical="center"/>
    </xf>
    <xf numFmtId="0" fontId="8" fillId="0" borderId="35" xfId="0" applyFont="1" applyFill="1" applyBorder="1" applyAlignment="1">
      <alignment vertical="center"/>
    </xf>
    <xf numFmtId="0" fontId="8" fillId="10" borderId="7" xfId="0" applyFont="1" applyFill="1" applyBorder="1" applyAlignment="1">
      <alignment horizontal="center" vertical="center" wrapText="1"/>
    </xf>
    <xf numFmtId="9" fontId="8" fillId="0" borderId="7" xfId="3" applyNumberFormat="1" applyFont="1" applyFill="1" applyBorder="1" applyAlignment="1">
      <alignment horizontal="center" vertical="center" wrapText="1"/>
    </xf>
    <xf numFmtId="0" fontId="8" fillId="0" borderId="7" xfId="0" applyFont="1" applyFill="1" applyBorder="1" applyAlignment="1">
      <alignment vertical="center" wrapText="1"/>
    </xf>
    <xf numFmtId="9" fontId="8" fillId="0" borderId="7" xfId="3" applyFont="1" applyFill="1" applyBorder="1" applyAlignment="1">
      <alignment horizontal="center" vertical="center" wrapText="1"/>
    </xf>
    <xf numFmtId="0" fontId="0" fillId="0" borderId="7" xfId="0" applyBorder="1" applyAlignment="1">
      <alignment vertical="center"/>
    </xf>
    <xf numFmtId="0" fontId="8" fillId="0" borderId="7" xfId="0" applyFont="1" applyFill="1" applyBorder="1" applyAlignment="1">
      <alignment vertical="center"/>
    </xf>
    <xf numFmtId="0" fontId="8" fillId="0" borderId="1" xfId="0" applyFont="1" applyFill="1" applyBorder="1" applyAlignment="1">
      <alignment horizontal="left" vertical="center" wrapText="1"/>
    </xf>
    <xf numFmtId="0" fontId="8" fillId="2" borderId="1" xfId="0" applyFont="1" applyFill="1" applyBorder="1" applyAlignment="1">
      <alignment horizontal="center" vertical="center" wrapText="1"/>
    </xf>
    <xf numFmtId="14" fontId="8" fillId="2" borderId="8" xfId="0" applyNumberFormat="1" applyFont="1" applyFill="1" applyBorder="1" applyAlignment="1">
      <alignment horizontal="center" vertical="center" wrapText="1"/>
    </xf>
    <xf numFmtId="14" fontId="8" fillId="2" borderId="1" xfId="0" applyNumberFormat="1" applyFont="1" applyFill="1" applyBorder="1" applyAlignment="1">
      <alignment horizontal="center" vertical="center" wrapText="1"/>
    </xf>
    <xf numFmtId="49" fontId="8" fillId="0" borderId="1" xfId="0" applyNumberFormat="1" applyFont="1" applyFill="1" applyBorder="1" applyAlignment="1">
      <alignment horizontal="left" vertical="center" wrapText="1"/>
    </xf>
    <xf numFmtId="0" fontId="8" fillId="0" borderId="1" xfId="0" applyFont="1" applyFill="1" applyBorder="1" applyAlignment="1" applyProtection="1">
      <alignment horizontal="left" vertical="center" wrapText="1"/>
      <protection locked="0"/>
    </xf>
    <xf numFmtId="9" fontId="8" fillId="0" borderId="1" xfId="0" applyNumberFormat="1" applyFont="1" applyFill="1" applyBorder="1" applyAlignment="1" applyProtection="1">
      <alignment horizontal="center" vertical="center" wrapText="1"/>
      <protection locked="0"/>
    </xf>
    <xf numFmtId="1" fontId="8" fillId="0" borderId="1" xfId="2" applyNumberFormat="1" applyFont="1" applyFill="1" applyBorder="1" applyAlignment="1" applyProtection="1">
      <alignment horizontal="center" vertical="center" wrapText="1"/>
      <protection locked="0"/>
    </xf>
    <xf numFmtId="9" fontId="8" fillId="0" borderId="1" xfId="2" applyFont="1" applyFill="1" applyBorder="1" applyAlignment="1" applyProtection="1">
      <alignment horizontal="justify" vertical="center" wrapText="1"/>
      <protection locked="0"/>
    </xf>
    <xf numFmtId="44" fontId="13" fillId="7" borderId="0" xfId="11" applyFont="1" applyFill="1"/>
    <xf numFmtId="9" fontId="8" fillId="0" borderId="1" xfId="2" applyNumberFormat="1" applyFont="1" applyFill="1" applyBorder="1" applyAlignment="1" applyProtection="1">
      <alignment horizontal="center" vertical="center" wrapText="1"/>
      <protection locked="0"/>
    </xf>
    <xf numFmtId="2" fontId="8" fillId="0" borderId="1" xfId="2" applyNumberFormat="1" applyFont="1" applyFill="1" applyBorder="1" applyAlignment="1" applyProtection="1">
      <alignment horizontal="center" vertical="center" wrapText="1"/>
      <protection locked="0"/>
    </xf>
    <xf numFmtId="49" fontId="8" fillId="0" borderId="1" xfId="0" applyNumberFormat="1" applyFont="1" applyFill="1" applyBorder="1" applyAlignment="1" applyProtection="1">
      <alignment horizontal="left" vertical="center" wrapText="1"/>
      <protection locked="0"/>
    </xf>
    <xf numFmtId="0" fontId="8" fillId="0" borderId="1" xfId="2" applyNumberFormat="1" applyFont="1" applyFill="1" applyBorder="1" applyAlignment="1" applyProtection="1">
      <alignment horizontal="center" vertical="center" wrapText="1"/>
      <protection locked="0"/>
    </xf>
    <xf numFmtId="9" fontId="8" fillId="0" borderId="1" xfId="2" applyFont="1" applyFill="1" applyBorder="1" applyAlignment="1" applyProtection="1">
      <alignment horizontal="justify" vertical="top" wrapText="1"/>
      <protection locked="0"/>
    </xf>
    <xf numFmtId="0" fontId="8" fillId="0" borderId="1" xfId="0" applyFont="1" applyFill="1" applyBorder="1" applyAlignment="1">
      <alignment wrapText="1"/>
    </xf>
    <xf numFmtId="0" fontId="8" fillId="0" borderId="1" xfId="1" applyNumberFormat="1" applyFont="1" applyFill="1" applyBorder="1" applyAlignment="1" applyProtection="1">
      <alignment horizontal="center" vertical="center" wrapText="1"/>
      <protection locked="0"/>
    </xf>
    <xf numFmtId="9" fontId="8" fillId="0" borderId="1" xfId="2" applyFont="1" applyFill="1" applyBorder="1" applyAlignment="1">
      <alignment vertical="center"/>
    </xf>
    <xf numFmtId="9" fontId="8" fillId="0" borderId="1" xfId="2" applyFont="1" applyFill="1" applyBorder="1" applyAlignment="1" applyProtection="1">
      <alignment horizontal="left" vertical="center" wrapText="1"/>
      <protection locked="0"/>
    </xf>
    <xf numFmtId="0" fontId="60" fillId="7" borderId="0" xfId="0" applyFont="1" applyFill="1"/>
    <xf numFmtId="165" fontId="8" fillId="0" borderId="1" xfId="2" applyNumberFormat="1" applyFont="1" applyFill="1" applyBorder="1" applyAlignment="1">
      <alignment horizontal="center" vertical="center"/>
    </xf>
    <xf numFmtId="9" fontId="8" fillId="0" borderId="1" xfId="2" applyFont="1" applyFill="1" applyBorder="1" applyAlignment="1" applyProtection="1">
      <alignment horizontal="left" vertical="top" wrapText="1"/>
      <protection locked="0"/>
    </xf>
    <xf numFmtId="0" fontId="8" fillId="0" borderId="1" xfId="0" applyFont="1" applyFill="1" applyBorder="1"/>
    <xf numFmtId="0" fontId="61" fillId="7" borderId="0" xfId="0" applyFont="1" applyFill="1"/>
    <xf numFmtId="0" fontId="8" fillId="0" borderId="1" xfId="0" applyNumberFormat="1" applyFont="1" applyFill="1" applyBorder="1" applyAlignment="1">
      <alignment horizontal="center" vertical="center"/>
    </xf>
    <xf numFmtId="1" fontId="8" fillId="0" borderId="1" xfId="0" applyNumberFormat="1" applyFont="1" applyFill="1" applyBorder="1" applyAlignment="1" applyProtection="1">
      <alignment horizontal="center" vertical="center" wrapText="1"/>
      <protection locked="0"/>
    </xf>
    <xf numFmtId="0" fontId="8" fillId="0" borderId="1" xfId="0" applyFont="1" applyFill="1" applyBorder="1" applyAlignment="1" applyProtection="1">
      <alignment vertical="top" wrapText="1"/>
      <protection locked="0"/>
    </xf>
    <xf numFmtId="9" fontId="8" fillId="0" borderId="1" xfId="2" applyFont="1" applyFill="1" applyBorder="1" applyAlignment="1">
      <alignment horizontal="left" vertical="center" wrapText="1"/>
    </xf>
    <xf numFmtId="1" fontId="8" fillId="0" borderId="1" xfId="0" applyNumberFormat="1" applyFont="1" applyFill="1" applyBorder="1" applyAlignment="1" applyProtection="1">
      <alignment vertical="center" wrapText="1"/>
      <protection locked="0"/>
    </xf>
    <xf numFmtId="0" fontId="8" fillId="0" borderId="1" xfId="0" applyFont="1" applyFill="1" applyBorder="1" applyAlignment="1">
      <alignment vertical="top" wrapText="1"/>
    </xf>
    <xf numFmtId="1" fontId="8" fillId="0" borderId="1" xfId="2" applyNumberFormat="1" applyFont="1" applyFill="1" applyBorder="1" applyAlignment="1">
      <alignment horizontal="center" vertical="center"/>
    </xf>
    <xf numFmtId="171" fontId="8" fillId="0" borderId="1" xfId="1" applyNumberFormat="1" applyFont="1" applyFill="1" applyBorder="1" applyAlignment="1">
      <alignment horizontal="center" vertical="center"/>
    </xf>
    <xf numFmtId="0" fontId="8" fillId="0" borderId="1" xfId="0" applyFont="1" applyFill="1" applyBorder="1" applyAlignment="1">
      <alignment horizontal="center"/>
    </xf>
    <xf numFmtId="0" fontId="8" fillId="0" borderId="1" xfId="0" applyFont="1" applyFill="1" applyBorder="1" applyAlignment="1">
      <alignment horizontal="left" vertical="top" wrapText="1"/>
    </xf>
    <xf numFmtId="0" fontId="8" fillId="0" borderId="1" xfId="0" quotePrefix="1" applyFont="1" applyFill="1" applyBorder="1" applyAlignment="1">
      <alignment vertical="center" wrapText="1"/>
    </xf>
    <xf numFmtId="0" fontId="13" fillId="0" borderId="0" xfId="0" applyFont="1"/>
    <xf numFmtId="1" fontId="8" fillId="0" borderId="1" xfId="2" applyNumberFormat="1" applyFont="1" applyFill="1" applyBorder="1" applyAlignment="1">
      <alignment horizontal="center" vertical="center" wrapText="1"/>
    </xf>
    <xf numFmtId="9" fontId="8" fillId="0" borderId="1" xfId="2" applyNumberFormat="1" applyFont="1" applyFill="1" applyBorder="1" applyAlignment="1">
      <alignment horizontal="center" vertical="center" wrapText="1"/>
    </xf>
    <xf numFmtId="0" fontId="8" fillId="0" borderId="1" xfId="2" applyNumberFormat="1" applyFont="1" applyFill="1" applyBorder="1" applyAlignment="1">
      <alignment horizontal="center" vertical="center" wrapText="1"/>
    </xf>
    <xf numFmtId="9" fontId="8" fillId="0" borderId="1" xfId="3" applyFont="1" applyFill="1" applyBorder="1" applyAlignment="1" applyProtection="1">
      <alignment horizontal="center" vertical="center" wrapText="1"/>
      <protection locked="0"/>
    </xf>
    <xf numFmtId="0" fontId="8" fillId="0" borderId="1" xfId="0" applyFont="1" applyFill="1" applyBorder="1" applyAlignment="1" applyProtection="1">
      <alignment horizontal="left" vertical="top" wrapText="1"/>
      <protection locked="0"/>
    </xf>
    <xf numFmtId="1" fontId="8" fillId="0" borderId="1" xfId="7" applyNumberFormat="1" applyFont="1" applyFill="1" applyBorder="1" applyAlignment="1" applyProtection="1">
      <alignment horizontal="center" vertical="center" wrapText="1"/>
      <protection locked="0"/>
    </xf>
    <xf numFmtId="165" fontId="8" fillId="0" borderId="1" xfId="2" applyNumberFormat="1" applyFont="1" applyFill="1" applyBorder="1" applyAlignment="1" applyProtection="1">
      <alignment horizontal="center" vertical="center" wrapText="1"/>
      <protection locked="0"/>
    </xf>
    <xf numFmtId="165" fontId="8" fillId="0" borderId="1" xfId="3" applyNumberFormat="1" applyFont="1" applyFill="1" applyBorder="1" applyAlignment="1" applyProtection="1">
      <alignment horizontal="center" vertical="center" wrapText="1"/>
      <protection locked="0"/>
    </xf>
    <xf numFmtId="0" fontId="8" fillId="0" borderId="1" xfId="0" applyFont="1" applyFill="1" applyBorder="1" applyAlignment="1">
      <alignment horizontal="left" wrapText="1"/>
    </xf>
    <xf numFmtId="1" fontId="8" fillId="0" borderId="1" xfId="0" applyNumberFormat="1" applyFont="1" applyFill="1" applyBorder="1"/>
    <xf numFmtId="3" fontId="8" fillId="0" borderId="1" xfId="2" applyNumberFormat="1" applyFont="1" applyFill="1" applyBorder="1" applyAlignment="1" applyProtection="1">
      <alignment horizontal="center" vertical="center" wrapText="1"/>
      <protection locked="0"/>
    </xf>
    <xf numFmtId="9" fontId="8" fillId="0" borderId="1" xfId="2" applyNumberFormat="1" applyFont="1" applyFill="1" applyBorder="1" applyAlignment="1">
      <alignment horizontal="center" vertical="center"/>
    </xf>
    <xf numFmtId="41" fontId="8" fillId="0" borderId="1" xfId="10" applyFont="1" applyFill="1" applyBorder="1"/>
    <xf numFmtId="172" fontId="8" fillId="0" borderId="1" xfId="11" applyNumberFormat="1" applyFont="1" applyFill="1" applyBorder="1" applyAlignment="1" applyProtection="1">
      <alignment horizontal="center" vertical="center" wrapText="1"/>
      <protection locked="0"/>
    </xf>
    <xf numFmtId="173" fontId="8" fillId="0" borderId="1" xfId="11" applyNumberFormat="1" applyFont="1" applyFill="1" applyBorder="1" applyAlignment="1">
      <alignment horizontal="center" vertical="center"/>
    </xf>
    <xf numFmtId="174" fontId="8" fillId="0" borderId="1" xfId="0" applyNumberFormat="1" applyFont="1" applyFill="1" applyBorder="1" applyAlignment="1">
      <alignment vertical="center"/>
    </xf>
    <xf numFmtId="174" fontId="8" fillId="0" borderId="1" xfId="0" applyNumberFormat="1" applyFont="1" applyFill="1" applyBorder="1" applyAlignment="1">
      <alignment horizontal="center" vertical="center"/>
    </xf>
    <xf numFmtId="172" fontId="8" fillId="0" borderId="1" xfId="0" applyNumberFormat="1" applyFont="1" applyFill="1" applyBorder="1" applyAlignment="1">
      <alignment horizontal="center" vertical="center"/>
    </xf>
    <xf numFmtId="175" fontId="8" fillId="0" borderId="1" xfId="1" applyNumberFormat="1" applyFont="1" applyFill="1" applyBorder="1" applyAlignment="1">
      <alignment horizontal="center" vertical="center"/>
    </xf>
    <xf numFmtId="172" fontId="8" fillId="0" borderId="1" xfId="11" applyNumberFormat="1" applyFont="1" applyFill="1" applyBorder="1" applyAlignment="1">
      <alignment horizontal="center" vertical="center"/>
    </xf>
    <xf numFmtId="172" fontId="8" fillId="0" borderId="1" xfId="0" applyNumberFormat="1" applyFont="1" applyFill="1" applyBorder="1" applyAlignment="1">
      <alignment vertical="center"/>
    </xf>
    <xf numFmtId="3" fontId="8" fillId="0" borderId="1" xfId="0" applyNumberFormat="1" applyFont="1" applyFill="1" applyBorder="1" applyAlignment="1">
      <alignment horizontal="center" vertical="center"/>
    </xf>
    <xf numFmtId="0" fontId="8" fillId="0" borderId="1" xfId="0" applyFont="1" applyFill="1" applyBorder="1" applyAlignment="1">
      <alignment horizontal="justify" vertical="top" wrapText="1"/>
    </xf>
    <xf numFmtId="1" fontId="8" fillId="0" borderId="1" xfId="0" applyNumberFormat="1" applyFont="1" applyFill="1" applyBorder="1" applyAlignment="1">
      <alignment horizontal="center" vertical="center"/>
    </xf>
    <xf numFmtId="1" fontId="8" fillId="0" borderId="1" xfId="1" applyNumberFormat="1" applyFont="1" applyFill="1" applyBorder="1" applyAlignment="1" applyProtection="1">
      <alignment horizontal="center" vertical="center" wrapText="1"/>
      <protection locked="0"/>
    </xf>
    <xf numFmtId="166" fontId="8" fillId="0" borderId="1" xfId="0" applyNumberFormat="1" applyFont="1" applyFill="1" applyBorder="1" applyAlignment="1">
      <alignment horizontal="center" vertical="center"/>
    </xf>
    <xf numFmtId="168" fontId="8" fillId="0" borderId="1" xfId="2" applyNumberFormat="1" applyFont="1" applyFill="1" applyBorder="1" applyAlignment="1" applyProtection="1">
      <alignment horizontal="center" vertical="center" wrapText="1"/>
      <protection locked="0"/>
    </xf>
    <xf numFmtId="169" fontId="8" fillId="0" borderId="1" xfId="0" applyNumberFormat="1" applyFont="1" applyFill="1" applyBorder="1" applyAlignment="1">
      <alignment horizontal="center" vertical="center"/>
    </xf>
    <xf numFmtId="2" fontId="8" fillId="0" borderId="1" xfId="2" applyNumberFormat="1" applyFont="1" applyFill="1" applyBorder="1" applyAlignment="1">
      <alignment horizontal="center" vertical="center"/>
    </xf>
    <xf numFmtId="10" fontId="8" fillId="0" borderId="1" xfId="2" applyNumberFormat="1" applyFont="1" applyFill="1" applyBorder="1" applyAlignment="1" applyProtection="1">
      <alignment horizontal="center" vertical="center"/>
      <protection locked="0"/>
    </xf>
    <xf numFmtId="172" fontId="8" fillId="0" borderId="1" xfId="0" applyNumberFormat="1" applyFont="1" applyFill="1" applyBorder="1" applyAlignment="1" applyProtection="1">
      <alignment horizontal="center" vertical="center" wrapText="1"/>
      <protection locked="0"/>
    </xf>
    <xf numFmtId="172" fontId="8" fillId="0" borderId="1" xfId="2" applyNumberFormat="1" applyFont="1" applyFill="1" applyBorder="1" applyAlignment="1" applyProtection="1">
      <alignment horizontal="center" vertical="center" wrapText="1"/>
      <protection locked="0"/>
    </xf>
    <xf numFmtId="42" fontId="8" fillId="0" borderId="1" xfId="12" applyFont="1" applyFill="1" applyBorder="1" applyAlignment="1">
      <alignment horizontal="center" vertical="center"/>
    </xf>
    <xf numFmtId="44" fontId="8" fillId="0" borderId="1" xfId="11" applyFont="1" applyFill="1" applyBorder="1" applyAlignment="1">
      <alignment horizontal="center" vertical="center"/>
    </xf>
    <xf numFmtId="176" fontId="8" fillId="0" borderId="1" xfId="11" applyNumberFormat="1" applyFont="1" applyFill="1" applyBorder="1" applyAlignment="1">
      <alignment horizontal="center" vertical="center"/>
    </xf>
    <xf numFmtId="0" fontId="8" fillId="0" borderId="1" xfId="13" applyNumberFormat="1" applyFont="1" applyFill="1" applyBorder="1" applyAlignment="1" applyProtection="1">
      <alignment horizontal="center" vertical="center" wrapText="1"/>
      <protection locked="0"/>
    </xf>
    <xf numFmtId="0" fontId="8" fillId="0" borderId="1" xfId="13" applyNumberFormat="1" applyFont="1" applyFill="1" applyBorder="1" applyAlignment="1">
      <alignment horizontal="center" vertical="center"/>
    </xf>
    <xf numFmtId="167" fontId="8" fillId="0" borderId="1" xfId="1" applyNumberFormat="1" applyFont="1" applyFill="1" applyBorder="1" applyAlignment="1" applyProtection="1">
      <alignment horizontal="center" vertical="center" wrapText="1"/>
      <protection locked="0"/>
    </xf>
    <xf numFmtId="167" fontId="8" fillId="0" borderId="1" xfId="1" applyNumberFormat="1" applyFont="1" applyFill="1" applyBorder="1" applyAlignment="1">
      <alignment horizontal="center" vertical="center"/>
    </xf>
    <xf numFmtId="167" fontId="8" fillId="0" borderId="1" xfId="0" applyNumberFormat="1" applyFont="1" applyFill="1" applyBorder="1" applyAlignment="1">
      <alignment horizontal="center" vertical="center"/>
    </xf>
    <xf numFmtId="0" fontId="8" fillId="0" borderId="1" xfId="2" applyNumberFormat="1" applyFont="1" applyFill="1" applyBorder="1" applyAlignment="1">
      <alignment horizontal="center" vertical="center"/>
    </xf>
    <xf numFmtId="0" fontId="8" fillId="0" borderId="1" xfId="1" applyNumberFormat="1" applyFont="1" applyFill="1" applyBorder="1" applyAlignment="1">
      <alignment horizontal="center" vertical="center"/>
    </xf>
    <xf numFmtId="43" fontId="8" fillId="0" borderId="1" xfId="1" applyFont="1" applyFill="1" applyBorder="1" applyAlignment="1">
      <alignment horizontal="center" vertical="center"/>
    </xf>
    <xf numFmtId="0" fontId="8" fillId="0" borderId="1" xfId="0" applyFont="1" applyFill="1" applyBorder="1" applyAlignment="1">
      <alignment horizontal="center" wrapText="1"/>
    </xf>
    <xf numFmtId="167" fontId="8" fillId="0" borderId="1" xfId="1" applyNumberFormat="1" applyFont="1" applyFill="1" applyBorder="1" applyAlignment="1">
      <alignment horizontal="center" vertical="center" wrapText="1"/>
    </xf>
    <xf numFmtId="177" fontId="8" fillId="0" borderId="1" xfId="2" applyNumberFormat="1" applyFont="1" applyFill="1" applyBorder="1" applyAlignment="1" applyProtection="1">
      <alignment horizontal="center" vertical="center" wrapText="1"/>
      <protection locked="0"/>
    </xf>
    <xf numFmtId="0" fontId="8" fillId="0" borderId="1" xfId="0" applyFont="1" applyFill="1" applyBorder="1" applyAlignment="1">
      <alignment horizontal="left"/>
    </xf>
    <xf numFmtId="9" fontId="8" fillId="0" borderId="1" xfId="2" applyFont="1" applyFill="1" applyBorder="1" applyAlignment="1" applyProtection="1">
      <alignment horizontal="center" vertical="top" wrapText="1"/>
      <protection locked="0"/>
    </xf>
    <xf numFmtId="0" fontId="62" fillId="0" borderId="0" xfId="0" applyFont="1"/>
    <xf numFmtId="0" fontId="63" fillId="0" borderId="0" xfId="0" applyFont="1" applyAlignment="1">
      <alignment horizontal="center"/>
    </xf>
    <xf numFmtId="10" fontId="67" fillId="0" borderId="1" xfId="0" applyNumberFormat="1" applyFont="1" applyFill="1" applyBorder="1" applyAlignment="1">
      <alignment horizontal="center" vertical="center" wrapText="1"/>
    </xf>
    <xf numFmtId="0" fontId="6" fillId="0" borderId="1" xfId="0" applyFont="1" applyFill="1" applyBorder="1"/>
    <xf numFmtId="0" fontId="7" fillId="0" borderId="1" xfId="0" applyFont="1" applyFill="1" applyBorder="1"/>
    <xf numFmtId="10" fontId="8" fillId="0" borderId="1" xfId="0" applyNumberFormat="1" applyFont="1" applyFill="1" applyBorder="1" applyAlignment="1">
      <alignment vertical="center"/>
    </xf>
    <xf numFmtId="10" fontId="8" fillId="0" borderId="1" xfId="3" applyNumberFormat="1" applyFont="1" applyFill="1" applyBorder="1" applyAlignment="1">
      <alignment vertical="center"/>
    </xf>
    <xf numFmtId="10" fontId="8" fillId="0" borderId="1" xfId="12" applyNumberFormat="1" applyFont="1" applyFill="1" applyBorder="1" applyAlignment="1">
      <alignment horizontal="center" vertical="center" wrapText="1"/>
    </xf>
    <xf numFmtId="10" fontId="8" fillId="0" borderId="1" xfId="12" applyNumberFormat="1" applyFont="1" applyFill="1" applyBorder="1" applyAlignment="1">
      <alignment horizontal="center" vertical="center"/>
    </xf>
    <xf numFmtId="10" fontId="8" fillId="0" borderId="1" xfId="12" applyNumberFormat="1" applyFont="1" applyFill="1" applyBorder="1" applyAlignment="1">
      <alignment vertical="center" wrapText="1"/>
    </xf>
    <xf numFmtId="9" fontId="8" fillId="0" borderId="1" xfId="3" applyFont="1" applyFill="1" applyBorder="1" applyAlignment="1">
      <alignment wrapText="1"/>
    </xf>
    <xf numFmtId="10" fontId="8" fillId="0" borderId="1" xfId="3" applyNumberFormat="1" applyFont="1" applyFill="1" applyBorder="1" applyAlignment="1">
      <alignment wrapText="1"/>
    </xf>
    <xf numFmtId="164" fontId="8" fillId="0" borderId="1" xfId="8" applyFont="1" applyFill="1" applyBorder="1" applyAlignment="1">
      <alignment wrapText="1"/>
    </xf>
    <xf numFmtId="165" fontId="8" fillId="0" borderId="1" xfId="3" applyNumberFormat="1" applyFont="1" applyFill="1" applyBorder="1" applyAlignment="1">
      <alignment wrapText="1"/>
    </xf>
    <xf numFmtId="0" fontId="8" fillId="4" borderId="4" xfId="0" applyFont="1" applyFill="1" applyBorder="1" applyAlignment="1">
      <alignment horizontal="center" vertical="center" wrapText="1"/>
    </xf>
    <xf numFmtId="0" fontId="8" fillId="5" borderId="4" xfId="0" applyFont="1" applyFill="1" applyBorder="1" applyAlignment="1">
      <alignment horizontal="center" vertical="center" wrapText="1"/>
    </xf>
    <xf numFmtId="0" fontId="8" fillId="11" borderId="4" xfId="0" applyFont="1" applyFill="1" applyBorder="1" applyAlignment="1">
      <alignment horizontal="center" vertical="center" wrapText="1"/>
    </xf>
    <xf numFmtId="0" fontId="8" fillId="0" borderId="0" xfId="0" applyFont="1" applyFill="1" applyBorder="1" applyAlignment="1">
      <alignment vertical="center" wrapText="1"/>
    </xf>
    <xf numFmtId="181" fontId="8" fillId="0" borderId="1" xfId="0" applyNumberFormat="1" applyFont="1" applyFill="1" applyBorder="1" applyAlignment="1">
      <alignment horizontal="center" vertical="center" wrapText="1"/>
    </xf>
    <xf numFmtId="0" fontId="7" fillId="0" borderId="34" xfId="0" applyFont="1" applyBorder="1"/>
    <xf numFmtId="9" fontId="8" fillId="0" borderId="34" xfId="0" applyNumberFormat="1" applyFont="1" applyFill="1" applyBorder="1" applyAlignment="1">
      <alignment vertical="center" wrapText="1"/>
    </xf>
    <xf numFmtId="0" fontId="0" fillId="0" borderId="0" xfId="0" applyBorder="1"/>
    <xf numFmtId="0" fontId="7" fillId="0" borderId="0" xfId="0" applyFont="1" applyBorder="1"/>
    <xf numFmtId="9" fontId="8" fillId="0" borderId="1" xfId="4" applyFont="1" applyFill="1" applyBorder="1" applyAlignment="1">
      <alignment vertical="center" wrapText="1"/>
    </xf>
    <xf numFmtId="0" fontId="7" fillId="0" borderId="1" xfId="0" applyFont="1" applyFill="1" applyBorder="1" applyAlignment="1">
      <alignment vertical="center" wrapText="1"/>
    </xf>
    <xf numFmtId="0" fontId="11" fillId="0" borderId="0" xfId="0" applyFont="1"/>
    <xf numFmtId="0" fontId="0" fillId="0" borderId="40" xfId="0" applyBorder="1" applyAlignment="1">
      <alignment horizontal="center" vertical="center"/>
    </xf>
    <xf numFmtId="0" fontId="0" fillId="0" borderId="40" xfId="0" applyFill="1" applyBorder="1" applyAlignment="1">
      <alignment vertical="center" wrapText="1"/>
    </xf>
    <xf numFmtId="172" fontId="0" fillId="0" borderId="40" xfId="11" applyNumberFormat="1" applyFont="1" applyFill="1" applyBorder="1" applyAlignment="1">
      <alignment vertical="center" wrapText="1"/>
    </xf>
    <xf numFmtId="0" fontId="0" fillId="0" borderId="3" xfId="0" applyBorder="1" applyAlignment="1">
      <alignment horizontal="center" vertical="center"/>
    </xf>
    <xf numFmtId="0" fontId="0" fillId="0" borderId="3" xfId="0" applyFill="1" applyBorder="1" applyAlignment="1">
      <alignment vertical="center" wrapText="1"/>
    </xf>
    <xf numFmtId="172" fontId="0" fillId="0" borderId="3" xfId="11" applyNumberFormat="1" applyFont="1" applyFill="1" applyBorder="1" applyAlignment="1">
      <alignment vertical="center" wrapText="1"/>
    </xf>
    <xf numFmtId="0" fontId="0" fillId="0" borderId="41" xfId="0" applyBorder="1" applyAlignment="1">
      <alignment horizontal="center" vertical="center"/>
    </xf>
    <xf numFmtId="0" fontId="0" fillId="0" borderId="41" xfId="0" applyFill="1" applyBorder="1" applyAlignment="1">
      <alignment vertical="center" wrapText="1"/>
    </xf>
    <xf numFmtId="172" fontId="0" fillId="0" borderId="41" xfId="11" applyNumberFormat="1" applyFont="1" applyFill="1" applyBorder="1" applyAlignment="1">
      <alignment vertical="center" wrapText="1"/>
    </xf>
    <xf numFmtId="172" fontId="10" fillId="66" borderId="15" xfId="0" applyNumberFormat="1" applyFont="1" applyFill="1" applyBorder="1" applyAlignment="1">
      <alignment vertical="center"/>
    </xf>
    <xf numFmtId="44" fontId="0" fillId="0" borderId="0" xfId="11" applyFont="1"/>
    <xf numFmtId="44" fontId="8" fillId="4" borderId="4" xfId="11" applyFont="1" applyFill="1" applyBorder="1" applyAlignment="1">
      <alignment horizontal="center" vertical="center" wrapText="1"/>
    </xf>
    <xf numFmtId="0" fontId="8" fillId="0" borderId="1" xfId="0" applyFont="1" applyFill="1" applyBorder="1" applyAlignment="1">
      <alignment vertical="center" wrapText="1"/>
    </xf>
    <xf numFmtId="10" fontId="8" fillId="0" borderId="1" xfId="0" applyNumberFormat="1" applyFont="1" applyFill="1" applyBorder="1" applyAlignment="1">
      <alignment horizontal="center" vertical="center" wrapText="1"/>
    </xf>
    <xf numFmtId="173" fontId="8" fillId="0" borderId="1" xfId="14" applyNumberFormat="1" applyFont="1" applyFill="1" applyBorder="1" applyAlignment="1">
      <alignment vertical="center" wrapText="1"/>
    </xf>
    <xf numFmtId="9" fontId="8" fillId="0" borderId="1" xfId="3" applyFont="1" applyFill="1" applyBorder="1" applyAlignment="1">
      <alignment horizontal="center" vertical="center"/>
    </xf>
    <xf numFmtId="10" fontId="8" fillId="0" borderId="1" xfId="0" applyNumberFormat="1" applyFont="1" applyFill="1" applyBorder="1" applyAlignment="1">
      <alignment horizontal="center" vertical="center"/>
    </xf>
    <xf numFmtId="0" fontId="8" fillId="0" borderId="1" xfId="0" applyFont="1" applyFill="1" applyBorder="1" applyAlignment="1">
      <alignment horizontal="center" vertical="center"/>
    </xf>
    <xf numFmtId="9" fontId="8" fillId="0" borderId="1" xfId="0" applyNumberFormat="1" applyFont="1" applyFill="1" applyBorder="1" applyAlignment="1">
      <alignment horizontal="center" vertical="center"/>
    </xf>
    <xf numFmtId="0" fontId="8" fillId="0" borderId="1" xfId="0" applyFont="1" applyFill="1" applyBorder="1" applyAlignment="1">
      <alignment horizontal="center" vertical="center" wrapText="1"/>
    </xf>
    <xf numFmtId="42" fontId="8" fillId="0" borderId="1" xfId="12" applyFont="1" applyFill="1" applyBorder="1" applyAlignment="1">
      <alignment horizontal="center" vertical="center" wrapText="1"/>
    </xf>
    <xf numFmtId="49" fontId="8" fillId="0" borderId="1" xfId="0" applyNumberFormat="1" applyFont="1" applyFill="1" applyBorder="1" applyAlignment="1">
      <alignment horizontal="center" vertical="center" wrapText="1"/>
    </xf>
    <xf numFmtId="164" fontId="8" fillId="0" borderId="1" xfId="8" applyFont="1" applyFill="1" applyBorder="1" applyAlignment="1">
      <alignment horizontal="center" vertical="center" wrapText="1"/>
    </xf>
    <xf numFmtId="9" fontId="8" fillId="0" borderId="1" xfId="0" applyNumberFormat="1" applyFont="1" applyFill="1" applyBorder="1" applyAlignment="1">
      <alignment horizontal="center" vertical="center" wrapText="1"/>
    </xf>
    <xf numFmtId="172" fontId="8" fillId="0" borderId="1" xfId="0" applyNumberFormat="1" applyFont="1" applyFill="1" applyBorder="1" applyAlignment="1">
      <alignment horizontal="center" vertical="center" wrapText="1"/>
    </xf>
    <xf numFmtId="9" fontId="8" fillId="0" borderId="1" xfId="3" applyFont="1" applyFill="1" applyBorder="1" applyAlignment="1">
      <alignment horizontal="center" vertical="center" wrapText="1"/>
    </xf>
    <xf numFmtId="9" fontId="8" fillId="0" borderId="1" xfId="2" applyFont="1" applyFill="1" applyBorder="1" applyAlignment="1">
      <alignment horizontal="center" vertical="center" wrapText="1"/>
    </xf>
    <xf numFmtId="175" fontId="8" fillId="0" borderId="1" xfId="8" applyNumberFormat="1" applyFont="1" applyFill="1" applyBorder="1" applyAlignment="1">
      <alignment horizontal="center" vertical="center" wrapText="1"/>
    </xf>
    <xf numFmtId="10" fontId="8" fillId="0" borderId="1" xfId="3" applyNumberFormat="1" applyFont="1" applyFill="1" applyBorder="1" applyAlignment="1">
      <alignment horizontal="center" vertical="center"/>
    </xf>
    <xf numFmtId="164" fontId="8" fillId="0" borderId="1" xfId="8" applyFont="1" applyFill="1" applyBorder="1" applyAlignment="1">
      <alignment horizontal="center" vertical="center"/>
    </xf>
    <xf numFmtId="0" fontId="8" fillId="0" borderId="1" xfId="0" applyFont="1" applyFill="1" applyBorder="1" applyAlignment="1">
      <alignment horizontal="left" vertical="center" wrapText="1"/>
    </xf>
    <xf numFmtId="10" fontId="8" fillId="0" borderId="1" xfId="3" applyNumberFormat="1" applyFont="1" applyFill="1" applyBorder="1" applyAlignment="1">
      <alignment horizontal="center" vertical="center" wrapText="1"/>
    </xf>
    <xf numFmtId="9" fontId="8" fillId="0" borderId="1" xfId="3" applyNumberFormat="1" applyFont="1" applyFill="1" applyBorder="1" applyAlignment="1">
      <alignment horizontal="center" vertical="center" wrapText="1"/>
    </xf>
    <xf numFmtId="10" fontId="8" fillId="0" borderId="1" xfId="0" applyNumberFormat="1" applyFont="1" applyFill="1" applyBorder="1" applyAlignment="1">
      <alignment horizontal="left" vertical="center" wrapText="1"/>
    </xf>
    <xf numFmtId="178" fontId="8" fillId="0" borderId="1" xfId="14" applyFont="1" applyFill="1" applyBorder="1" applyAlignment="1">
      <alignment horizontal="center" vertical="center" wrapText="1"/>
    </xf>
    <xf numFmtId="9" fontId="8" fillId="0" borderId="1" xfId="4" applyFont="1" applyFill="1" applyBorder="1" applyAlignment="1">
      <alignment horizontal="center" vertical="center" wrapText="1"/>
    </xf>
    <xf numFmtId="10" fontId="8" fillId="0" borderId="1" xfId="2" applyNumberFormat="1" applyFont="1" applyFill="1" applyBorder="1" applyAlignment="1">
      <alignment horizontal="center" vertical="center" wrapText="1"/>
    </xf>
    <xf numFmtId="165" fontId="8" fillId="0" borderId="1" xfId="3" applyNumberFormat="1" applyFont="1" applyFill="1" applyBorder="1" applyAlignment="1">
      <alignment horizontal="center" vertical="center"/>
    </xf>
    <xf numFmtId="9" fontId="8" fillId="0" borderId="1" xfId="7" applyFont="1" applyFill="1" applyBorder="1" applyAlignment="1">
      <alignment horizontal="center" vertical="center" wrapText="1"/>
    </xf>
    <xf numFmtId="9" fontId="8" fillId="0" borderId="1" xfId="3" applyNumberFormat="1" applyFont="1" applyFill="1" applyBorder="1" applyAlignment="1">
      <alignment horizontal="center" vertical="center"/>
    </xf>
    <xf numFmtId="184" fontId="8" fillId="0" borderId="1" xfId="12" applyNumberFormat="1" applyFont="1" applyFill="1" applyBorder="1" applyAlignment="1">
      <alignment horizontal="center" vertical="center" wrapText="1"/>
    </xf>
    <xf numFmtId="165" fontId="8" fillId="0" borderId="1" xfId="3" applyNumberFormat="1" applyFont="1" applyFill="1" applyBorder="1" applyAlignment="1">
      <alignment horizontal="center" vertical="center" wrapText="1"/>
    </xf>
    <xf numFmtId="165" fontId="8" fillId="0" borderId="1" xfId="0" applyNumberFormat="1" applyFont="1" applyFill="1" applyBorder="1" applyAlignment="1">
      <alignment horizontal="center" vertical="center" wrapText="1"/>
    </xf>
    <xf numFmtId="10" fontId="8" fillId="0" borderId="1" xfId="0" applyNumberFormat="1" applyFont="1" applyFill="1" applyBorder="1" applyAlignment="1" applyProtection="1">
      <alignment horizontal="center" vertical="center" wrapText="1"/>
      <protection locked="0"/>
    </xf>
    <xf numFmtId="10" fontId="8" fillId="0" borderId="1" xfId="0" applyNumberFormat="1" applyFont="1" applyFill="1" applyBorder="1" applyAlignment="1" applyProtection="1">
      <alignment horizontal="left" vertical="center" wrapText="1"/>
      <protection locked="0"/>
    </xf>
    <xf numFmtId="14" fontId="8" fillId="0" borderId="1" xfId="0" applyNumberFormat="1" applyFont="1" applyFill="1" applyBorder="1" applyAlignment="1">
      <alignment horizontal="center" vertical="center" wrapText="1"/>
    </xf>
    <xf numFmtId="10" fontId="9" fillId="0" borderId="1" xfId="0" applyNumberFormat="1" applyFont="1" applyFill="1" applyBorder="1" applyAlignment="1">
      <alignment horizontal="center" vertical="center" wrapText="1"/>
    </xf>
    <xf numFmtId="9" fontId="9" fillId="0" borderId="1" xfId="3" applyFont="1" applyFill="1" applyBorder="1" applyAlignment="1">
      <alignment horizontal="center" vertical="center"/>
    </xf>
    <xf numFmtId="9" fontId="9" fillId="0" borderId="1" xfId="0" applyNumberFormat="1" applyFont="1" applyFill="1" applyBorder="1" applyAlignment="1">
      <alignment horizontal="center" vertical="center"/>
    </xf>
    <xf numFmtId="10" fontId="6" fillId="0" borderId="1" xfId="0" applyNumberFormat="1" applyFont="1" applyFill="1" applyBorder="1" applyAlignment="1">
      <alignment horizontal="center" vertical="center" wrapText="1"/>
    </xf>
    <xf numFmtId="0" fontId="7" fillId="0" borderId="1" xfId="0" applyFont="1" applyFill="1" applyBorder="1" applyAlignment="1">
      <alignment horizontal="center" vertical="center"/>
    </xf>
    <xf numFmtId="10" fontId="7" fillId="0" borderId="1" xfId="0" applyNumberFormat="1" applyFont="1" applyFill="1" applyBorder="1" applyAlignment="1">
      <alignment horizontal="center" vertical="center"/>
    </xf>
    <xf numFmtId="9" fontId="7" fillId="0" borderId="1" xfId="3" applyFont="1" applyFill="1" applyBorder="1" applyAlignment="1">
      <alignment horizontal="center" vertical="center"/>
    </xf>
    <xf numFmtId="10" fontId="8" fillId="0" borderId="1" xfId="0" applyNumberFormat="1" applyFont="1" applyFill="1" applyBorder="1" applyAlignment="1">
      <alignment vertical="center" wrapText="1"/>
    </xf>
    <xf numFmtId="9" fontId="8" fillId="0" borderId="1" xfId="0" applyNumberFormat="1" applyFont="1" applyFill="1" applyBorder="1" applyAlignment="1">
      <alignment vertical="center" wrapText="1"/>
    </xf>
    <xf numFmtId="175" fontId="8" fillId="0" borderId="1" xfId="8" applyNumberFormat="1" applyFont="1" applyFill="1" applyBorder="1" applyAlignment="1">
      <alignment vertical="center" wrapText="1"/>
    </xf>
    <xf numFmtId="164" fontId="8" fillId="0" borderId="1" xfId="8" applyFont="1" applyFill="1" applyBorder="1" applyAlignment="1">
      <alignment vertical="center" wrapText="1"/>
    </xf>
    <xf numFmtId="10" fontId="8" fillId="0" borderId="1" xfId="2" applyNumberFormat="1" applyFont="1" applyFill="1" applyBorder="1" applyAlignment="1">
      <alignment horizontal="center" vertical="center"/>
    </xf>
    <xf numFmtId="175" fontId="8" fillId="0" borderId="1" xfId="8" applyNumberFormat="1" applyFont="1" applyFill="1" applyBorder="1" applyAlignment="1">
      <alignment horizontal="center" vertical="center"/>
    </xf>
    <xf numFmtId="44" fontId="8" fillId="0" borderId="1" xfId="11" applyFont="1" applyFill="1" applyBorder="1" applyAlignment="1">
      <alignment vertical="center" wrapText="1"/>
    </xf>
    <xf numFmtId="0" fontId="8" fillId="0" borderId="0" xfId="0" applyFont="1" applyFill="1" applyBorder="1" applyAlignment="1">
      <alignment horizontal="center" vertical="center" wrapText="1"/>
    </xf>
    <xf numFmtId="0" fontId="35" fillId="0" borderId="1" xfId="0" applyFont="1" applyFill="1" applyBorder="1" applyAlignment="1">
      <alignment horizontal="center" vertical="center" wrapText="1"/>
    </xf>
    <xf numFmtId="0" fontId="35" fillId="0" borderId="1" xfId="0" applyFont="1" applyFill="1" applyBorder="1" applyAlignment="1">
      <alignment vertical="center" wrapText="1"/>
    </xf>
    <xf numFmtId="0" fontId="9" fillId="0" borderId="1" xfId="0" applyFont="1" applyFill="1" applyBorder="1" applyAlignment="1">
      <alignment vertical="center" wrapText="1"/>
    </xf>
    <xf numFmtId="10" fontId="9" fillId="0" borderId="1" xfId="0" applyNumberFormat="1" applyFont="1" applyFill="1" applyBorder="1" applyAlignment="1">
      <alignment vertical="center" wrapText="1"/>
    </xf>
    <xf numFmtId="10" fontId="66" fillId="0" borderId="1" xfId="0" applyNumberFormat="1" applyFont="1" applyFill="1" applyBorder="1" applyAlignment="1">
      <alignment horizontal="center" vertical="center" wrapText="1"/>
    </xf>
    <xf numFmtId="10" fontId="55" fillId="0" borderId="1" xfId="0" applyNumberFormat="1" applyFont="1" applyFill="1" applyBorder="1" applyAlignment="1">
      <alignment horizontal="center" vertical="center" wrapText="1"/>
    </xf>
    <xf numFmtId="175" fontId="9" fillId="0" borderId="1" xfId="8" applyNumberFormat="1" applyFont="1" applyFill="1" applyBorder="1" applyAlignment="1">
      <alignment vertical="center" wrapText="1"/>
    </xf>
    <xf numFmtId="10" fontId="66" fillId="0" borderId="1" xfId="0" applyNumberFormat="1" applyFont="1" applyFill="1" applyBorder="1" applyAlignment="1">
      <alignment horizontal="center" vertical="center"/>
    </xf>
    <xf numFmtId="0" fontId="8" fillId="0" borderId="1" xfId="0" applyFont="1" applyFill="1" applyBorder="1" applyAlignment="1">
      <alignment horizontal="center" vertical="top" wrapText="1"/>
    </xf>
    <xf numFmtId="10" fontId="8" fillId="0" borderId="1" xfId="0" applyNumberFormat="1" applyFont="1" applyFill="1" applyBorder="1" applyAlignment="1">
      <alignment horizontal="center" vertical="top" wrapText="1"/>
    </xf>
    <xf numFmtId="9" fontId="8" fillId="0" borderId="0" xfId="3" applyNumberFormat="1" applyFont="1" applyFill="1" applyBorder="1" applyAlignment="1">
      <alignment horizontal="center" vertical="center" wrapText="1"/>
    </xf>
    <xf numFmtId="20" fontId="8" fillId="0" borderId="1" xfId="0" applyNumberFormat="1" applyFont="1" applyFill="1" applyBorder="1" applyAlignment="1">
      <alignment vertical="center" wrapText="1"/>
    </xf>
    <xf numFmtId="9" fontId="8" fillId="0" borderId="1" xfId="0" applyNumberFormat="1" applyFont="1" applyFill="1" applyBorder="1" applyAlignment="1">
      <alignment horizontal="center" vertical="top" wrapText="1"/>
    </xf>
    <xf numFmtId="10" fontId="8" fillId="0" borderId="1" xfId="0" applyNumberFormat="1" applyFont="1" applyFill="1" applyBorder="1" applyAlignment="1">
      <alignment horizontal="left" vertical="top" wrapText="1"/>
    </xf>
    <xf numFmtId="15" fontId="8" fillId="0" borderId="1" xfId="0" applyNumberFormat="1" applyFont="1" applyFill="1" applyBorder="1" applyAlignment="1">
      <alignment vertical="center" wrapText="1"/>
    </xf>
    <xf numFmtId="0" fontId="8" fillId="0" borderId="1" xfId="0" applyNumberFormat="1" applyFont="1" applyFill="1" applyBorder="1" applyAlignment="1" applyProtection="1">
      <alignment vertical="center" wrapText="1"/>
      <protection locked="0"/>
    </xf>
    <xf numFmtId="2" fontId="8" fillId="0" borderId="1" xfId="3" applyNumberFormat="1" applyFont="1" applyFill="1" applyBorder="1" applyAlignment="1" applyProtection="1">
      <alignment vertical="center" wrapText="1"/>
      <protection locked="0"/>
    </xf>
    <xf numFmtId="2" fontId="8" fillId="0" borderId="1" xfId="0" applyNumberFormat="1" applyFont="1" applyFill="1" applyBorder="1" applyAlignment="1" applyProtection="1">
      <alignment vertical="center" wrapText="1"/>
      <protection locked="0"/>
    </xf>
    <xf numFmtId="178" fontId="8" fillId="0" borderId="1" xfId="0" applyNumberFormat="1" applyFont="1" applyFill="1" applyBorder="1" applyAlignment="1">
      <alignment vertical="center" wrapText="1"/>
    </xf>
    <xf numFmtId="10" fontId="7" fillId="0" borderId="1" xfId="0" applyNumberFormat="1" applyFont="1" applyFill="1" applyBorder="1" applyAlignment="1">
      <alignment horizontal="center" vertical="center" wrapText="1"/>
    </xf>
    <xf numFmtId="10" fontId="66" fillId="0" borderId="1" xfId="0" applyNumberFormat="1" applyFont="1" applyFill="1" applyBorder="1" applyAlignment="1">
      <alignment horizontal="left" vertical="center" wrapText="1"/>
    </xf>
    <xf numFmtId="165" fontId="8" fillId="0" borderId="1" xfId="0" applyNumberFormat="1" applyFont="1" applyFill="1" applyBorder="1" applyAlignment="1" applyProtection="1">
      <alignment horizontal="center" vertical="center" wrapText="1"/>
      <protection locked="0"/>
    </xf>
    <xf numFmtId="10" fontId="8" fillId="0" borderId="1" xfId="0" applyNumberFormat="1" applyFont="1" applyFill="1" applyBorder="1" applyAlignment="1" applyProtection="1">
      <alignment wrapText="1"/>
      <protection locked="0"/>
    </xf>
    <xf numFmtId="9" fontId="7" fillId="0" borderId="1" xfId="2" applyFont="1" applyFill="1" applyBorder="1" applyAlignment="1">
      <alignment horizontal="center" vertical="center" wrapText="1"/>
    </xf>
    <xf numFmtId="10" fontId="7" fillId="0" borderId="1" xfId="0" applyNumberFormat="1" applyFont="1" applyFill="1" applyBorder="1" applyAlignment="1" applyProtection="1">
      <alignment horizontal="center" vertical="center" wrapText="1"/>
      <protection locked="0"/>
    </xf>
    <xf numFmtId="10" fontId="7" fillId="0" borderId="1" xfId="0" applyNumberFormat="1" applyFont="1" applyFill="1" applyBorder="1" applyAlignment="1" applyProtection="1">
      <alignment vertical="center" wrapText="1"/>
      <protection locked="0"/>
    </xf>
    <xf numFmtId="10" fontId="7" fillId="0" borderId="1" xfId="0" applyNumberFormat="1" applyFont="1" applyFill="1" applyBorder="1" applyAlignment="1" applyProtection="1">
      <alignment wrapText="1"/>
      <protection locked="0"/>
    </xf>
    <xf numFmtId="165" fontId="7" fillId="0" borderId="1" xfId="0" applyNumberFormat="1" applyFont="1" applyFill="1" applyBorder="1" applyAlignment="1" applyProtection="1">
      <alignment horizontal="center" vertical="center" wrapText="1"/>
      <protection locked="0"/>
    </xf>
    <xf numFmtId="176" fontId="7" fillId="0" borderId="1" xfId="11" applyNumberFormat="1" applyFont="1" applyFill="1" applyBorder="1" applyAlignment="1" applyProtection="1">
      <alignment horizontal="center" vertical="center" wrapText="1"/>
      <protection locked="0"/>
    </xf>
    <xf numFmtId="10" fontId="7" fillId="0" borderId="1" xfId="0" applyNumberFormat="1" applyFont="1" applyFill="1" applyBorder="1" applyAlignment="1" applyProtection="1">
      <alignment horizontal="center" wrapText="1"/>
      <protection locked="0"/>
    </xf>
    <xf numFmtId="10" fontId="7" fillId="0" borderId="1" xfId="0" applyNumberFormat="1" applyFont="1" applyFill="1" applyBorder="1" applyAlignment="1" applyProtection="1">
      <alignment horizontal="left" vertical="center" wrapText="1"/>
      <protection locked="0"/>
    </xf>
    <xf numFmtId="176" fontId="7" fillId="0" borderId="1" xfId="11" applyNumberFormat="1" applyFont="1" applyFill="1" applyBorder="1" applyAlignment="1" applyProtection="1">
      <alignment horizontal="center" wrapText="1"/>
      <protection locked="0"/>
    </xf>
    <xf numFmtId="44" fontId="7" fillId="0" borderId="1" xfId="11" applyFont="1" applyFill="1" applyBorder="1" applyAlignment="1" applyProtection="1">
      <alignment horizontal="center" wrapText="1"/>
      <protection locked="0"/>
    </xf>
    <xf numFmtId="0" fontId="7" fillId="0" borderId="1" xfId="0" applyFont="1" applyFill="1" applyBorder="1" applyAlignment="1" applyProtection="1">
      <alignment horizontal="center" wrapText="1"/>
      <protection locked="0"/>
    </xf>
    <xf numFmtId="42" fontId="7" fillId="0" borderId="1" xfId="12" applyFont="1" applyFill="1" applyBorder="1" applyAlignment="1">
      <alignment horizontal="center" vertical="center" wrapText="1"/>
    </xf>
    <xf numFmtId="9" fontId="7" fillId="0" borderId="1" xfId="0" applyNumberFormat="1" applyFont="1" applyFill="1" applyBorder="1" applyAlignment="1">
      <alignment horizontal="center" vertical="center" wrapText="1"/>
    </xf>
    <xf numFmtId="10" fontId="7" fillId="0" borderId="1" xfId="0" applyNumberFormat="1" applyFont="1" applyFill="1" applyBorder="1" applyAlignment="1" applyProtection="1">
      <alignment horizontal="left" vertical="top" wrapText="1"/>
      <protection locked="0"/>
    </xf>
    <xf numFmtId="176" fontId="7" fillId="0" borderId="1" xfId="11" applyNumberFormat="1" applyFont="1" applyFill="1" applyBorder="1" applyAlignment="1" applyProtection="1">
      <alignment wrapText="1"/>
      <protection locked="0"/>
    </xf>
    <xf numFmtId="10" fontId="7" fillId="0" borderId="1" xfId="0" applyNumberFormat="1" applyFont="1" applyFill="1" applyBorder="1" applyAlignment="1" applyProtection="1">
      <alignment vertical="top" wrapText="1"/>
      <protection locked="0"/>
    </xf>
    <xf numFmtId="44" fontId="7" fillId="0" borderId="1" xfId="11" applyFont="1" applyFill="1" applyBorder="1" applyAlignment="1" applyProtection="1">
      <alignment wrapText="1"/>
      <protection locked="0"/>
    </xf>
    <xf numFmtId="0" fontId="7" fillId="0" borderId="1" xfId="0" applyFont="1" applyFill="1" applyBorder="1" applyAlignment="1" applyProtection="1">
      <alignment wrapText="1"/>
      <protection locked="0"/>
    </xf>
    <xf numFmtId="0" fontId="55" fillId="0" borderId="1" xfId="0" applyFont="1" applyFill="1" applyBorder="1" applyAlignment="1">
      <alignment vertical="center" wrapText="1"/>
    </xf>
    <xf numFmtId="10" fontId="8" fillId="0" borderId="1" xfId="0" applyNumberFormat="1" applyFont="1" applyFill="1" applyBorder="1" applyAlignment="1">
      <alignment horizontal="left" vertical="center"/>
    </xf>
    <xf numFmtId="0" fontId="7" fillId="0" borderId="1" xfId="0" applyFont="1" applyFill="1" applyBorder="1" applyAlignment="1">
      <alignment horizontal="left" vertical="center"/>
    </xf>
    <xf numFmtId="9" fontId="7" fillId="0" borderId="1" xfId="0" applyNumberFormat="1" applyFont="1" applyFill="1" applyBorder="1" applyAlignment="1">
      <alignment horizontal="center" vertical="center"/>
    </xf>
    <xf numFmtId="10" fontId="9" fillId="0" borderId="1" xfId="0" applyNumberFormat="1" applyFont="1" applyFill="1" applyBorder="1" applyAlignment="1">
      <alignment horizontal="left" vertical="center"/>
    </xf>
    <xf numFmtId="5" fontId="7" fillId="0" borderId="1" xfId="8" applyNumberFormat="1" applyFont="1" applyFill="1" applyBorder="1" applyAlignment="1">
      <alignment horizontal="left" vertical="center"/>
    </xf>
    <xf numFmtId="177" fontId="7" fillId="0" borderId="1" xfId="0" applyNumberFormat="1" applyFont="1" applyFill="1" applyBorder="1" applyAlignment="1">
      <alignment horizontal="left" vertical="center"/>
    </xf>
    <xf numFmtId="177" fontId="7" fillId="0" borderId="1" xfId="0" applyNumberFormat="1" applyFont="1" applyFill="1" applyBorder="1" applyAlignment="1">
      <alignment horizontal="center" vertical="center"/>
    </xf>
    <xf numFmtId="0" fontId="55" fillId="0" borderId="1" xfId="0" applyFont="1" applyFill="1" applyBorder="1" applyAlignment="1">
      <alignment horizontal="left" vertical="center"/>
    </xf>
    <xf numFmtId="9" fontId="7" fillId="0" borderId="1" xfId="3" applyFont="1" applyFill="1" applyBorder="1" applyAlignment="1">
      <alignment horizontal="left" vertical="center"/>
    </xf>
    <xf numFmtId="10" fontId="7" fillId="0" borderId="1" xfId="0" applyNumberFormat="1" applyFont="1" applyFill="1" applyBorder="1" applyAlignment="1">
      <alignment horizontal="left" vertical="center"/>
    </xf>
    <xf numFmtId="177" fontId="9" fillId="0" borderId="1" xfId="8" applyNumberFormat="1" applyFont="1" applyFill="1" applyBorder="1" applyAlignment="1">
      <alignment horizontal="left" vertical="center"/>
    </xf>
    <xf numFmtId="10" fontId="8" fillId="0" borderId="38" xfId="0" applyNumberFormat="1" applyFont="1" applyFill="1" applyBorder="1" applyAlignment="1">
      <alignment vertical="center" wrapText="1"/>
    </xf>
    <xf numFmtId="9" fontId="8" fillId="0" borderId="1" xfId="0" applyNumberFormat="1" applyFont="1" applyFill="1" applyBorder="1"/>
    <xf numFmtId="175" fontId="8" fillId="0" borderId="1" xfId="0" applyNumberFormat="1" applyFont="1" applyFill="1" applyBorder="1" applyAlignment="1">
      <alignment horizontal="center"/>
    </xf>
    <xf numFmtId="44" fontId="8" fillId="0" borderId="4" xfId="11" applyFont="1" applyFill="1" applyBorder="1" applyAlignment="1">
      <alignment vertical="center" wrapText="1"/>
    </xf>
    <xf numFmtId="0" fontId="7" fillId="0" borderId="1" xfId="0" applyNumberFormat="1" applyFont="1" applyFill="1" applyBorder="1" applyAlignment="1">
      <alignment vertical="center" wrapText="1"/>
    </xf>
    <xf numFmtId="15" fontId="8" fillId="0" borderId="1" xfId="4" applyNumberFormat="1" applyFont="1" applyFill="1" applyBorder="1" applyAlignment="1">
      <alignment vertical="center" wrapText="1"/>
    </xf>
    <xf numFmtId="0" fontId="8" fillId="0" borderId="38" xfId="0" applyFont="1" applyFill="1" applyBorder="1"/>
    <xf numFmtId="9" fontId="9" fillId="0" borderId="1" xfId="0" applyNumberFormat="1" applyFont="1" applyFill="1" applyBorder="1" applyAlignment="1">
      <alignment horizontal="center" vertical="center" wrapText="1"/>
    </xf>
    <xf numFmtId="0" fontId="9" fillId="0" borderId="1" xfId="0" applyFont="1" applyFill="1" applyBorder="1" applyAlignment="1">
      <alignment horizontal="center" vertical="center" wrapText="1"/>
    </xf>
    <xf numFmtId="0" fontId="7" fillId="0" borderId="1" xfId="0" applyFont="1" applyFill="1" applyBorder="1" applyAlignment="1" applyProtection="1">
      <alignment horizontal="center" vertical="center" wrapText="1"/>
      <protection hidden="1"/>
    </xf>
    <xf numFmtId="0" fontId="7" fillId="0" borderId="1" xfId="0" applyFont="1" applyFill="1" applyBorder="1" applyAlignment="1" applyProtection="1">
      <alignment horizontal="left" vertical="center" wrapText="1"/>
      <protection hidden="1"/>
    </xf>
    <xf numFmtId="172" fontId="7" fillId="0" borderId="1" xfId="0" applyNumberFormat="1" applyFont="1" applyFill="1" applyBorder="1" applyAlignment="1">
      <alignment horizontal="center" vertical="center" wrapText="1"/>
    </xf>
    <xf numFmtId="10" fontId="9" fillId="0" borderId="1" xfId="0" applyNumberFormat="1" applyFont="1" applyFill="1" applyBorder="1" applyAlignment="1">
      <alignment horizontal="left" vertical="center" wrapText="1"/>
    </xf>
    <xf numFmtId="0" fontId="65" fillId="0" borderId="1" xfId="0" applyFont="1" applyFill="1" applyBorder="1" applyAlignment="1">
      <alignment horizontal="center" vertical="center" wrapText="1"/>
    </xf>
    <xf numFmtId="0" fontId="8" fillId="0" borderId="1" xfId="0" applyNumberFormat="1" applyFont="1" applyFill="1" applyBorder="1" applyAlignment="1">
      <alignment vertical="center" wrapText="1"/>
    </xf>
    <xf numFmtId="186" fontId="9" fillId="0" borderId="1" xfId="0" applyNumberFormat="1" applyFont="1" applyFill="1" applyBorder="1" applyAlignment="1">
      <alignment horizontal="center" vertical="center" wrapText="1"/>
    </xf>
    <xf numFmtId="3" fontId="9" fillId="0" borderId="1" xfId="0" applyNumberFormat="1" applyFont="1" applyFill="1" applyBorder="1" applyAlignment="1">
      <alignment horizontal="center" vertical="center" wrapText="1"/>
    </xf>
    <xf numFmtId="186" fontId="9" fillId="0" borderId="1" xfId="3" applyNumberFormat="1" applyFont="1" applyFill="1" applyBorder="1" applyAlignment="1">
      <alignment horizontal="center" vertical="center" wrapText="1"/>
    </xf>
    <xf numFmtId="44" fontId="7" fillId="0" borderId="1" xfId="11" applyFont="1" applyFill="1" applyBorder="1" applyAlignment="1">
      <alignment horizontal="center" vertical="center"/>
    </xf>
    <xf numFmtId="165" fontId="7" fillId="0" borderId="1" xfId="0" applyNumberFormat="1" applyFont="1" applyFill="1" applyBorder="1" applyAlignment="1">
      <alignment horizontal="center" vertical="center"/>
    </xf>
    <xf numFmtId="194" fontId="8" fillId="0" borderId="1" xfId="1805" applyFont="1" applyFill="1" applyBorder="1" applyAlignment="1">
      <alignment horizontal="center" vertical="center" wrapText="1"/>
    </xf>
    <xf numFmtId="9" fontId="7" fillId="0" borderId="1" xfId="0" applyNumberFormat="1" applyFont="1" applyFill="1" applyBorder="1" applyAlignment="1">
      <alignment horizontal="right" vertical="center"/>
    </xf>
    <xf numFmtId="178" fontId="7" fillId="0" borderId="1" xfId="14" applyFont="1" applyFill="1" applyBorder="1" applyAlignment="1">
      <alignment horizontal="center" vertical="center"/>
    </xf>
    <xf numFmtId="178" fontId="59" fillId="0" borderId="1" xfId="14" applyFont="1" applyFill="1" applyBorder="1" applyAlignment="1">
      <alignment horizontal="center" vertical="center"/>
    </xf>
    <xf numFmtId="10" fontId="7" fillId="0" borderId="1" xfId="0" applyNumberFormat="1" applyFont="1" applyFill="1" applyBorder="1"/>
    <xf numFmtId="0" fontId="7" fillId="0" borderId="34" xfId="0" applyFont="1" applyFill="1" applyBorder="1" applyAlignment="1">
      <alignment horizontal="center" vertical="center"/>
    </xf>
    <xf numFmtId="10" fontId="7" fillId="0" borderId="1" xfId="0" applyNumberFormat="1" applyFont="1" applyFill="1" applyBorder="1" applyAlignment="1">
      <alignment vertical="center"/>
    </xf>
    <xf numFmtId="9" fontId="7" fillId="0" borderId="1" xfId="3" applyFont="1" applyFill="1" applyBorder="1" applyAlignment="1">
      <alignment horizontal="center" vertical="center" wrapText="1"/>
    </xf>
    <xf numFmtId="9" fontId="7" fillId="0" borderId="34" xfId="0" applyNumberFormat="1" applyFont="1" applyFill="1" applyBorder="1" applyAlignment="1">
      <alignment horizontal="center" vertical="center"/>
    </xf>
    <xf numFmtId="188" fontId="8" fillId="0" borderId="1" xfId="4" applyNumberFormat="1" applyFont="1" applyFill="1" applyBorder="1" applyAlignment="1">
      <alignment vertical="center" wrapText="1"/>
    </xf>
    <xf numFmtId="194" fontId="8" fillId="0" borderId="1" xfId="1805" applyFont="1" applyFill="1" applyBorder="1" applyAlignment="1">
      <alignment vertical="center" wrapText="1"/>
    </xf>
    <xf numFmtId="9" fontId="8" fillId="0" borderId="1" xfId="7" applyFont="1" applyFill="1" applyBorder="1" applyAlignment="1">
      <alignment vertical="center" wrapText="1"/>
    </xf>
    <xf numFmtId="9" fontId="8" fillId="0" borderId="8" xfId="3" applyNumberFormat="1" applyFont="1" applyFill="1" applyBorder="1" applyAlignment="1">
      <alignment horizontal="center" vertical="center" wrapText="1"/>
    </xf>
    <xf numFmtId="177" fontId="8" fillId="0" borderId="1" xfId="0" applyNumberFormat="1" applyFont="1" applyFill="1" applyBorder="1" applyAlignment="1">
      <alignment horizontal="center" vertical="center" wrapText="1"/>
    </xf>
    <xf numFmtId="177" fontId="8" fillId="0" borderId="1" xfId="0" applyNumberFormat="1" applyFont="1" applyFill="1" applyBorder="1" applyAlignment="1">
      <alignment horizontal="center" vertical="center"/>
    </xf>
    <xf numFmtId="2" fontId="8" fillId="0" borderId="1" xfId="3" applyNumberFormat="1" applyFont="1" applyFill="1" applyBorder="1" applyAlignment="1">
      <alignment horizontal="center" vertical="center"/>
    </xf>
    <xf numFmtId="179" fontId="8" fillId="0" borderId="1" xfId="0" applyNumberFormat="1" applyFont="1" applyFill="1" applyBorder="1" applyAlignment="1">
      <alignment vertical="center"/>
    </xf>
    <xf numFmtId="14" fontId="8" fillId="0" borderId="1" xfId="0" applyNumberFormat="1" applyFont="1" applyFill="1" applyBorder="1" applyAlignment="1">
      <alignment horizontal="right" vertical="center"/>
    </xf>
    <xf numFmtId="1" fontId="8" fillId="0" borderId="1" xfId="3" applyNumberFormat="1" applyFont="1" applyFill="1" applyBorder="1" applyAlignment="1">
      <alignment horizontal="center" vertical="center" wrapText="1"/>
    </xf>
    <xf numFmtId="10" fontId="8" fillId="0" borderId="1" xfId="8" applyNumberFormat="1" applyFont="1" applyFill="1" applyBorder="1" applyAlignment="1">
      <alignment vertical="center" wrapText="1"/>
    </xf>
    <xf numFmtId="9" fontId="8" fillId="0" borderId="0" xfId="3" applyFont="1" applyFill="1" applyBorder="1" applyAlignment="1">
      <alignment horizontal="center" vertical="center" wrapText="1"/>
    </xf>
    <xf numFmtId="188" fontId="8" fillId="0" borderId="1" xfId="0" applyNumberFormat="1" applyFont="1" applyFill="1" applyBorder="1" applyAlignment="1">
      <alignment vertical="center" wrapText="1"/>
    </xf>
    <xf numFmtId="10" fontId="8" fillId="0" borderId="1" xfId="8" applyNumberFormat="1" applyFont="1" applyFill="1" applyBorder="1" applyAlignment="1">
      <alignment vertical="center"/>
    </xf>
    <xf numFmtId="10" fontId="8" fillId="0" borderId="1" xfId="12" applyNumberFormat="1" applyFont="1" applyFill="1" applyBorder="1" applyAlignment="1">
      <alignment vertical="center"/>
    </xf>
    <xf numFmtId="9" fontId="8" fillId="0" borderId="1" xfId="5" applyFont="1" applyFill="1" applyBorder="1" applyAlignment="1">
      <alignment horizontal="center" vertical="center"/>
    </xf>
    <xf numFmtId="0" fontId="0" fillId="0" borderId="0" xfId="0" applyFill="1" applyBorder="1" applyAlignment="1">
      <alignment vertical="center"/>
    </xf>
    <xf numFmtId="0" fontId="0" fillId="0" borderId="0" xfId="0" applyFill="1" applyAlignment="1">
      <alignment vertical="center"/>
    </xf>
    <xf numFmtId="0" fontId="8" fillId="0" borderId="1" xfId="0" applyFont="1" applyFill="1" applyBorder="1" applyAlignment="1"/>
    <xf numFmtId="0" fontId="8" fillId="0" borderId="0" xfId="0" applyFont="1" applyFill="1" applyBorder="1" applyAlignment="1">
      <alignment vertical="center"/>
    </xf>
    <xf numFmtId="9" fontId="8" fillId="0" borderId="1" xfId="7" applyNumberFormat="1" applyFont="1" applyFill="1" applyBorder="1" applyAlignment="1" applyProtection="1">
      <alignment horizontal="center" vertical="center" wrapText="1"/>
    </xf>
    <xf numFmtId="10" fontId="8" fillId="0" borderId="1" xfId="0" applyNumberFormat="1" applyFont="1" applyFill="1" applyBorder="1" applyAlignment="1">
      <alignment horizontal="center" vertical="center" wrapText="1"/>
    </xf>
    <xf numFmtId="173" fontId="8" fillId="0" borderId="1" xfId="14" applyNumberFormat="1" applyFont="1" applyFill="1" applyBorder="1" applyAlignment="1">
      <alignment vertical="center" wrapText="1"/>
    </xf>
    <xf numFmtId="9" fontId="8" fillId="0" borderId="1" xfId="3" applyFont="1" applyFill="1" applyBorder="1" applyAlignment="1">
      <alignment horizontal="center" vertical="center"/>
    </xf>
    <xf numFmtId="10" fontId="8" fillId="0" borderId="1" xfId="0" applyNumberFormat="1" applyFont="1" applyFill="1" applyBorder="1" applyAlignment="1">
      <alignment horizontal="center" vertical="center"/>
    </xf>
    <xf numFmtId="0" fontId="8" fillId="0" borderId="1" xfId="0" applyFont="1" applyFill="1" applyBorder="1" applyAlignment="1">
      <alignment horizontal="center" vertical="center"/>
    </xf>
    <xf numFmtId="9" fontId="8" fillId="0" borderId="1" xfId="0" applyNumberFormat="1" applyFont="1" applyFill="1" applyBorder="1" applyAlignment="1">
      <alignment horizontal="center" vertical="center"/>
    </xf>
    <xf numFmtId="9" fontId="8" fillId="0" borderId="4" xfId="2" applyFont="1" applyFill="1" applyBorder="1" applyAlignment="1">
      <alignment horizontal="center" vertical="center" wrapText="1"/>
    </xf>
    <xf numFmtId="9" fontId="8" fillId="0" borderId="7" xfId="2" applyFont="1" applyFill="1" applyBorder="1" applyAlignment="1">
      <alignment horizontal="center" vertical="center" wrapText="1"/>
    </xf>
    <xf numFmtId="9" fontId="8" fillId="0" borderId="8" xfId="2" applyFont="1" applyFill="1" applyBorder="1" applyAlignment="1">
      <alignment horizontal="center" vertical="center" wrapText="1"/>
    </xf>
    <xf numFmtId="165" fontId="59" fillId="0" borderId="1" xfId="0" applyNumberFormat="1" applyFont="1" applyFill="1" applyBorder="1" applyAlignment="1">
      <alignment horizontal="center" vertical="center"/>
    </xf>
    <xf numFmtId="0" fontId="59" fillId="0" borderId="1" xfId="0" applyFont="1" applyFill="1" applyBorder="1" applyAlignment="1">
      <alignment horizontal="center" vertical="center"/>
    </xf>
    <xf numFmtId="10" fontId="59" fillId="0" borderId="1" xfId="0" applyNumberFormat="1" applyFont="1" applyFill="1" applyBorder="1" applyAlignment="1">
      <alignment horizontal="center" vertical="center"/>
    </xf>
    <xf numFmtId="9" fontId="59" fillId="0" borderId="1" xfId="3" applyFont="1" applyFill="1" applyBorder="1" applyAlignment="1">
      <alignment horizontal="center" vertical="center"/>
    </xf>
    <xf numFmtId="9" fontId="59" fillId="0" borderId="1" xfId="0" applyNumberFormat="1" applyFont="1" applyFill="1" applyBorder="1" applyAlignment="1">
      <alignment horizontal="center" vertical="center"/>
    </xf>
    <xf numFmtId="9" fontId="8" fillId="0" borderId="8" xfId="0" applyNumberFormat="1" applyFont="1" applyFill="1" applyBorder="1" applyAlignment="1">
      <alignment horizontal="center" vertical="center"/>
    </xf>
    <xf numFmtId="10" fontId="8" fillId="0" borderId="4" xfId="0" applyNumberFormat="1" applyFont="1" applyFill="1" applyBorder="1" applyAlignment="1">
      <alignment horizontal="center" vertical="center" wrapText="1"/>
    </xf>
    <xf numFmtId="0" fontId="8" fillId="0" borderId="1" xfId="0" applyFont="1" applyFill="1" applyBorder="1" applyAlignment="1">
      <alignment horizontal="center" vertical="center" wrapText="1"/>
    </xf>
    <xf numFmtId="0" fontId="8" fillId="0" borderId="4" xfId="0" applyFont="1" applyFill="1" applyBorder="1" applyAlignment="1">
      <alignment horizontal="center" vertical="center" wrapText="1"/>
    </xf>
    <xf numFmtId="42" fontId="8" fillId="0" borderId="1" xfId="12" applyFont="1" applyFill="1" applyBorder="1" applyAlignment="1">
      <alignment horizontal="center" vertical="center" wrapText="1"/>
    </xf>
    <xf numFmtId="0" fontId="8" fillId="2" borderId="1" xfId="0" applyFont="1" applyFill="1" applyBorder="1" applyAlignment="1">
      <alignment horizontal="center" vertical="center" wrapText="1"/>
    </xf>
    <xf numFmtId="0" fontId="8" fillId="2" borderId="1" xfId="0" applyFont="1" applyFill="1" applyBorder="1" applyAlignment="1">
      <alignment horizontal="center" vertical="center"/>
    </xf>
    <xf numFmtId="44" fontId="8" fillId="0" borderId="1" xfId="11" applyFont="1" applyFill="1" applyBorder="1" applyAlignment="1">
      <alignment horizontal="center" vertical="center" wrapText="1"/>
    </xf>
    <xf numFmtId="42" fontId="8" fillId="0" borderId="4" xfId="12" applyFont="1" applyFill="1" applyBorder="1" applyAlignment="1">
      <alignment horizontal="center" vertical="center" wrapText="1"/>
    </xf>
    <xf numFmtId="10" fontId="57" fillId="0" borderId="1" xfId="0" applyNumberFormat="1" applyFont="1" applyFill="1" applyBorder="1" applyAlignment="1">
      <alignment horizontal="center" vertical="center" wrapText="1"/>
    </xf>
    <xf numFmtId="10" fontId="8" fillId="0" borderId="1" xfId="4" applyNumberFormat="1" applyFont="1" applyFill="1" applyBorder="1" applyAlignment="1">
      <alignment horizontal="left" vertical="center" wrapText="1"/>
    </xf>
    <xf numFmtId="9" fontId="8" fillId="0" borderId="1" xfId="4" applyFont="1" applyFill="1" applyBorder="1" applyAlignment="1">
      <alignment horizontal="left" vertical="center" wrapText="1"/>
    </xf>
    <xf numFmtId="49" fontId="8" fillId="0" borderId="1" xfId="0" applyNumberFormat="1" applyFont="1" applyFill="1" applyBorder="1" applyAlignment="1">
      <alignment horizontal="center" vertical="center" wrapText="1"/>
    </xf>
    <xf numFmtId="164" fontId="8" fillId="0" borderId="1" xfId="8" applyFont="1" applyFill="1" applyBorder="1" applyAlignment="1">
      <alignment horizontal="center" vertical="center" wrapText="1"/>
    </xf>
    <xf numFmtId="9" fontId="8" fillId="0" borderId="1" xfId="0" applyNumberFormat="1" applyFont="1" applyFill="1" applyBorder="1" applyAlignment="1">
      <alignment horizontal="center" vertical="center" wrapText="1"/>
    </xf>
    <xf numFmtId="169" fontId="8" fillId="0" borderId="1" xfId="0" applyNumberFormat="1" applyFont="1" applyFill="1" applyBorder="1" applyAlignment="1">
      <alignment horizontal="center" vertical="center" wrapText="1"/>
    </xf>
    <xf numFmtId="172" fontId="8" fillId="0" borderId="1" xfId="0" applyNumberFormat="1" applyFont="1" applyFill="1" applyBorder="1" applyAlignment="1">
      <alignment horizontal="center" vertical="center" wrapText="1"/>
    </xf>
    <xf numFmtId="9" fontId="8" fillId="0" borderId="1" xfId="3" applyFont="1" applyFill="1" applyBorder="1" applyAlignment="1">
      <alignment horizontal="center" vertical="center" wrapText="1"/>
    </xf>
    <xf numFmtId="9" fontId="8" fillId="0" borderId="1" xfId="2" applyFont="1" applyFill="1" applyBorder="1" applyAlignment="1">
      <alignment horizontal="center" vertical="center" wrapText="1"/>
    </xf>
    <xf numFmtId="173" fontId="8" fillId="0" borderId="1" xfId="14" applyNumberFormat="1" applyFont="1" applyFill="1" applyBorder="1" applyAlignment="1">
      <alignment horizontal="center" vertical="center" wrapText="1"/>
    </xf>
    <xf numFmtId="175" fontId="8" fillId="0" borderId="1" xfId="8" applyNumberFormat="1" applyFont="1" applyFill="1" applyBorder="1" applyAlignment="1">
      <alignment horizontal="center" vertical="center" wrapText="1"/>
    </xf>
    <xf numFmtId="182" fontId="8" fillId="0" borderId="1" xfId="0" applyNumberFormat="1" applyFont="1" applyFill="1" applyBorder="1" applyAlignment="1">
      <alignment horizontal="center" vertical="center" wrapText="1"/>
    </xf>
    <xf numFmtId="2" fontId="8" fillId="0" borderId="1" xfId="0" applyNumberFormat="1" applyFont="1" applyFill="1" applyBorder="1" applyAlignment="1">
      <alignment horizontal="center" vertical="center" wrapText="1"/>
    </xf>
    <xf numFmtId="10" fontId="8" fillId="0" borderId="1" xfId="3" applyNumberFormat="1" applyFont="1" applyFill="1" applyBorder="1" applyAlignment="1">
      <alignment horizontal="center" vertical="center"/>
    </xf>
    <xf numFmtId="0" fontId="8" fillId="0" borderId="4" xfId="0" applyFont="1" applyFill="1" applyBorder="1" applyAlignment="1">
      <alignment horizontal="center" vertical="center"/>
    </xf>
    <xf numFmtId="10" fontId="8" fillId="0" borderId="4" xfId="3" applyNumberFormat="1" applyFont="1" applyFill="1" applyBorder="1" applyAlignment="1">
      <alignment horizontal="center" vertical="center"/>
    </xf>
    <xf numFmtId="164" fontId="8" fillId="0" borderId="1" xfId="8" applyFont="1" applyFill="1" applyBorder="1" applyAlignment="1">
      <alignment horizontal="center" vertical="center"/>
    </xf>
    <xf numFmtId="0" fontId="8" fillId="0" borderId="1" xfId="0" applyFont="1" applyFill="1" applyBorder="1" applyAlignment="1">
      <alignment horizontal="left" vertical="center" wrapText="1"/>
    </xf>
    <xf numFmtId="10" fontId="8" fillId="0" borderId="1" xfId="3" applyNumberFormat="1" applyFont="1" applyFill="1" applyBorder="1" applyAlignment="1">
      <alignment horizontal="center" vertical="center" wrapText="1"/>
    </xf>
    <xf numFmtId="9" fontId="8" fillId="0" borderId="7" xfId="3" applyNumberFormat="1" applyFont="1" applyFill="1" applyBorder="1" applyAlignment="1">
      <alignment horizontal="center" vertical="center" wrapText="1"/>
    </xf>
    <xf numFmtId="9" fontId="8" fillId="0" borderId="1" xfId="3" applyNumberFormat="1" applyFont="1" applyFill="1" applyBorder="1" applyAlignment="1">
      <alignment horizontal="center" vertical="center" wrapText="1"/>
    </xf>
    <xf numFmtId="10" fontId="8" fillId="0" borderId="1" xfId="0" applyNumberFormat="1" applyFont="1" applyFill="1" applyBorder="1" applyAlignment="1">
      <alignment horizontal="left" vertical="center" wrapText="1"/>
    </xf>
    <xf numFmtId="178" fontId="8" fillId="0" borderId="1" xfId="14" applyFont="1" applyFill="1" applyBorder="1" applyAlignment="1">
      <alignment horizontal="center" vertical="center" wrapText="1"/>
    </xf>
    <xf numFmtId="9" fontId="8" fillId="0" borderId="1" xfId="4" applyFont="1" applyFill="1" applyBorder="1" applyAlignment="1">
      <alignment horizontal="center" vertical="center" wrapText="1"/>
    </xf>
    <xf numFmtId="0" fontId="8" fillId="9" borderId="1" xfId="0" applyFont="1" applyFill="1" applyBorder="1" applyAlignment="1">
      <alignment horizontal="center" vertical="center" wrapText="1"/>
    </xf>
    <xf numFmtId="0" fontId="8" fillId="2" borderId="1" xfId="0" applyFont="1" applyFill="1" applyBorder="1" applyAlignment="1">
      <alignment horizontal="left" vertical="center" wrapText="1"/>
    </xf>
    <xf numFmtId="178" fontId="8" fillId="0" borderId="7" xfId="14" applyFont="1" applyFill="1" applyBorder="1" applyAlignment="1">
      <alignment horizontal="center" vertical="center" wrapText="1"/>
    </xf>
    <xf numFmtId="0" fontId="8" fillId="8" borderId="7" xfId="0" applyFont="1" applyFill="1" applyBorder="1" applyAlignment="1">
      <alignment horizontal="center" vertical="center" wrapText="1"/>
    </xf>
    <xf numFmtId="0" fontId="7" fillId="9" borderId="1" xfId="0" applyFont="1" applyFill="1" applyBorder="1" applyAlignment="1">
      <alignment horizontal="center" vertical="center"/>
    </xf>
    <xf numFmtId="14" fontId="8" fillId="2" borderId="4" xfId="0" applyNumberFormat="1" applyFont="1" applyFill="1" applyBorder="1" applyAlignment="1">
      <alignment horizontal="center" vertical="center" wrapText="1"/>
    </xf>
    <xf numFmtId="14" fontId="8" fillId="2" borderId="8" xfId="0" applyNumberFormat="1" applyFont="1" applyFill="1" applyBorder="1" applyAlignment="1">
      <alignment horizontal="center" vertical="center" wrapText="1"/>
    </xf>
    <xf numFmtId="14" fontId="8" fillId="2" borderId="1" xfId="0" applyNumberFormat="1" applyFont="1" applyFill="1" applyBorder="1" applyAlignment="1">
      <alignment horizontal="center" vertical="center" wrapText="1"/>
    </xf>
    <xf numFmtId="9" fontId="8" fillId="0" borderId="35" xfId="3" applyFont="1" applyFill="1" applyBorder="1" applyAlignment="1">
      <alignment horizontal="center" vertical="center" wrapText="1"/>
    </xf>
    <xf numFmtId="9" fontId="8" fillId="0" borderId="8" xfId="3" applyFont="1" applyFill="1" applyBorder="1" applyAlignment="1">
      <alignment horizontal="center" vertical="center" wrapText="1"/>
    </xf>
    <xf numFmtId="9" fontId="8" fillId="0" borderId="37" xfId="3" applyFont="1" applyFill="1" applyBorder="1" applyAlignment="1">
      <alignment horizontal="center" vertical="center" wrapText="1"/>
    </xf>
    <xf numFmtId="175" fontId="8" fillId="0" borderId="1" xfId="1" applyNumberFormat="1" applyFont="1" applyFill="1" applyBorder="1" applyAlignment="1">
      <alignment horizontal="center" vertical="center" wrapText="1"/>
    </xf>
    <xf numFmtId="9" fontId="8" fillId="0" borderId="4" xfId="3" applyFont="1" applyFill="1" applyBorder="1" applyAlignment="1">
      <alignment horizontal="center" vertical="center" wrapText="1"/>
    </xf>
    <xf numFmtId="9" fontId="8" fillId="0" borderId="36" xfId="3" applyFont="1" applyFill="1" applyBorder="1" applyAlignment="1">
      <alignment horizontal="center" vertical="center" wrapText="1"/>
    </xf>
    <xf numFmtId="10" fontId="8" fillId="0" borderId="1" xfId="2" applyNumberFormat="1" applyFont="1" applyFill="1" applyBorder="1" applyAlignment="1">
      <alignment horizontal="center" vertical="center" wrapText="1"/>
    </xf>
    <xf numFmtId="9" fontId="6" fillId="0" borderId="1" xfId="3" applyFont="1" applyFill="1" applyBorder="1" applyAlignment="1">
      <alignment horizontal="center" vertical="center" wrapText="1"/>
    </xf>
    <xf numFmtId="168" fontId="8" fillId="0" borderId="1" xfId="0" applyNumberFormat="1" applyFont="1" applyFill="1" applyBorder="1" applyAlignment="1">
      <alignment horizontal="center" vertical="center" wrapText="1"/>
    </xf>
    <xf numFmtId="168" fontId="8" fillId="0" borderId="1" xfId="0" applyNumberFormat="1" applyFont="1" applyFill="1" applyBorder="1" applyAlignment="1">
      <alignment horizontal="center" vertical="center"/>
    </xf>
    <xf numFmtId="2" fontId="8" fillId="0" borderId="1" xfId="0" applyNumberFormat="1" applyFont="1" applyFill="1" applyBorder="1" applyAlignment="1">
      <alignment horizontal="center" vertical="center"/>
    </xf>
    <xf numFmtId="165" fontId="8" fillId="0" borderId="1" xfId="3" applyNumberFormat="1" applyFont="1" applyFill="1" applyBorder="1" applyAlignment="1">
      <alignment horizontal="center" vertical="center"/>
    </xf>
    <xf numFmtId="168" fontId="8" fillId="0" borderId="1" xfId="3" applyNumberFormat="1" applyFont="1" applyFill="1" applyBorder="1" applyAlignment="1">
      <alignment horizontal="center" vertical="center"/>
    </xf>
    <xf numFmtId="9" fontId="8" fillId="0" borderId="1" xfId="3" applyFont="1" applyFill="1" applyBorder="1" applyAlignment="1">
      <alignment horizontal="left" vertical="center" wrapText="1"/>
    </xf>
    <xf numFmtId="9" fontId="8" fillId="0" borderId="1" xfId="7" applyFont="1" applyFill="1" applyBorder="1" applyAlignment="1">
      <alignment horizontal="center" vertical="center" wrapText="1"/>
    </xf>
    <xf numFmtId="176" fontId="8" fillId="0" borderId="1" xfId="4" applyNumberFormat="1" applyFont="1" applyFill="1" applyBorder="1" applyAlignment="1">
      <alignment horizontal="center" vertical="center" wrapText="1"/>
    </xf>
    <xf numFmtId="0" fontId="56" fillId="0" borderId="1" xfId="0" applyFont="1" applyFill="1" applyBorder="1" applyAlignment="1">
      <alignment horizontal="center" vertical="center"/>
    </xf>
    <xf numFmtId="3" fontId="56" fillId="0" borderId="8" xfId="0" applyNumberFormat="1" applyFont="1" applyFill="1" applyBorder="1" applyAlignment="1">
      <alignment horizontal="center" vertical="center"/>
    </xf>
    <xf numFmtId="3" fontId="56" fillId="0" borderId="1" xfId="0" applyNumberFormat="1" applyFont="1" applyFill="1" applyBorder="1" applyAlignment="1">
      <alignment horizontal="center" vertical="center"/>
    </xf>
    <xf numFmtId="9" fontId="8" fillId="0" borderId="1" xfId="3" applyNumberFormat="1" applyFont="1" applyFill="1" applyBorder="1" applyAlignment="1">
      <alignment horizontal="center" vertical="center"/>
    </xf>
    <xf numFmtId="185" fontId="8" fillId="0" borderId="1" xfId="3" applyNumberFormat="1" applyFont="1" applyFill="1" applyBorder="1" applyAlignment="1">
      <alignment horizontal="center" vertical="center" wrapText="1"/>
    </xf>
    <xf numFmtId="184" fontId="8" fillId="0" borderId="1" xfId="12" applyNumberFormat="1" applyFont="1" applyFill="1" applyBorder="1" applyAlignment="1">
      <alignment horizontal="center" vertical="center" wrapText="1"/>
    </xf>
    <xf numFmtId="165" fontId="8" fillId="0" borderId="1" xfId="3" applyNumberFormat="1" applyFont="1" applyFill="1" applyBorder="1" applyAlignment="1">
      <alignment horizontal="center" vertical="center" wrapText="1"/>
    </xf>
    <xf numFmtId="186" fontId="8" fillId="0" borderId="1" xfId="0" applyNumberFormat="1" applyFont="1" applyFill="1" applyBorder="1" applyAlignment="1">
      <alignment horizontal="center" vertical="center" wrapText="1"/>
    </xf>
    <xf numFmtId="185" fontId="8" fillId="0" borderId="1" xfId="0" applyNumberFormat="1" applyFont="1" applyFill="1" applyBorder="1" applyAlignment="1">
      <alignment horizontal="center" vertical="center" wrapText="1"/>
    </xf>
    <xf numFmtId="186" fontId="8" fillId="0" borderId="1" xfId="3" applyNumberFormat="1" applyFont="1" applyFill="1" applyBorder="1" applyAlignment="1">
      <alignment horizontal="center" vertical="center" wrapText="1"/>
    </xf>
    <xf numFmtId="2" fontId="8" fillId="0" borderId="1" xfId="0" applyNumberFormat="1" applyFont="1" applyFill="1" applyBorder="1" applyAlignment="1" applyProtection="1">
      <alignment horizontal="center" vertical="center" wrapText="1"/>
      <protection locked="0"/>
    </xf>
    <xf numFmtId="165" fontId="8" fillId="0" borderId="1" xfId="0" applyNumberFormat="1" applyFont="1" applyFill="1" applyBorder="1" applyAlignment="1">
      <alignment horizontal="center" vertical="center" wrapText="1"/>
    </xf>
    <xf numFmtId="187" fontId="8" fillId="0" borderId="1" xfId="10" applyNumberFormat="1" applyFont="1" applyFill="1" applyBorder="1" applyAlignment="1">
      <alignment horizontal="center" vertical="center" wrapText="1"/>
    </xf>
    <xf numFmtId="187" fontId="8" fillId="0" borderId="4" xfId="10" applyNumberFormat="1" applyFont="1" applyFill="1" applyBorder="1" applyAlignment="1">
      <alignment horizontal="center" vertical="center" wrapText="1"/>
    </xf>
    <xf numFmtId="10" fontId="8" fillId="0" borderId="1" xfId="0" applyNumberFormat="1" applyFont="1" applyFill="1" applyBorder="1" applyAlignment="1" applyProtection="1">
      <alignment horizontal="center" vertical="center" wrapText="1"/>
      <protection locked="0"/>
    </xf>
    <xf numFmtId="10" fontId="8" fillId="0" borderId="1" xfId="2" applyNumberFormat="1" applyFont="1" applyFill="1" applyBorder="1" applyAlignment="1" applyProtection="1">
      <alignment horizontal="center" vertical="center" wrapText="1"/>
      <protection locked="0"/>
    </xf>
    <xf numFmtId="176" fontId="8" fillId="0" borderId="1" xfId="11" applyNumberFormat="1" applyFont="1" applyFill="1" applyBorder="1" applyAlignment="1" applyProtection="1">
      <alignment horizontal="center" vertical="center" wrapText="1"/>
      <protection locked="0"/>
    </xf>
    <xf numFmtId="44" fontId="8" fillId="0" borderId="1" xfId="11" applyFont="1" applyFill="1" applyBorder="1" applyAlignment="1" applyProtection="1">
      <alignment horizontal="center" vertical="center" wrapText="1"/>
      <protection locked="0"/>
    </xf>
    <xf numFmtId="10" fontId="8" fillId="0" borderId="1" xfId="0" applyNumberFormat="1" applyFont="1" applyFill="1" applyBorder="1" applyAlignment="1" applyProtection="1">
      <alignment horizontal="left" vertical="center" wrapText="1"/>
      <protection locked="0"/>
    </xf>
    <xf numFmtId="0" fontId="8" fillId="0" borderId="1" xfId="0" applyFont="1" applyFill="1" applyBorder="1" applyAlignment="1" applyProtection="1">
      <alignment horizontal="center" vertical="center" wrapText="1"/>
      <protection locked="0"/>
    </xf>
    <xf numFmtId="0" fontId="8" fillId="0" borderId="35" xfId="0" applyFont="1" applyFill="1" applyBorder="1" applyAlignment="1">
      <alignment horizontal="center" vertical="center" wrapText="1"/>
    </xf>
    <xf numFmtId="9" fontId="8" fillId="0" borderId="34" xfId="3" applyFont="1" applyFill="1" applyBorder="1" applyAlignment="1">
      <alignment horizontal="center" vertical="center" wrapText="1"/>
    </xf>
    <xf numFmtId="0" fontId="8" fillId="0" borderId="1" xfId="0" applyNumberFormat="1" applyFont="1" applyFill="1" applyBorder="1" applyAlignment="1" applyProtection="1">
      <alignment horizontal="center" vertical="center" wrapText="1"/>
      <protection locked="0"/>
    </xf>
    <xf numFmtId="2" fontId="8" fillId="0" borderId="1" xfId="3" applyNumberFormat="1" applyFont="1" applyFill="1" applyBorder="1" applyAlignment="1" applyProtection="1">
      <alignment horizontal="center" vertical="center" wrapText="1"/>
      <protection locked="0"/>
    </xf>
    <xf numFmtId="178" fontId="8" fillId="0" borderId="1" xfId="0" applyNumberFormat="1" applyFont="1" applyFill="1" applyBorder="1" applyAlignment="1">
      <alignment horizontal="center" vertical="center" wrapText="1"/>
    </xf>
    <xf numFmtId="9" fontId="8" fillId="0" borderId="1" xfId="2" applyFont="1" applyFill="1" applyBorder="1" applyAlignment="1" applyProtection="1">
      <alignment horizontal="center" vertical="center" wrapText="1"/>
      <protection locked="0"/>
    </xf>
    <xf numFmtId="177" fontId="8" fillId="0" borderId="1" xfId="8" applyNumberFormat="1" applyFont="1" applyFill="1" applyBorder="1" applyAlignment="1">
      <alignment horizontal="right" vertical="center" wrapText="1"/>
    </xf>
    <xf numFmtId="9" fontId="8" fillId="0" borderId="4" xfId="2" applyFont="1" applyFill="1" applyBorder="1" applyAlignment="1" applyProtection="1">
      <alignment horizontal="center" vertical="center" wrapText="1"/>
      <protection locked="0"/>
    </xf>
    <xf numFmtId="14" fontId="8" fillId="0" borderId="1" xfId="0" applyNumberFormat="1" applyFont="1" applyFill="1" applyBorder="1" applyAlignment="1">
      <alignment horizontal="center" vertical="center" wrapText="1"/>
    </xf>
    <xf numFmtId="177" fontId="8" fillId="0" borderId="1" xfId="0" applyNumberFormat="1" applyFont="1" applyFill="1" applyBorder="1" applyAlignment="1">
      <alignment horizontal="right" vertical="center" wrapText="1"/>
    </xf>
    <xf numFmtId="0" fontId="8" fillId="0" borderId="8" xfId="0" applyFont="1" applyFill="1" applyBorder="1" applyAlignment="1">
      <alignment horizontal="center" vertical="center"/>
    </xf>
    <xf numFmtId="173" fontId="8" fillId="0" borderId="1" xfId="0" applyNumberFormat="1" applyFont="1" applyFill="1" applyBorder="1" applyAlignment="1">
      <alignment horizontal="center" vertical="center" wrapText="1"/>
    </xf>
    <xf numFmtId="10" fontId="15" fillId="0" borderId="1" xfId="0" applyNumberFormat="1" applyFont="1" applyFill="1" applyBorder="1" applyAlignment="1">
      <alignment horizontal="center" vertical="center" wrapText="1"/>
    </xf>
    <xf numFmtId="42" fontId="15" fillId="0" borderId="1" xfId="12" applyFont="1" applyFill="1" applyBorder="1" applyAlignment="1">
      <alignment horizontal="center" vertical="center" wrapText="1"/>
    </xf>
    <xf numFmtId="44" fontId="7" fillId="0" borderId="1" xfId="11" applyFont="1" applyFill="1" applyBorder="1" applyAlignment="1">
      <alignment horizontal="center" vertical="center"/>
    </xf>
    <xf numFmtId="44" fontId="8" fillId="0" borderId="1" xfId="11" applyFont="1" applyFill="1" applyBorder="1" applyAlignment="1">
      <alignment horizontal="center" vertical="center"/>
    </xf>
    <xf numFmtId="0" fontId="8" fillId="2" borderId="34" xfId="0" applyFont="1" applyFill="1" applyBorder="1" applyAlignment="1">
      <alignment horizontal="center" vertical="center"/>
    </xf>
    <xf numFmtId="0" fontId="8" fillId="2" borderId="38" xfId="0" applyFont="1" applyFill="1" applyBorder="1" applyAlignment="1">
      <alignment horizontal="center" vertical="center"/>
    </xf>
    <xf numFmtId="0" fontId="8" fillId="2" borderId="35" xfId="0" applyFont="1" applyFill="1" applyBorder="1" applyAlignment="1">
      <alignment horizontal="center" vertical="center"/>
    </xf>
    <xf numFmtId="178" fontId="7" fillId="0" borderId="1" xfId="14" applyFont="1" applyFill="1" applyBorder="1" applyAlignment="1">
      <alignment horizontal="center" vertical="center"/>
    </xf>
    <xf numFmtId="178" fontId="7" fillId="0" borderId="1" xfId="14" applyFont="1" applyFill="1" applyBorder="1" applyAlignment="1">
      <alignment horizontal="center" vertical="center" wrapText="1"/>
    </xf>
    <xf numFmtId="177" fontId="8" fillId="0" borderId="4" xfId="0" applyNumberFormat="1" applyFont="1" applyFill="1" applyBorder="1" applyAlignment="1">
      <alignment horizontal="center" vertical="center"/>
    </xf>
    <xf numFmtId="177" fontId="8" fillId="0" borderId="8" xfId="0" applyNumberFormat="1" applyFont="1" applyFill="1" applyBorder="1" applyAlignment="1">
      <alignment horizontal="center" vertical="center"/>
    </xf>
    <xf numFmtId="177" fontId="8" fillId="0" borderId="7" xfId="0" applyNumberFormat="1" applyFont="1" applyFill="1" applyBorder="1" applyAlignment="1">
      <alignment horizontal="center" vertical="center"/>
    </xf>
    <xf numFmtId="42" fontId="7" fillId="0" borderId="1" xfId="12" applyFont="1" applyFill="1" applyBorder="1" applyAlignment="1">
      <alignment horizontal="center" vertical="center" wrapText="1"/>
    </xf>
    <xf numFmtId="177" fontId="7" fillId="0" borderId="1" xfId="8" applyNumberFormat="1" applyFont="1" applyFill="1" applyBorder="1" applyAlignment="1">
      <alignment horizontal="center" vertical="center"/>
    </xf>
    <xf numFmtId="177" fontId="7" fillId="0" borderId="1" xfId="0" applyNumberFormat="1" applyFont="1" applyFill="1" applyBorder="1" applyAlignment="1">
      <alignment horizontal="center" vertical="center"/>
    </xf>
    <xf numFmtId="175" fontId="8" fillId="0" borderId="4" xfId="0" applyNumberFormat="1" applyFont="1" applyFill="1" applyBorder="1" applyAlignment="1">
      <alignment horizontal="center" vertical="center"/>
    </xf>
    <xf numFmtId="175" fontId="8" fillId="0" borderId="7" xfId="0" applyNumberFormat="1" applyFont="1" applyFill="1" applyBorder="1" applyAlignment="1">
      <alignment horizontal="center" vertical="center"/>
    </xf>
    <xf numFmtId="175" fontId="8" fillId="0" borderId="8" xfId="0" applyNumberFormat="1" applyFont="1" applyFill="1" applyBorder="1" applyAlignment="1">
      <alignment horizontal="center" vertical="center"/>
    </xf>
    <xf numFmtId="177" fontId="8" fillId="0" borderId="4" xfId="0" applyNumberFormat="1" applyFont="1" applyFill="1" applyBorder="1" applyAlignment="1">
      <alignment horizontal="center" vertical="center" wrapText="1"/>
    </xf>
    <xf numFmtId="177" fontId="8" fillId="0" borderId="7" xfId="0" applyNumberFormat="1" applyFont="1" applyFill="1" applyBorder="1" applyAlignment="1">
      <alignment horizontal="center" vertical="center" wrapText="1"/>
    </xf>
    <xf numFmtId="177" fontId="8" fillId="0" borderId="8" xfId="0" applyNumberFormat="1" applyFont="1" applyFill="1" applyBorder="1" applyAlignment="1">
      <alignment horizontal="center" vertical="center" wrapText="1"/>
    </xf>
    <xf numFmtId="175" fontId="8" fillId="0" borderId="4" xfId="8" applyNumberFormat="1" applyFont="1" applyFill="1" applyBorder="1" applyAlignment="1">
      <alignment horizontal="center" vertical="center"/>
    </xf>
    <xf numFmtId="175" fontId="8" fillId="0" borderId="8" xfId="8" applyNumberFormat="1" applyFont="1" applyFill="1" applyBorder="1" applyAlignment="1">
      <alignment horizontal="center" vertical="center"/>
    </xf>
    <xf numFmtId="9" fontId="8" fillId="0" borderId="1" xfId="2" applyFont="1" applyFill="1" applyBorder="1" applyAlignment="1">
      <alignment horizontal="center" vertical="center"/>
    </xf>
    <xf numFmtId="172" fontId="9" fillId="0" borderId="1" xfId="0" applyNumberFormat="1" applyFont="1" applyFill="1" applyBorder="1" applyAlignment="1">
      <alignment horizontal="center" vertical="center" wrapText="1"/>
    </xf>
    <xf numFmtId="0" fontId="9" fillId="0" borderId="1" xfId="0" applyFont="1" applyFill="1" applyBorder="1" applyAlignment="1">
      <alignment horizontal="center" vertical="center" wrapText="1"/>
    </xf>
    <xf numFmtId="9" fontId="8" fillId="0" borderId="1" xfId="2" applyNumberFormat="1" applyFont="1" applyFill="1" applyBorder="1" applyAlignment="1">
      <alignment horizontal="center" vertical="center" wrapText="1"/>
    </xf>
    <xf numFmtId="0" fontId="8" fillId="2" borderId="4" xfId="0" applyFont="1" applyFill="1" applyBorder="1" applyAlignment="1">
      <alignment horizontal="center" vertical="center" wrapText="1"/>
    </xf>
    <xf numFmtId="10" fontId="9" fillId="0" borderId="1" xfId="0" applyNumberFormat="1" applyFont="1" applyFill="1" applyBorder="1" applyAlignment="1">
      <alignment horizontal="center" vertical="center" wrapText="1"/>
    </xf>
    <xf numFmtId="10" fontId="8" fillId="0" borderId="7" xfId="0" applyNumberFormat="1" applyFont="1" applyFill="1" applyBorder="1" applyAlignment="1">
      <alignment horizontal="center" vertical="center" wrapText="1"/>
    </xf>
    <xf numFmtId="10" fontId="8" fillId="0" borderId="8" xfId="0" applyNumberFormat="1" applyFont="1" applyFill="1" applyBorder="1" applyAlignment="1">
      <alignment horizontal="center" vertical="center" wrapText="1"/>
    </xf>
    <xf numFmtId="44" fontId="8" fillId="9" borderId="1" xfId="11" applyFont="1" applyFill="1" applyBorder="1" applyAlignment="1">
      <alignment horizontal="center" vertical="center" wrapText="1"/>
    </xf>
    <xf numFmtId="44" fontId="7" fillId="9" borderId="1" xfId="11" applyFont="1" applyFill="1" applyBorder="1" applyAlignment="1">
      <alignment horizontal="center" vertical="center"/>
    </xf>
    <xf numFmtId="14" fontId="8" fillId="2" borderId="7" xfId="0" applyNumberFormat="1" applyFont="1" applyFill="1" applyBorder="1" applyAlignment="1">
      <alignment horizontal="center" vertical="center" wrapText="1"/>
    </xf>
    <xf numFmtId="9" fontId="9" fillId="0" borderId="1" xfId="3" applyFont="1" applyFill="1" applyBorder="1" applyAlignment="1">
      <alignment horizontal="center" vertical="center"/>
    </xf>
    <xf numFmtId="9" fontId="9" fillId="0" borderId="1" xfId="0" applyNumberFormat="1" applyFont="1" applyFill="1" applyBorder="1" applyAlignment="1">
      <alignment horizontal="center" vertical="center"/>
    </xf>
    <xf numFmtId="44" fontId="9" fillId="0" borderId="1" xfId="11" applyFont="1" applyFill="1" applyBorder="1" applyAlignment="1">
      <alignment horizontal="center" vertical="center"/>
    </xf>
    <xf numFmtId="0" fontId="9" fillId="0" borderId="1" xfId="0" applyFont="1" applyFill="1" applyBorder="1" applyAlignment="1">
      <alignment horizontal="center" vertical="center"/>
    </xf>
    <xf numFmtId="175" fontId="9" fillId="0" borderId="1" xfId="8" applyNumberFormat="1" applyFont="1" applyFill="1" applyBorder="1" applyAlignment="1">
      <alignment horizontal="center" vertical="center" wrapText="1"/>
    </xf>
    <xf numFmtId="178" fontId="8" fillId="0" borderId="1" xfId="14" applyFont="1" applyFill="1" applyBorder="1" applyAlignment="1">
      <alignment horizontal="center" vertical="center"/>
    </xf>
    <xf numFmtId="164" fontId="9" fillId="0" borderId="1" xfId="8" applyFont="1" applyFill="1" applyBorder="1" applyAlignment="1">
      <alignment horizontal="center" vertical="center"/>
    </xf>
    <xf numFmtId="9" fontId="9" fillId="0" borderId="1" xfId="0" applyNumberFormat="1" applyFont="1" applyFill="1" applyBorder="1" applyAlignment="1">
      <alignment horizontal="center" vertical="center" wrapText="1"/>
    </xf>
    <xf numFmtId="193" fontId="9" fillId="0" borderId="1" xfId="8" applyNumberFormat="1" applyFont="1" applyFill="1" applyBorder="1" applyAlignment="1">
      <alignment horizontal="center" vertical="center"/>
    </xf>
    <xf numFmtId="175" fontId="8" fillId="0" borderId="1" xfId="8" applyNumberFormat="1" applyFont="1" applyFill="1" applyBorder="1" applyAlignment="1">
      <alignment horizontal="center" vertical="center"/>
    </xf>
    <xf numFmtId="0" fontId="8" fillId="0" borderId="1" xfId="0" applyFont="1" applyFill="1" applyBorder="1" applyAlignment="1">
      <alignment horizontal="center" vertical="top" wrapText="1"/>
    </xf>
    <xf numFmtId="178" fontId="8" fillId="0" borderId="0" xfId="14" applyFont="1" applyFill="1" applyBorder="1" applyAlignment="1">
      <alignment horizontal="center" vertical="center" wrapText="1"/>
    </xf>
    <xf numFmtId="10" fontId="8" fillId="0" borderId="1" xfId="0" applyNumberFormat="1" applyFont="1" applyFill="1" applyBorder="1" applyAlignment="1">
      <alignment horizontal="center" vertical="top" wrapText="1"/>
    </xf>
    <xf numFmtId="9" fontId="8" fillId="0" borderId="0" xfId="3" applyNumberFormat="1" applyFont="1" applyFill="1" applyBorder="1" applyAlignment="1">
      <alignment horizontal="center" vertical="center" wrapText="1"/>
    </xf>
    <xf numFmtId="0" fontId="66" fillId="0" borderId="1" xfId="0" applyFont="1" applyFill="1" applyBorder="1" applyAlignment="1">
      <alignment horizontal="center" vertical="center" wrapText="1"/>
    </xf>
    <xf numFmtId="2" fontId="7" fillId="0" borderId="1" xfId="0" applyNumberFormat="1" applyFont="1" applyFill="1" applyBorder="1" applyAlignment="1" applyProtection="1">
      <alignment horizontal="center" vertical="center" wrapText="1"/>
      <protection locked="0"/>
    </xf>
    <xf numFmtId="0" fontId="7" fillId="0" borderId="1" xfId="0" applyNumberFormat="1" applyFont="1" applyFill="1" applyBorder="1" applyAlignment="1" applyProtection="1">
      <alignment horizontal="center" vertical="center" wrapText="1"/>
      <protection locked="0"/>
    </xf>
    <xf numFmtId="10" fontId="7" fillId="0" borderId="1" xfId="0" applyNumberFormat="1" applyFont="1" applyFill="1" applyBorder="1" applyAlignment="1" applyProtection="1">
      <alignment horizontal="center" vertical="center" wrapText="1"/>
      <protection locked="0"/>
    </xf>
    <xf numFmtId="42" fontId="66" fillId="0" borderId="1" xfId="12" applyFont="1" applyFill="1" applyBorder="1" applyAlignment="1">
      <alignment horizontal="center" vertical="center" wrapText="1"/>
    </xf>
    <xf numFmtId="0" fontId="7" fillId="0" borderId="1" xfId="0" applyFont="1" applyFill="1" applyBorder="1" applyAlignment="1">
      <alignment horizontal="center" vertical="center" wrapText="1"/>
    </xf>
    <xf numFmtId="10" fontId="7" fillId="0" borderId="1" xfId="0" applyNumberFormat="1" applyFont="1" applyFill="1" applyBorder="1" applyAlignment="1">
      <alignment horizontal="center" vertical="center"/>
    </xf>
    <xf numFmtId="0" fontId="7" fillId="0" borderId="1" xfId="0" applyFont="1" applyFill="1" applyBorder="1" applyAlignment="1">
      <alignment horizontal="center" vertical="center"/>
    </xf>
    <xf numFmtId="168" fontId="7" fillId="0" borderId="1" xfId="0" applyNumberFormat="1" applyFont="1" applyFill="1" applyBorder="1" applyAlignment="1">
      <alignment horizontal="center" vertical="center"/>
    </xf>
    <xf numFmtId="165" fontId="8" fillId="0" borderId="1" xfId="0" applyNumberFormat="1" applyFont="1" applyFill="1" applyBorder="1" applyAlignment="1" applyProtection="1">
      <alignment horizontal="center" vertical="center" wrapText="1"/>
      <protection locked="0"/>
    </xf>
    <xf numFmtId="9" fontId="7" fillId="0" borderId="1" xfId="2" applyFont="1" applyFill="1" applyBorder="1" applyAlignment="1">
      <alignment horizontal="center" vertical="center" wrapText="1"/>
    </xf>
    <xf numFmtId="0" fontId="7" fillId="0" borderId="1" xfId="0" applyFont="1" applyFill="1" applyBorder="1" applyAlignment="1" applyProtection="1">
      <alignment horizontal="center" wrapText="1"/>
      <protection locked="0"/>
    </xf>
    <xf numFmtId="10" fontId="7" fillId="0" borderId="1" xfId="0" applyNumberFormat="1" applyFont="1" applyFill="1" applyBorder="1" applyAlignment="1" applyProtection="1">
      <alignment horizontal="center" wrapText="1"/>
      <protection locked="0"/>
    </xf>
    <xf numFmtId="165" fontId="7" fillId="0" borderId="1" xfId="0" applyNumberFormat="1" applyFont="1" applyFill="1" applyBorder="1" applyAlignment="1" applyProtection="1">
      <alignment horizontal="center" vertical="center" wrapText="1"/>
      <protection locked="0"/>
    </xf>
    <xf numFmtId="176" fontId="7" fillId="0" borderId="1" xfId="11" applyNumberFormat="1" applyFont="1" applyFill="1" applyBorder="1" applyAlignment="1" applyProtection="1">
      <alignment horizontal="center" vertical="center" wrapText="1"/>
      <protection locked="0"/>
    </xf>
    <xf numFmtId="10" fontId="7" fillId="0" borderId="1" xfId="0" applyNumberFormat="1" applyFont="1" applyFill="1" applyBorder="1" applyAlignment="1" applyProtection="1">
      <alignment horizontal="left" vertical="center" wrapText="1"/>
      <protection locked="0"/>
    </xf>
    <xf numFmtId="176" fontId="7" fillId="0" borderId="1" xfId="11" applyNumberFormat="1" applyFont="1" applyFill="1" applyBorder="1" applyAlignment="1" applyProtection="1">
      <alignment horizontal="center" wrapText="1"/>
      <protection locked="0"/>
    </xf>
    <xf numFmtId="165" fontId="7" fillId="0" borderId="1" xfId="2" applyNumberFormat="1" applyFont="1" applyFill="1" applyBorder="1" applyAlignment="1" applyProtection="1">
      <alignment horizontal="center" vertical="center" wrapText="1"/>
      <protection locked="0"/>
    </xf>
    <xf numFmtId="44" fontId="7" fillId="0" borderId="1" xfId="11" applyFont="1" applyFill="1" applyBorder="1" applyAlignment="1" applyProtection="1">
      <alignment horizontal="center" vertical="center" wrapText="1"/>
      <protection locked="0"/>
    </xf>
    <xf numFmtId="10" fontId="7" fillId="0" borderId="1" xfId="0" applyNumberFormat="1" applyFont="1" applyFill="1" applyBorder="1" applyAlignment="1">
      <alignment horizontal="center" vertical="center" wrapText="1"/>
    </xf>
    <xf numFmtId="44" fontId="7" fillId="0" borderId="1" xfId="11" applyFont="1" applyFill="1" applyBorder="1" applyAlignment="1" applyProtection="1">
      <alignment horizontal="center" wrapText="1"/>
      <protection locked="0"/>
    </xf>
    <xf numFmtId="10" fontId="7" fillId="0" borderId="1" xfId="2" applyNumberFormat="1" applyFont="1" applyFill="1" applyBorder="1" applyAlignment="1">
      <alignment horizontal="center" vertical="center" wrapText="1"/>
    </xf>
    <xf numFmtId="0" fontId="7" fillId="0" borderId="1" xfId="0" applyFont="1" applyFill="1" applyBorder="1" applyAlignment="1" applyProtection="1">
      <alignment horizontal="center" vertical="center" wrapText="1"/>
      <protection locked="0"/>
    </xf>
    <xf numFmtId="10" fontId="8" fillId="0" borderId="1" xfId="0" applyNumberFormat="1" applyFont="1" applyFill="1" applyBorder="1" applyAlignment="1">
      <alignment horizontal="left" vertical="center"/>
    </xf>
    <xf numFmtId="10" fontId="9" fillId="0" borderId="1" xfId="0" applyNumberFormat="1" applyFont="1" applyFill="1" applyBorder="1" applyAlignment="1">
      <alignment horizontal="left" vertical="center"/>
    </xf>
    <xf numFmtId="165" fontId="8" fillId="0" borderId="1" xfId="0" applyNumberFormat="1" applyFont="1" applyFill="1" applyBorder="1" applyAlignment="1">
      <alignment horizontal="center" vertical="center"/>
    </xf>
    <xf numFmtId="177" fontId="9" fillId="0" borderId="1" xfId="8" applyNumberFormat="1" applyFont="1" applyFill="1" applyBorder="1" applyAlignment="1">
      <alignment horizontal="left" vertical="center"/>
    </xf>
    <xf numFmtId="165" fontId="7" fillId="0" borderId="1" xfId="3" applyNumberFormat="1" applyFont="1" applyFill="1" applyBorder="1" applyAlignment="1">
      <alignment horizontal="left" vertical="center"/>
    </xf>
    <xf numFmtId="0" fontId="7" fillId="0" borderId="1" xfId="0" applyFont="1" applyFill="1" applyBorder="1" applyAlignment="1">
      <alignment horizontal="left" vertical="center"/>
    </xf>
    <xf numFmtId="177" fontId="9" fillId="0" borderId="1" xfId="0" applyNumberFormat="1" applyFont="1" applyFill="1" applyBorder="1" applyAlignment="1">
      <alignment horizontal="left" vertical="center"/>
    </xf>
    <xf numFmtId="9" fontId="8" fillId="0" borderId="1" xfId="3" applyFont="1" applyFill="1" applyBorder="1" applyAlignment="1">
      <alignment horizontal="left" vertical="center"/>
    </xf>
    <xf numFmtId="9" fontId="7" fillId="0" borderId="1" xfId="0" applyNumberFormat="1" applyFont="1" applyFill="1" applyBorder="1" applyAlignment="1">
      <alignment horizontal="center" vertical="center"/>
    </xf>
    <xf numFmtId="9" fontId="7" fillId="0" borderId="1" xfId="3" applyFont="1" applyFill="1" applyBorder="1" applyAlignment="1">
      <alignment horizontal="center" vertical="center"/>
    </xf>
    <xf numFmtId="177" fontId="7" fillId="0" borderId="1" xfId="0" applyNumberFormat="1" applyFont="1" applyFill="1" applyBorder="1" applyAlignment="1">
      <alignment horizontal="left" vertical="center"/>
    </xf>
    <xf numFmtId="0" fontId="55" fillId="0" borderId="1" xfId="0" applyFont="1" applyFill="1" applyBorder="1" applyAlignment="1">
      <alignment horizontal="left" vertical="center"/>
    </xf>
    <xf numFmtId="10" fontId="7" fillId="0" borderId="1" xfId="3" applyNumberFormat="1" applyFont="1" applyFill="1" applyBorder="1" applyAlignment="1">
      <alignment horizontal="left" vertical="center"/>
    </xf>
    <xf numFmtId="9" fontId="7" fillId="0" borderId="1" xfId="3" applyFont="1" applyFill="1" applyBorder="1" applyAlignment="1">
      <alignment horizontal="left" vertical="center"/>
    </xf>
    <xf numFmtId="165" fontId="8" fillId="0" borderId="1" xfId="2" applyNumberFormat="1" applyFont="1" applyFill="1" applyBorder="1" applyAlignment="1">
      <alignment horizontal="center" vertical="center" wrapText="1"/>
    </xf>
    <xf numFmtId="9" fontId="8" fillId="0" borderId="1" xfId="2" applyNumberFormat="1" applyFont="1" applyFill="1" applyBorder="1" applyAlignment="1">
      <alignment horizontal="center" vertical="center"/>
    </xf>
    <xf numFmtId="182" fontId="9" fillId="0" borderId="1" xfId="0" applyNumberFormat="1" applyFont="1" applyFill="1" applyBorder="1" applyAlignment="1">
      <alignment horizontal="center" vertical="center" wrapText="1"/>
    </xf>
    <xf numFmtId="172" fontId="7" fillId="0" borderId="1" xfId="0" applyNumberFormat="1" applyFont="1" applyFill="1" applyBorder="1" applyAlignment="1">
      <alignment horizontal="center" vertical="center" wrapText="1"/>
    </xf>
    <xf numFmtId="10" fontId="6" fillId="0" borderId="1" xfId="0" applyNumberFormat="1" applyFont="1" applyFill="1" applyBorder="1" applyAlignment="1">
      <alignment horizontal="center" vertical="center" wrapText="1"/>
    </xf>
    <xf numFmtId="165" fontId="6" fillId="0" borderId="1" xfId="0" applyNumberFormat="1" applyFont="1" applyFill="1" applyBorder="1" applyAlignment="1">
      <alignment horizontal="center" vertical="center" wrapText="1"/>
    </xf>
    <xf numFmtId="165" fontId="6" fillId="0" borderId="1" xfId="3" applyNumberFormat="1" applyFont="1" applyFill="1" applyBorder="1" applyAlignment="1">
      <alignment horizontal="center" vertical="center" wrapText="1"/>
    </xf>
    <xf numFmtId="185" fontId="9" fillId="0" borderId="1" xfId="0" applyNumberFormat="1" applyFont="1" applyFill="1" applyBorder="1" applyAlignment="1">
      <alignment horizontal="center" vertical="center" wrapText="1"/>
    </xf>
    <xf numFmtId="186" fontId="65" fillId="0" borderId="1" xfId="0" applyNumberFormat="1" applyFont="1" applyFill="1" applyBorder="1" applyAlignment="1">
      <alignment horizontal="center" vertical="center" wrapText="1"/>
    </xf>
    <xf numFmtId="186" fontId="9" fillId="0" borderId="1" xfId="0" applyNumberFormat="1" applyFont="1" applyFill="1" applyBorder="1" applyAlignment="1">
      <alignment horizontal="center" vertical="center" wrapText="1"/>
    </xf>
    <xf numFmtId="0" fontId="7" fillId="0" borderId="1" xfId="0" applyFont="1" applyFill="1" applyBorder="1" applyAlignment="1">
      <alignment horizontal="center" wrapText="1"/>
    </xf>
    <xf numFmtId="186" fontId="9" fillId="0" borderId="1" xfId="3" applyNumberFormat="1" applyFont="1" applyFill="1" applyBorder="1" applyAlignment="1">
      <alignment horizontal="center" vertical="center" wrapText="1"/>
    </xf>
    <xf numFmtId="10" fontId="9" fillId="0" borderId="1" xfId="0" applyNumberFormat="1" applyFont="1" applyFill="1" applyBorder="1" applyAlignment="1">
      <alignment horizontal="center" vertical="center"/>
    </xf>
    <xf numFmtId="0" fontId="7" fillId="0" borderId="4" xfId="0" applyFont="1" applyFill="1" applyBorder="1" applyAlignment="1">
      <alignment horizontal="center" vertical="center"/>
    </xf>
    <xf numFmtId="44" fontId="7" fillId="0" borderId="4" xfId="11" applyFont="1" applyFill="1" applyBorder="1" applyAlignment="1">
      <alignment horizontal="center" vertical="center"/>
    </xf>
    <xf numFmtId="187" fontId="7" fillId="0" borderId="1" xfId="10" applyNumberFormat="1" applyFont="1" applyFill="1" applyBorder="1" applyAlignment="1">
      <alignment horizontal="center" vertical="center"/>
    </xf>
    <xf numFmtId="194" fontId="8" fillId="0" borderId="1" xfId="1805" applyFont="1" applyFill="1" applyBorder="1" applyAlignment="1">
      <alignment horizontal="center" vertical="center" wrapText="1"/>
    </xf>
    <xf numFmtId="165" fontId="7" fillId="0" borderId="1" xfId="0" applyNumberFormat="1" applyFont="1" applyFill="1" applyBorder="1" applyAlignment="1">
      <alignment horizontal="center" vertical="center"/>
    </xf>
    <xf numFmtId="165" fontId="7" fillId="0" borderId="34" xfId="0" applyNumberFormat="1" applyFont="1" applyFill="1" applyBorder="1" applyAlignment="1">
      <alignment horizontal="center" vertical="center"/>
    </xf>
    <xf numFmtId="178" fontId="59" fillId="0" borderId="1" xfId="14" applyFont="1" applyFill="1" applyBorder="1" applyAlignment="1">
      <alignment horizontal="center" vertical="center"/>
    </xf>
    <xf numFmtId="9" fontId="55" fillId="0" borderId="4" xfId="0" applyNumberFormat="1" applyFont="1" applyFill="1" applyBorder="1" applyAlignment="1">
      <alignment horizontal="right" vertical="center" wrapText="1"/>
    </xf>
    <xf numFmtId="0" fontId="55" fillId="0" borderId="8" xfId="0" applyFont="1" applyFill="1" applyBorder="1" applyAlignment="1">
      <alignment horizontal="right" vertical="center" wrapText="1"/>
    </xf>
    <xf numFmtId="0" fontId="7" fillId="0" borderId="34" xfId="0" applyFont="1" applyFill="1" applyBorder="1" applyAlignment="1">
      <alignment horizontal="center" vertical="center"/>
    </xf>
    <xf numFmtId="10" fontId="7" fillId="0" borderId="1" xfId="0" applyNumberFormat="1" applyFont="1" applyFill="1" applyBorder="1" applyAlignment="1">
      <alignment horizontal="center"/>
    </xf>
    <xf numFmtId="0" fontId="7" fillId="0" borderId="1" xfId="0" applyFont="1" applyFill="1" applyBorder="1" applyAlignment="1">
      <alignment horizontal="center"/>
    </xf>
    <xf numFmtId="10" fontId="7" fillId="0" borderId="34" xfId="0" applyNumberFormat="1" applyFont="1" applyFill="1" applyBorder="1" applyAlignment="1">
      <alignment horizontal="center" vertical="center"/>
    </xf>
    <xf numFmtId="9" fontId="7" fillId="0" borderId="4" xfId="0" applyNumberFormat="1" applyFont="1" applyFill="1" applyBorder="1" applyAlignment="1">
      <alignment horizontal="right" vertical="center" wrapText="1"/>
    </xf>
    <xf numFmtId="0" fontId="7" fillId="0" borderId="7" xfId="0" applyFont="1" applyFill="1" applyBorder="1" applyAlignment="1">
      <alignment horizontal="right" vertical="center" wrapText="1"/>
    </xf>
    <xf numFmtId="0" fontId="7" fillId="0" borderId="8" xfId="0" applyFont="1" applyFill="1" applyBorder="1" applyAlignment="1">
      <alignment horizontal="right" vertical="center" wrapText="1"/>
    </xf>
    <xf numFmtId="9" fontId="8" fillId="0" borderId="4" xfId="0" applyNumberFormat="1" applyFont="1" applyFill="1" applyBorder="1" applyAlignment="1">
      <alignment horizontal="right" vertical="center" wrapText="1"/>
    </xf>
    <xf numFmtId="0" fontId="8" fillId="0" borderId="7" xfId="0" applyFont="1" applyFill="1" applyBorder="1" applyAlignment="1">
      <alignment horizontal="right" vertical="center" wrapText="1"/>
    </xf>
    <xf numFmtId="0" fontId="8" fillId="0" borderId="8" xfId="0" applyFont="1" applyFill="1" applyBorder="1" applyAlignment="1">
      <alignment horizontal="right" vertical="center" wrapText="1"/>
    </xf>
    <xf numFmtId="9" fontId="7" fillId="0" borderId="34" xfId="0" applyNumberFormat="1" applyFont="1" applyFill="1" applyBorder="1" applyAlignment="1">
      <alignment horizontal="center" vertical="center"/>
    </xf>
    <xf numFmtId="10" fontId="8" fillId="0" borderId="44" xfId="0" applyNumberFormat="1" applyFont="1" applyFill="1" applyBorder="1" applyAlignment="1" applyProtection="1">
      <alignment horizontal="center" vertical="center"/>
      <protection hidden="1"/>
    </xf>
    <xf numFmtId="10" fontId="8" fillId="0" borderId="7" xfId="0" applyNumberFormat="1" applyFont="1" applyFill="1" applyBorder="1" applyAlignment="1" applyProtection="1">
      <alignment horizontal="center" vertical="center"/>
      <protection hidden="1"/>
    </xf>
    <xf numFmtId="10" fontId="8" fillId="0" borderId="8" xfId="0" applyNumberFormat="1" applyFont="1" applyFill="1" applyBorder="1" applyAlignment="1" applyProtection="1">
      <alignment horizontal="center" vertical="center"/>
      <protection hidden="1"/>
    </xf>
    <xf numFmtId="195" fontId="8" fillId="0" borderId="4" xfId="0" applyNumberFormat="1" applyFont="1" applyFill="1" applyBorder="1" applyAlignment="1">
      <alignment horizontal="center" vertical="center" wrapText="1"/>
    </xf>
    <xf numFmtId="195" fontId="8" fillId="0" borderId="7" xfId="0" applyNumberFormat="1" applyFont="1" applyFill="1" applyBorder="1" applyAlignment="1">
      <alignment horizontal="center" vertical="center" wrapText="1"/>
    </xf>
    <xf numFmtId="195" fontId="8" fillId="0" borderId="8" xfId="0" applyNumberFormat="1" applyFont="1" applyFill="1" applyBorder="1" applyAlignment="1">
      <alignment horizontal="center" vertical="center" wrapText="1"/>
    </xf>
    <xf numFmtId="165" fontId="8" fillId="0" borderId="4" xfId="0" applyNumberFormat="1" applyFont="1" applyFill="1" applyBorder="1" applyAlignment="1">
      <alignment horizontal="center" vertical="center" wrapText="1"/>
    </xf>
    <xf numFmtId="165" fontId="8" fillId="0" borderId="7" xfId="0" applyNumberFormat="1" applyFont="1" applyFill="1" applyBorder="1" applyAlignment="1">
      <alignment horizontal="center" vertical="center" wrapText="1"/>
    </xf>
    <xf numFmtId="165" fontId="8" fillId="0" borderId="8" xfId="0" applyNumberFormat="1" applyFont="1" applyFill="1" applyBorder="1" applyAlignment="1">
      <alignment horizontal="center" vertical="center" wrapText="1"/>
    </xf>
    <xf numFmtId="44" fontId="8" fillId="0" borderId="8" xfId="11" applyFont="1" applyFill="1" applyBorder="1" applyAlignment="1">
      <alignment horizontal="center" vertical="center"/>
    </xf>
    <xf numFmtId="3" fontId="8" fillId="0" borderId="8" xfId="0" applyNumberFormat="1" applyFont="1" applyFill="1" applyBorder="1" applyAlignment="1">
      <alignment horizontal="center" vertical="center"/>
    </xf>
    <xf numFmtId="3" fontId="8" fillId="0" borderId="1" xfId="0" applyNumberFormat="1" applyFont="1" applyFill="1" applyBorder="1" applyAlignment="1">
      <alignment horizontal="center" vertical="center"/>
    </xf>
    <xf numFmtId="10" fontId="8" fillId="0" borderId="45" xfId="0" applyNumberFormat="1" applyFont="1" applyFill="1" applyBorder="1" applyAlignment="1" applyProtection="1">
      <alignment horizontal="center" vertical="center"/>
      <protection hidden="1"/>
    </xf>
    <xf numFmtId="10" fontId="8" fillId="0" borderId="46" xfId="0" applyNumberFormat="1" applyFont="1" applyFill="1" applyBorder="1" applyAlignment="1" applyProtection="1">
      <alignment horizontal="center" vertical="center"/>
      <protection hidden="1"/>
    </xf>
    <xf numFmtId="10" fontId="68" fillId="0" borderId="45" xfId="0" applyNumberFormat="1" applyFont="1" applyFill="1" applyBorder="1" applyAlignment="1" applyProtection="1">
      <alignment horizontal="center" vertical="center"/>
      <protection hidden="1"/>
    </xf>
    <xf numFmtId="10" fontId="68" fillId="0" borderId="46" xfId="0" applyNumberFormat="1" applyFont="1" applyFill="1" applyBorder="1" applyAlignment="1" applyProtection="1">
      <alignment horizontal="center" vertical="center"/>
      <protection hidden="1"/>
    </xf>
    <xf numFmtId="165" fontId="8" fillId="0" borderId="4" xfId="0" applyNumberFormat="1" applyFont="1" applyFill="1" applyBorder="1" applyAlignment="1">
      <alignment horizontal="center" vertical="center"/>
    </xf>
    <xf numFmtId="165" fontId="8" fillId="0" borderId="7" xfId="0" applyNumberFormat="1" applyFont="1" applyFill="1" applyBorder="1" applyAlignment="1">
      <alignment horizontal="center" vertical="center"/>
    </xf>
    <xf numFmtId="165" fontId="8" fillId="0" borderId="8" xfId="0" applyNumberFormat="1" applyFont="1" applyFill="1" applyBorder="1" applyAlignment="1">
      <alignment horizontal="center" vertical="center"/>
    </xf>
    <xf numFmtId="165" fontId="8" fillId="0" borderId="4" xfId="3" applyNumberFormat="1" applyFont="1" applyFill="1" applyBorder="1" applyAlignment="1">
      <alignment horizontal="center" vertical="center"/>
    </xf>
    <xf numFmtId="165" fontId="8" fillId="0" borderId="8" xfId="3" applyNumberFormat="1" applyFont="1" applyFill="1" applyBorder="1" applyAlignment="1">
      <alignment horizontal="center" vertical="center"/>
    </xf>
    <xf numFmtId="177" fontId="8" fillId="0" borderId="4" xfId="3" applyNumberFormat="1" applyFont="1" applyFill="1" applyBorder="1" applyAlignment="1">
      <alignment horizontal="center" vertical="center"/>
    </xf>
    <xf numFmtId="177" fontId="8" fillId="0" borderId="8" xfId="3" applyNumberFormat="1" applyFont="1" applyFill="1" applyBorder="1" applyAlignment="1">
      <alignment horizontal="center" vertical="center"/>
    </xf>
    <xf numFmtId="10" fontId="8" fillId="0" borderId="4" xfId="2" applyNumberFormat="1" applyFont="1" applyFill="1" applyBorder="1" applyAlignment="1">
      <alignment horizontal="center" vertical="center"/>
    </xf>
    <xf numFmtId="10" fontId="8" fillId="0" borderId="8" xfId="2" applyNumberFormat="1" applyFont="1" applyFill="1" applyBorder="1" applyAlignment="1">
      <alignment horizontal="center" vertical="center"/>
    </xf>
    <xf numFmtId="10" fontId="8" fillId="0" borderId="1" xfId="2" applyNumberFormat="1" applyFont="1" applyFill="1" applyBorder="1" applyAlignment="1">
      <alignment horizontal="center" vertical="center"/>
    </xf>
    <xf numFmtId="10" fontId="8" fillId="0" borderId="47" xfId="0" applyNumberFormat="1" applyFont="1" applyFill="1" applyBorder="1" applyAlignment="1" applyProtection="1">
      <alignment horizontal="center" vertical="center"/>
      <protection hidden="1"/>
    </xf>
    <xf numFmtId="10" fontId="68" fillId="0" borderId="47" xfId="0" applyNumberFormat="1" applyFont="1" applyFill="1" applyBorder="1" applyAlignment="1" applyProtection="1">
      <alignment horizontal="center" vertical="center"/>
      <protection hidden="1"/>
    </xf>
    <xf numFmtId="10" fontId="8" fillId="0" borderId="1" xfId="0" applyNumberFormat="1" applyFont="1" applyFill="1" applyBorder="1" applyAlignment="1">
      <alignment vertical="center" wrapText="1"/>
    </xf>
    <xf numFmtId="9" fontId="8" fillId="0" borderId="1" xfId="0" applyNumberFormat="1" applyFont="1" applyFill="1" applyBorder="1" applyAlignment="1">
      <alignment vertical="center" wrapText="1"/>
    </xf>
    <xf numFmtId="175" fontId="8" fillId="0" borderId="1" xfId="8" applyNumberFormat="1" applyFont="1" applyFill="1" applyBorder="1" applyAlignment="1">
      <alignment vertical="center" wrapText="1"/>
    </xf>
    <xf numFmtId="9" fontId="8" fillId="0" borderId="1" xfId="0" applyNumberFormat="1" applyFont="1" applyFill="1" applyBorder="1" applyAlignment="1">
      <alignment horizontal="center" wrapText="1"/>
    </xf>
    <xf numFmtId="10" fontId="8" fillId="0" borderId="1" xfId="0" applyNumberFormat="1" applyFont="1" applyFill="1" applyBorder="1" applyAlignment="1">
      <alignment horizontal="center" wrapText="1"/>
    </xf>
    <xf numFmtId="164" fontId="8" fillId="0" borderId="1" xfId="8" applyFont="1" applyFill="1" applyBorder="1" applyAlignment="1">
      <alignment vertical="center" wrapText="1"/>
    </xf>
    <xf numFmtId="10" fontId="8" fillId="0" borderId="1" xfId="3" applyNumberFormat="1" applyFont="1" applyFill="1" applyBorder="1" applyAlignment="1">
      <alignment horizontal="center" wrapText="1"/>
    </xf>
    <xf numFmtId="178" fontId="8" fillId="0" borderId="1" xfId="14" applyFont="1" applyFill="1" applyBorder="1" applyAlignment="1">
      <alignment vertical="center" wrapText="1"/>
    </xf>
    <xf numFmtId="0" fontId="8" fillId="0" borderId="1" xfId="0" applyFont="1" applyFill="1" applyBorder="1" applyAlignment="1">
      <alignment horizontal="center"/>
    </xf>
    <xf numFmtId="166" fontId="8" fillId="0" borderId="1" xfId="0" applyNumberFormat="1" applyFont="1" applyFill="1" applyBorder="1" applyAlignment="1">
      <alignment horizontal="center" vertical="center" wrapText="1"/>
    </xf>
    <xf numFmtId="10" fontId="8" fillId="0" borderId="7" xfId="2" applyNumberFormat="1" applyFont="1" applyFill="1" applyBorder="1" applyAlignment="1">
      <alignment horizontal="center" vertical="center"/>
    </xf>
    <xf numFmtId="0" fontId="8" fillId="0" borderId="1" xfId="0" applyFont="1" applyFill="1" applyBorder="1" applyAlignment="1">
      <alignment horizontal="left" vertical="top" wrapText="1"/>
    </xf>
    <xf numFmtId="0" fontId="10" fillId="66" borderId="39" xfId="0" applyFont="1" applyFill="1" applyBorder="1" applyAlignment="1">
      <alignment horizontal="center" vertical="center" wrapText="1"/>
    </xf>
    <xf numFmtId="0" fontId="10" fillId="66" borderId="3" xfId="0" applyFont="1" applyFill="1" applyBorder="1" applyAlignment="1">
      <alignment horizontal="center" vertical="center" wrapText="1"/>
    </xf>
    <xf numFmtId="173" fontId="10" fillId="66" borderId="42" xfId="0" applyNumberFormat="1" applyFont="1" applyFill="1" applyBorder="1" applyAlignment="1">
      <alignment horizontal="center" vertical="center"/>
    </xf>
    <xf numFmtId="173" fontId="10" fillId="66" borderId="43" xfId="0" applyNumberFormat="1" applyFont="1" applyFill="1" applyBorder="1" applyAlignment="1">
      <alignment horizontal="center" vertical="center"/>
    </xf>
    <xf numFmtId="0" fontId="19" fillId="4" borderId="3" xfId="0" applyFont="1" applyFill="1" applyBorder="1" applyAlignment="1">
      <alignment horizontal="center" vertical="center" wrapText="1"/>
    </xf>
    <xf numFmtId="0" fontId="6" fillId="3" borderId="3" xfId="0" applyFont="1" applyFill="1" applyBorder="1" applyAlignment="1">
      <alignment horizontal="center" vertical="center" wrapText="1"/>
    </xf>
    <xf numFmtId="0" fontId="19" fillId="4" borderId="2" xfId="0" applyFont="1" applyFill="1" applyBorder="1" applyAlignment="1">
      <alignment horizontal="center" vertical="center" wrapText="1"/>
    </xf>
    <xf numFmtId="0" fontId="19" fillId="4" borderId="15" xfId="0" applyFont="1" applyFill="1" applyBorder="1" applyAlignment="1">
      <alignment horizontal="center" vertical="center" wrapText="1"/>
    </xf>
    <xf numFmtId="0" fontId="69" fillId="7" borderId="48" xfId="1330" applyFont="1" applyFill="1" applyBorder="1" applyAlignment="1">
      <alignment horizontal="left" vertical="center" wrapText="1"/>
    </xf>
    <xf numFmtId="0" fontId="69" fillId="67" borderId="15" xfId="1330" applyFont="1" applyFill="1" applyBorder="1" applyAlignment="1">
      <alignment horizontal="left" vertical="center" wrapText="1"/>
    </xf>
    <xf numFmtId="0" fontId="69" fillId="67" borderId="2" xfId="1330" applyFont="1" applyFill="1" applyBorder="1" applyAlignment="1">
      <alignment horizontal="left" vertical="center" wrapText="1"/>
    </xf>
    <xf numFmtId="0" fontId="69" fillId="7" borderId="15" xfId="1330" applyFont="1" applyFill="1" applyBorder="1" applyAlignment="1">
      <alignment horizontal="left" vertical="center" wrapText="1"/>
    </xf>
    <xf numFmtId="0" fontId="69" fillId="7" borderId="2" xfId="1330" applyFont="1" applyFill="1" applyBorder="1" applyAlignment="1">
      <alignment horizontal="left" vertical="center" wrapText="1"/>
    </xf>
    <xf numFmtId="0" fontId="69" fillId="0" borderId="3" xfId="1330" applyFont="1" applyFill="1" applyBorder="1" applyAlignment="1">
      <alignment horizontal="left" vertical="center" wrapText="1"/>
    </xf>
    <xf numFmtId="0" fontId="69" fillId="0" borderId="2" xfId="1330" applyFont="1" applyFill="1" applyBorder="1" applyAlignment="1">
      <alignment horizontal="left" vertical="center" wrapText="1"/>
    </xf>
    <xf numFmtId="0" fontId="69" fillId="0" borderId="48" xfId="1330" applyFont="1" applyFill="1" applyBorder="1" applyAlignment="1">
      <alignment horizontal="left" vertical="center" wrapText="1"/>
    </xf>
    <xf numFmtId="0" fontId="69" fillId="0" borderId="15" xfId="1330" applyFont="1" applyFill="1" applyBorder="1" applyAlignment="1">
      <alignment horizontal="left" vertical="center" wrapText="1"/>
    </xf>
    <xf numFmtId="0" fontId="70" fillId="68" borderId="3" xfId="1330" applyFont="1" applyFill="1" applyBorder="1" applyAlignment="1">
      <alignment horizontal="center" vertical="center" wrapText="1"/>
    </xf>
    <xf numFmtId="0" fontId="70" fillId="7" borderId="3" xfId="1330" applyFont="1" applyFill="1" applyBorder="1" applyAlignment="1">
      <alignment horizontal="center" vertical="center"/>
    </xf>
    <xf numFmtId="0" fontId="69" fillId="0" borderId="48" xfId="1330" applyFont="1" applyFill="1" applyBorder="1" applyAlignment="1">
      <alignment horizontal="left" vertical="center"/>
    </xf>
    <xf numFmtId="0" fontId="69" fillId="0" borderId="15" xfId="1330" applyFont="1" applyFill="1" applyBorder="1" applyAlignment="1">
      <alignment horizontal="left" vertical="center"/>
    </xf>
    <xf numFmtId="0" fontId="3" fillId="0" borderId="0" xfId="1330"/>
    <xf numFmtId="0" fontId="69" fillId="7" borderId="3" xfId="1330" applyFont="1" applyFill="1" applyBorder="1" applyAlignment="1">
      <alignment vertical="center"/>
    </xf>
    <xf numFmtId="0" fontId="69" fillId="7" borderId="3" xfId="1330" applyFont="1" applyFill="1" applyBorder="1" applyAlignment="1">
      <alignment horizontal="left" vertical="center" wrapText="1"/>
    </xf>
    <xf numFmtId="0" fontId="69" fillId="0" borderId="3" xfId="1354" applyFont="1" applyFill="1" applyBorder="1" applyAlignment="1">
      <alignment horizontal="justify" vertical="center" wrapText="1"/>
    </xf>
    <xf numFmtId="0" fontId="69" fillId="0" borderId="3" xfId="1375" applyFont="1" applyFill="1" applyBorder="1" applyAlignment="1">
      <alignment horizontal="justify" vertical="center" wrapText="1"/>
    </xf>
    <xf numFmtId="0" fontId="69" fillId="7" borderId="3" xfId="1330" applyFont="1" applyFill="1" applyBorder="1"/>
    <xf numFmtId="0" fontId="69" fillId="0" borderId="3" xfId="1330" applyFont="1" applyFill="1" applyBorder="1" applyAlignment="1">
      <alignment horizontal="left" vertical="center" wrapText="1"/>
    </xf>
    <xf numFmtId="0" fontId="69" fillId="7" borderId="3" xfId="1354" applyFont="1" applyFill="1" applyBorder="1" applyAlignment="1">
      <alignment horizontal="left" vertical="center" wrapText="1"/>
    </xf>
    <xf numFmtId="0" fontId="69" fillId="0" borderId="3" xfId="1375" applyFont="1" applyFill="1" applyBorder="1" applyAlignment="1">
      <alignment horizontal="left" vertical="center" wrapText="1"/>
    </xf>
    <xf numFmtId="0" fontId="69" fillId="7" borderId="3" xfId="1330" applyFont="1" applyFill="1" applyBorder="1" applyAlignment="1">
      <alignment vertical="center" wrapText="1"/>
    </xf>
    <xf numFmtId="0" fontId="69" fillId="7" borderId="3" xfId="1330" applyFont="1" applyFill="1" applyBorder="1" applyAlignment="1">
      <alignment horizontal="center" vertical="center"/>
    </xf>
    <xf numFmtId="0" fontId="69" fillId="0" borderId="3" xfId="1330" applyFont="1" applyFill="1" applyBorder="1" applyAlignment="1">
      <alignment horizontal="justify" vertical="center" wrapText="1"/>
    </xf>
    <xf numFmtId="0" fontId="70" fillId="68" borderId="3" xfId="1330" applyFont="1" applyFill="1" applyBorder="1" applyAlignment="1">
      <alignment horizontal="center" vertical="center" wrapText="1"/>
    </xf>
    <xf numFmtId="0" fontId="69" fillId="7" borderId="0" xfId="1330" applyFont="1" applyFill="1" applyAlignment="1">
      <alignment horizontal="center"/>
    </xf>
    <xf numFmtId="0" fontId="69" fillId="0" borderId="2" xfId="1330" applyFont="1" applyFill="1" applyBorder="1" applyAlignment="1">
      <alignment horizontal="justify" vertical="center" wrapText="1"/>
    </xf>
  </cellXfs>
  <cellStyles count="1815">
    <cellStyle name="20% - Énfasis1 10" xfId="46" xr:uid="{00000000-0005-0000-0000-000000000000}"/>
    <cellStyle name="20% - Énfasis1 11" xfId="47" xr:uid="{00000000-0005-0000-0000-000001000000}"/>
    <cellStyle name="20% - Énfasis1 12" xfId="48" xr:uid="{00000000-0005-0000-0000-000002000000}"/>
    <cellStyle name="20% - Énfasis1 13" xfId="49" xr:uid="{00000000-0005-0000-0000-000003000000}"/>
    <cellStyle name="20% - Énfasis1 14" xfId="50" xr:uid="{00000000-0005-0000-0000-000004000000}"/>
    <cellStyle name="20% - Énfasis1 15" xfId="51" xr:uid="{00000000-0005-0000-0000-000005000000}"/>
    <cellStyle name="20% - Énfasis1 16" xfId="52" xr:uid="{00000000-0005-0000-0000-000006000000}"/>
    <cellStyle name="20% - Énfasis1 17" xfId="53" xr:uid="{00000000-0005-0000-0000-000007000000}"/>
    <cellStyle name="20% - Énfasis1 18" xfId="54" xr:uid="{00000000-0005-0000-0000-000008000000}"/>
    <cellStyle name="20% - Énfasis1 19" xfId="55" xr:uid="{00000000-0005-0000-0000-000009000000}"/>
    <cellStyle name="20% - Énfasis1 2" xfId="56" xr:uid="{00000000-0005-0000-0000-00000A000000}"/>
    <cellStyle name="20% - Énfasis1 20" xfId="45" xr:uid="{00000000-0005-0000-0000-00000B000000}"/>
    <cellStyle name="20% - Énfasis1 3" xfId="57" xr:uid="{00000000-0005-0000-0000-00000C000000}"/>
    <cellStyle name="20% - Énfasis1 4" xfId="58" xr:uid="{00000000-0005-0000-0000-00000D000000}"/>
    <cellStyle name="20% - Énfasis1 5" xfId="59" xr:uid="{00000000-0005-0000-0000-00000E000000}"/>
    <cellStyle name="20% - Énfasis1 6" xfId="60" xr:uid="{00000000-0005-0000-0000-00000F000000}"/>
    <cellStyle name="20% - Énfasis1 7" xfId="61" xr:uid="{00000000-0005-0000-0000-000010000000}"/>
    <cellStyle name="20% - Énfasis1 8" xfId="62" xr:uid="{00000000-0005-0000-0000-000011000000}"/>
    <cellStyle name="20% - Énfasis1 9" xfId="63" xr:uid="{00000000-0005-0000-0000-000012000000}"/>
    <cellStyle name="20% - Énfasis1 9 10" xfId="64" xr:uid="{00000000-0005-0000-0000-000013000000}"/>
    <cellStyle name="20% - Énfasis1 9 11" xfId="65" xr:uid="{00000000-0005-0000-0000-000014000000}"/>
    <cellStyle name="20% - Énfasis1 9 12" xfId="66" xr:uid="{00000000-0005-0000-0000-000015000000}"/>
    <cellStyle name="20% - Énfasis1 9 13" xfId="67" xr:uid="{00000000-0005-0000-0000-000016000000}"/>
    <cellStyle name="20% - Énfasis1 9 14" xfId="68" xr:uid="{00000000-0005-0000-0000-000017000000}"/>
    <cellStyle name="20% - Énfasis1 9 15" xfId="69" xr:uid="{00000000-0005-0000-0000-000018000000}"/>
    <cellStyle name="20% - Énfasis1 9 16" xfId="70" xr:uid="{00000000-0005-0000-0000-000019000000}"/>
    <cellStyle name="20% - Énfasis1 9 17" xfId="71" xr:uid="{00000000-0005-0000-0000-00001A000000}"/>
    <cellStyle name="20% - Énfasis1 9 18" xfId="72" xr:uid="{00000000-0005-0000-0000-00001B000000}"/>
    <cellStyle name="20% - Énfasis1 9 19" xfId="73" xr:uid="{00000000-0005-0000-0000-00001C000000}"/>
    <cellStyle name="20% - Énfasis1 9 2" xfId="74" xr:uid="{00000000-0005-0000-0000-00001D000000}"/>
    <cellStyle name="20% - Énfasis1 9 20" xfId="75" xr:uid="{00000000-0005-0000-0000-00001E000000}"/>
    <cellStyle name="20% - Énfasis1 9 21" xfId="76" xr:uid="{00000000-0005-0000-0000-00001F000000}"/>
    <cellStyle name="20% - Énfasis1 9 22" xfId="77" xr:uid="{00000000-0005-0000-0000-000020000000}"/>
    <cellStyle name="20% - Énfasis1 9 3" xfId="78" xr:uid="{00000000-0005-0000-0000-000021000000}"/>
    <cellStyle name="20% - Énfasis1 9 4" xfId="79" xr:uid="{00000000-0005-0000-0000-000022000000}"/>
    <cellStyle name="20% - Énfasis1 9 5" xfId="80" xr:uid="{00000000-0005-0000-0000-000023000000}"/>
    <cellStyle name="20% - Énfasis1 9 6" xfId="81" xr:uid="{00000000-0005-0000-0000-000024000000}"/>
    <cellStyle name="20% - Énfasis1 9 7" xfId="82" xr:uid="{00000000-0005-0000-0000-000025000000}"/>
    <cellStyle name="20% - Énfasis1 9 8" xfId="83" xr:uid="{00000000-0005-0000-0000-000026000000}"/>
    <cellStyle name="20% - Énfasis1 9 9" xfId="84" xr:uid="{00000000-0005-0000-0000-000027000000}"/>
    <cellStyle name="20% - Énfasis2 10" xfId="86" xr:uid="{00000000-0005-0000-0000-000028000000}"/>
    <cellStyle name="20% - Énfasis2 11" xfId="87" xr:uid="{00000000-0005-0000-0000-000029000000}"/>
    <cellStyle name="20% - Énfasis2 12" xfId="88" xr:uid="{00000000-0005-0000-0000-00002A000000}"/>
    <cellStyle name="20% - Énfasis2 13" xfId="89" xr:uid="{00000000-0005-0000-0000-00002B000000}"/>
    <cellStyle name="20% - Énfasis2 14" xfId="90" xr:uid="{00000000-0005-0000-0000-00002C000000}"/>
    <cellStyle name="20% - Énfasis2 15" xfId="91" xr:uid="{00000000-0005-0000-0000-00002D000000}"/>
    <cellStyle name="20% - Énfasis2 16" xfId="92" xr:uid="{00000000-0005-0000-0000-00002E000000}"/>
    <cellStyle name="20% - Énfasis2 17" xfId="93" xr:uid="{00000000-0005-0000-0000-00002F000000}"/>
    <cellStyle name="20% - Énfasis2 18" xfId="94" xr:uid="{00000000-0005-0000-0000-000030000000}"/>
    <cellStyle name="20% - Énfasis2 19" xfId="95" xr:uid="{00000000-0005-0000-0000-000031000000}"/>
    <cellStyle name="20% - Énfasis2 2" xfId="96" xr:uid="{00000000-0005-0000-0000-000032000000}"/>
    <cellStyle name="20% - Énfasis2 20" xfId="85" xr:uid="{00000000-0005-0000-0000-000033000000}"/>
    <cellStyle name="20% - Énfasis2 3" xfId="97" xr:uid="{00000000-0005-0000-0000-000034000000}"/>
    <cellStyle name="20% - Énfasis2 4" xfId="98" xr:uid="{00000000-0005-0000-0000-000035000000}"/>
    <cellStyle name="20% - Énfasis2 5" xfId="99" xr:uid="{00000000-0005-0000-0000-000036000000}"/>
    <cellStyle name="20% - Énfasis2 6" xfId="100" xr:uid="{00000000-0005-0000-0000-000037000000}"/>
    <cellStyle name="20% - Énfasis2 7" xfId="101" xr:uid="{00000000-0005-0000-0000-000038000000}"/>
    <cellStyle name="20% - Énfasis2 8" xfId="102" xr:uid="{00000000-0005-0000-0000-000039000000}"/>
    <cellStyle name="20% - Énfasis2 9" xfId="103" xr:uid="{00000000-0005-0000-0000-00003A000000}"/>
    <cellStyle name="20% - Énfasis2 9 10" xfId="104" xr:uid="{00000000-0005-0000-0000-00003B000000}"/>
    <cellStyle name="20% - Énfasis2 9 11" xfId="105" xr:uid="{00000000-0005-0000-0000-00003C000000}"/>
    <cellStyle name="20% - Énfasis2 9 12" xfId="106" xr:uid="{00000000-0005-0000-0000-00003D000000}"/>
    <cellStyle name="20% - Énfasis2 9 13" xfId="107" xr:uid="{00000000-0005-0000-0000-00003E000000}"/>
    <cellStyle name="20% - Énfasis2 9 14" xfId="108" xr:uid="{00000000-0005-0000-0000-00003F000000}"/>
    <cellStyle name="20% - Énfasis2 9 15" xfId="109" xr:uid="{00000000-0005-0000-0000-000040000000}"/>
    <cellStyle name="20% - Énfasis2 9 16" xfId="110" xr:uid="{00000000-0005-0000-0000-000041000000}"/>
    <cellStyle name="20% - Énfasis2 9 17" xfId="111" xr:uid="{00000000-0005-0000-0000-000042000000}"/>
    <cellStyle name="20% - Énfasis2 9 18" xfId="112" xr:uid="{00000000-0005-0000-0000-000043000000}"/>
    <cellStyle name="20% - Énfasis2 9 19" xfId="113" xr:uid="{00000000-0005-0000-0000-000044000000}"/>
    <cellStyle name="20% - Énfasis2 9 2" xfId="114" xr:uid="{00000000-0005-0000-0000-000045000000}"/>
    <cellStyle name="20% - Énfasis2 9 20" xfId="115" xr:uid="{00000000-0005-0000-0000-000046000000}"/>
    <cellStyle name="20% - Énfasis2 9 21" xfId="116" xr:uid="{00000000-0005-0000-0000-000047000000}"/>
    <cellStyle name="20% - Énfasis2 9 22" xfId="117" xr:uid="{00000000-0005-0000-0000-000048000000}"/>
    <cellStyle name="20% - Énfasis2 9 3" xfId="118" xr:uid="{00000000-0005-0000-0000-000049000000}"/>
    <cellStyle name="20% - Énfasis2 9 4" xfId="119" xr:uid="{00000000-0005-0000-0000-00004A000000}"/>
    <cellStyle name="20% - Énfasis2 9 5" xfId="120" xr:uid="{00000000-0005-0000-0000-00004B000000}"/>
    <cellStyle name="20% - Énfasis2 9 6" xfId="121" xr:uid="{00000000-0005-0000-0000-00004C000000}"/>
    <cellStyle name="20% - Énfasis2 9 7" xfId="122" xr:uid="{00000000-0005-0000-0000-00004D000000}"/>
    <cellStyle name="20% - Énfasis2 9 8" xfId="123" xr:uid="{00000000-0005-0000-0000-00004E000000}"/>
    <cellStyle name="20% - Énfasis2 9 9" xfId="124" xr:uid="{00000000-0005-0000-0000-00004F000000}"/>
    <cellStyle name="20% - Énfasis3 10" xfId="126" xr:uid="{00000000-0005-0000-0000-000050000000}"/>
    <cellStyle name="20% - Énfasis3 11" xfId="127" xr:uid="{00000000-0005-0000-0000-000051000000}"/>
    <cellStyle name="20% - Énfasis3 12" xfId="128" xr:uid="{00000000-0005-0000-0000-000052000000}"/>
    <cellStyle name="20% - Énfasis3 13" xfId="129" xr:uid="{00000000-0005-0000-0000-000053000000}"/>
    <cellStyle name="20% - Énfasis3 14" xfId="130" xr:uid="{00000000-0005-0000-0000-000054000000}"/>
    <cellStyle name="20% - Énfasis3 15" xfId="131" xr:uid="{00000000-0005-0000-0000-000055000000}"/>
    <cellStyle name="20% - Énfasis3 16" xfId="132" xr:uid="{00000000-0005-0000-0000-000056000000}"/>
    <cellStyle name="20% - Énfasis3 17" xfId="133" xr:uid="{00000000-0005-0000-0000-000057000000}"/>
    <cellStyle name="20% - Énfasis3 18" xfId="134" xr:uid="{00000000-0005-0000-0000-000058000000}"/>
    <cellStyle name="20% - Énfasis3 19" xfId="135" xr:uid="{00000000-0005-0000-0000-000059000000}"/>
    <cellStyle name="20% - Énfasis3 2" xfId="136" xr:uid="{00000000-0005-0000-0000-00005A000000}"/>
    <cellStyle name="20% - Énfasis3 20" xfId="125" xr:uid="{00000000-0005-0000-0000-00005B000000}"/>
    <cellStyle name="20% - Énfasis3 3" xfId="137" xr:uid="{00000000-0005-0000-0000-00005C000000}"/>
    <cellStyle name="20% - Énfasis3 4" xfId="138" xr:uid="{00000000-0005-0000-0000-00005D000000}"/>
    <cellStyle name="20% - Énfasis3 5" xfId="139" xr:uid="{00000000-0005-0000-0000-00005E000000}"/>
    <cellStyle name="20% - Énfasis3 6" xfId="140" xr:uid="{00000000-0005-0000-0000-00005F000000}"/>
    <cellStyle name="20% - Énfasis3 7" xfId="141" xr:uid="{00000000-0005-0000-0000-000060000000}"/>
    <cellStyle name="20% - Énfasis3 8" xfId="142" xr:uid="{00000000-0005-0000-0000-000061000000}"/>
    <cellStyle name="20% - Énfasis3 9" xfId="143" xr:uid="{00000000-0005-0000-0000-000062000000}"/>
    <cellStyle name="20% - Énfasis3 9 10" xfId="144" xr:uid="{00000000-0005-0000-0000-000063000000}"/>
    <cellStyle name="20% - Énfasis3 9 11" xfId="145" xr:uid="{00000000-0005-0000-0000-000064000000}"/>
    <cellStyle name="20% - Énfasis3 9 12" xfId="146" xr:uid="{00000000-0005-0000-0000-000065000000}"/>
    <cellStyle name="20% - Énfasis3 9 13" xfId="147" xr:uid="{00000000-0005-0000-0000-000066000000}"/>
    <cellStyle name="20% - Énfasis3 9 14" xfId="148" xr:uid="{00000000-0005-0000-0000-000067000000}"/>
    <cellStyle name="20% - Énfasis3 9 15" xfId="149" xr:uid="{00000000-0005-0000-0000-000068000000}"/>
    <cellStyle name="20% - Énfasis3 9 16" xfId="150" xr:uid="{00000000-0005-0000-0000-000069000000}"/>
    <cellStyle name="20% - Énfasis3 9 17" xfId="151" xr:uid="{00000000-0005-0000-0000-00006A000000}"/>
    <cellStyle name="20% - Énfasis3 9 18" xfId="152" xr:uid="{00000000-0005-0000-0000-00006B000000}"/>
    <cellStyle name="20% - Énfasis3 9 19" xfId="153" xr:uid="{00000000-0005-0000-0000-00006C000000}"/>
    <cellStyle name="20% - Énfasis3 9 2" xfId="154" xr:uid="{00000000-0005-0000-0000-00006D000000}"/>
    <cellStyle name="20% - Énfasis3 9 20" xfId="155" xr:uid="{00000000-0005-0000-0000-00006E000000}"/>
    <cellStyle name="20% - Énfasis3 9 21" xfId="156" xr:uid="{00000000-0005-0000-0000-00006F000000}"/>
    <cellStyle name="20% - Énfasis3 9 22" xfId="157" xr:uid="{00000000-0005-0000-0000-000070000000}"/>
    <cellStyle name="20% - Énfasis3 9 3" xfId="158" xr:uid="{00000000-0005-0000-0000-000071000000}"/>
    <cellStyle name="20% - Énfasis3 9 4" xfId="159" xr:uid="{00000000-0005-0000-0000-000072000000}"/>
    <cellStyle name="20% - Énfasis3 9 5" xfId="160" xr:uid="{00000000-0005-0000-0000-000073000000}"/>
    <cellStyle name="20% - Énfasis3 9 6" xfId="161" xr:uid="{00000000-0005-0000-0000-000074000000}"/>
    <cellStyle name="20% - Énfasis3 9 7" xfId="162" xr:uid="{00000000-0005-0000-0000-000075000000}"/>
    <cellStyle name="20% - Énfasis3 9 8" xfId="163" xr:uid="{00000000-0005-0000-0000-000076000000}"/>
    <cellStyle name="20% - Énfasis3 9 9" xfId="164" xr:uid="{00000000-0005-0000-0000-000077000000}"/>
    <cellStyle name="20% - Énfasis4 10" xfId="166" xr:uid="{00000000-0005-0000-0000-000078000000}"/>
    <cellStyle name="20% - Énfasis4 11" xfId="167" xr:uid="{00000000-0005-0000-0000-000079000000}"/>
    <cellStyle name="20% - Énfasis4 12" xfId="168" xr:uid="{00000000-0005-0000-0000-00007A000000}"/>
    <cellStyle name="20% - Énfasis4 13" xfId="169" xr:uid="{00000000-0005-0000-0000-00007B000000}"/>
    <cellStyle name="20% - Énfasis4 14" xfId="170" xr:uid="{00000000-0005-0000-0000-00007C000000}"/>
    <cellStyle name="20% - Énfasis4 15" xfId="171" xr:uid="{00000000-0005-0000-0000-00007D000000}"/>
    <cellStyle name="20% - Énfasis4 16" xfId="172" xr:uid="{00000000-0005-0000-0000-00007E000000}"/>
    <cellStyle name="20% - Énfasis4 17" xfId="173" xr:uid="{00000000-0005-0000-0000-00007F000000}"/>
    <cellStyle name="20% - Énfasis4 18" xfId="174" xr:uid="{00000000-0005-0000-0000-000080000000}"/>
    <cellStyle name="20% - Énfasis4 19" xfId="175" xr:uid="{00000000-0005-0000-0000-000081000000}"/>
    <cellStyle name="20% - Énfasis4 2" xfId="176" xr:uid="{00000000-0005-0000-0000-000082000000}"/>
    <cellStyle name="20% - Énfasis4 20" xfId="165" xr:uid="{00000000-0005-0000-0000-000083000000}"/>
    <cellStyle name="20% - Énfasis4 3" xfId="177" xr:uid="{00000000-0005-0000-0000-000084000000}"/>
    <cellStyle name="20% - Énfasis4 4" xfId="178" xr:uid="{00000000-0005-0000-0000-000085000000}"/>
    <cellStyle name="20% - Énfasis4 5" xfId="179" xr:uid="{00000000-0005-0000-0000-000086000000}"/>
    <cellStyle name="20% - Énfasis4 6" xfId="180" xr:uid="{00000000-0005-0000-0000-000087000000}"/>
    <cellStyle name="20% - Énfasis4 7" xfId="181" xr:uid="{00000000-0005-0000-0000-000088000000}"/>
    <cellStyle name="20% - Énfasis4 8" xfId="182" xr:uid="{00000000-0005-0000-0000-000089000000}"/>
    <cellStyle name="20% - Énfasis4 9" xfId="183" xr:uid="{00000000-0005-0000-0000-00008A000000}"/>
    <cellStyle name="20% - Énfasis4 9 10" xfId="184" xr:uid="{00000000-0005-0000-0000-00008B000000}"/>
    <cellStyle name="20% - Énfasis4 9 11" xfId="185" xr:uid="{00000000-0005-0000-0000-00008C000000}"/>
    <cellStyle name="20% - Énfasis4 9 12" xfId="186" xr:uid="{00000000-0005-0000-0000-00008D000000}"/>
    <cellStyle name="20% - Énfasis4 9 13" xfId="187" xr:uid="{00000000-0005-0000-0000-00008E000000}"/>
    <cellStyle name="20% - Énfasis4 9 14" xfId="188" xr:uid="{00000000-0005-0000-0000-00008F000000}"/>
    <cellStyle name="20% - Énfasis4 9 15" xfId="189" xr:uid="{00000000-0005-0000-0000-000090000000}"/>
    <cellStyle name="20% - Énfasis4 9 16" xfId="190" xr:uid="{00000000-0005-0000-0000-000091000000}"/>
    <cellStyle name="20% - Énfasis4 9 17" xfId="191" xr:uid="{00000000-0005-0000-0000-000092000000}"/>
    <cellStyle name="20% - Énfasis4 9 18" xfId="192" xr:uid="{00000000-0005-0000-0000-000093000000}"/>
    <cellStyle name="20% - Énfasis4 9 19" xfId="193" xr:uid="{00000000-0005-0000-0000-000094000000}"/>
    <cellStyle name="20% - Énfasis4 9 2" xfId="194" xr:uid="{00000000-0005-0000-0000-000095000000}"/>
    <cellStyle name="20% - Énfasis4 9 20" xfId="195" xr:uid="{00000000-0005-0000-0000-000096000000}"/>
    <cellStyle name="20% - Énfasis4 9 21" xfId="196" xr:uid="{00000000-0005-0000-0000-000097000000}"/>
    <cellStyle name="20% - Énfasis4 9 22" xfId="197" xr:uid="{00000000-0005-0000-0000-000098000000}"/>
    <cellStyle name="20% - Énfasis4 9 3" xfId="198" xr:uid="{00000000-0005-0000-0000-000099000000}"/>
    <cellStyle name="20% - Énfasis4 9 4" xfId="199" xr:uid="{00000000-0005-0000-0000-00009A000000}"/>
    <cellStyle name="20% - Énfasis4 9 5" xfId="200" xr:uid="{00000000-0005-0000-0000-00009B000000}"/>
    <cellStyle name="20% - Énfasis4 9 6" xfId="201" xr:uid="{00000000-0005-0000-0000-00009C000000}"/>
    <cellStyle name="20% - Énfasis4 9 7" xfId="202" xr:uid="{00000000-0005-0000-0000-00009D000000}"/>
    <cellStyle name="20% - Énfasis4 9 8" xfId="203" xr:uid="{00000000-0005-0000-0000-00009E000000}"/>
    <cellStyle name="20% - Énfasis4 9 9" xfId="204" xr:uid="{00000000-0005-0000-0000-00009F000000}"/>
    <cellStyle name="20% - Énfasis5" xfId="39" builtinId="46" customBuiltin="1"/>
    <cellStyle name="20% - Énfasis5 10" xfId="205" xr:uid="{00000000-0005-0000-0000-0000A1000000}"/>
    <cellStyle name="20% - Énfasis5 11" xfId="206" xr:uid="{00000000-0005-0000-0000-0000A2000000}"/>
    <cellStyle name="20% - Énfasis5 12" xfId="207" xr:uid="{00000000-0005-0000-0000-0000A3000000}"/>
    <cellStyle name="20% - Énfasis5 13" xfId="208" xr:uid="{00000000-0005-0000-0000-0000A4000000}"/>
    <cellStyle name="20% - Énfasis5 14" xfId="209" xr:uid="{00000000-0005-0000-0000-0000A5000000}"/>
    <cellStyle name="20% - Énfasis5 15" xfId="210" xr:uid="{00000000-0005-0000-0000-0000A6000000}"/>
    <cellStyle name="20% - Énfasis5 16" xfId="211" xr:uid="{00000000-0005-0000-0000-0000A7000000}"/>
    <cellStyle name="20% - Énfasis5 17" xfId="212" xr:uid="{00000000-0005-0000-0000-0000A8000000}"/>
    <cellStyle name="20% - Énfasis5 18" xfId="213" xr:uid="{00000000-0005-0000-0000-0000A9000000}"/>
    <cellStyle name="20% - Énfasis5 2" xfId="214" xr:uid="{00000000-0005-0000-0000-0000AA000000}"/>
    <cellStyle name="20% - Énfasis5 3" xfId="215" xr:uid="{00000000-0005-0000-0000-0000AB000000}"/>
    <cellStyle name="20% - Énfasis5 4" xfId="216" xr:uid="{00000000-0005-0000-0000-0000AC000000}"/>
    <cellStyle name="20% - Énfasis5 5" xfId="217" xr:uid="{00000000-0005-0000-0000-0000AD000000}"/>
    <cellStyle name="20% - Énfasis5 6" xfId="218" xr:uid="{00000000-0005-0000-0000-0000AE000000}"/>
    <cellStyle name="20% - Énfasis5 7" xfId="219" xr:uid="{00000000-0005-0000-0000-0000AF000000}"/>
    <cellStyle name="20% - Énfasis5 8" xfId="220" xr:uid="{00000000-0005-0000-0000-0000B0000000}"/>
    <cellStyle name="20% - Énfasis5 9" xfId="221" xr:uid="{00000000-0005-0000-0000-0000B1000000}"/>
    <cellStyle name="20% - Énfasis5 9 10" xfId="222" xr:uid="{00000000-0005-0000-0000-0000B2000000}"/>
    <cellStyle name="20% - Énfasis5 9 11" xfId="223" xr:uid="{00000000-0005-0000-0000-0000B3000000}"/>
    <cellStyle name="20% - Énfasis5 9 12" xfId="224" xr:uid="{00000000-0005-0000-0000-0000B4000000}"/>
    <cellStyle name="20% - Énfasis5 9 13" xfId="225" xr:uid="{00000000-0005-0000-0000-0000B5000000}"/>
    <cellStyle name="20% - Énfasis5 9 14" xfId="226" xr:uid="{00000000-0005-0000-0000-0000B6000000}"/>
    <cellStyle name="20% - Énfasis5 9 15" xfId="227" xr:uid="{00000000-0005-0000-0000-0000B7000000}"/>
    <cellStyle name="20% - Énfasis5 9 16" xfId="228" xr:uid="{00000000-0005-0000-0000-0000B8000000}"/>
    <cellStyle name="20% - Énfasis5 9 17" xfId="229" xr:uid="{00000000-0005-0000-0000-0000B9000000}"/>
    <cellStyle name="20% - Énfasis5 9 18" xfId="230" xr:uid="{00000000-0005-0000-0000-0000BA000000}"/>
    <cellStyle name="20% - Énfasis5 9 19" xfId="231" xr:uid="{00000000-0005-0000-0000-0000BB000000}"/>
    <cellStyle name="20% - Énfasis5 9 2" xfId="232" xr:uid="{00000000-0005-0000-0000-0000BC000000}"/>
    <cellStyle name="20% - Énfasis5 9 20" xfId="233" xr:uid="{00000000-0005-0000-0000-0000BD000000}"/>
    <cellStyle name="20% - Énfasis5 9 21" xfId="234" xr:uid="{00000000-0005-0000-0000-0000BE000000}"/>
    <cellStyle name="20% - Énfasis5 9 22" xfId="235" xr:uid="{00000000-0005-0000-0000-0000BF000000}"/>
    <cellStyle name="20% - Énfasis5 9 3" xfId="236" xr:uid="{00000000-0005-0000-0000-0000C0000000}"/>
    <cellStyle name="20% - Énfasis5 9 4" xfId="237" xr:uid="{00000000-0005-0000-0000-0000C1000000}"/>
    <cellStyle name="20% - Énfasis5 9 5" xfId="238" xr:uid="{00000000-0005-0000-0000-0000C2000000}"/>
    <cellStyle name="20% - Énfasis5 9 6" xfId="239" xr:uid="{00000000-0005-0000-0000-0000C3000000}"/>
    <cellStyle name="20% - Énfasis5 9 7" xfId="240" xr:uid="{00000000-0005-0000-0000-0000C4000000}"/>
    <cellStyle name="20% - Énfasis5 9 8" xfId="241" xr:uid="{00000000-0005-0000-0000-0000C5000000}"/>
    <cellStyle name="20% - Énfasis5 9 9" xfId="242" xr:uid="{00000000-0005-0000-0000-0000C6000000}"/>
    <cellStyle name="20% - Énfasis6" xfId="43" builtinId="50" customBuiltin="1"/>
    <cellStyle name="20% - Énfasis6 10" xfId="243" xr:uid="{00000000-0005-0000-0000-0000C8000000}"/>
    <cellStyle name="20% - Énfasis6 11" xfId="244" xr:uid="{00000000-0005-0000-0000-0000C9000000}"/>
    <cellStyle name="20% - Énfasis6 12" xfId="245" xr:uid="{00000000-0005-0000-0000-0000CA000000}"/>
    <cellStyle name="20% - Énfasis6 13" xfId="246" xr:uid="{00000000-0005-0000-0000-0000CB000000}"/>
    <cellStyle name="20% - Énfasis6 14" xfId="247" xr:uid="{00000000-0005-0000-0000-0000CC000000}"/>
    <cellStyle name="20% - Énfasis6 15" xfId="248" xr:uid="{00000000-0005-0000-0000-0000CD000000}"/>
    <cellStyle name="20% - Énfasis6 16" xfId="249" xr:uid="{00000000-0005-0000-0000-0000CE000000}"/>
    <cellStyle name="20% - Énfasis6 17" xfId="250" xr:uid="{00000000-0005-0000-0000-0000CF000000}"/>
    <cellStyle name="20% - Énfasis6 18" xfId="251" xr:uid="{00000000-0005-0000-0000-0000D0000000}"/>
    <cellStyle name="20% - Énfasis6 2" xfId="252" xr:uid="{00000000-0005-0000-0000-0000D1000000}"/>
    <cellStyle name="20% - Énfasis6 3" xfId="253" xr:uid="{00000000-0005-0000-0000-0000D2000000}"/>
    <cellStyle name="20% - Énfasis6 4" xfId="254" xr:uid="{00000000-0005-0000-0000-0000D3000000}"/>
    <cellStyle name="20% - Énfasis6 5" xfId="255" xr:uid="{00000000-0005-0000-0000-0000D4000000}"/>
    <cellStyle name="20% - Énfasis6 6" xfId="256" xr:uid="{00000000-0005-0000-0000-0000D5000000}"/>
    <cellStyle name="20% - Énfasis6 7" xfId="257" xr:uid="{00000000-0005-0000-0000-0000D6000000}"/>
    <cellStyle name="20% - Énfasis6 8" xfId="258" xr:uid="{00000000-0005-0000-0000-0000D7000000}"/>
    <cellStyle name="20% - Énfasis6 9" xfId="259" xr:uid="{00000000-0005-0000-0000-0000D8000000}"/>
    <cellStyle name="20% - Énfasis6 9 10" xfId="260" xr:uid="{00000000-0005-0000-0000-0000D9000000}"/>
    <cellStyle name="20% - Énfasis6 9 11" xfId="261" xr:uid="{00000000-0005-0000-0000-0000DA000000}"/>
    <cellStyle name="20% - Énfasis6 9 12" xfId="262" xr:uid="{00000000-0005-0000-0000-0000DB000000}"/>
    <cellStyle name="20% - Énfasis6 9 13" xfId="263" xr:uid="{00000000-0005-0000-0000-0000DC000000}"/>
    <cellStyle name="20% - Énfasis6 9 14" xfId="264" xr:uid="{00000000-0005-0000-0000-0000DD000000}"/>
    <cellStyle name="20% - Énfasis6 9 15" xfId="265" xr:uid="{00000000-0005-0000-0000-0000DE000000}"/>
    <cellStyle name="20% - Énfasis6 9 16" xfId="266" xr:uid="{00000000-0005-0000-0000-0000DF000000}"/>
    <cellStyle name="20% - Énfasis6 9 17" xfId="267" xr:uid="{00000000-0005-0000-0000-0000E0000000}"/>
    <cellStyle name="20% - Énfasis6 9 18" xfId="268" xr:uid="{00000000-0005-0000-0000-0000E1000000}"/>
    <cellStyle name="20% - Énfasis6 9 19" xfId="269" xr:uid="{00000000-0005-0000-0000-0000E2000000}"/>
    <cellStyle name="20% - Énfasis6 9 2" xfId="270" xr:uid="{00000000-0005-0000-0000-0000E3000000}"/>
    <cellStyle name="20% - Énfasis6 9 20" xfId="271" xr:uid="{00000000-0005-0000-0000-0000E4000000}"/>
    <cellStyle name="20% - Énfasis6 9 21" xfId="272" xr:uid="{00000000-0005-0000-0000-0000E5000000}"/>
    <cellStyle name="20% - Énfasis6 9 22" xfId="273" xr:uid="{00000000-0005-0000-0000-0000E6000000}"/>
    <cellStyle name="20% - Énfasis6 9 3" xfId="274" xr:uid="{00000000-0005-0000-0000-0000E7000000}"/>
    <cellStyle name="20% - Énfasis6 9 4" xfId="275" xr:uid="{00000000-0005-0000-0000-0000E8000000}"/>
    <cellStyle name="20% - Énfasis6 9 5" xfId="276" xr:uid="{00000000-0005-0000-0000-0000E9000000}"/>
    <cellStyle name="20% - Énfasis6 9 6" xfId="277" xr:uid="{00000000-0005-0000-0000-0000EA000000}"/>
    <cellStyle name="20% - Énfasis6 9 7" xfId="278" xr:uid="{00000000-0005-0000-0000-0000EB000000}"/>
    <cellStyle name="20% - Énfasis6 9 8" xfId="279" xr:uid="{00000000-0005-0000-0000-0000EC000000}"/>
    <cellStyle name="20% - Énfasis6 9 9" xfId="280" xr:uid="{00000000-0005-0000-0000-0000ED000000}"/>
    <cellStyle name="40% - Énfasis1" xfId="30" builtinId="31" customBuiltin="1"/>
    <cellStyle name="40% - Énfasis1 10" xfId="281" xr:uid="{00000000-0005-0000-0000-0000EF000000}"/>
    <cellStyle name="40% - Énfasis1 11" xfId="282" xr:uid="{00000000-0005-0000-0000-0000F0000000}"/>
    <cellStyle name="40% - Énfasis1 12" xfId="283" xr:uid="{00000000-0005-0000-0000-0000F1000000}"/>
    <cellStyle name="40% - Énfasis1 13" xfId="284" xr:uid="{00000000-0005-0000-0000-0000F2000000}"/>
    <cellStyle name="40% - Énfasis1 14" xfId="285" xr:uid="{00000000-0005-0000-0000-0000F3000000}"/>
    <cellStyle name="40% - Énfasis1 15" xfId="286" xr:uid="{00000000-0005-0000-0000-0000F4000000}"/>
    <cellStyle name="40% - Énfasis1 16" xfId="287" xr:uid="{00000000-0005-0000-0000-0000F5000000}"/>
    <cellStyle name="40% - Énfasis1 17" xfId="288" xr:uid="{00000000-0005-0000-0000-0000F6000000}"/>
    <cellStyle name="40% - Énfasis1 18" xfId="289" xr:uid="{00000000-0005-0000-0000-0000F7000000}"/>
    <cellStyle name="40% - Énfasis1 2" xfId="290" xr:uid="{00000000-0005-0000-0000-0000F8000000}"/>
    <cellStyle name="40% - Énfasis1 3" xfId="291" xr:uid="{00000000-0005-0000-0000-0000F9000000}"/>
    <cellStyle name="40% - Énfasis1 4" xfId="292" xr:uid="{00000000-0005-0000-0000-0000FA000000}"/>
    <cellStyle name="40% - Énfasis1 5" xfId="293" xr:uid="{00000000-0005-0000-0000-0000FB000000}"/>
    <cellStyle name="40% - Énfasis1 6" xfId="294" xr:uid="{00000000-0005-0000-0000-0000FC000000}"/>
    <cellStyle name="40% - Énfasis1 7" xfId="295" xr:uid="{00000000-0005-0000-0000-0000FD000000}"/>
    <cellStyle name="40% - Énfasis1 8" xfId="296" xr:uid="{00000000-0005-0000-0000-0000FE000000}"/>
    <cellStyle name="40% - Énfasis1 9" xfId="297" xr:uid="{00000000-0005-0000-0000-0000FF000000}"/>
    <cellStyle name="40% - Énfasis1 9 10" xfId="298" xr:uid="{00000000-0005-0000-0000-000000010000}"/>
    <cellStyle name="40% - Énfasis1 9 11" xfId="299" xr:uid="{00000000-0005-0000-0000-000001010000}"/>
    <cellStyle name="40% - Énfasis1 9 12" xfId="300" xr:uid="{00000000-0005-0000-0000-000002010000}"/>
    <cellStyle name="40% - Énfasis1 9 13" xfId="301" xr:uid="{00000000-0005-0000-0000-000003010000}"/>
    <cellStyle name="40% - Énfasis1 9 14" xfId="302" xr:uid="{00000000-0005-0000-0000-000004010000}"/>
    <cellStyle name="40% - Énfasis1 9 15" xfId="303" xr:uid="{00000000-0005-0000-0000-000005010000}"/>
    <cellStyle name="40% - Énfasis1 9 16" xfId="304" xr:uid="{00000000-0005-0000-0000-000006010000}"/>
    <cellStyle name="40% - Énfasis1 9 17" xfId="305" xr:uid="{00000000-0005-0000-0000-000007010000}"/>
    <cellStyle name="40% - Énfasis1 9 18" xfId="306" xr:uid="{00000000-0005-0000-0000-000008010000}"/>
    <cellStyle name="40% - Énfasis1 9 19" xfId="307" xr:uid="{00000000-0005-0000-0000-000009010000}"/>
    <cellStyle name="40% - Énfasis1 9 2" xfId="308" xr:uid="{00000000-0005-0000-0000-00000A010000}"/>
    <cellStyle name="40% - Énfasis1 9 20" xfId="309" xr:uid="{00000000-0005-0000-0000-00000B010000}"/>
    <cellStyle name="40% - Énfasis1 9 21" xfId="310" xr:uid="{00000000-0005-0000-0000-00000C010000}"/>
    <cellStyle name="40% - Énfasis1 9 22" xfId="311" xr:uid="{00000000-0005-0000-0000-00000D010000}"/>
    <cellStyle name="40% - Énfasis1 9 3" xfId="312" xr:uid="{00000000-0005-0000-0000-00000E010000}"/>
    <cellStyle name="40% - Énfasis1 9 4" xfId="313" xr:uid="{00000000-0005-0000-0000-00000F010000}"/>
    <cellStyle name="40% - Énfasis1 9 5" xfId="314" xr:uid="{00000000-0005-0000-0000-000010010000}"/>
    <cellStyle name="40% - Énfasis1 9 6" xfId="315" xr:uid="{00000000-0005-0000-0000-000011010000}"/>
    <cellStyle name="40% - Énfasis1 9 7" xfId="316" xr:uid="{00000000-0005-0000-0000-000012010000}"/>
    <cellStyle name="40% - Énfasis1 9 8" xfId="317" xr:uid="{00000000-0005-0000-0000-000013010000}"/>
    <cellStyle name="40% - Énfasis1 9 9" xfId="318" xr:uid="{00000000-0005-0000-0000-000014010000}"/>
    <cellStyle name="40% - Énfasis2" xfId="33" builtinId="35" customBuiltin="1"/>
    <cellStyle name="40% - Énfasis2 10" xfId="319" xr:uid="{00000000-0005-0000-0000-000016010000}"/>
    <cellStyle name="40% - Énfasis2 11" xfId="320" xr:uid="{00000000-0005-0000-0000-000017010000}"/>
    <cellStyle name="40% - Énfasis2 12" xfId="321" xr:uid="{00000000-0005-0000-0000-000018010000}"/>
    <cellStyle name="40% - Énfasis2 13" xfId="322" xr:uid="{00000000-0005-0000-0000-000019010000}"/>
    <cellStyle name="40% - Énfasis2 14" xfId="323" xr:uid="{00000000-0005-0000-0000-00001A010000}"/>
    <cellStyle name="40% - Énfasis2 15" xfId="324" xr:uid="{00000000-0005-0000-0000-00001B010000}"/>
    <cellStyle name="40% - Énfasis2 16" xfId="325" xr:uid="{00000000-0005-0000-0000-00001C010000}"/>
    <cellStyle name="40% - Énfasis2 17" xfId="326" xr:uid="{00000000-0005-0000-0000-00001D010000}"/>
    <cellStyle name="40% - Énfasis2 18" xfId="327" xr:uid="{00000000-0005-0000-0000-00001E010000}"/>
    <cellStyle name="40% - Énfasis2 2" xfId="328" xr:uid="{00000000-0005-0000-0000-00001F010000}"/>
    <cellStyle name="40% - Énfasis2 3" xfId="329" xr:uid="{00000000-0005-0000-0000-000020010000}"/>
    <cellStyle name="40% - Énfasis2 4" xfId="330" xr:uid="{00000000-0005-0000-0000-000021010000}"/>
    <cellStyle name="40% - Énfasis2 5" xfId="331" xr:uid="{00000000-0005-0000-0000-000022010000}"/>
    <cellStyle name="40% - Énfasis2 6" xfId="332" xr:uid="{00000000-0005-0000-0000-000023010000}"/>
    <cellStyle name="40% - Énfasis2 7" xfId="333" xr:uid="{00000000-0005-0000-0000-000024010000}"/>
    <cellStyle name="40% - Énfasis2 8" xfId="334" xr:uid="{00000000-0005-0000-0000-000025010000}"/>
    <cellStyle name="40% - Énfasis2 9" xfId="335" xr:uid="{00000000-0005-0000-0000-000026010000}"/>
    <cellStyle name="40% - Énfasis2 9 10" xfId="336" xr:uid="{00000000-0005-0000-0000-000027010000}"/>
    <cellStyle name="40% - Énfasis2 9 11" xfId="337" xr:uid="{00000000-0005-0000-0000-000028010000}"/>
    <cellStyle name="40% - Énfasis2 9 12" xfId="338" xr:uid="{00000000-0005-0000-0000-000029010000}"/>
    <cellStyle name="40% - Énfasis2 9 13" xfId="339" xr:uid="{00000000-0005-0000-0000-00002A010000}"/>
    <cellStyle name="40% - Énfasis2 9 14" xfId="340" xr:uid="{00000000-0005-0000-0000-00002B010000}"/>
    <cellStyle name="40% - Énfasis2 9 15" xfId="341" xr:uid="{00000000-0005-0000-0000-00002C010000}"/>
    <cellStyle name="40% - Énfasis2 9 16" xfId="342" xr:uid="{00000000-0005-0000-0000-00002D010000}"/>
    <cellStyle name="40% - Énfasis2 9 17" xfId="343" xr:uid="{00000000-0005-0000-0000-00002E010000}"/>
    <cellStyle name="40% - Énfasis2 9 18" xfId="344" xr:uid="{00000000-0005-0000-0000-00002F010000}"/>
    <cellStyle name="40% - Énfasis2 9 19" xfId="345" xr:uid="{00000000-0005-0000-0000-000030010000}"/>
    <cellStyle name="40% - Énfasis2 9 2" xfId="346" xr:uid="{00000000-0005-0000-0000-000031010000}"/>
    <cellStyle name="40% - Énfasis2 9 20" xfId="347" xr:uid="{00000000-0005-0000-0000-000032010000}"/>
    <cellStyle name="40% - Énfasis2 9 21" xfId="348" xr:uid="{00000000-0005-0000-0000-000033010000}"/>
    <cellStyle name="40% - Énfasis2 9 22" xfId="349" xr:uid="{00000000-0005-0000-0000-000034010000}"/>
    <cellStyle name="40% - Énfasis2 9 3" xfId="350" xr:uid="{00000000-0005-0000-0000-000035010000}"/>
    <cellStyle name="40% - Énfasis2 9 4" xfId="351" xr:uid="{00000000-0005-0000-0000-000036010000}"/>
    <cellStyle name="40% - Énfasis2 9 5" xfId="352" xr:uid="{00000000-0005-0000-0000-000037010000}"/>
    <cellStyle name="40% - Énfasis2 9 6" xfId="353" xr:uid="{00000000-0005-0000-0000-000038010000}"/>
    <cellStyle name="40% - Énfasis2 9 7" xfId="354" xr:uid="{00000000-0005-0000-0000-000039010000}"/>
    <cellStyle name="40% - Énfasis2 9 8" xfId="355" xr:uid="{00000000-0005-0000-0000-00003A010000}"/>
    <cellStyle name="40% - Énfasis2 9 9" xfId="356" xr:uid="{00000000-0005-0000-0000-00003B010000}"/>
    <cellStyle name="40% - Énfasis3 10" xfId="358" xr:uid="{00000000-0005-0000-0000-00003C010000}"/>
    <cellStyle name="40% - Énfasis3 11" xfId="359" xr:uid="{00000000-0005-0000-0000-00003D010000}"/>
    <cellStyle name="40% - Énfasis3 12" xfId="360" xr:uid="{00000000-0005-0000-0000-00003E010000}"/>
    <cellStyle name="40% - Énfasis3 13" xfId="361" xr:uid="{00000000-0005-0000-0000-00003F010000}"/>
    <cellStyle name="40% - Énfasis3 14" xfId="362" xr:uid="{00000000-0005-0000-0000-000040010000}"/>
    <cellStyle name="40% - Énfasis3 15" xfId="363" xr:uid="{00000000-0005-0000-0000-000041010000}"/>
    <cellStyle name="40% - Énfasis3 16" xfId="364" xr:uid="{00000000-0005-0000-0000-000042010000}"/>
    <cellStyle name="40% - Énfasis3 17" xfId="365" xr:uid="{00000000-0005-0000-0000-000043010000}"/>
    <cellStyle name="40% - Énfasis3 18" xfId="366" xr:uid="{00000000-0005-0000-0000-000044010000}"/>
    <cellStyle name="40% - Énfasis3 19" xfId="367" xr:uid="{00000000-0005-0000-0000-000045010000}"/>
    <cellStyle name="40% - Énfasis3 2" xfId="368" xr:uid="{00000000-0005-0000-0000-000046010000}"/>
    <cellStyle name="40% - Énfasis3 20" xfId="357" xr:uid="{00000000-0005-0000-0000-000047010000}"/>
    <cellStyle name="40% - Énfasis3 3" xfId="369" xr:uid="{00000000-0005-0000-0000-000048010000}"/>
    <cellStyle name="40% - Énfasis3 4" xfId="370" xr:uid="{00000000-0005-0000-0000-000049010000}"/>
    <cellStyle name="40% - Énfasis3 5" xfId="371" xr:uid="{00000000-0005-0000-0000-00004A010000}"/>
    <cellStyle name="40% - Énfasis3 6" xfId="372" xr:uid="{00000000-0005-0000-0000-00004B010000}"/>
    <cellStyle name="40% - Énfasis3 7" xfId="373" xr:uid="{00000000-0005-0000-0000-00004C010000}"/>
    <cellStyle name="40% - Énfasis3 8" xfId="374" xr:uid="{00000000-0005-0000-0000-00004D010000}"/>
    <cellStyle name="40% - Énfasis3 9" xfId="375" xr:uid="{00000000-0005-0000-0000-00004E010000}"/>
    <cellStyle name="40% - Énfasis3 9 10" xfId="376" xr:uid="{00000000-0005-0000-0000-00004F010000}"/>
    <cellStyle name="40% - Énfasis3 9 11" xfId="377" xr:uid="{00000000-0005-0000-0000-000050010000}"/>
    <cellStyle name="40% - Énfasis3 9 12" xfId="378" xr:uid="{00000000-0005-0000-0000-000051010000}"/>
    <cellStyle name="40% - Énfasis3 9 13" xfId="379" xr:uid="{00000000-0005-0000-0000-000052010000}"/>
    <cellStyle name="40% - Énfasis3 9 14" xfId="380" xr:uid="{00000000-0005-0000-0000-000053010000}"/>
    <cellStyle name="40% - Énfasis3 9 15" xfId="381" xr:uid="{00000000-0005-0000-0000-000054010000}"/>
    <cellStyle name="40% - Énfasis3 9 16" xfId="382" xr:uid="{00000000-0005-0000-0000-000055010000}"/>
    <cellStyle name="40% - Énfasis3 9 17" xfId="383" xr:uid="{00000000-0005-0000-0000-000056010000}"/>
    <cellStyle name="40% - Énfasis3 9 18" xfId="384" xr:uid="{00000000-0005-0000-0000-000057010000}"/>
    <cellStyle name="40% - Énfasis3 9 19" xfId="385" xr:uid="{00000000-0005-0000-0000-000058010000}"/>
    <cellStyle name="40% - Énfasis3 9 2" xfId="386" xr:uid="{00000000-0005-0000-0000-000059010000}"/>
    <cellStyle name="40% - Énfasis3 9 20" xfId="387" xr:uid="{00000000-0005-0000-0000-00005A010000}"/>
    <cellStyle name="40% - Énfasis3 9 21" xfId="388" xr:uid="{00000000-0005-0000-0000-00005B010000}"/>
    <cellStyle name="40% - Énfasis3 9 22" xfId="389" xr:uid="{00000000-0005-0000-0000-00005C010000}"/>
    <cellStyle name="40% - Énfasis3 9 3" xfId="390" xr:uid="{00000000-0005-0000-0000-00005D010000}"/>
    <cellStyle name="40% - Énfasis3 9 4" xfId="391" xr:uid="{00000000-0005-0000-0000-00005E010000}"/>
    <cellStyle name="40% - Énfasis3 9 5" xfId="392" xr:uid="{00000000-0005-0000-0000-00005F010000}"/>
    <cellStyle name="40% - Énfasis3 9 6" xfId="393" xr:uid="{00000000-0005-0000-0000-000060010000}"/>
    <cellStyle name="40% - Énfasis3 9 7" xfId="394" xr:uid="{00000000-0005-0000-0000-000061010000}"/>
    <cellStyle name="40% - Énfasis3 9 8" xfId="395" xr:uid="{00000000-0005-0000-0000-000062010000}"/>
    <cellStyle name="40% - Énfasis3 9 9" xfId="396" xr:uid="{00000000-0005-0000-0000-000063010000}"/>
    <cellStyle name="40% - Énfasis4" xfId="37" builtinId="43" customBuiltin="1"/>
    <cellStyle name="40% - Énfasis4 10" xfId="397" xr:uid="{00000000-0005-0000-0000-000065010000}"/>
    <cellStyle name="40% - Énfasis4 11" xfId="398" xr:uid="{00000000-0005-0000-0000-000066010000}"/>
    <cellStyle name="40% - Énfasis4 12" xfId="399" xr:uid="{00000000-0005-0000-0000-000067010000}"/>
    <cellStyle name="40% - Énfasis4 13" xfId="400" xr:uid="{00000000-0005-0000-0000-000068010000}"/>
    <cellStyle name="40% - Énfasis4 14" xfId="401" xr:uid="{00000000-0005-0000-0000-000069010000}"/>
    <cellStyle name="40% - Énfasis4 15" xfId="402" xr:uid="{00000000-0005-0000-0000-00006A010000}"/>
    <cellStyle name="40% - Énfasis4 16" xfId="403" xr:uid="{00000000-0005-0000-0000-00006B010000}"/>
    <cellStyle name="40% - Énfasis4 17" xfId="404" xr:uid="{00000000-0005-0000-0000-00006C010000}"/>
    <cellStyle name="40% - Énfasis4 18" xfId="405" xr:uid="{00000000-0005-0000-0000-00006D010000}"/>
    <cellStyle name="40% - Énfasis4 2" xfId="406" xr:uid="{00000000-0005-0000-0000-00006E010000}"/>
    <cellStyle name="40% - Énfasis4 3" xfId="407" xr:uid="{00000000-0005-0000-0000-00006F010000}"/>
    <cellStyle name="40% - Énfasis4 4" xfId="408" xr:uid="{00000000-0005-0000-0000-000070010000}"/>
    <cellStyle name="40% - Énfasis4 5" xfId="409" xr:uid="{00000000-0005-0000-0000-000071010000}"/>
    <cellStyle name="40% - Énfasis4 6" xfId="410" xr:uid="{00000000-0005-0000-0000-000072010000}"/>
    <cellStyle name="40% - Énfasis4 7" xfId="411" xr:uid="{00000000-0005-0000-0000-000073010000}"/>
    <cellStyle name="40% - Énfasis4 8" xfId="412" xr:uid="{00000000-0005-0000-0000-000074010000}"/>
    <cellStyle name="40% - Énfasis4 9" xfId="413" xr:uid="{00000000-0005-0000-0000-000075010000}"/>
    <cellStyle name="40% - Énfasis4 9 10" xfId="414" xr:uid="{00000000-0005-0000-0000-000076010000}"/>
    <cellStyle name="40% - Énfasis4 9 11" xfId="415" xr:uid="{00000000-0005-0000-0000-000077010000}"/>
    <cellStyle name="40% - Énfasis4 9 12" xfId="416" xr:uid="{00000000-0005-0000-0000-000078010000}"/>
    <cellStyle name="40% - Énfasis4 9 13" xfId="417" xr:uid="{00000000-0005-0000-0000-000079010000}"/>
    <cellStyle name="40% - Énfasis4 9 14" xfId="418" xr:uid="{00000000-0005-0000-0000-00007A010000}"/>
    <cellStyle name="40% - Énfasis4 9 15" xfId="419" xr:uid="{00000000-0005-0000-0000-00007B010000}"/>
    <cellStyle name="40% - Énfasis4 9 16" xfId="420" xr:uid="{00000000-0005-0000-0000-00007C010000}"/>
    <cellStyle name="40% - Énfasis4 9 17" xfId="421" xr:uid="{00000000-0005-0000-0000-00007D010000}"/>
    <cellStyle name="40% - Énfasis4 9 18" xfId="422" xr:uid="{00000000-0005-0000-0000-00007E010000}"/>
    <cellStyle name="40% - Énfasis4 9 19" xfId="423" xr:uid="{00000000-0005-0000-0000-00007F010000}"/>
    <cellStyle name="40% - Énfasis4 9 2" xfId="424" xr:uid="{00000000-0005-0000-0000-000080010000}"/>
    <cellStyle name="40% - Énfasis4 9 20" xfId="425" xr:uid="{00000000-0005-0000-0000-000081010000}"/>
    <cellStyle name="40% - Énfasis4 9 21" xfId="426" xr:uid="{00000000-0005-0000-0000-000082010000}"/>
    <cellStyle name="40% - Énfasis4 9 22" xfId="427" xr:uid="{00000000-0005-0000-0000-000083010000}"/>
    <cellStyle name="40% - Énfasis4 9 3" xfId="428" xr:uid="{00000000-0005-0000-0000-000084010000}"/>
    <cellStyle name="40% - Énfasis4 9 4" xfId="429" xr:uid="{00000000-0005-0000-0000-000085010000}"/>
    <cellStyle name="40% - Énfasis4 9 5" xfId="430" xr:uid="{00000000-0005-0000-0000-000086010000}"/>
    <cellStyle name="40% - Énfasis4 9 6" xfId="431" xr:uid="{00000000-0005-0000-0000-000087010000}"/>
    <cellStyle name="40% - Énfasis4 9 7" xfId="432" xr:uid="{00000000-0005-0000-0000-000088010000}"/>
    <cellStyle name="40% - Énfasis4 9 8" xfId="433" xr:uid="{00000000-0005-0000-0000-000089010000}"/>
    <cellStyle name="40% - Énfasis4 9 9" xfId="434" xr:uid="{00000000-0005-0000-0000-00008A010000}"/>
    <cellStyle name="40% - Énfasis5" xfId="40" builtinId="47" customBuiltin="1"/>
    <cellStyle name="40% - Énfasis5 10" xfId="435" xr:uid="{00000000-0005-0000-0000-00008C010000}"/>
    <cellStyle name="40% - Énfasis5 11" xfId="436" xr:uid="{00000000-0005-0000-0000-00008D010000}"/>
    <cellStyle name="40% - Énfasis5 12" xfId="437" xr:uid="{00000000-0005-0000-0000-00008E010000}"/>
    <cellStyle name="40% - Énfasis5 13" xfId="438" xr:uid="{00000000-0005-0000-0000-00008F010000}"/>
    <cellStyle name="40% - Énfasis5 14" xfId="439" xr:uid="{00000000-0005-0000-0000-000090010000}"/>
    <cellStyle name="40% - Énfasis5 15" xfId="440" xr:uid="{00000000-0005-0000-0000-000091010000}"/>
    <cellStyle name="40% - Énfasis5 16" xfId="441" xr:uid="{00000000-0005-0000-0000-000092010000}"/>
    <cellStyle name="40% - Énfasis5 17" xfId="442" xr:uid="{00000000-0005-0000-0000-000093010000}"/>
    <cellStyle name="40% - Énfasis5 18" xfId="443" xr:uid="{00000000-0005-0000-0000-000094010000}"/>
    <cellStyle name="40% - Énfasis5 2" xfId="444" xr:uid="{00000000-0005-0000-0000-000095010000}"/>
    <cellStyle name="40% - Énfasis5 3" xfId="445" xr:uid="{00000000-0005-0000-0000-000096010000}"/>
    <cellStyle name="40% - Énfasis5 4" xfId="446" xr:uid="{00000000-0005-0000-0000-000097010000}"/>
    <cellStyle name="40% - Énfasis5 5" xfId="447" xr:uid="{00000000-0005-0000-0000-000098010000}"/>
    <cellStyle name="40% - Énfasis5 6" xfId="448" xr:uid="{00000000-0005-0000-0000-000099010000}"/>
    <cellStyle name="40% - Énfasis5 7" xfId="449" xr:uid="{00000000-0005-0000-0000-00009A010000}"/>
    <cellStyle name="40% - Énfasis5 8" xfId="450" xr:uid="{00000000-0005-0000-0000-00009B010000}"/>
    <cellStyle name="40% - Énfasis5 9" xfId="451" xr:uid="{00000000-0005-0000-0000-00009C010000}"/>
    <cellStyle name="40% - Énfasis5 9 10" xfId="452" xr:uid="{00000000-0005-0000-0000-00009D010000}"/>
    <cellStyle name="40% - Énfasis5 9 11" xfId="453" xr:uid="{00000000-0005-0000-0000-00009E010000}"/>
    <cellStyle name="40% - Énfasis5 9 12" xfId="454" xr:uid="{00000000-0005-0000-0000-00009F010000}"/>
    <cellStyle name="40% - Énfasis5 9 13" xfId="455" xr:uid="{00000000-0005-0000-0000-0000A0010000}"/>
    <cellStyle name="40% - Énfasis5 9 14" xfId="456" xr:uid="{00000000-0005-0000-0000-0000A1010000}"/>
    <cellStyle name="40% - Énfasis5 9 15" xfId="457" xr:uid="{00000000-0005-0000-0000-0000A2010000}"/>
    <cellStyle name="40% - Énfasis5 9 16" xfId="458" xr:uid="{00000000-0005-0000-0000-0000A3010000}"/>
    <cellStyle name="40% - Énfasis5 9 17" xfId="459" xr:uid="{00000000-0005-0000-0000-0000A4010000}"/>
    <cellStyle name="40% - Énfasis5 9 18" xfId="460" xr:uid="{00000000-0005-0000-0000-0000A5010000}"/>
    <cellStyle name="40% - Énfasis5 9 19" xfId="461" xr:uid="{00000000-0005-0000-0000-0000A6010000}"/>
    <cellStyle name="40% - Énfasis5 9 2" xfId="462" xr:uid="{00000000-0005-0000-0000-0000A7010000}"/>
    <cellStyle name="40% - Énfasis5 9 20" xfId="463" xr:uid="{00000000-0005-0000-0000-0000A8010000}"/>
    <cellStyle name="40% - Énfasis5 9 21" xfId="464" xr:uid="{00000000-0005-0000-0000-0000A9010000}"/>
    <cellStyle name="40% - Énfasis5 9 22" xfId="465" xr:uid="{00000000-0005-0000-0000-0000AA010000}"/>
    <cellStyle name="40% - Énfasis5 9 3" xfId="466" xr:uid="{00000000-0005-0000-0000-0000AB010000}"/>
    <cellStyle name="40% - Énfasis5 9 4" xfId="467" xr:uid="{00000000-0005-0000-0000-0000AC010000}"/>
    <cellStyle name="40% - Énfasis5 9 5" xfId="468" xr:uid="{00000000-0005-0000-0000-0000AD010000}"/>
    <cellStyle name="40% - Énfasis5 9 6" xfId="469" xr:uid="{00000000-0005-0000-0000-0000AE010000}"/>
    <cellStyle name="40% - Énfasis5 9 7" xfId="470" xr:uid="{00000000-0005-0000-0000-0000AF010000}"/>
    <cellStyle name="40% - Énfasis5 9 8" xfId="471" xr:uid="{00000000-0005-0000-0000-0000B0010000}"/>
    <cellStyle name="40% - Énfasis5 9 9" xfId="472" xr:uid="{00000000-0005-0000-0000-0000B1010000}"/>
    <cellStyle name="40% - Énfasis6" xfId="44" builtinId="51" customBuiltin="1"/>
    <cellStyle name="40% - Énfasis6 10" xfId="473" xr:uid="{00000000-0005-0000-0000-0000B3010000}"/>
    <cellStyle name="40% - Énfasis6 11" xfId="474" xr:uid="{00000000-0005-0000-0000-0000B4010000}"/>
    <cellStyle name="40% - Énfasis6 12" xfId="475" xr:uid="{00000000-0005-0000-0000-0000B5010000}"/>
    <cellStyle name="40% - Énfasis6 13" xfId="476" xr:uid="{00000000-0005-0000-0000-0000B6010000}"/>
    <cellStyle name="40% - Énfasis6 14" xfId="477" xr:uid="{00000000-0005-0000-0000-0000B7010000}"/>
    <cellStyle name="40% - Énfasis6 15" xfId="478" xr:uid="{00000000-0005-0000-0000-0000B8010000}"/>
    <cellStyle name="40% - Énfasis6 16" xfId="479" xr:uid="{00000000-0005-0000-0000-0000B9010000}"/>
    <cellStyle name="40% - Énfasis6 17" xfId="480" xr:uid="{00000000-0005-0000-0000-0000BA010000}"/>
    <cellStyle name="40% - Énfasis6 18" xfId="481" xr:uid="{00000000-0005-0000-0000-0000BB010000}"/>
    <cellStyle name="40% - Énfasis6 2" xfId="482" xr:uid="{00000000-0005-0000-0000-0000BC010000}"/>
    <cellStyle name="40% - Énfasis6 3" xfId="483" xr:uid="{00000000-0005-0000-0000-0000BD010000}"/>
    <cellStyle name="40% - Énfasis6 4" xfId="484" xr:uid="{00000000-0005-0000-0000-0000BE010000}"/>
    <cellStyle name="40% - Énfasis6 5" xfId="485" xr:uid="{00000000-0005-0000-0000-0000BF010000}"/>
    <cellStyle name="40% - Énfasis6 6" xfId="486" xr:uid="{00000000-0005-0000-0000-0000C0010000}"/>
    <cellStyle name="40% - Énfasis6 7" xfId="487" xr:uid="{00000000-0005-0000-0000-0000C1010000}"/>
    <cellStyle name="40% - Énfasis6 8" xfId="488" xr:uid="{00000000-0005-0000-0000-0000C2010000}"/>
    <cellStyle name="40% - Énfasis6 9" xfId="489" xr:uid="{00000000-0005-0000-0000-0000C3010000}"/>
    <cellStyle name="40% - Énfasis6 9 10" xfId="490" xr:uid="{00000000-0005-0000-0000-0000C4010000}"/>
    <cellStyle name="40% - Énfasis6 9 11" xfId="491" xr:uid="{00000000-0005-0000-0000-0000C5010000}"/>
    <cellStyle name="40% - Énfasis6 9 12" xfId="492" xr:uid="{00000000-0005-0000-0000-0000C6010000}"/>
    <cellStyle name="40% - Énfasis6 9 13" xfId="493" xr:uid="{00000000-0005-0000-0000-0000C7010000}"/>
    <cellStyle name="40% - Énfasis6 9 14" xfId="494" xr:uid="{00000000-0005-0000-0000-0000C8010000}"/>
    <cellStyle name="40% - Énfasis6 9 15" xfId="495" xr:uid="{00000000-0005-0000-0000-0000C9010000}"/>
    <cellStyle name="40% - Énfasis6 9 16" xfId="496" xr:uid="{00000000-0005-0000-0000-0000CA010000}"/>
    <cellStyle name="40% - Énfasis6 9 17" xfId="497" xr:uid="{00000000-0005-0000-0000-0000CB010000}"/>
    <cellStyle name="40% - Énfasis6 9 18" xfId="498" xr:uid="{00000000-0005-0000-0000-0000CC010000}"/>
    <cellStyle name="40% - Énfasis6 9 19" xfId="499" xr:uid="{00000000-0005-0000-0000-0000CD010000}"/>
    <cellStyle name="40% - Énfasis6 9 2" xfId="500" xr:uid="{00000000-0005-0000-0000-0000CE010000}"/>
    <cellStyle name="40% - Énfasis6 9 20" xfId="501" xr:uid="{00000000-0005-0000-0000-0000CF010000}"/>
    <cellStyle name="40% - Énfasis6 9 21" xfId="502" xr:uid="{00000000-0005-0000-0000-0000D0010000}"/>
    <cellStyle name="40% - Énfasis6 9 22" xfId="503" xr:uid="{00000000-0005-0000-0000-0000D1010000}"/>
    <cellStyle name="40% - Énfasis6 9 3" xfId="504" xr:uid="{00000000-0005-0000-0000-0000D2010000}"/>
    <cellStyle name="40% - Énfasis6 9 4" xfId="505" xr:uid="{00000000-0005-0000-0000-0000D3010000}"/>
    <cellStyle name="40% - Énfasis6 9 5" xfId="506" xr:uid="{00000000-0005-0000-0000-0000D4010000}"/>
    <cellStyle name="40% - Énfasis6 9 6" xfId="507" xr:uid="{00000000-0005-0000-0000-0000D5010000}"/>
    <cellStyle name="40% - Énfasis6 9 7" xfId="508" xr:uid="{00000000-0005-0000-0000-0000D6010000}"/>
    <cellStyle name="40% - Énfasis6 9 8" xfId="509" xr:uid="{00000000-0005-0000-0000-0000D7010000}"/>
    <cellStyle name="40% - Énfasis6 9 9" xfId="510" xr:uid="{00000000-0005-0000-0000-0000D8010000}"/>
    <cellStyle name="60% - Énfasis1" xfId="31" builtinId="32" customBuiltin="1"/>
    <cellStyle name="60% - Énfasis1 10" xfId="511" xr:uid="{00000000-0005-0000-0000-0000DA010000}"/>
    <cellStyle name="60% - Énfasis1 11" xfId="512" xr:uid="{00000000-0005-0000-0000-0000DB010000}"/>
    <cellStyle name="60% - Énfasis1 12" xfId="513" xr:uid="{00000000-0005-0000-0000-0000DC010000}"/>
    <cellStyle name="60% - Énfasis1 13" xfId="514" xr:uid="{00000000-0005-0000-0000-0000DD010000}"/>
    <cellStyle name="60% - Énfasis1 14" xfId="515" xr:uid="{00000000-0005-0000-0000-0000DE010000}"/>
    <cellStyle name="60% - Énfasis1 15" xfId="516" xr:uid="{00000000-0005-0000-0000-0000DF010000}"/>
    <cellStyle name="60% - Énfasis1 16" xfId="517" xr:uid="{00000000-0005-0000-0000-0000E0010000}"/>
    <cellStyle name="60% - Énfasis1 17" xfId="518" xr:uid="{00000000-0005-0000-0000-0000E1010000}"/>
    <cellStyle name="60% - Énfasis1 18" xfId="519" xr:uid="{00000000-0005-0000-0000-0000E2010000}"/>
    <cellStyle name="60% - Énfasis1 2" xfId="520" xr:uid="{00000000-0005-0000-0000-0000E3010000}"/>
    <cellStyle name="60% - Énfasis1 3" xfId="521" xr:uid="{00000000-0005-0000-0000-0000E4010000}"/>
    <cellStyle name="60% - Énfasis1 4" xfId="522" xr:uid="{00000000-0005-0000-0000-0000E5010000}"/>
    <cellStyle name="60% - Énfasis1 5" xfId="523" xr:uid="{00000000-0005-0000-0000-0000E6010000}"/>
    <cellStyle name="60% - Énfasis1 6" xfId="524" xr:uid="{00000000-0005-0000-0000-0000E7010000}"/>
    <cellStyle name="60% - Énfasis1 7" xfId="525" xr:uid="{00000000-0005-0000-0000-0000E8010000}"/>
    <cellStyle name="60% - Énfasis1 8" xfId="526" xr:uid="{00000000-0005-0000-0000-0000E9010000}"/>
    <cellStyle name="60% - Énfasis1 9" xfId="527" xr:uid="{00000000-0005-0000-0000-0000EA010000}"/>
    <cellStyle name="60% - Énfasis1 9 10" xfId="528" xr:uid="{00000000-0005-0000-0000-0000EB010000}"/>
    <cellStyle name="60% - Énfasis1 9 11" xfId="529" xr:uid="{00000000-0005-0000-0000-0000EC010000}"/>
    <cellStyle name="60% - Énfasis1 9 12" xfId="530" xr:uid="{00000000-0005-0000-0000-0000ED010000}"/>
    <cellStyle name="60% - Énfasis1 9 13" xfId="531" xr:uid="{00000000-0005-0000-0000-0000EE010000}"/>
    <cellStyle name="60% - Énfasis1 9 14" xfId="532" xr:uid="{00000000-0005-0000-0000-0000EF010000}"/>
    <cellStyle name="60% - Énfasis1 9 15" xfId="533" xr:uid="{00000000-0005-0000-0000-0000F0010000}"/>
    <cellStyle name="60% - Énfasis1 9 16" xfId="534" xr:uid="{00000000-0005-0000-0000-0000F1010000}"/>
    <cellStyle name="60% - Énfasis1 9 17" xfId="535" xr:uid="{00000000-0005-0000-0000-0000F2010000}"/>
    <cellStyle name="60% - Énfasis1 9 18" xfId="536" xr:uid="{00000000-0005-0000-0000-0000F3010000}"/>
    <cellStyle name="60% - Énfasis1 9 19" xfId="537" xr:uid="{00000000-0005-0000-0000-0000F4010000}"/>
    <cellStyle name="60% - Énfasis1 9 2" xfId="538" xr:uid="{00000000-0005-0000-0000-0000F5010000}"/>
    <cellStyle name="60% - Énfasis1 9 20" xfId="539" xr:uid="{00000000-0005-0000-0000-0000F6010000}"/>
    <cellStyle name="60% - Énfasis1 9 21" xfId="540" xr:uid="{00000000-0005-0000-0000-0000F7010000}"/>
    <cellStyle name="60% - Énfasis1 9 22" xfId="541" xr:uid="{00000000-0005-0000-0000-0000F8010000}"/>
    <cellStyle name="60% - Énfasis1 9 3" xfId="542" xr:uid="{00000000-0005-0000-0000-0000F9010000}"/>
    <cellStyle name="60% - Énfasis1 9 4" xfId="543" xr:uid="{00000000-0005-0000-0000-0000FA010000}"/>
    <cellStyle name="60% - Énfasis1 9 5" xfId="544" xr:uid="{00000000-0005-0000-0000-0000FB010000}"/>
    <cellStyle name="60% - Énfasis1 9 6" xfId="545" xr:uid="{00000000-0005-0000-0000-0000FC010000}"/>
    <cellStyle name="60% - Énfasis1 9 7" xfId="546" xr:uid="{00000000-0005-0000-0000-0000FD010000}"/>
    <cellStyle name="60% - Énfasis1 9 8" xfId="547" xr:uid="{00000000-0005-0000-0000-0000FE010000}"/>
    <cellStyle name="60% - Énfasis1 9 9" xfId="548" xr:uid="{00000000-0005-0000-0000-0000FF010000}"/>
    <cellStyle name="60% - Énfasis2" xfId="34" builtinId="36" customBuiltin="1"/>
    <cellStyle name="60% - Énfasis2 10" xfId="549" xr:uid="{00000000-0005-0000-0000-000001020000}"/>
    <cellStyle name="60% - Énfasis2 11" xfId="550" xr:uid="{00000000-0005-0000-0000-000002020000}"/>
    <cellStyle name="60% - Énfasis2 12" xfId="551" xr:uid="{00000000-0005-0000-0000-000003020000}"/>
    <cellStyle name="60% - Énfasis2 13" xfId="552" xr:uid="{00000000-0005-0000-0000-000004020000}"/>
    <cellStyle name="60% - Énfasis2 14" xfId="553" xr:uid="{00000000-0005-0000-0000-000005020000}"/>
    <cellStyle name="60% - Énfasis2 15" xfId="554" xr:uid="{00000000-0005-0000-0000-000006020000}"/>
    <cellStyle name="60% - Énfasis2 16" xfId="555" xr:uid="{00000000-0005-0000-0000-000007020000}"/>
    <cellStyle name="60% - Énfasis2 17" xfId="556" xr:uid="{00000000-0005-0000-0000-000008020000}"/>
    <cellStyle name="60% - Énfasis2 18" xfId="557" xr:uid="{00000000-0005-0000-0000-000009020000}"/>
    <cellStyle name="60% - Énfasis2 2" xfId="558" xr:uid="{00000000-0005-0000-0000-00000A020000}"/>
    <cellStyle name="60% - Énfasis2 3" xfId="559" xr:uid="{00000000-0005-0000-0000-00000B020000}"/>
    <cellStyle name="60% - Énfasis2 4" xfId="560" xr:uid="{00000000-0005-0000-0000-00000C020000}"/>
    <cellStyle name="60% - Énfasis2 5" xfId="561" xr:uid="{00000000-0005-0000-0000-00000D020000}"/>
    <cellStyle name="60% - Énfasis2 6" xfId="562" xr:uid="{00000000-0005-0000-0000-00000E020000}"/>
    <cellStyle name="60% - Énfasis2 7" xfId="563" xr:uid="{00000000-0005-0000-0000-00000F020000}"/>
    <cellStyle name="60% - Énfasis2 8" xfId="564" xr:uid="{00000000-0005-0000-0000-000010020000}"/>
    <cellStyle name="60% - Énfasis2 9" xfId="565" xr:uid="{00000000-0005-0000-0000-000011020000}"/>
    <cellStyle name="60% - Énfasis2 9 10" xfId="566" xr:uid="{00000000-0005-0000-0000-000012020000}"/>
    <cellStyle name="60% - Énfasis2 9 11" xfId="567" xr:uid="{00000000-0005-0000-0000-000013020000}"/>
    <cellStyle name="60% - Énfasis2 9 12" xfId="568" xr:uid="{00000000-0005-0000-0000-000014020000}"/>
    <cellStyle name="60% - Énfasis2 9 13" xfId="569" xr:uid="{00000000-0005-0000-0000-000015020000}"/>
    <cellStyle name="60% - Énfasis2 9 14" xfId="570" xr:uid="{00000000-0005-0000-0000-000016020000}"/>
    <cellStyle name="60% - Énfasis2 9 15" xfId="571" xr:uid="{00000000-0005-0000-0000-000017020000}"/>
    <cellStyle name="60% - Énfasis2 9 16" xfId="572" xr:uid="{00000000-0005-0000-0000-000018020000}"/>
    <cellStyle name="60% - Énfasis2 9 17" xfId="573" xr:uid="{00000000-0005-0000-0000-000019020000}"/>
    <cellStyle name="60% - Énfasis2 9 18" xfId="574" xr:uid="{00000000-0005-0000-0000-00001A020000}"/>
    <cellStyle name="60% - Énfasis2 9 19" xfId="575" xr:uid="{00000000-0005-0000-0000-00001B020000}"/>
    <cellStyle name="60% - Énfasis2 9 2" xfId="576" xr:uid="{00000000-0005-0000-0000-00001C020000}"/>
    <cellStyle name="60% - Énfasis2 9 20" xfId="577" xr:uid="{00000000-0005-0000-0000-00001D020000}"/>
    <cellStyle name="60% - Énfasis2 9 21" xfId="578" xr:uid="{00000000-0005-0000-0000-00001E020000}"/>
    <cellStyle name="60% - Énfasis2 9 22" xfId="579" xr:uid="{00000000-0005-0000-0000-00001F020000}"/>
    <cellStyle name="60% - Énfasis2 9 3" xfId="580" xr:uid="{00000000-0005-0000-0000-000020020000}"/>
    <cellStyle name="60% - Énfasis2 9 4" xfId="581" xr:uid="{00000000-0005-0000-0000-000021020000}"/>
    <cellStyle name="60% - Énfasis2 9 5" xfId="582" xr:uid="{00000000-0005-0000-0000-000022020000}"/>
    <cellStyle name="60% - Énfasis2 9 6" xfId="583" xr:uid="{00000000-0005-0000-0000-000023020000}"/>
    <cellStyle name="60% - Énfasis2 9 7" xfId="584" xr:uid="{00000000-0005-0000-0000-000024020000}"/>
    <cellStyle name="60% - Énfasis2 9 8" xfId="585" xr:uid="{00000000-0005-0000-0000-000025020000}"/>
    <cellStyle name="60% - Énfasis2 9 9" xfId="586" xr:uid="{00000000-0005-0000-0000-000026020000}"/>
    <cellStyle name="60% - Énfasis3 10" xfId="588" xr:uid="{00000000-0005-0000-0000-000027020000}"/>
    <cellStyle name="60% - Énfasis3 11" xfId="589" xr:uid="{00000000-0005-0000-0000-000028020000}"/>
    <cellStyle name="60% - Énfasis3 12" xfId="590" xr:uid="{00000000-0005-0000-0000-000029020000}"/>
    <cellStyle name="60% - Énfasis3 13" xfId="591" xr:uid="{00000000-0005-0000-0000-00002A020000}"/>
    <cellStyle name="60% - Énfasis3 14" xfId="592" xr:uid="{00000000-0005-0000-0000-00002B020000}"/>
    <cellStyle name="60% - Énfasis3 15" xfId="593" xr:uid="{00000000-0005-0000-0000-00002C020000}"/>
    <cellStyle name="60% - Énfasis3 16" xfId="594" xr:uid="{00000000-0005-0000-0000-00002D020000}"/>
    <cellStyle name="60% - Énfasis3 17" xfId="595" xr:uid="{00000000-0005-0000-0000-00002E020000}"/>
    <cellStyle name="60% - Énfasis3 18" xfId="596" xr:uid="{00000000-0005-0000-0000-00002F020000}"/>
    <cellStyle name="60% - Énfasis3 19" xfId="597" xr:uid="{00000000-0005-0000-0000-000030020000}"/>
    <cellStyle name="60% - Énfasis3 2" xfId="598" xr:uid="{00000000-0005-0000-0000-000031020000}"/>
    <cellStyle name="60% - Énfasis3 20" xfId="587" xr:uid="{00000000-0005-0000-0000-000032020000}"/>
    <cellStyle name="60% - Énfasis3 3" xfId="599" xr:uid="{00000000-0005-0000-0000-000033020000}"/>
    <cellStyle name="60% - Énfasis3 4" xfId="600" xr:uid="{00000000-0005-0000-0000-000034020000}"/>
    <cellStyle name="60% - Énfasis3 5" xfId="601" xr:uid="{00000000-0005-0000-0000-000035020000}"/>
    <cellStyle name="60% - Énfasis3 6" xfId="602" xr:uid="{00000000-0005-0000-0000-000036020000}"/>
    <cellStyle name="60% - Énfasis3 7" xfId="603" xr:uid="{00000000-0005-0000-0000-000037020000}"/>
    <cellStyle name="60% - Énfasis3 8" xfId="604" xr:uid="{00000000-0005-0000-0000-000038020000}"/>
    <cellStyle name="60% - Énfasis3 9" xfId="605" xr:uid="{00000000-0005-0000-0000-000039020000}"/>
    <cellStyle name="60% - Énfasis3 9 10" xfId="606" xr:uid="{00000000-0005-0000-0000-00003A020000}"/>
    <cellStyle name="60% - Énfasis3 9 11" xfId="607" xr:uid="{00000000-0005-0000-0000-00003B020000}"/>
    <cellStyle name="60% - Énfasis3 9 12" xfId="608" xr:uid="{00000000-0005-0000-0000-00003C020000}"/>
    <cellStyle name="60% - Énfasis3 9 13" xfId="609" xr:uid="{00000000-0005-0000-0000-00003D020000}"/>
    <cellStyle name="60% - Énfasis3 9 14" xfId="610" xr:uid="{00000000-0005-0000-0000-00003E020000}"/>
    <cellStyle name="60% - Énfasis3 9 15" xfId="611" xr:uid="{00000000-0005-0000-0000-00003F020000}"/>
    <cellStyle name="60% - Énfasis3 9 16" xfId="612" xr:uid="{00000000-0005-0000-0000-000040020000}"/>
    <cellStyle name="60% - Énfasis3 9 17" xfId="613" xr:uid="{00000000-0005-0000-0000-000041020000}"/>
    <cellStyle name="60% - Énfasis3 9 18" xfId="614" xr:uid="{00000000-0005-0000-0000-000042020000}"/>
    <cellStyle name="60% - Énfasis3 9 19" xfId="615" xr:uid="{00000000-0005-0000-0000-000043020000}"/>
    <cellStyle name="60% - Énfasis3 9 2" xfId="616" xr:uid="{00000000-0005-0000-0000-000044020000}"/>
    <cellStyle name="60% - Énfasis3 9 20" xfId="617" xr:uid="{00000000-0005-0000-0000-000045020000}"/>
    <cellStyle name="60% - Énfasis3 9 21" xfId="618" xr:uid="{00000000-0005-0000-0000-000046020000}"/>
    <cellStyle name="60% - Énfasis3 9 22" xfId="619" xr:uid="{00000000-0005-0000-0000-000047020000}"/>
    <cellStyle name="60% - Énfasis3 9 3" xfId="620" xr:uid="{00000000-0005-0000-0000-000048020000}"/>
    <cellStyle name="60% - Énfasis3 9 4" xfId="621" xr:uid="{00000000-0005-0000-0000-000049020000}"/>
    <cellStyle name="60% - Énfasis3 9 5" xfId="622" xr:uid="{00000000-0005-0000-0000-00004A020000}"/>
    <cellStyle name="60% - Énfasis3 9 6" xfId="623" xr:uid="{00000000-0005-0000-0000-00004B020000}"/>
    <cellStyle name="60% - Énfasis3 9 7" xfId="624" xr:uid="{00000000-0005-0000-0000-00004C020000}"/>
    <cellStyle name="60% - Énfasis3 9 8" xfId="625" xr:uid="{00000000-0005-0000-0000-00004D020000}"/>
    <cellStyle name="60% - Énfasis3 9 9" xfId="626" xr:uid="{00000000-0005-0000-0000-00004E020000}"/>
    <cellStyle name="60% - Énfasis4 10" xfId="628" xr:uid="{00000000-0005-0000-0000-00004F020000}"/>
    <cellStyle name="60% - Énfasis4 11" xfId="629" xr:uid="{00000000-0005-0000-0000-000050020000}"/>
    <cellStyle name="60% - Énfasis4 12" xfId="630" xr:uid="{00000000-0005-0000-0000-000051020000}"/>
    <cellStyle name="60% - Énfasis4 13" xfId="631" xr:uid="{00000000-0005-0000-0000-000052020000}"/>
    <cellStyle name="60% - Énfasis4 14" xfId="632" xr:uid="{00000000-0005-0000-0000-000053020000}"/>
    <cellStyle name="60% - Énfasis4 15" xfId="633" xr:uid="{00000000-0005-0000-0000-000054020000}"/>
    <cellStyle name="60% - Énfasis4 16" xfId="634" xr:uid="{00000000-0005-0000-0000-000055020000}"/>
    <cellStyle name="60% - Énfasis4 17" xfId="635" xr:uid="{00000000-0005-0000-0000-000056020000}"/>
    <cellStyle name="60% - Énfasis4 18" xfId="636" xr:uid="{00000000-0005-0000-0000-000057020000}"/>
    <cellStyle name="60% - Énfasis4 19" xfId="637" xr:uid="{00000000-0005-0000-0000-000058020000}"/>
    <cellStyle name="60% - Énfasis4 2" xfId="638" xr:uid="{00000000-0005-0000-0000-000059020000}"/>
    <cellStyle name="60% - Énfasis4 20" xfId="627" xr:uid="{00000000-0005-0000-0000-00005A020000}"/>
    <cellStyle name="60% - Énfasis4 3" xfId="639" xr:uid="{00000000-0005-0000-0000-00005B020000}"/>
    <cellStyle name="60% - Énfasis4 4" xfId="640" xr:uid="{00000000-0005-0000-0000-00005C020000}"/>
    <cellStyle name="60% - Énfasis4 5" xfId="641" xr:uid="{00000000-0005-0000-0000-00005D020000}"/>
    <cellStyle name="60% - Énfasis4 6" xfId="642" xr:uid="{00000000-0005-0000-0000-00005E020000}"/>
    <cellStyle name="60% - Énfasis4 7" xfId="643" xr:uid="{00000000-0005-0000-0000-00005F020000}"/>
    <cellStyle name="60% - Énfasis4 8" xfId="644" xr:uid="{00000000-0005-0000-0000-000060020000}"/>
    <cellStyle name="60% - Énfasis4 9" xfId="645" xr:uid="{00000000-0005-0000-0000-000061020000}"/>
    <cellStyle name="60% - Énfasis4 9 10" xfId="646" xr:uid="{00000000-0005-0000-0000-000062020000}"/>
    <cellStyle name="60% - Énfasis4 9 11" xfId="647" xr:uid="{00000000-0005-0000-0000-000063020000}"/>
    <cellStyle name="60% - Énfasis4 9 12" xfId="648" xr:uid="{00000000-0005-0000-0000-000064020000}"/>
    <cellStyle name="60% - Énfasis4 9 13" xfId="649" xr:uid="{00000000-0005-0000-0000-000065020000}"/>
    <cellStyle name="60% - Énfasis4 9 14" xfId="650" xr:uid="{00000000-0005-0000-0000-000066020000}"/>
    <cellStyle name="60% - Énfasis4 9 15" xfId="651" xr:uid="{00000000-0005-0000-0000-000067020000}"/>
    <cellStyle name="60% - Énfasis4 9 16" xfId="652" xr:uid="{00000000-0005-0000-0000-000068020000}"/>
    <cellStyle name="60% - Énfasis4 9 17" xfId="653" xr:uid="{00000000-0005-0000-0000-000069020000}"/>
    <cellStyle name="60% - Énfasis4 9 18" xfId="654" xr:uid="{00000000-0005-0000-0000-00006A020000}"/>
    <cellStyle name="60% - Énfasis4 9 19" xfId="655" xr:uid="{00000000-0005-0000-0000-00006B020000}"/>
    <cellStyle name="60% - Énfasis4 9 2" xfId="656" xr:uid="{00000000-0005-0000-0000-00006C020000}"/>
    <cellStyle name="60% - Énfasis4 9 20" xfId="657" xr:uid="{00000000-0005-0000-0000-00006D020000}"/>
    <cellStyle name="60% - Énfasis4 9 21" xfId="658" xr:uid="{00000000-0005-0000-0000-00006E020000}"/>
    <cellStyle name="60% - Énfasis4 9 22" xfId="659" xr:uid="{00000000-0005-0000-0000-00006F020000}"/>
    <cellStyle name="60% - Énfasis4 9 3" xfId="660" xr:uid="{00000000-0005-0000-0000-000070020000}"/>
    <cellStyle name="60% - Énfasis4 9 4" xfId="661" xr:uid="{00000000-0005-0000-0000-000071020000}"/>
    <cellStyle name="60% - Énfasis4 9 5" xfId="662" xr:uid="{00000000-0005-0000-0000-000072020000}"/>
    <cellStyle name="60% - Énfasis4 9 6" xfId="663" xr:uid="{00000000-0005-0000-0000-000073020000}"/>
    <cellStyle name="60% - Énfasis4 9 7" xfId="664" xr:uid="{00000000-0005-0000-0000-000074020000}"/>
    <cellStyle name="60% - Énfasis4 9 8" xfId="665" xr:uid="{00000000-0005-0000-0000-000075020000}"/>
    <cellStyle name="60% - Énfasis4 9 9" xfId="666" xr:uid="{00000000-0005-0000-0000-000076020000}"/>
    <cellStyle name="60% - Énfasis5" xfId="41" builtinId="48" customBuiltin="1"/>
    <cellStyle name="60% - Énfasis5 10" xfId="667" xr:uid="{00000000-0005-0000-0000-000078020000}"/>
    <cellStyle name="60% - Énfasis5 11" xfId="668" xr:uid="{00000000-0005-0000-0000-000079020000}"/>
    <cellStyle name="60% - Énfasis5 12" xfId="669" xr:uid="{00000000-0005-0000-0000-00007A020000}"/>
    <cellStyle name="60% - Énfasis5 13" xfId="670" xr:uid="{00000000-0005-0000-0000-00007B020000}"/>
    <cellStyle name="60% - Énfasis5 14" xfId="671" xr:uid="{00000000-0005-0000-0000-00007C020000}"/>
    <cellStyle name="60% - Énfasis5 15" xfId="672" xr:uid="{00000000-0005-0000-0000-00007D020000}"/>
    <cellStyle name="60% - Énfasis5 16" xfId="673" xr:uid="{00000000-0005-0000-0000-00007E020000}"/>
    <cellStyle name="60% - Énfasis5 17" xfId="674" xr:uid="{00000000-0005-0000-0000-00007F020000}"/>
    <cellStyle name="60% - Énfasis5 18" xfId="675" xr:uid="{00000000-0005-0000-0000-000080020000}"/>
    <cellStyle name="60% - Énfasis5 2" xfId="676" xr:uid="{00000000-0005-0000-0000-000081020000}"/>
    <cellStyle name="60% - Énfasis5 3" xfId="677" xr:uid="{00000000-0005-0000-0000-000082020000}"/>
    <cellStyle name="60% - Énfasis5 4" xfId="678" xr:uid="{00000000-0005-0000-0000-000083020000}"/>
    <cellStyle name="60% - Énfasis5 5" xfId="679" xr:uid="{00000000-0005-0000-0000-000084020000}"/>
    <cellStyle name="60% - Énfasis5 6" xfId="680" xr:uid="{00000000-0005-0000-0000-000085020000}"/>
    <cellStyle name="60% - Énfasis5 7" xfId="681" xr:uid="{00000000-0005-0000-0000-000086020000}"/>
    <cellStyle name="60% - Énfasis5 8" xfId="682" xr:uid="{00000000-0005-0000-0000-000087020000}"/>
    <cellStyle name="60% - Énfasis5 9" xfId="683" xr:uid="{00000000-0005-0000-0000-000088020000}"/>
    <cellStyle name="60% - Énfasis5 9 10" xfId="684" xr:uid="{00000000-0005-0000-0000-000089020000}"/>
    <cellStyle name="60% - Énfasis5 9 11" xfId="685" xr:uid="{00000000-0005-0000-0000-00008A020000}"/>
    <cellStyle name="60% - Énfasis5 9 12" xfId="686" xr:uid="{00000000-0005-0000-0000-00008B020000}"/>
    <cellStyle name="60% - Énfasis5 9 13" xfId="687" xr:uid="{00000000-0005-0000-0000-00008C020000}"/>
    <cellStyle name="60% - Énfasis5 9 14" xfId="688" xr:uid="{00000000-0005-0000-0000-00008D020000}"/>
    <cellStyle name="60% - Énfasis5 9 15" xfId="689" xr:uid="{00000000-0005-0000-0000-00008E020000}"/>
    <cellStyle name="60% - Énfasis5 9 16" xfId="690" xr:uid="{00000000-0005-0000-0000-00008F020000}"/>
    <cellStyle name="60% - Énfasis5 9 17" xfId="691" xr:uid="{00000000-0005-0000-0000-000090020000}"/>
    <cellStyle name="60% - Énfasis5 9 18" xfId="692" xr:uid="{00000000-0005-0000-0000-000091020000}"/>
    <cellStyle name="60% - Énfasis5 9 19" xfId="693" xr:uid="{00000000-0005-0000-0000-000092020000}"/>
    <cellStyle name="60% - Énfasis5 9 2" xfId="694" xr:uid="{00000000-0005-0000-0000-000093020000}"/>
    <cellStyle name="60% - Énfasis5 9 20" xfId="695" xr:uid="{00000000-0005-0000-0000-000094020000}"/>
    <cellStyle name="60% - Énfasis5 9 21" xfId="696" xr:uid="{00000000-0005-0000-0000-000095020000}"/>
    <cellStyle name="60% - Énfasis5 9 22" xfId="697" xr:uid="{00000000-0005-0000-0000-000096020000}"/>
    <cellStyle name="60% - Énfasis5 9 3" xfId="698" xr:uid="{00000000-0005-0000-0000-000097020000}"/>
    <cellStyle name="60% - Énfasis5 9 4" xfId="699" xr:uid="{00000000-0005-0000-0000-000098020000}"/>
    <cellStyle name="60% - Énfasis5 9 5" xfId="700" xr:uid="{00000000-0005-0000-0000-000099020000}"/>
    <cellStyle name="60% - Énfasis5 9 6" xfId="701" xr:uid="{00000000-0005-0000-0000-00009A020000}"/>
    <cellStyle name="60% - Énfasis5 9 7" xfId="702" xr:uid="{00000000-0005-0000-0000-00009B020000}"/>
    <cellStyle name="60% - Énfasis5 9 8" xfId="703" xr:uid="{00000000-0005-0000-0000-00009C020000}"/>
    <cellStyle name="60% - Énfasis5 9 9" xfId="704" xr:uid="{00000000-0005-0000-0000-00009D020000}"/>
    <cellStyle name="60% - Énfasis6 10" xfId="706" xr:uid="{00000000-0005-0000-0000-00009E020000}"/>
    <cellStyle name="60% - Énfasis6 11" xfId="707" xr:uid="{00000000-0005-0000-0000-00009F020000}"/>
    <cellStyle name="60% - Énfasis6 12" xfId="708" xr:uid="{00000000-0005-0000-0000-0000A0020000}"/>
    <cellStyle name="60% - Énfasis6 13" xfId="709" xr:uid="{00000000-0005-0000-0000-0000A1020000}"/>
    <cellStyle name="60% - Énfasis6 14" xfId="710" xr:uid="{00000000-0005-0000-0000-0000A2020000}"/>
    <cellStyle name="60% - Énfasis6 15" xfId="711" xr:uid="{00000000-0005-0000-0000-0000A3020000}"/>
    <cellStyle name="60% - Énfasis6 16" xfId="712" xr:uid="{00000000-0005-0000-0000-0000A4020000}"/>
    <cellStyle name="60% - Énfasis6 17" xfId="713" xr:uid="{00000000-0005-0000-0000-0000A5020000}"/>
    <cellStyle name="60% - Énfasis6 18" xfId="714" xr:uid="{00000000-0005-0000-0000-0000A6020000}"/>
    <cellStyle name="60% - Énfasis6 19" xfId="715" xr:uid="{00000000-0005-0000-0000-0000A7020000}"/>
    <cellStyle name="60% - Énfasis6 2" xfId="716" xr:uid="{00000000-0005-0000-0000-0000A8020000}"/>
    <cellStyle name="60% - Énfasis6 20" xfId="705" xr:uid="{00000000-0005-0000-0000-0000A9020000}"/>
    <cellStyle name="60% - Énfasis6 3" xfId="717" xr:uid="{00000000-0005-0000-0000-0000AA020000}"/>
    <cellStyle name="60% - Énfasis6 4" xfId="718" xr:uid="{00000000-0005-0000-0000-0000AB020000}"/>
    <cellStyle name="60% - Énfasis6 5" xfId="719" xr:uid="{00000000-0005-0000-0000-0000AC020000}"/>
    <cellStyle name="60% - Énfasis6 6" xfId="720" xr:uid="{00000000-0005-0000-0000-0000AD020000}"/>
    <cellStyle name="60% - Énfasis6 7" xfId="721" xr:uid="{00000000-0005-0000-0000-0000AE020000}"/>
    <cellStyle name="60% - Énfasis6 8" xfId="722" xr:uid="{00000000-0005-0000-0000-0000AF020000}"/>
    <cellStyle name="60% - Énfasis6 9" xfId="723" xr:uid="{00000000-0005-0000-0000-0000B0020000}"/>
    <cellStyle name="60% - Énfasis6 9 10" xfId="724" xr:uid="{00000000-0005-0000-0000-0000B1020000}"/>
    <cellStyle name="60% - Énfasis6 9 11" xfId="725" xr:uid="{00000000-0005-0000-0000-0000B2020000}"/>
    <cellStyle name="60% - Énfasis6 9 12" xfId="726" xr:uid="{00000000-0005-0000-0000-0000B3020000}"/>
    <cellStyle name="60% - Énfasis6 9 13" xfId="727" xr:uid="{00000000-0005-0000-0000-0000B4020000}"/>
    <cellStyle name="60% - Énfasis6 9 14" xfId="728" xr:uid="{00000000-0005-0000-0000-0000B5020000}"/>
    <cellStyle name="60% - Énfasis6 9 15" xfId="729" xr:uid="{00000000-0005-0000-0000-0000B6020000}"/>
    <cellStyle name="60% - Énfasis6 9 16" xfId="730" xr:uid="{00000000-0005-0000-0000-0000B7020000}"/>
    <cellStyle name="60% - Énfasis6 9 17" xfId="731" xr:uid="{00000000-0005-0000-0000-0000B8020000}"/>
    <cellStyle name="60% - Énfasis6 9 18" xfId="732" xr:uid="{00000000-0005-0000-0000-0000B9020000}"/>
    <cellStyle name="60% - Énfasis6 9 19" xfId="733" xr:uid="{00000000-0005-0000-0000-0000BA020000}"/>
    <cellStyle name="60% - Énfasis6 9 2" xfId="734" xr:uid="{00000000-0005-0000-0000-0000BB020000}"/>
    <cellStyle name="60% - Énfasis6 9 20" xfId="735" xr:uid="{00000000-0005-0000-0000-0000BC020000}"/>
    <cellStyle name="60% - Énfasis6 9 21" xfId="736" xr:uid="{00000000-0005-0000-0000-0000BD020000}"/>
    <cellStyle name="60% - Énfasis6 9 22" xfId="737" xr:uid="{00000000-0005-0000-0000-0000BE020000}"/>
    <cellStyle name="60% - Énfasis6 9 3" xfId="738" xr:uid="{00000000-0005-0000-0000-0000BF020000}"/>
    <cellStyle name="60% - Énfasis6 9 4" xfId="739" xr:uid="{00000000-0005-0000-0000-0000C0020000}"/>
    <cellStyle name="60% - Énfasis6 9 5" xfId="740" xr:uid="{00000000-0005-0000-0000-0000C1020000}"/>
    <cellStyle name="60% - Énfasis6 9 6" xfId="741" xr:uid="{00000000-0005-0000-0000-0000C2020000}"/>
    <cellStyle name="60% - Énfasis6 9 7" xfId="742" xr:uid="{00000000-0005-0000-0000-0000C3020000}"/>
    <cellStyle name="60% - Énfasis6 9 8" xfId="743" xr:uid="{00000000-0005-0000-0000-0000C4020000}"/>
    <cellStyle name="60% - Énfasis6 9 9" xfId="744" xr:uid="{00000000-0005-0000-0000-0000C5020000}"/>
    <cellStyle name="Buena 10" xfId="745" xr:uid="{00000000-0005-0000-0000-0000C7020000}"/>
    <cellStyle name="Buena 11" xfId="746" xr:uid="{00000000-0005-0000-0000-0000C8020000}"/>
    <cellStyle name="Buena 12" xfId="747" xr:uid="{00000000-0005-0000-0000-0000C9020000}"/>
    <cellStyle name="Buena 13" xfId="748" xr:uid="{00000000-0005-0000-0000-0000CA020000}"/>
    <cellStyle name="Buena 14" xfId="749" xr:uid="{00000000-0005-0000-0000-0000CB020000}"/>
    <cellStyle name="Buena 15" xfId="750" xr:uid="{00000000-0005-0000-0000-0000CC020000}"/>
    <cellStyle name="Buena 16" xfId="751" xr:uid="{00000000-0005-0000-0000-0000CD020000}"/>
    <cellStyle name="Buena 17" xfId="752" xr:uid="{00000000-0005-0000-0000-0000CE020000}"/>
    <cellStyle name="Buena 18" xfId="753" xr:uid="{00000000-0005-0000-0000-0000CF020000}"/>
    <cellStyle name="Buena 2" xfId="754" xr:uid="{00000000-0005-0000-0000-0000D0020000}"/>
    <cellStyle name="Buena 3" xfId="755" xr:uid="{00000000-0005-0000-0000-0000D1020000}"/>
    <cellStyle name="Buena 4" xfId="756" xr:uid="{00000000-0005-0000-0000-0000D2020000}"/>
    <cellStyle name="Buena 5" xfId="757" xr:uid="{00000000-0005-0000-0000-0000D3020000}"/>
    <cellStyle name="Buena 6" xfId="758" xr:uid="{00000000-0005-0000-0000-0000D4020000}"/>
    <cellStyle name="Buena 7" xfId="759" xr:uid="{00000000-0005-0000-0000-0000D5020000}"/>
    <cellStyle name="Buena 8" xfId="760" xr:uid="{00000000-0005-0000-0000-0000D6020000}"/>
    <cellStyle name="Buena 9" xfId="761" xr:uid="{00000000-0005-0000-0000-0000D7020000}"/>
    <cellStyle name="Buena 9 10" xfId="762" xr:uid="{00000000-0005-0000-0000-0000D8020000}"/>
    <cellStyle name="Buena 9 11" xfId="763" xr:uid="{00000000-0005-0000-0000-0000D9020000}"/>
    <cellStyle name="Buena 9 12" xfId="764" xr:uid="{00000000-0005-0000-0000-0000DA020000}"/>
    <cellStyle name="Buena 9 13" xfId="765" xr:uid="{00000000-0005-0000-0000-0000DB020000}"/>
    <cellStyle name="Buena 9 14" xfId="766" xr:uid="{00000000-0005-0000-0000-0000DC020000}"/>
    <cellStyle name="Buena 9 15" xfId="767" xr:uid="{00000000-0005-0000-0000-0000DD020000}"/>
    <cellStyle name="Buena 9 16" xfId="768" xr:uid="{00000000-0005-0000-0000-0000DE020000}"/>
    <cellStyle name="Buena 9 17" xfId="769" xr:uid="{00000000-0005-0000-0000-0000DF020000}"/>
    <cellStyle name="Buena 9 18" xfId="770" xr:uid="{00000000-0005-0000-0000-0000E0020000}"/>
    <cellStyle name="Buena 9 19" xfId="771" xr:uid="{00000000-0005-0000-0000-0000E1020000}"/>
    <cellStyle name="Buena 9 2" xfId="772" xr:uid="{00000000-0005-0000-0000-0000E2020000}"/>
    <cellStyle name="Buena 9 20" xfId="773" xr:uid="{00000000-0005-0000-0000-0000E3020000}"/>
    <cellStyle name="Buena 9 21" xfId="774" xr:uid="{00000000-0005-0000-0000-0000E4020000}"/>
    <cellStyle name="Buena 9 22" xfId="775" xr:uid="{00000000-0005-0000-0000-0000E5020000}"/>
    <cellStyle name="Buena 9 3" xfId="776" xr:uid="{00000000-0005-0000-0000-0000E6020000}"/>
    <cellStyle name="Buena 9 4" xfId="777" xr:uid="{00000000-0005-0000-0000-0000E7020000}"/>
    <cellStyle name="Buena 9 5" xfId="778" xr:uid="{00000000-0005-0000-0000-0000E8020000}"/>
    <cellStyle name="Buena 9 6" xfId="779" xr:uid="{00000000-0005-0000-0000-0000E9020000}"/>
    <cellStyle name="Buena 9 7" xfId="780" xr:uid="{00000000-0005-0000-0000-0000EA020000}"/>
    <cellStyle name="Buena 9 8" xfId="781" xr:uid="{00000000-0005-0000-0000-0000EB020000}"/>
    <cellStyle name="Buena 9 9" xfId="782" xr:uid="{00000000-0005-0000-0000-0000EC020000}"/>
    <cellStyle name="Bueno" xfId="18" builtinId="26" customBuiltin="1"/>
    <cellStyle name="Cálculo" xfId="23" builtinId="22" customBuiltin="1"/>
    <cellStyle name="Cálculo 10" xfId="783" xr:uid="{00000000-0005-0000-0000-0000EE020000}"/>
    <cellStyle name="Cálculo 11" xfId="784" xr:uid="{00000000-0005-0000-0000-0000EF020000}"/>
    <cellStyle name="Cálculo 12" xfId="785" xr:uid="{00000000-0005-0000-0000-0000F0020000}"/>
    <cellStyle name="Cálculo 13" xfId="786" xr:uid="{00000000-0005-0000-0000-0000F1020000}"/>
    <cellStyle name="Cálculo 14" xfId="787" xr:uid="{00000000-0005-0000-0000-0000F2020000}"/>
    <cellStyle name="Cálculo 15" xfId="788" xr:uid="{00000000-0005-0000-0000-0000F3020000}"/>
    <cellStyle name="Cálculo 16" xfId="789" xr:uid="{00000000-0005-0000-0000-0000F4020000}"/>
    <cellStyle name="Cálculo 17" xfId="790" xr:uid="{00000000-0005-0000-0000-0000F5020000}"/>
    <cellStyle name="Cálculo 18" xfId="791" xr:uid="{00000000-0005-0000-0000-0000F6020000}"/>
    <cellStyle name="Cálculo 2" xfId="792" xr:uid="{00000000-0005-0000-0000-0000F7020000}"/>
    <cellStyle name="Cálculo 3" xfId="793" xr:uid="{00000000-0005-0000-0000-0000F8020000}"/>
    <cellStyle name="Cálculo 4" xfId="794" xr:uid="{00000000-0005-0000-0000-0000F9020000}"/>
    <cellStyle name="Cálculo 5" xfId="795" xr:uid="{00000000-0005-0000-0000-0000FA020000}"/>
    <cellStyle name="Cálculo 6" xfId="796" xr:uid="{00000000-0005-0000-0000-0000FB020000}"/>
    <cellStyle name="Cálculo 7" xfId="797" xr:uid="{00000000-0005-0000-0000-0000FC020000}"/>
    <cellStyle name="Cálculo 8" xfId="798" xr:uid="{00000000-0005-0000-0000-0000FD020000}"/>
    <cellStyle name="Cálculo 9" xfId="799" xr:uid="{00000000-0005-0000-0000-0000FE020000}"/>
    <cellStyle name="Cálculo 9 10" xfId="800" xr:uid="{00000000-0005-0000-0000-0000FF020000}"/>
    <cellStyle name="Cálculo 9 11" xfId="801" xr:uid="{00000000-0005-0000-0000-000000030000}"/>
    <cellStyle name="Cálculo 9 12" xfId="802" xr:uid="{00000000-0005-0000-0000-000001030000}"/>
    <cellStyle name="Cálculo 9 13" xfId="803" xr:uid="{00000000-0005-0000-0000-000002030000}"/>
    <cellStyle name="Cálculo 9 14" xfId="804" xr:uid="{00000000-0005-0000-0000-000003030000}"/>
    <cellStyle name="Cálculo 9 15" xfId="805" xr:uid="{00000000-0005-0000-0000-000004030000}"/>
    <cellStyle name="Cálculo 9 16" xfId="806" xr:uid="{00000000-0005-0000-0000-000005030000}"/>
    <cellStyle name="Cálculo 9 17" xfId="807" xr:uid="{00000000-0005-0000-0000-000006030000}"/>
    <cellStyle name="Cálculo 9 18" xfId="808" xr:uid="{00000000-0005-0000-0000-000007030000}"/>
    <cellStyle name="Cálculo 9 19" xfId="809" xr:uid="{00000000-0005-0000-0000-000008030000}"/>
    <cellStyle name="Cálculo 9 2" xfId="810" xr:uid="{00000000-0005-0000-0000-000009030000}"/>
    <cellStyle name="Cálculo 9 20" xfId="811" xr:uid="{00000000-0005-0000-0000-00000A030000}"/>
    <cellStyle name="Cálculo 9 21" xfId="812" xr:uid="{00000000-0005-0000-0000-00000B030000}"/>
    <cellStyle name="Cálculo 9 22" xfId="813" xr:uid="{00000000-0005-0000-0000-00000C030000}"/>
    <cellStyle name="Cálculo 9 3" xfId="814" xr:uid="{00000000-0005-0000-0000-00000D030000}"/>
    <cellStyle name="Cálculo 9 4" xfId="815" xr:uid="{00000000-0005-0000-0000-00000E030000}"/>
    <cellStyle name="Cálculo 9 5" xfId="816" xr:uid="{00000000-0005-0000-0000-00000F030000}"/>
    <cellStyle name="Cálculo 9 6" xfId="817" xr:uid="{00000000-0005-0000-0000-000010030000}"/>
    <cellStyle name="Cálculo 9 7" xfId="818" xr:uid="{00000000-0005-0000-0000-000011030000}"/>
    <cellStyle name="Cálculo 9 8" xfId="819" xr:uid="{00000000-0005-0000-0000-000012030000}"/>
    <cellStyle name="Cálculo 9 9" xfId="820" xr:uid="{00000000-0005-0000-0000-000013030000}"/>
    <cellStyle name="Celda de comprobación" xfId="25" builtinId="23" customBuiltin="1"/>
    <cellStyle name="Celda de comprobación 10" xfId="821" xr:uid="{00000000-0005-0000-0000-000015030000}"/>
    <cellStyle name="Celda de comprobación 11" xfId="822" xr:uid="{00000000-0005-0000-0000-000016030000}"/>
    <cellStyle name="Celda de comprobación 12" xfId="823" xr:uid="{00000000-0005-0000-0000-000017030000}"/>
    <cellStyle name="Celda de comprobación 13" xfId="824" xr:uid="{00000000-0005-0000-0000-000018030000}"/>
    <cellStyle name="Celda de comprobación 14" xfId="825" xr:uid="{00000000-0005-0000-0000-000019030000}"/>
    <cellStyle name="Celda de comprobación 15" xfId="826" xr:uid="{00000000-0005-0000-0000-00001A030000}"/>
    <cellStyle name="Celda de comprobación 16" xfId="827" xr:uid="{00000000-0005-0000-0000-00001B030000}"/>
    <cellStyle name="Celda de comprobación 17" xfId="828" xr:uid="{00000000-0005-0000-0000-00001C030000}"/>
    <cellStyle name="Celda de comprobación 18" xfId="829" xr:uid="{00000000-0005-0000-0000-00001D030000}"/>
    <cellStyle name="Celda de comprobación 2" xfId="830" xr:uid="{00000000-0005-0000-0000-00001E030000}"/>
    <cellStyle name="Celda de comprobación 3" xfId="831" xr:uid="{00000000-0005-0000-0000-00001F030000}"/>
    <cellStyle name="Celda de comprobación 4" xfId="832" xr:uid="{00000000-0005-0000-0000-000020030000}"/>
    <cellStyle name="Celda de comprobación 5" xfId="833" xr:uid="{00000000-0005-0000-0000-000021030000}"/>
    <cellStyle name="Celda de comprobación 6" xfId="834" xr:uid="{00000000-0005-0000-0000-000022030000}"/>
    <cellStyle name="Celda de comprobación 7" xfId="835" xr:uid="{00000000-0005-0000-0000-000023030000}"/>
    <cellStyle name="Celda de comprobación 8" xfId="836" xr:uid="{00000000-0005-0000-0000-000024030000}"/>
    <cellStyle name="Celda de comprobación 9" xfId="837" xr:uid="{00000000-0005-0000-0000-000025030000}"/>
    <cellStyle name="Celda de comprobación 9 10" xfId="838" xr:uid="{00000000-0005-0000-0000-000026030000}"/>
    <cellStyle name="Celda de comprobación 9 11" xfId="839" xr:uid="{00000000-0005-0000-0000-000027030000}"/>
    <cellStyle name="Celda de comprobación 9 12" xfId="840" xr:uid="{00000000-0005-0000-0000-000028030000}"/>
    <cellStyle name="Celda de comprobación 9 13" xfId="841" xr:uid="{00000000-0005-0000-0000-000029030000}"/>
    <cellStyle name="Celda de comprobación 9 14" xfId="842" xr:uid="{00000000-0005-0000-0000-00002A030000}"/>
    <cellStyle name="Celda de comprobación 9 15" xfId="843" xr:uid="{00000000-0005-0000-0000-00002B030000}"/>
    <cellStyle name="Celda de comprobación 9 16" xfId="844" xr:uid="{00000000-0005-0000-0000-00002C030000}"/>
    <cellStyle name="Celda de comprobación 9 17" xfId="845" xr:uid="{00000000-0005-0000-0000-00002D030000}"/>
    <cellStyle name="Celda de comprobación 9 18" xfId="846" xr:uid="{00000000-0005-0000-0000-00002E030000}"/>
    <cellStyle name="Celda de comprobación 9 19" xfId="847" xr:uid="{00000000-0005-0000-0000-00002F030000}"/>
    <cellStyle name="Celda de comprobación 9 2" xfId="848" xr:uid="{00000000-0005-0000-0000-000030030000}"/>
    <cellStyle name="Celda de comprobación 9 20" xfId="849" xr:uid="{00000000-0005-0000-0000-000031030000}"/>
    <cellStyle name="Celda de comprobación 9 21" xfId="850" xr:uid="{00000000-0005-0000-0000-000032030000}"/>
    <cellStyle name="Celda de comprobación 9 22" xfId="851" xr:uid="{00000000-0005-0000-0000-000033030000}"/>
    <cellStyle name="Celda de comprobación 9 3" xfId="852" xr:uid="{00000000-0005-0000-0000-000034030000}"/>
    <cellStyle name="Celda de comprobación 9 4" xfId="853" xr:uid="{00000000-0005-0000-0000-000035030000}"/>
    <cellStyle name="Celda de comprobación 9 5" xfId="854" xr:uid="{00000000-0005-0000-0000-000036030000}"/>
    <cellStyle name="Celda de comprobación 9 6" xfId="855" xr:uid="{00000000-0005-0000-0000-000037030000}"/>
    <cellStyle name="Celda de comprobación 9 7" xfId="856" xr:uid="{00000000-0005-0000-0000-000038030000}"/>
    <cellStyle name="Celda de comprobación 9 8" xfId="857" xr:uid="{00000000-0005-0000-0000-000039030000}"/>
    <cellStyle name="Celda de comprobación 9 9" xfId="858" xr:uid="{00000000-0005-0000-0000-00003A030000}"/>
    <cellStyle name="Celda vinculada" xfId="24" builtinId="24" customBuiltin="1"/>
    <cellStyle name="Celda vinculada 10" xfId="859" xr:uid="{00000000-0005-0000-0000-00003C030000}"/>
    <cellStyle name="Celda vinculada 11" xfId="860" xr:uid="{00000000-0005-0000-0000-00003D030000}"/>
    <cellStyle name="Celda vinculada 12" xfId="861" xr:uid="{00000000-0005-0000-0000-00003E030000}"/>
    <cellStyle name="Celda vinculada 13" xfId="862" xr:uid="{00000000-0005-0000-0000-00003F030000}"/>
    <cellStyle name="Celda vinculada 14" xfId="863" xr:uid="{00000000-0005-0000-0000-000040030000}"/>
    <cellStyle name="Celda vinculada 15" xfId="864" xr:uid="{00000000-0005-0000-0000-000041030000}"/>
    <cellStyle name="Celda vinculada 16" xfId="865" xr:uid="{00000000-0005-0000-0000-000042030000}"/>
    <cellStyle name="Celda vinculada 17" xfId="866" xr:uid="{00000000-0005-0000-0000-000043030000}"/>
    <cellStyle name="Celda vinculada 18" xfId="867" xr:uid="{00000000-0005-0000-0000-000044030000}"/>
    <cellStyle name="Celda vinculada 2" xfId="868" xr:uid="{00000000-0005-0000-0000-000045030000}"/>
    <cellStyle name="Celda vinculada 3" xfId="869" xr:uid="{00000000-0005-0000-0000-000046030000}"/>
    <cellStyle name="Celda vinculada 4" xfId="870" xr:uid="{00000000-0005-0000-0000-000047030000}"/>
    <cellStyle name="Celda vinculada 5" xfId="871" xr:uid="{00000000-0005-0000-0000-000048030000}"/>
    <cellStyle name="Celda vinculada 6" xfId="872" xr:uid="{00000000-0005-0000-0000-000049030000}"/>
    <cellStyle name="Celda vinculada 7" xfId="873" xr:uid="{00000000-0005-0000-0000-00004A030000}"/>
    <cellStyle name="Celda vinculada 8" xfId="874" xr:uid="{00000000-0005-0000-0000-00004B030000}"/>
    <cellStyle name="Celda vinculada 9" xfId="875" xr:uid="{00000000-0005-0000-0000-00004C030000}"/>
    <cellStyle name="Celda vinculada 9 10" xfId="876" xr:uid="{00000000-0005-0000-0000-00004D030000}"/>
    <cellStyle name="Celda vinculada 9 11" xfId="877" xr:uid="{00000000-0005-0000-0000-00004E030000}"/>
    <cellStyle name="Celda vinculada 9 12" xfId="878" xr:uid="{00000000-0005-0000-0000-00004F030000}"/>
    <cellStyle name="Celda vinculada 9 13" xfId="879" xr:uid="{00000000-0005-0000-0000-000050030000}"/>
    <cellStyle name="Celda vinculada 9 14" xfId="880" xr:uid="{00000000-0005-0000-0000-000051030000}"/>
    <cellStyle name="Celda vinculada 9 15" xfId="881" xr:uid="{00000000-0005-0000-0000-000052030000}"/>
    <cellStyle name="Celda vinculada 9 16" xfId="882" xr:uid="{00000000-0005-0000-0000-000053030000}"/>
    <cellStyle name="Celda vinculada 9 17" xfId="883" xr:uid="{00000000-0005-0000-0000-000054030000}"/>
    <cellStyle name="Celda vinculada 9 18" xfId="884" xr:uid="{00000000-0005-0000-0000-000055030000}"/>
    <cellStyle name="Celda vinculada 9 19" xfId="885" xr:uid="{00000000-0005-0000-0000-000056030000}"/>
    <cellStyle name="Celda vinculada 9 2" xfId="886" xr:uid="{00000000-0005-0000-0000-000057030000}"/>
    <cellStyle name="Celda vinculada 9 20" xfId="887" xr:uid="{00000000-0005-0000-0000-000058030000}"/>
    <cellStyle name="Celda vinculada 9 21" xfId="888" xr:uid="{00000000-0005-0000-0000-000059030000}"/>
    <cellStyle name="Celda vinculada 9 22" xfId="889" xr:uid="{00000000-0005-0000-0000-00005A030000}"/>
    <cellStyle name="Celda vinculada 9 3" xfId="890" xr:uid="{00000000-0005-0000-0000-00005B030000}"/>
    <cellStyle name="Celda vinculada 9 4" xfId="891" xr:uid="{00000000-0005-0000-0000-00005C030000}"/>
    <cellStyle name="Celda vinculada 9 5" xfId="892" xr:uid="{00000000-0005-0000-0000-00005D030000}"/>
    <cellStyle name="Celda vinculada 9 6" xfId="893" xr:uid="{00000000-0005-0000-0000-00005E030000}"/>
    <cellStyle name="Celda vinculada 9 7" xfId="894" xr:uid="{00000000-0005-0000-0000-00005F030000}"/>
    <cellStyle name="Celda vinculada 9 8" xfId="895" xr:uid="{00000000-0005-0000-0000-000060030000}"/>
    <cellStyle name="Celda vinculada 9 9" xfId="896" xr:uid="{00000000-0005-0000-0000-000061030000}"/>
    <cellStyle name="Encabezado 4" xfId="17" builtinId="19" customBuiltin="1"/>
    <cellStyle name="Encabezado 4 10" xfId="897" xr:uid="{00000000-0005-0000-0000-000063030000}"/>
    <cellStyle name="Encabezado 4 11" xfId="898" xr:uid="{00000000-0005-0000-0000-000064030000}"/>
    <cellStyle name="Encabezado 4 12" xfId="899" xr:uid="{00000000-0005-0000-0000-000065030000}"/>
    <cellStyle name="Encabezado 4 13" xfId="900" xr:uid="{00000000-0005-0000-0000-000066030000}"/>
    <cellStyle name="Encabezado 4 14" xfId="901" xr:uid="{00000000-0005-0000-0000-000067030000}"/>
    <cellStyle name="Encabezado 4 15" xfId="902" xr:uid="{00000000-0005-0000-0000-000068030000}"/>
    <cellStyle name="Encabezado 4 16" xfId="903" xr:uid="{00000000-0005-0000-0000-000069030000}"/>
    <cellStyle name="Encabezado 4 17" xfId="904" xr:uid="{00000000-0005-0000-0000-00006A030000}"/>
    <cellStyle name="Encabezado 4 18" xfId="905" xr:uid="{00000000-0005-0000-0000-00006B030000}"/>
    <cellStyle name="Encabezado 4 2" xfId="906" xr:uid="{00000000-0005-0000-0000-00006C030000}"/>
    <cellStyle name="Encabezado 4 3" xfId="907" xr:uid="{00000000-0005-0000-0000-00006D030000}"/>
    <cellStyle name="Encabezado 4 4" xfId="908" xr:uid="{00000000-0005-0000-0000-00006E030000}"/>
    <cellStyle name="Encabezado 4 5" xfId="909" xr:uid="{00000000-0005-0000-0000-00006F030000}"/>
    <cellStyle name="Encabezado 4 6" xfId="910" xr:uid="{00000000-0005-0000-0000-000070030000}"/>
    <cellStyle name="Encabezado 4 7" xfId="911" xr:uid="{00000000-0005-0000-0000-000071030000}"/>
    <cellStyle name="Encabezado 4 8" xfId="912" xr:uid="{00000000-0005-0000-0000-000072030000}"/>
    <cellStyle name="Encabezado 4 9" xfId="913" xr:uid="{00000000-0005-0000-0000-000073030000}"/>
    <cellStyle name="Encabezado 4 9 10" xfId="914" xr:uid="{00000000-0005-0000-0000-000074030000}"/>
    <cellStyle name="Encabezado 4 9 11" xfId="915" xr:uid="{00000000-0005-0000-0000-000075030000}"/>
    <cellStyle name="Encabezado 4 9 12" xfId="916" xr:uid="{00000000-0005-0000-0000-000076030000}"/>
    <cellStyle name="Encabezado 4 9 13" xfId="917" xr:uid="{00000000-0005-0000-0000-000077030000}"/>
    <cellStyle name="Encabezado 4 9 14" xfId="918" xr:uid="{00000000-0005-0000-0000-000078030000}"/>
    <cellStyle name="Encabezado 4 9 15" xfId="919" xr:uid="{00000000-0005-0000-0000-000079030000}"/>
    <cellStyle name="Encabezado 4 9 16" xfId="920" xr:uid="{00000000-0005-0000-0000-00007A030000}"/>
    <cellStyle name="Encabezado 4 9 17" xfId="921" xr:uid="{00000000-0005-0000-0000-00007B030000}"/>
    <cellStyle name="Encabezado 4 9 18" xfId="922" xr:uid="{00000000-0005-0000-0000-00007C030000}"/>
    <cellStyle name="Encabezado 4 9 19" xfId="923" xr:uid="{00000000-0005-0000-0000-00007D030000}"/>
    <cellStyle name="Encabezado 4 9 2" xfId="924" xr:uid="{00000000-0005-0000-0000-00007E030000}"/>
    <cellStyle name="Encabezado 4 9 20" xfId="925" xr:uid="{00000000-0005-0000-0000-00007F030000}"/>
    <cellStyle name="Encabezado 4 9 21" xfId="926" xr:uid="{00000000-0005-0000-0000-000080030000}"/>
    <cellStyle name="Encabezado 4 9 22" xfId="927" xr:uid="{00000000-0005-0000-0000-000081030000}"/>
    <cellStyle name="Encabezado 4 9 3" xfId="928" xr:uid="{00000000-0005-0000-0000-000082030000}"/>
    <cellStyle name="Encabezado 4 9 4" xfId="929" xr:uid="{00000000-0005-0000-0000-000083030000}"/>
    <cellStyle name="Encabezado 4 9 5" xfId="930" xr:uid="{00000000-0005-0000-0000-000084030000}"/>
    <cellStyle name="Encabezado 4 9 6" xfId="931" xr:uid="{00000000-0005-0000-0000-000085030000}"/>
    <cellStyle name="Encabezado 4 9 7" xfId="932" xr:uid="{00000000-0005-0000-0000-000086030000}"/>
    <cellStyle name="Encabezado 4 9 8" xfId="933" xr:uid="{00000000-0005-0000-0000-000087030000}"/>
    <cellStyle name="Encabezado 4 9 9" xfId="934" xr:uid="{00000000-0005-0000-0000-000088030000}"/>
    <cellStyle name="Énfasis1" xfId="29" builtinId="29" customBuiltin="1"/>
    <cellStyle name="Énfasis1 10" xfId="935" xr:uid="{00000000-0005-0000-0000-00008A030000}"/>
    <cellStyle name="Énfasis1 11" xfId="936" xr:uid="{00000000-0005-0000-0000-00008B030000}"/>
    <cellStyle name="Énfasis1 12" xfId="937" xr:uid="{00000000-0005-0000-0000-00008C030000}"/>
    <cellStyle name="Énfasis1 13" xfId="938" xr:uid="{00000000-0005-0000-0000-00008D030000}"/>
    <cellStyle name="Énfasis1 14" xfId="939" xr:uid="{00000000-0005-0000-0000-00008E030000}"/>
    <cellStyle name="Énfasis1 15" xfId="940" xr:uid="{00000000-0005-0000-0000-00008F030000}"/>
    <cellStyle name="Énfasis1 16" xfId="941" xr:uid="{00000000-0005-0000-0000-000090030000}"/>
    <cellStyle name="Énfasis1 17" xfId="942" xr:uid="{00000000-0005-0000-0000-000091030000}"/>
    <cellStyle name="Énfasis1 18" xfId="943" xr:uid="{00000000-0005-0000-0000-000092030000}"/>
    <cellStyle name="Énfasis1 2" xfId="944" xr:uid="{00000000-0005-0000-0000-000093030000}"/>
    <cellStyle name="Énfasis1 3" xfId="945" xr:uid="{00000000-0005-0000-0000-000094030000}"/>
    <cellStyle name="Énfasis1 4" xfId="946" xr:uid="{00000000-0005-0000-0000-000095030000}"/>
    <cellStyle name="Énfasis1 5" xfId="947" xr:uid="{00000000-0005-0000-0000-000096030000}"/>
    <cellStyle name="Énfasis1 6" xfId="948" xr:uid="{00000000-0005-0000-0000-000097030000}"/>
    <cellStyle name="Énfasis1 7" xfId="949" xr:uid="{00000000-0005-0000-0000-000098030000}"/>
    <cellStyle name="Énfasis1 8" xfId="950" xr:uid="{00000000-0005-0000-0000-000099030000}"/>
    <cellStyle name="Énfasis1 9" xfId="951" xr:uid="{00000000-0005-0000-0000-00009A030000}"/>
    <cellStyle name="Énfasis1 9 10" xfId="952" xr:uid="{00000000-0005-0000-0000-00009B030000}"/>
    <cellStyle name="Énfasis1 9 11" xfId="953" xr:uid="{00000000-0005-0000-0000-00009C030000}"/>
    <cellStyle name="Énfasis1 9 12" xfId="954" xr:uid="{00000000-0005-0000-0000-00009D030000}"/>
    <cellStyle name="Énfasis1 9 13" xfId="955" xr:uid="{00000000-0005-0000-0000-00009E030000}"/>
    <cellStyle name="Énfasis1 9 14" xfId="956" xr:uid="{00000000-0005-0000-0000-00009F030000}"/>
    <cellStyle name="Énfasis1 9 15" xfId="957" xr:uid="{00000000-0005-0000-0000-0000A0030000}"/>
    <cellStyle name="Énfasis1 9 16" xfId="958" xr:uid="{00000000-0005-0000-0000-0000A1030000}"/>
    <cellStyle name="Énfasis1 9 17" xfId="959" xr:uid="{00000000-0005-0000-0000-0000A2030000}"/>
    <cellStyle name="Énfasis1 9 18" xfId="960" xr:uid="{00000000-0005-0000-0000-0000A3030000}"/>
    <cellStyle name="Énfasis1 9 19" xfId="961" xr:uid="{00000000-0005-0000-0000-0000A4030000}"/>
    <cellStyle name="Énfasis1 9 2" xfId="962" xr:uid="{00000000-0005-0000-0000-0000A5030000}"/>
    <cellStyle name="Énfasis1 9 20" xfId="963" xr:uid="{00000000-0005-0000-0000-0000A6030000}"/>
    <cellStyle name="Énfasis1 9 21" xfId="964" xr:uid="{00000000-0005-0000-0000-0000A7030000}"/>
    <cellStyle name="Énfasis1 9 22" xfId="965" xr:uid="{00000000-0005-0000-0000-0000A8030000}"/>
    <cellStyle name="Énfasis1 9 3" xfId="966" xr:uid="{00000000-0005-0000-0000-0000A9030000}"/>
    <cellStyle name="Énfasis1 9 4" xfId="967" xr:uid="{00000000-0005-0000-0000-0000AA030000}"/>
    <cellStyle name="Énfasis1 9 5" xfId="968" xr:uid="{00000000-0005-0000-0000-0000AB030000}"/>
    <cellStyle name="Énfasis1 9 6" xfId="969" xr:uid="{00000000-0005-0000-0000-0000AC030000}"/>
    <cellStyle name="Énfasis1 9 7" xfId="970" xr:uid="{00000000-0005-0000-0000-0000AD030000}"/>
    <cellStyle name="Énfasis1 9 8" xfId="971" xr:uid="{00000000-0005-0000-0000-0000AE030000}"/>
    <cellStyle name="Énfasis1 9 9" xfId="972" xr:uid="{00000000-0005-0000-0000-0000AF030000}"/>
    <cellStyle name="Énfasis2" xfId="32" builtinId="33" customBuiltin="1"/>
    <cellStyle name="Énfasis2 10" xfId="973" xr:uid="{00000000-0005-0000-0000-0000B1030000}"/>
    <cellStyle name="Énfasis2 11" xfId="974" xr:uid="{00000000-0005-0000-0000-0000B2030000}"/>
    <cellStyle name="Énfasis2 12" xfId="975" xr:uid="{00000000-0005-0000-0000-0000B3030000}"/>
    <cellStyle name="Énfasis2 13" xfId="976" xr:uid="{00000000-0005-0000-0000-0000B4030000}"/>
    <cellStyle name="Énfasis2 14" xfId="977" xr:uid="{00000000-0005-0000-0000-0000B5030000}"/>
    <cellStyle name="Énfasis2 15" xfId="978" xr:uid="{00000000-0005-0000-0000-0000B6030000}"/>
    <cellStyle name="Énfasis2 16" xfId="979" xr:uid="{00000000-0005-0000-0000-0000B7030000}"/>
    <cellStyle name="Énfasis2 17" xfId="980" xr:uid="{00000000-0005-0000-0000-0000B8030000}"/>
    <cellStyle name="Énfasis2 18" xfId="981" xr:uid="{00000000-0005-0000-0000-0000B9030000}"/>
    <cellStyle name="Énfasis2 2" xfId="982" xr:uid="{00000000-0005-0000-0000-0000BA030000}"/>
    <cellStyle name="Énfasis2 3" xfId="983" xr:uid="{00000000-0005-0000-0000-0000BB030000}"/>
    <cellStyle name="Énfasis2 4" xfId="984" xr:uid="{00000000-0005-0000-0000-0000BC030000}"/>
    <cellStyle name="Énfasis2 5" xfId="985" xr:uid="{00000000-0005-0000-0000-0000BD030000}"/>
    <cellStyle name="Énfasis2 6" xfId="986" xr:uid="{00000000-0005-0000-0000-0000BE030000}"/>
    <cellStyle name="Énfasis2 7" xfId="987" xr:uid="{00000000-0005-0000-0000-0000BF030000}"/>
    <cellStyle name="Énfasis2 8" xfId="988" xr:uid="{00000000-0005-0000-0000-0000C0030000}"/>
    <cellStyle name="Énfasis2 9" xfId="989" xr:uid="{00000000-0005-0000-0000-0000C1030000}"/>
    <cellStyle name="Énfasis2 9 10" xfId="990" xr:uid="{00000000-0005-0000-0000-0000C2030000}"/>
    <cellStyle name="Énfasis2 9 11" xfId="991" xr:uid="{00000000-0005-0000-0000-0000C3030000}"/>
    <cellStyle name="Énfasis2 9 12" xfId="992" xr:uid="{00000000-0005-0000-0000-0000C4030000}"/>
    <cellStyle name="Énfasis2 9 13" xfId="993" xr:uid="{00000000-0005-0000-0000-0000C5030000}"/>
    <cellStyle name="Énfasis2 9 14" xfId="994" xr:uid="{00000000-0005-0000-0000-0000C6030000}"/>
    <cellStyle name="Énfasis2 9 15" xfId="995" xr:uid="{00000000-0005-0000-0000-0000C7030000}"/>
    <cellStyle name="Énfasis2 9 16" xfId="996" xr:uid="{00000000-0005-0000-0000-0000C8030000}"/>
    <cellStyle name="Énfasis2 9 17" xfId="997" xr:uid="{00000000-0005-0000-0000-0000C9030000}"/>
    <cellStyle name="Énfasis2 9 18" xfId="998" xr:uid="{00000000-0005-0000-0000-0000CA030000}"/>
    <cellStyle name="Énfasis2 9 19" xfId="999" xr:uid="{00000000-0005-0000-0000-0000CB030000}"/>
    <cellStyle name="Énfasis2 9 2" xfId="1000" xr:uid="{00000000-0005-0000-0000-0000CC030000}"/>
    <cellStyle name="Énfasis2 9 20" xfId="1001" xr:uid="{00000000-0005-0000-0000-0000CD030000}"/>
    <cellStyle name="Énfasis2 9 21" xfId="1002" xr:uid="{00000000-0005-0000-0000-0000CE030000}"/>
    <cellStyle name="Énfasis2 9 22" xfId="1003" xr:uid="{00000000-0005-0000-0000-0000CF030000}"/>
    <cellStyle name="Énfasis2 9 3" xfId="1004" xr:uid="{00000000-0005-0000-0000-0000D0030000}"/>
    <cellStyle name="Énfasis2 9 4" xfId="1005" xr:uid="{00000000-0005-0000-0000-0000D1030000}"/>
    <cellStyle name="Énfasis2 9 5" xfId="1006" xr:uid="{00000000-0005-0000-0000-0000D2030000}"/>
    <cellStyle name="Énfasis2 9 6" xfId="1007" xr:uid="{00000000-0005-0000-0000-0000D3030000}"/>
    <cellStyle name="Énfasis2 9 7" xfId="1008" xr:uid="{00000000-0005-0000-0000-0000D4030000}"/>
    <cellStyle name="Énfasis2 9 8" xfId="1009" xr:uid="{00000000-0005-0000-0000-0000D5030000}"/>
    <cellStyle name="Énfasis2 9 9" xfId="1010" xr:uid="{00000000-0005-0000-0000-0000D6030000}"/>
    <cellStyle name="Énfasis3" xfId="35" builtinId="37" customBuiltin="1"/>
    <cellStyle name="Énfasis3 10" xfId="1011" xr:uid="{00000000-0005-0000-0000-0000D8030000}"/>
    <cellStyle name="Énfasis3 11" xfId="1012" xr:uid="{00000000-0005-0000-0000-0000D9030000}"/>
    <cellStyle name="Énfasis3 12" xfId="1013" xr:uid="{00000000-0005-0000-0000-0000DA030000}"/>
    <cellStyle name="Énfasis3 13" xfId="1014" xr:uid="{00000000-0005-0000-0000-0000DB030000}"/>
    <cellStyle name="Énfasis3 14" xfId="1015" xr:uid="{00000000-0005-0000-0000-0000DC030000}"/>
    <cellStyle name="Énfasis3 15" xfId="1016" xr:uid="{00000000-0005-0000-0000-0000DD030000}"/>
    <cellStyle name="Énfasis3 16" xfId="1017" xr:uid="{00000000-0005-0000-0000-0000DE030000}"/>
    <cellStyle name="Énfasis3 17" xfId="1018" xr:uid="{00000000-0005-0000-0000-0000DF030000}"/>
    <cellStyle name="Énfasis3 18" xfId="1019" xr:uid="{00000000-0005-0000-0000-0000E0030000}"/>
    <cellStyle name="Énfasis3 2" xfId="1020" xr:uid="{00000000-0005-0000-0000-0000E1030000}"/>
    <cellStyle name="Énfasis3 3" xfId="1021" xr:uid="{00000000-0005-0000-0000-0000E2030000}"/>
    <cellStyle name="Énfasis3 4" xfId="1022" xr:uid="{00000000-0005-0000-0000-0000E3030000}"/>
    <cellStyle name="Énfasis3 5" xfId="1023" xr:uid="{00000000-0005-0000-0000-0000E4030000}"/>
    <cellStyle name="Énfasis3 6" xfId="1024" xr:uid="{00000000-0005-0000-0000-0000E5030000}"/>
    <cellStyle name="Énfasis3 7" xfId="1025" xr:uid="{00000000-0005-0000-0000-0000E6030000}"/>
    <cellStyle name="Énfasis3 8" xfId="1026" xr:uid="{00000000-0005-0000-0000-0000E7030000}"/>
    <cellStyle name="Énfasis3 9" xfId="1027" xr:uid="{00000000-0005-0000-0000-0000E8030000}"/>
    <cellStyle name="Énfasis3 9 10" xfId="1028" xr:uid="{00000000-0005-0000-0000-0000E9030000}"/>
    <cellStyle name="Énfasis3 9 11" xfId="1029" xr:uid="{00000000-0005-0000-0000-0000EA030000}"/>
    <cellStyle name="Énfasis3 9 12" xfId="1030" xr:uid="{00000000-0005-0000-0000-0000EB030000}"/>
    <cellStyle name="Énfasis3 9 13" xfId="1031" xr:uid="{00000000-0005-0000-0000-0000EC030000}"/>
    <cellStyle name="Énfasis3 9 14" xfId="1032" xr:uid="{00000000-0005-0000-0000-0000ED030000}"/>
    <cellStyle name="Énfasis3 9 15" xfId="1033" xr:uid="{00000000-0005-0000-0000-0000EE030000}"/>
    <cellStyle name="Énfasis3 9 16" xfId="1034" xr:uid="{00000000-0005-0000-0000-0000EF030000}"/>
    <cellStyle name="Énfasis3 9 17" xfId="1035" xr:uid="{00000000-0005-0000-0000-0000F0030000}"/>
    <cellStyle name="Énfasis3 9 18" xfId="1036" xr:uid="{00000000-0005-0000-0000-0000F1030000}"/>
    <cellStyle name="Énfasis3 9 19" xfId="1037" xr:uid="{00000000-0005-0000-0000-0000F2030000}"/>
    <cellStyle name="Énfasis3 9 2" xfId="1038" xr:uid="{00000000-0005-0000-0000-0000F3030000}"/>
    <cellStyle name="Énfasis3 9 20" xfId="1039" xr:uid="{00000000-0005-0000-0000-0000F4030000}"/>
    <cellStyle name="Énfasis3 9 21" xfId="1040" xr:uid="{00000000-0005-0000-0000-0000F5030000}"/>
    <cellStyle name="Énfasis3 9 22" xfId="1041" xr:uid="{00000000-0005-0000-0000-0000F6030000}"/>
    <cellStyle name="Énfasis3 9 3" xfId="1042" xr:uid="{00000000-0005-0000-0000-0000F7030000}"/>
    <cellStyle name="Énfasis3 9 4" xfId="1043" xr:uid="{00000000-0005-0000-0000-0000F8030000}"/>
    <cellStyle name="Énfasis3 9 5" xfId="1044" xr:uid="{00000000-0005-0000-0000-0000F9030000}"/>
    <cellStyle name="Énfasis3 9 6" xfId="1045" xr:uid="{00000000-0005-0000-0000-0000FA030000}"/>
    <cellStyle name="Énfasis3 9 7" xfId="1046" xr:uid="{00000000-0005-0000-0000-0000FB030000}"/>
    <cellStyle name="Énfasis3 9 8" xfId="1047" xr:uid="{00000000-0005-0000-0000-0000FC030000}"/>
    <cellStyle name="Énfasis3 9 9" xfId="1048" xr:uid="{00000000-0005-0000-0000-0000FD030000}"/>
    <cellStyle name="Énfasis4" xfId="36" builtinId="41" customBuiltin="1"/>
    <cellStyle name="Énfasis4 10" xfId="1049" xr:uid="{00000000-0005-0000-0000-0000FF030000}"/>
    <cellStyle name="Énfasis4 11" xfId="1050" xr:uid="{00000000-0005-0000-0000-000000040000}"/>
    <cellStyle name="Énfasis4 12" xfId="1051" xr:uid="{00000000-0005-0000-0000-000001040000}"/>
    <cellStyle name="Énfasis4 13" xfId="1052" xr:uid="{00000000-0005-0000-0000-000002040000}"/>
    <cellStyle name="Énfasis4 14" xfId="1053" xr:uid="{00000000-0005-0000-0000-000003040000}"/>
    <cellStyle name="Énfasis4 15" xfId="1054" xr:uid="{00000000-0005-0000-0000-000004040000}"/>
    <cellStyle name="Énfasis4 16" xfId="1055" xr:uid="{00000000-0005-0000-0000-000005040000}"/>
    <cellStyle name="Énfasis4 17" xfId="1056" xr:uid="{00000000-0005-0000-0000-000006040000}"/>
    <cellStyle name="Énfasis4 18" xfId="1057" xr:uid="{00000000-0005-0000-0000-000007040000}"/>
    <cellStyle name="Énfasis4 2" xfId="1058" xr:uid="{00000000-0005-0000-0000-000008040000}"/>
    <cellStyle name="Énfasis4 3" xfId="1059" xr:uid="{00000000-0005-0000-0000-000009040000}"/>
    <cellStyle name="Énfasis4 4" xfId="1060" xr:uid="{00000000-0005-0000-0000-00000A040000}"/>
    <cellStyle name="Énfasis4 5" xfId="1061" xr:uid="{00000000-0005-0000-0000-00000B040000}"/>
    <cellStyle name="Énfasis4 6" xfId="1062" xr:uid="{00000000-0005-0000-0000-00000C040000}"/>
    <cellStyle name="Énfasis4 7" xfId="1063" xr:uid="{00000000-0005-0000-0000-00000D040000}"/>
    <cellStyle name="Énfasis4 8" xfId="1064" xr:uid="{00000000-0005-0000-0000-00000E040000}"/>
    <cellStyle name="Énfasis4 9" xfId="1065" xr:uid="{00000000-0005-0000-0000-00000F040000}"/>
    <cellStyle name="Énfasis4 9 10" xfId="1066" xr:uid="{00000000-0005-0000-0000-000010040000}"/>
    <cellStyle name="Énfasis4 9 11" xfId="1067" xr:uid="{00000000-0005-0000-0000-000011040000}"/>
    <cellStyle name="Énfasis4 9 12" xfId="1068" xr:uid="{00000000-0005-0000-0000-000012040000}"/>
    <cellStyle name="Énfasis4 9 13" xfId="1069" xr:uid="{00000000-0005-0000-0000-000013040000}"/>
    <cellStyle name="Énfasis4 9 14" xfId="1070" xr:uid="{00000000-0005-0000-0000-000014040000}"/>
    <cellStyle name="Énfasis4 9 15" xfId="1071" xr:uid="{00000000-0005-0000-0000-000015040000}"/>
    <cellStyle name="Énfasis4 9 16" xfId="1072" xr:uid="{00000000-0005-0000-0000-000016040000}"/>
    <cellStyle name="Énfasis4 9 17" xfId="1073" xr:uid="{00000000-0005-0000-0000-000017040000}"/>
    <cellStyle name="Énfasis4 9 18" xfId="1074" xr:uid="{00000000-0005-0000-0000-000018040000}"/>
    <cellStyle name="Énfasis4 9 19" xfId="1075" xr:uid="{00000000-0005-0000-0000-000019040000}"/>
    <cellStyle name="Énfasis4 9 2" xfId="1076" xr:uid="{00000000-0005-0000-0000-00001A040000}"/>
    <cellStyle name="Énfasis4 9 20" xfId="1077" xr:uid="{00000000-0005-0000-0000-00001B040000}"/>
    <cellStyle name="Énfasis4 9 21" xfId="1078" xr:uid="{00000000-0005-0000-0000-00001C040000}"/>
    <cellStyle name="Énfasis4 9 22" xfId="1079" xr:uid="{00000000-0005-0000-0000-00001D040000}"/>
    <cellStyle name="Énfasis4 9 3" xfId="1080" xr:uid="{00000000-0005-0000-0000-00001E040000}"/>
    <cellStyle name="Énfasis4 9 4" xfId="1081" xr:uid="{00000000-0005-0000-0000-00001F040000}"/>
    <cellStyle name="Énfasis4 9 5" xfId="1082" xr:uid="{00000000-0005-0000-0000-000020040000}"/>
    <cellStyle name="Énfasis4 9 6" xfId="1083" xr:uid="{00000000-0005-0000-0000-000021040000}"/>
    <cellStyle name="Énfasis4 9 7" xfId="1084" xr:uid="{00000000-0005-0000-0000-000022040000}"/>
    <cellStyle name="Énfasis4 9 8" xfId="1085" xr:uid="{00000000-0005-0000-0000-000023040000}"/>
    <cellStyle name="Énfasis4 9 9" xfId="1086" xr:uid="{00000000-0005-0000-0000-000024040000}"/>
    <cellStyle name="Énfasis5" xfId="38" builtinId="45" customBuiltin="1"/>
    <cellStyle name="Énfasis5 10" xfId="1087" xr:uid="{00000000-0005-0000-0000-000026040000}"/>
    <cellStyle name="Énfasis5 11" xfId="1088" xr:uid="{00000000-0005-0000-0000-000027040000}"/>
    <cellStyle name="Énfasis5 12" xfId="1089" xr:uid="{00000000-0005-0000-0000-000028040000}"/>
    <cellStyle name="Énfasis5 13" xfId="1090" xr:uid="{00000000-0005-0000-0000-000029040000}"/>
    <cellStyle name="Énfasis5 14" xfId="1091" xr:uid="{00000000-0005-0000-0000-00002A040000}"/>
    <cellStyle name="Énfasis5 15" xfId="1092" xr:uid="{00000000-0005-0000-0000-00002B040000}"/>
    <cellStyle name="Énfasis5 16" xfId="1093" xr:uid="{00000000-0005-0000-0000-00002C040000}"/>
    <cellStyle name="Énfasis5 17" xfId="1094" xr:uid="{00000000-0005-0000-0000-00002D040000}"/>
    <cellStyle name="Énfasis5 18" xfId="1095" xr:uid="{00000000-0005-0000-0000-00002E040000}"/>
    <cellStyle name="Énfasis5 2" xfId="1096" xr:uid="{00000000-0005-0000-0000-00002F040000}"/>
    <cellStyle name="Énfasis5 3" xfId="1097" xr:uid="{00000000-0005-0000-0000-000030040000}"/>
    <cellStyle name="Énfasis5 4" xfId="1098" xr:uid="{00000000-0005-0000-0000-000031040000}"/>
    <cellStyle name="Énfasis5 5" xfId="1099" xr:uid="{00000000-0005-0000-0000-000032040000}"/>
    <cellStyle name="Énfasis5 6" xfId="1100" xr:uid="{00000000-0005-0000-0000-000033040000}"/>
    <cellStyle name="Énfasis5 7" xfId="1101" xr:uid="{00000000-0005-0000-0000-000034040000}"/>
    <cellStyle name="Énfasis5 8" xfId="1102" xr:uid="{00000000-0005-0000-0000-000035040000}"/>
    <cellStyle name="Énfasis5 9" xfId="1103" xr:uid="{00000000-0005-0000-0000-000036040000}"/>
    <cellStyle name="Énfasis5 9 10" xfId="1104" xr:uid="{00000000-0005-0000-0000-000037040000}"/>
    <cellStyle name="Énfasis5 9 11" xfId="1105" xr:uid="{00000000-0005-0000-0000-000038040000}"/>
    <cellStyle name="Énfasis5 9 12" xfId="1106" xr:uid="{00000000-0005-0000-0000-000039040000}"/>
    <cellStyle name="Énfasis5 9 13" xfId="1107" xr:uid="{00000000-0005-0000-0000-00003A040000}"/>
    <cellStyle name="Énfasis5 9 14" xfId="1108" xr:uid="{00000000-0005-0000-0000-00003B040000}"/>
    <cellStyle name="Énfasis5 9 15" xfId="1109" xr:uid="{00000000-0005-0000-0000-00003C040000}"/>
    <cellStyle name="Énfasis5 9 16" xfId="1110" xr:uid="{00000000-0005-0000-0000-00003D040000}"/>
    <cellStyle name="Énfasis5 9 17" xfId="1111" xr:uid="{00000000-0005-0000-0000-00003E040000}"/>
    <cellStyle name="Énfasis5 9 18" xfId="1112" xr:uid="{00000000-0005-0000-0000-00003F040000}"/>
    <cellStyle name="Énfasis5 9 19" xfId="1113" xr:uid="{00000000-0005-0000-0000-000040040000}"/>
    <cellStyle name="Énfasis5 9 2" xfId="1114" xr:uid="{00000000-0005-0000-0000-000041040000}"/>
    <cellStyle name="Énfasis5 9 20" xfId="1115" xr:uid="{00000000-0005-0000-0000-000042040000}"/>
    <cellStyle name="Énfasis5 9 21" xfId="1116" xr:uid="{00000000-0005-0000-0000-000043040000}"/>
    <cellStyle name="Énfasis5 9 22" xfId="1117" xr:uid="{00000000-0005-0000-0000-000044040000}"/>
    <cellStyle name="Énfasis5 9 3" xfId="1118" xr:uid="{00000000-0005-0000-0000-000045040000}"/>
    <cellStyle name="Énfasis5 9 4" xfId="1119" xr:uid="{00000000-0005-0000-0000-000046040000}"/>
    <cellStyle name="Énfasis5 9 5" xfId="1120" xr:uid="{00000000-0005-0000-0000-000047040000}"/>
    <cellStyle name="Énfasis5 9 6" xfId="1121" xr:uid="{00000000-0005-0000-0000-000048040000}"/>
    <cellStyle name="Énfasis5 9 7" xfId="1122" xr:uid="{00000000-0005-0000-0000-000049040000}"/>
    <cellStyle name="Énfasis5 9 8" xfId="1123" xr:uid="{00000000-0005-0000-0000-00004A040000}"/>
    <cellStyle name="Énfasis5 9 9" xfId="1124" xr:uid="{00000000-0005-0000-0000-00004B040000}"/>
    <cellStyle name="Énfasis6" xfId="42" builtinId="49" customBuiltin="1"/>
    <cellStyle name="Énfasis6 10" xfId="1125" xr:uid="{00000000-0005-0000-0000-00004D040000}"/>
    <cellStyle name="Énfasis6 11" xfId="1126" xr:uid="{00000000-0005-0000-0000-00004E040000}"/>
    <cellStyle name="Énfasis6 12" xfId="1127" xr:uid="{00000000-0005-0000-0000-00004F040000}"/>
    <cellStyle name="Énfasis6 13" xfId="1128" xr:uid="{00000000-0005-0000-0000-000050040000}"/>
    <cellStyle name="Énfasis6 14" xfId="1129" xr:uid="{00000000-0005-0000-0000-000051040000}"/>
    <cellStyle name="Énfasis6 15" xfId="1130" xr:uid="{00000000-0005-0000-0000-000052040000}"/>
    <cellStyle name="Énfasis6 16" xfId="1131" xr:uid="{00000000-0005-0000-0000-000053040000}"/>
    <cellStyle name="Énfasis6 17" xfId="1132" xr:uid="{00000000-0005-0000-0000-000054040000}"/>
    <cellStyle name="Énfasis6 18" xfId="1133" xr:uid="{00000000-0005-0000-0000-000055040000}"/>
    <cellStyle name="Énfasis6 2" xfId="1134" xr:uid="{00000000-0005-0000-0000-000056040000}"/>
    <cellStyle name="Énfasis6 3" xfId="1135" xr:uid="{00000000-0005-0000-0000-000057040000}"/>
    <cellStyle name="Énfasis6 4" xfId="1136" xr:uid="{00000000-0005-0000-0000-000058040000}"/>
    <cellStyle name="Énfasis6 5" xfId="1137" xr:uid="{00000000-0005-0000-0000-000059040000}"/>
    <cellStyle name="Énfasis6 6" xfId="1138" xr:uid="{00000000-0005-0000-0000-00005A040000}"/>
    <cellStyle name="Énfasis6 7" xfId="1139" xr:uid="{00000000-0005-0000-0000-00005B040000}"/>
    <cellStyle name="Énfasis6 8" xfId="1140" xr:uid="{00000000-0005-0000-0000-00005C040000}"/>
    <cellStyle name="Énfasis6 9" xfId="1141" xr:uid="{00000000-0005-0000-0000-00005D040000}"/>
    <cellStyle name="Énfasis6 9 10" xfId="1142" xr:uid="{00000000-0005-0000-0000-00005E040000}"/>
    <cellStyle name="Énfasis6 9 11" xfId="1143" xr:uid="{00000000-0005-0000-0000-00005F040000}"/>
    <cellStyle name="Énfasis6 9 12" xfId="1144" xr:uid="{00000000-0005-0000-0000-000060040000}"/>
    <cellStyle name="Énfasis6 9 13" xfId="1145" xr:uid="{00000000-0005-0000-0000-000061040000}"/>
    <cellStyle name="Énfasis6 9 14" xfId="1146" xr:uid="{00000000-0005-0000-0000-000062040000}"/>
    <cellStyle name="Énfasis6 9 15" xfId="1147" xr:uid="{00000000-0005-0000-0000-000063040000}"/>
    <cellStyle name="Énfasis6 9 16" xfId="1148" xr:uid="{00000000-0005-0000-0000-000064040000}"/>
    <cellStyle name="Énfasis6 9 17" xfId="1149" xr:uid="{00000000-0005-0000-0000-000065040000}"/>
    <cellStyle name="Énfasis6 9 18" xfId="1150" xr:uid="{00000000-0005-0000-0000-000066040000}"/>
    <cellStyle name="Énfasis6 9 19" xfId="1151" xr:uid="{00000000-0005-0000-0000-000067040000}"/>
    <cellStyle name="Énfasis6 9 2" xfId="1152" xr:uid="{00000000-0005-0000-0000-000068040000}"/>
    <cellStyle name="Énfasis6 9 20" xfId="1153" xr:uid="{00000000-0005-0000-0000-000069040000}"/>
    <cellStyle name="Énfasis6 9 21" xfId="1154" xr:uid="{00000000-0005-0000-0000-00006A040000}"/>
    <cellStyle name="Énfasis6 9 22" xfId="1155" xr:uid="{00000000-0005-0000-0000-00006B040000}"/>
    <cellStyle name="Énfasis6 9 3" xfId="1156" xr:uid="{00000000-0005-0000-0000-00006C040000}"/>
    <cellStyle name="Énfasis6 9 4" xfId="1157" xr:uid="{00000000-0005-0000-0000-00006D040000}"/>
    <cellStyle name="Énfasis6 9 5" xfId="1158" xr:uid="{00000000-0005-0000-0000-00006E040000}"/>
    <cellStyle name="Énfasis6 9 6" xfId="1159" xr:uid="{00000000-0005-0000-0000-00006F040000}"/>
    <cellStyle name="Énfasis6 9 7" xfId="1160" xr:uid="{00000000-0005-0000-0000-000070040000}"/>
    <cellStyle name="Énfasis6 9 8" xfId="1161" xr:uid="{00000000-0005-0000-0000-000071040000}"/>
    <cellStyle name="Énfasis6 9 9" xfId="1162" xr:uid="{00000000-0005-0000-0000-000072040000}"/>
    <cellStyle name="Entrada" xfId="21" builtinId="20" customBuiltin="1"/>
    <cellStyle name="Entrada 10" xfId="1163" xr:uid="{00000000-0005-0000-0000-000074040000}"/>
    <cellStyle name="Entrada 11" xfId="1164" xr:uid="{00000000-0005-0000-0000-000075040000}"/>
    <cellStyle name="Entrada 12" xfId="1165" xr:uid="{00000000-0005-0000-0000-000076040000}"/>
    <cellStyle name="Entrada 13" xfId="1166" xr:uid="{00000000-0005-0000-0000-000077040000}"/>
    <cellStyle name="Entrada 14" xfId="1167" xr:uid="{00000000-0005-0000-0000-000078040000}"/>
    <cellStyle name="Entrada 15" xfId="1168" xr:uid="{00000000-0005-0000-0000-000079040000}"/>
    <cellStyle name="Entrada 16" xfId="1169" xr:uid="{00000000-0005-0000-0000-00007A040000}"/>
    <cellStyle name="Entrada 17" xfId="1170" xr:uid="{00000000-0005-0000-0000-00007B040000}"/>
    <cellStyle name="Entrada 18" xfId="1171" xr:uid="{00000000-0005-0000-0000-00007C040000}"/>
    <cellStyle name="Entrada 2" xfId="1172" xr:uid="{00000000-0005-0000-0000-00007D040000}"/>
    <cellStyle name="Entrada 3" xfId="1173" xr:uid="{00000000-0005-0000-0000-00007E040000}"/>
    <cellStyle name="Entrada 4" xfId="1174" xr:uid="{00000000-0005-0000-0000-00007F040000}"/>
    <cellStyle name="Entrada 5" xfId="1175" xr:uid="{00000000-0005-0000-0000-000080040000}"/>
    <cellStyle name="Entrada 6" xfId="1176" xr:uid="{00000000-0005-0000-0000-000081040000}"/>
    <cellStyle name="Entrada 7" xfId="1177" xr:uid="{00000000-0005-0000-0000-000082040000}"/>
    <cellStyle name="Entrada 8" xfId="1178" xr:uid="{00000000-0005-0000-0000-000083040000}"/>
    <cellStyle name="Entrada 9" xfId="1179" xr:uid="{00000000-0005-0000-0000-000084040000}"/>
    <cellStyle name="Entrada 9 10" xfId="1180" xr:uid="{00000000-0005-0000-0000-000085040000}"/>
    <cellStyle name="Entrada 9 11" xfId="1181" xr:uid="{00000000-0005-0000-0000-000086040000}"/>
    <cellStyle name="Entrada 9 12" xfId="1182" xr:uid="{00000000-0005-0000-0000-000087040000}"/>
    <cellStyle name="Entrada 9 13" xfId="1183" xr:uid="{00000000-0005-0000-0000-000088040000}"/>
    <cellStyle name="Entrada 9 14" xfId="1184" xr:uid="{00000000-0005-0000-0000-000089040000}"/>
    <cellStyle name="Entrada 9 15" xfId="1185" xr:uid="{00000000-0005-0000-0000-00008A040000}"/>
    <cellStyle name="Entrada 9 16" xfId="1186" xr:uid="{00000000-0005-0000-0000-00008B040000}"/>
    <cellStyle name="Entrada 9 17" xfId="1187" xr:uid="{00000000-0005-0000-0000-00008C040000}"/>
    <cellStyle name="Entrada 9 18" xfId="1188" xr:uid="{00000000-0005-0000-0000-00008D040000}"/>
    <cellStyle name="Entrada 9 19" xfId="1189" xr:uid="{00000000-0005-0000-0000-00008E040000}"/>
    <cellStyle name="Entrada 9 2" xfId="1190" xr:uid="{00000000-0005-0000-0000-00008F040000}"/>
    <cellStyle name="Entrada 9 20" xfId="1191" xr:uid="{00000000-0005-0000-0000-000090040000}"/>
    <cellStyle name="Entrada 9 21" xfId="1192" xr:uid="{00000000-0005-0000-0000-000091040000}"/>
    <cellStyle name="Entrada 9 22" xfId="1193" xr:uid="{00000000-0005-0000-0000-000092040000}"/>
    <cellStyle name="Entrada 9 3" xfId="1194" xr:uid="{00000000-0005-0000-0000-000093040000}"/>
    <cellStyle name="Entrada 9 4" xfId="1195" xr:uid="{00000000-0005-0000-0000-000094040000}"/>
    <cellStyle name="Entrada 9 5" xfId="1196" xr:uid="{00000000-0005-0000-0000-000095040000}"/>
    <cellStyle name="Entrada 9 6" xfId="1197" xr:uid="{00000000-0005-0000-0000-000096040000}"/>
    <cellStyle name="Entrada 9 7" xfId="1198" xr:uid="{00000000-0005-0000-0000-000097040000}"/>
    <cellStyle name="Entrada 9 8" xfId="1199" xr:uid="{00000000-0005-0000-0000-000098040000}"/>
    <cellStyle name="Entrada 9 9" xfId="1200" xr:uid="{00000000-0005-0000-0000-000099040000}"/>
    <cellStyle name="Euro" xfId="1201" xr:uid="{00000000-0005-0000-0000-00009A040000}"/>
    <cellStyle name="Euro 10" xfId="1202" xr:uid="{00000000-0005-0000-0000-00009B040000}"/>
    <cellStyle name="Euro 11" xfId="1203" xr:uid="{00000000-0005-0000-0000-00009C040000}"/>
    <cellStyle name="Euro 12" xfId="1204" xr:uid="{00000000-0005-0000-0000-00009D040000}"/>
    <cellStyle name="Euro 13" xfId="1205" xr:uid="{00000000-0005-0000-0000-00009E040000}"/>
    <cellStyle name="Euro 14" xfId="1206" xr:uid="{00000000-0005-0000-0000-00009F040000}"/>
    <cellStyle name="Euro 15" xfId="1207" xr:uid="{00000000-0005-0000-0000-0000A0040000}"/>
    <cellStyle name="Euro 16" xfId="1208" xr:uid="{00000000-0005-0000-0000-0000A1040000}"/>
    <cellStyle name="Euro 17" xfId="1209" xr:uid="{00000000-0005-0000-0000-0000A2040000}"/>
    <cellStyle name="Euro 18" xfId="1210" xr:uid="{00000000-0005-0000-0000-0000A3040000}"/>
    <cellStyle name="Euro 19" xfId="1211" xr:uid="{00000000-0005-0000-0000-0000A4040000}"/>
    <cellStyle name="Euro 2" xfId="1212" xr:uid="{00000000-0005-0000-0000-0000A5040000}"/>
    <cellStyle name="Euro 20" xfId="1213" xr:uid="{00000000-0005-0000-0000-0000A6040000}"/>
    <cellStyle name="Euro 21" xfId="1214" xr:uid="{00000000-0005-0000-0000-0000A7040000}"/>
    <cellStyle name="Euro 22" xfId="1215" xr:uid="{00000000-0005-0000-0000-0000A8040000}"/>
    <cellStyle name="Euro 23" xfId="1216" xr:uid="{00000000-0005-0000-0000-0000A9040000}"/>
    <cellStyle name="Euro 24" xfId="1217" xr:uid="{00000000-0005-0000-0000-0000AA040000}"/>
    <cellStyle name="Euro 25" xfId="1218" xr:uid="{00000000-0005-0000-0000-0000AB040000}"/>
    <cellStyle name="Euro 26" xfId="1219" xr:uid="{00000000-0005-0000-0000-0000AC040000}"/>
    <cellStyle name="Euro 27" xfId="1220" xr:uid="{00000000-0005-0000-0000-0000AD040000}"/>
    <cellStyle name="Euro 28" xfId="1221" xr:uid="{00000000-0005-0000-0000-0000AE040000}"/>
    <cellStyle name="Euro 29" xfId="1222" xr:uid="{00000000-0005-0000-0000-0000AF040000}"/>
    <cellStyle name="Euro 3" xfId="1223" xr:uid="{00000000-0005-0000-0000-0000B0040000}"/>
    <cellStyle name="Euro 4" xfId="1224" xr:uid="{00000000-0005-0000-0000-0000B1040000}"/>
    <cellStyle name="Euro 5" xfId="1225" xr:uid="{00000000-0005-0000-0000-0000B2040000}"/>
    <cellStyle name="Euro 6" xfId="1226" xr:uid="{00000000-0005-0000-0000-0000B3040000}"/>
    <cellStyle name="Euro 7" xfId="1227" xr:uid="{00000000-0005-0000-0000-0000B4040000}"/>
    <cellStyle name="Euro 8" xfId="1228" xr:uid="{00000000-0005-0000-0000-0000B5040000}"/>
    <cellStyle name="Euro 9" xfId="1229" xr:uid="{00000000-0005-0000-0000-0000B6040000}"/>
    <cellStyle name="Hipervínculo 2" xfId="1230" xr:uid="{00000000-0005-0000-0000-0000B7040000}"/>
    <cellStyle name="Hipervínculo 31" xfId="1231" xr:uid="{00000000-0005-0000-0000-0000B8040000}"/>
    <cellStyle name="Incorrecto" xfId="19" builtinId="27" customBuiltin="1"/>
    <cellStyle name="Incorrecto 10" xfId="1232" xr:uid="{00000000-0005-0000-0000-0000BA040000}"/>
    <cellStyle name="Incorrecto 11" xfId="1233" xr:uid="{00000000-0005-0000-0000-0000BB040000}"/>
    <cellStyle name="Incorrecto 12" xfId="1234" xr:uid="{00000000-0005-0000-0000-0000BC040000}"/>
    <cellStyle name="Incorrecto 13" xfId="1235" xr:uid="{00000000-0005-0000-0000-0000BD040000}"/>
    <cellStyle name="Incorrecto 14" xfId="1236" xr:uid="{00000000-0005-0000-0000-0000BE040000}"/>
    <cellStyle name="Incorrecto 15" xfId="1237" xr:uid="{00000000-0005-0000-0000-0000BF040000}"/>
    <cellStyle name="Incorrecto 16" xfId="1238" xr:uid="{00000000-0005-0000-0000-0000C0040000}"/>
    <cellStyle name="Incorrecto 17" xfId="1239" xr:uid="{00000000-0005-0000-0000-0000C1040000}"/>
    <cellStyle name="Incorrecto 18" xfId="1240" xr:uid="{00000000-0005-0000-0000-0000C2040000}"/>
    <cellStyle name="Incorrecto 2" xfId="1241" xr:uid="{00000000-0005-0000-0000-0000C3040000}"/>
    <cellStyle name="Incorrecto 3" xfId="1242" xr:uid="{00000000-0005-0000-0000-0000C4040000}"/>
    <cellStyle name="Incorrecto 4" xfId="1243" xr:uid="{00000000-0005-0000-0000-0000C5040000}"/>
    <cellStyle name="Incorrecto 5" xfId="1244" xr:uid="{00000000-0005-0000-0000-0000C6040000}"/>
    <cellStyle name="Incorrecto 6" xfId="1245" xr:uid="{00000000-0005-0000-0000-0000C7040000}"/>
    <cellStyle name="Incorrecto 7" xfId="1246" xr:uid="{00000000-0005-0000-0000-0000C8040000}"/>
    <cellStyle name="Incorrecto 8" xfId="1247" xr:uid="{00000000-0005-0000-0000-0000C9040000}"/>
    <cellStyle name="Incorrecto 9" xfId="1248" xr:uid="{00000000-0005-0000-0000-0000CA040000}"/>
    <cellStyle name="Incorrecto 9 10" xfId="1249" xr:uid="{00000000-0005-0000-0000-0000CB040000}"/>
    <cellStyle name="Incorrecto 9 11" xfId="1250" xr:uid="{00000000-0005-0000-0000-0000CC040000}"/>
    <cellStyle name="Incorrecto 9 12" xfId="1251" xr:uid="{00000000-0005-0000-0000-0000CD040000}"/>
    <cellStyle name="Incorrecto 9 13" xfId="1252" xr:uid="{00000000-0005-0000-0000-0000CE040000}"/>
    <cellStyle name="Incorrecto 9 14" xfId="1253" xr:uid="{00000000-0005-0000-0000-0000CF040000}"/>
    <cellStyle name="Incorrecto 9 15" xfId="1254" xr:uid="{00000000-0005-0000-0000-0000D0040000}"/>
    <cellStyle name="Incorrecto 9 16" xfId="1255" xr:uid="{00000000-0005-0000-0000-0000D1040000}"/>
    <cellStyle name="Incorrecto 9 17" xfId="1256" xr:uid="{00000000-0005-0000-0000-0000D2040000}"/>
    <cellStyle name="Incorrecto 9 18" xfId="1257" xr:uid="{00000000-0005-0000-0000-0000D3040000}"/>
    <cellStyle name="Incorrecto 9 19" xfId="1258" xr:uid="{00000000-0005-0000-0000-0000D4040000}"/>
    <cellStyle name="Incorrecto 9 2" xfId="1259" xr:uid="{00000000-0005-0000-0000-0000D5040000}"/>
    <cellStyle name="Incorrecto 9 20" xfId="1260" xr:uid="{00000000-0005-0000-0000-0000D6040000}"/>
    <cellStyle name="Incorrecto 9 21" xfId="1261" xr:uid="{00000000-0005-0000-0000-0000D7040000}"/>
    <cellStyle name="Incorrecto 9 22" xfId="1262" xr:uid="{00000000-0005-0000-0000-0000D8040000}"/>
    <cellStyle name="Incorrecto 9 3" xfId="1263" xr:uid="{00000000-0005-0000-0000-0000D9040000}"/>
    <cellStyle name="Incorrecto 9 4" xfId="1264" xr:uid="{00000000-0005-0000-0000-0000DA040000}"/>
    <cellStyle name="Incorrecto 9 5" xfId="1265" xr:uid="{00000000-0005-0000-0000-0000DB040000}"/>
    <cellStyle name="Incorrecto 9 6" xfId="1266" xr:uid="{00000000-0005-0000-0000-0000DC040000}"/>
    <cellStyle name="Incorrecto 9 7" xfId="1267" xr:uid="{00000000-0005-0000-0000-0000DD040000}"/>
    <cellStyle name="Incorrecto 9 8" xfId="1268" xr:uid="{00000000-0005-0000-0000-0000DE040000}"/>
    <cellStyle name="Incorrecto 9 9" xfId="1269" xr:uid="{00000000-0005-0000-0000-0000DF040000}"/>
    <cellStyle name="Millares" xfId="1" builtinId="3"/>
    <cellStyle name="Millares [0]" xfId="10" builtinId="6"/>
    <cellStyle name="Millares 2" xfId="1271" xr:uid="{00000000-0005-0000-0000-0000E2040000}"/>
    <cellStyle name="Millares 2 10" xfId="1272" xr:uid="{00000000-0005-0000-0000-0000E3040000}"/>
    <cellStyle name="Millares 2 10 2" xfId="1273" xr:uid="{00000000-0005-0000-0000-0000E4040000}"/>
    <cellStyle name="Millares 2 11" xfId="1274" xr:uid="{00000000-0005-0000-0000-0000E5040000}"/>
    <cellStyle name="Millares 2 11 2" xfId="1275" xr:uid="{00000000-0005-0000-0000-0000E6040000}"/>
    <cellStyle name="Millares 2 12" xfId="1276" xr:uid="{00000000-0005-0000-0000-0000E7040000}"/>
    <cellStyle name="Millares 2 12 2" xfId="1277" xr:uid="{00000000-0005-0000-0000-0000E8040000}"/>
    <cellStyle name="Millares 2 13" xfId="1278" xr:uid="{00000000-0005-0000-0000-0000E9040000}"/>
    <cellStyle name="Millares 2 13 2" xfId="1279" xr:uid="{00000000-0005-0000-0000-0000EA040000}"/>
    <cellStyle name="Millares 2 13 2 2" xfId="1280" xr:uid="{00000000-0005-0000-0000-0000EB040000}"/>
    <cellStyle name="Millares 2 13 2 2 2" xfId="1281" xr:uid="{00000000-0005-0000-0000-0000EC040000}"/>
    <cellStyle name="Millares 2 2" xfId="1282" xr:uid="{00000000-0005-0000-0000-0000ED040000}"/>
    <cellStyle name="Millares 2 2 2" xfId="1283" xr:uid="{00000000-0005-0000-0000-0000EE040000}"/>
    <cellStyle name="Millares 2 2 2 2" xfId="1284" xr:uid="{00000000-0005-0000-0000-0000EF040000}"/>
    <cellStyle name="Millares 2 2 3" xfId="1285" xr:uid="{00000000-0005-0000-0000-0000F0040000}"/>
    <cellStyle name="Millares 2 2 3 2" xfId="1286" xr:uid="{00000000-0005-0000-0000-0000F1040000}"/>
    <cellStyle name="Millares 2 3" xfId="8" xr:uid="{00000000-0005-0000-0000-0000F2040000}"/>
    <cellStyle name="Millares 2 3 2" xfId="1288" xr:uid="{00000000-0005-0000-0000-0000F3040000}"/>
    <cellStyle name="Millares 2 3 3" xfId="1287" xr:uid="{00000000-0005-0000-0000-0000F4040000}"/>
    <cellStyle name="Millares 2 4" xfId="1289" xr:uid="{00000000-0005-0000-0000-0000F5040000}"/>
    <cellStyle name="Millares 2 4 2" xfId="1290" xr:uid="{00000000-0005-0000-0000-0000F6040000}"/>
    <cellStyle name="Millares 2 5" xfId="1291" xr:uid="{00000000-0005-0000-0000-0000F7040000}"/>
    <cellStyle name="Millares 2 5 2" xfId="1292" xr:uid="{00000000-0005-0000-0000-0000F8040000}"/>
    <cellStyle name="Millares 2 6" xfId="1293" xr:uid="{00000000-0005-0000-0000-0000F9040000}"/>
    <cellStyle name="Millares 2 6 2" xfId="1294" xr:uid="{00000000-0005-0000-0000-0000FA040000}"/>
    <cellStyle name="Millares 2 7" xfId="1295" xr:uid="{00000000-0005-0000-0000-0000FB040000}"/>
    <cellStyle name="Millares 2 7 2" xfId="1296" xr:uid="{00000000-0005-0000-0000-0000FC040000}"/>
    <cellStyle name="Millares 2 8" xfId="1297" xr:uid="{00000000-0005-0000-0000-0000FD040000}"/>
    <cellStyle name="Millares 2 8 2" xfId="1298" xr:uid="{00000000-0005-0000-0000-0000FE040000}"/>
    <cellStyle name="Millares 2 9" xfId="1299" xr:uid="{00000000-0005-0000-0000-0000FF040000}"/>
    <cellStyle name="Millares 2 9 2" xfId="1300" xr:uid="{00000000-0005-0000-0000-000000050000}"/>
    <cellStyle name="Millares 3" xfId="13" xr:uid="{00000000-0005-0000-0000-000001050000}"/>
    <cellStyle name="Millares 3 2" xfId="1302" xr:uid="{00000000-0005-0000-0000-000002050000}"/>
    <cellStyle name="Millares 3 3" xfId="1303" xr:uid="{00000000-0005-0000-0000-000003050000}"/>
    <cellStyle name="Millares 3 4" xfId="1301" xr:uid="{00000000-0005-0000-0000-000004050000}"/>
    <cellStyle name="Millares 4" xfId="1304" xr:uid="{00000000-0005-0000-0000-000005050000}"/>
    <cellStyle name="Millares 4 2" xfId="1305" xr:uid="{00000000-0005-0000-0000-000006050000}"/>
    <cellStyle name="Millares 4 2 2" xfId="1306" xr:uid="{00000000-0005-0000-0000-000007050000}"/>
    <cellStyle name="Millares 4 2 2 2" xfId="1307" xr:uid="{00000000-0005-0000-0000-000008050000}"/>
    <cellStyle name="Millares 5" xfId="1308" xr:uid="{00000000-0005-0000-0000-000009050000}"/>
    <cellStyle name="Millares 6" xfId="1309" xr:uid="{00000000-0005-0000-0000-00000A050000}"/>
    <cellStyle name="Millares 7" xfId="1310" xr:uid="{00000000-0005-0000-0000-00000B050000}"/>
    <cellStyle name="Millares 7 2" xfId="1311" xr:uid="{00000000-0005-0000-0000-00000C050000}"/>
    <cellStyle name="Millares 8" xfId="1312" xr:uid="{00000000-0005-0000-0000-00000D050000}"/>
    <cellStyle name="Millares 9" xfId="1270" xr:uid="{00000000-0005-0000-0000-00000E050000}"/>
    <cellStyle name="Moneda" xfId="11" builtinId="4"/>
    <cellStyle name="Moneda [0]" xfId="12" builtinId="7"/>
    <cellStyle name="Moneda [0] 2" xfId="1805" xr:uid="{00000000-0005-0000-0000-000011050000}"/>
    <cellStyle name="Moneda 2" xfId="14" xr:uid="{00000000-0005-0000-0000-000012050000}"/>
    <cellStyle name="Moneda 2 2" xfId="1313" xr:uid="{00000000-0005-0000-0000-000013050000}"/>
    <cellStyle name="Moneda 3" xfId="1314" xr:uid="{00000000-0005-0000-0000-000014050000}"/>
    <cellStyle name="Neutral" xfId="20" builtinId="28" customBuiltin="1"/>
    <cellStyle name="Neutral 10" xfId="1315" xr:uid="{00000000-0005-0000-0000-000016050000}"/>
    <cellStyle name="Neutral 11" xfId="1316" xr:uid="{00000000-0005-0000-0000-000017050000}"/>
    <cellStyle name="Neutral 12" xfId="1317" xr:uid="{00000000-0005-0000-0000-000018050000}"/>
    <cellStyle name="Neutral 13" xfId="1318" xr:uid="{00000000-0005-0000-0000-000019050000}"/>
    <cellStyle name="Neutral 14" xfId="1319" xr:uid="{00000000-0005-0000-0000-00001A050000}"/>
    <cellStyle name="Neutral 15" xfId="1320" xr:uid="{00000000-0005-0000-0000-00001B050000}"/>
    <cellStyle name="Neutral 16" xfId="1321" xr:uid="{00000000-0005-0000-0000-00001C050000}"/>
    <cellStyle name="Neutral 2" xfId="1322" xr:uid="{00000000-0005-0000-0000-00001D050000}"/>
    <cellStyle name="Neutral 3" xfId="1323" xr:uid="{00000000-0005-0000-0000-00001E050000}"/>
    <cellStyle name="Neutral 4" xfId="1324" xr:uid="{00000000-0005-0000-0000-00001F050000}"/>
    <cellStyle name="Neutral 5" xfId="1325" xr:uid="{00000000-0005-0000-0000-000020050000}"/>
    <cellStyle name="Neutral 6" xfId="1326" xr:uid="{00000000-0005-0000-0000-000021050000}"/>
    <cellStyle name="Neutral 7" xfId="1327" xr:uid="{00000000-0005-0000-0000-000022050000}"/>
    <cellStyle name="Neutral 8" xfId="1328" xr:uid="{00000000-0005-0000-0000-000023050000}"/>
    <cellStyle name="Neutral 9" xfId="1329" xr:uid="{00000000-0005-0000-0000-000024050000}"/>
    <cellStyle name="Normal" xfId="0" builtinId="0"/>
    <cellStyle name="Normal 10" xfId="1330" xr:uid="{00000000-0005-0000-0000-000026050000}"/>
    <cellStyle name="Normal 10 2" xfId="1331" xr:uid="{00000000-0005-0000-0000-000027050000}"/>
    <cellStyle name="Normal 11" xfId="1332" xr:uid="{00000000-0005-0000-0000-000028050000}"/>
    <cellStyle name="Normal 11 2" xfId="1333" xr:uid="{00000000-0005-0000-0000-000029050000}"/>
    <cellStyle name="Normal 11 2 2" xfId="1334" xr:uid="{00000000-0005-0000-0000-00002A050000}"/>
    <cellStyle name="Normal 110" xfId="1335" xr:uid="{00000000-0005-0000-0000-00002B050000}"/>
    <cellStyle name="Normal 112" xfId="1336" xr:uid="{00000000-0005-0000-0000-00002C050000}"/>
    <cellStyle name="Normal 113" xfId="1337" xr:uid="{00000000-0005-0000-0000-00002D050000}"/>
    <cellStyle name="Normal 115" xfId="1338" xr:uid="{00000000-0005-0000-0000-00002E050000}"/>
    <cellStyle name="Normal 12" xfId="1339" xr:uid="{00000000-0005-0000-0000-00002F050000}"/>
    <cellStyle name="Normal 12 2" xfId="1340" xr:uid="{00000000-0005-0000-0000-000030050000}"/>
    <cellStyle name="Normal 13" xfId="1341" xr:uid="{00000000-0005-0000-0000-000031050000}"/>
    <cellStyle name="Normal 13 2" xfId="1342" xr:uid="{00000000-0005-0000-0000-000032050000}"/>
    <cellStyle name="Normal 14" xfId="1343" xr:uid="{00000000-0005-0000-0000-000033050000}"/>
    <cellStyle name="Normal 14 2" xfId="1344" xr:uid="{00000000-0005-0000-0000-000034050000}"/>
    <cellStyle name="Normal 15" xfId="1345" xr:uid="{00000000-0005-0000-0000-000035050000}"/>
    <cellStyle name="Normal 15 2" xfId="1346" xr:uid="{00000000-0005-0000-0000-000036050000}"/>
    <cellStyle name="Normal 16" xfId="1347" xr:uid="{00000000-0005-0000-0000-000037050000}"/>
    <cellStyle name="Normal 16 2" xfId="1348" xr:uid="{00000000-0005-0000-0000-000038050000}"/>
    <cellStyle name="Normal 17" xfId="1349" xr:uid="{00000000-0005-0000-0000-000039050000}"/>
    <cellStyle name="Normal 17 2" xfId="1350" xr:uid="{00000000-0005-0000-0000-00003A050000}"/>
    <cellStyle name="Normal 18 2" xfId="1351" xr:uid="{00000000-0005-0000-0000-00003B050000}"/>
    <cellStyle name="Normal 19" xfId="1352" xr:uid="{00000000-0005-0000-0000-00003C050000}"/>
    <cellStyle name="Normal 19 2" xfId="1353" xr:uid="{00000000-0005-0000-0000-00003D050000}"/>
    <cellStyle name="Normal 2" xfId="1354" xr:uid="{00000000-0005-0000-0000-00003E050000}"/>
    <cellStyle name="Normal 2 10" xfId="1355" xr:uid="{00000000-0005-0000-0000-00003F050000}"/>
    <cellStyle name="Normal 2 11" xfId="1356" xr:uid="{00000000-0005-0000-0000-000040050000}"/>
    <cellStyle name="Normal 2 12" xfId="1357" xr:uid="{00000000-0005-0000-0000-000041050000}"/>
    <cellStyle name="Normal 2 2" xfId="1358" xr:uid="{00000000-0005-0000-0000-000042050000}"/>
    <cellStyle name="Normal 2 2 2" xfId="1359" xr:uid="{00000000-0005-0000-0000-000043050000}"/>
    <cellStyle name="Normal 2 2 2 2" xfId="1807" xr:uid="{00000000-0005-0000-0000-000004000000}"/>
    <cellStyle name="Normal 2 2 2 3" xfId="1806" xr:uid="{00000000-0005-0000-0000-000003000000}"/>
    <cellStyle name="Normal 2 2 3" xfId="1360" xr:uid="{00000000-0005-0000-0000-000044050000}"/>
    <cellStyle name="Normal 2 2 3 2" xfId="1808" xr:uid="{00000000-0005-0000-0000-000005000000}"/>
    <cellStyle name="Normal 2 2 4" xfId="1361" xr:uid="{00000000-0005-0000-0000-000045050000}"/>
    <cellStyle name="Normal 2 2 4 2" xfId="1809" xr:uid="{00000000-0005-0000-0000-000006000000}"/>
    <cellStyle name="Normal 2 2 5" xfId="1810" xr:uid="{00000000-0005-0000-0000-000007000000}"/>
    <cellStyle name="Normal 2 3" xfId="1362" xr:uid="{00000000-0005-0000-0000-000046050000}"/>
    <cellStyle name="Normal 2 3 2" xfId="1812" xr:uid="{00000000-0005-0000-0000-000009000000}"/>
    <cellStyle name="Normal 2 3 3" xfId="1811" xr:uid="{00000000-0005-0000-0000-000008000000}"/>
    <cellStyle name="Normal 2 4" xfId="1363" xr:uid="{00000000-0005-0000-0000-000047050000}"/>
    <cellStyle name="Normal 2 4 2" xfId="1813" xr:uid="{00000000-0005-0000-0000-00000A000000}"/>
    <cellStyle name="Normal 2 5" xfId="1364" xr:uid="{00000000-0005-0000-0000-000048050000}"/>
    <cellStyle name="Normal 2 6" xfId="1365" xr:uid="{00000000-0005-0000-0000-000049050000}"/>
    <cellStyle name="Normal 2 7" xfId="1366" xr:uid="{00000000-0005-0000-0000-00004A050000}"/>
    <cellStyle name="Normal 2 8" xfId="1367" xr:uid="{00000000-0005-0000-0000-00004B050000}"/>
    <cellStyle name="Normal 2 9" xfId="1368" xr:uid="{00000000-0005-0000-0000-00004C050000}"/>
    <cellStyle name="Normal 20 2" xfId="1369" xr:uid="{00000000-0005-0000-0000-00004D050000}"/>
    <cellStyle name="Normal 21 2" xfId="1370" xr:uid="{00000000-0005-0000-0000-00004E050000}"/>
    <cellStyle name="Normal 22 2" xfId="1371" xr:uid="{00000000-0005-0000-0000-00004F050000}"/>
    <cellStyle name="Normal 23 2" xfId="1372" xr:uid="{00000000-0005-0000-0000-000050050000}"/>
    <cellStyle name="Normal 24 2" xfId="1373" xr:uid="{00000000-0005-0000-0000-000051050000}"/>
    <cellStyle name="Normal 25 2" xfId="1374" xr:uid="{00000000-0005-0000-0000-000052050000}"/>
    <cellStyle name="Normal 3" xfId="1375" xr:uid="{00000000-0005-0000-0000-000053050000}"/>
    <cellStyle name="Normal 3 10" xfId="1376" xr:uid="{00000000-0005-0000-0000-000054050000}"/>
    <cellStyle name="Normal 3 11" xfId="1377" xr:uid="{00000000-0005-0000-0000-000055050000}"/>
    <cellStyle name="Normal 3 12" xfId="1378" xr:uid="{00000000-0005-0000-0000-000056050000}"/>
    <cellStyle name="Normal 3 13" xfId="1379" xr:uid="{00000000-0005-0000-0000-000057050000}"/>
    <cellStyle name="Normal 3 14" xfId="1380" xr:uid="{00000000-0005-0000-0000-000058050000}"/>
    <cellStyle name="Normal 3 15" xfId="1381" xr:uid="{00000000-0005-0000-0000-000059050000}"/>
    <cellStyle name="Normal 3 16" xfId="1382" xr:uid="{00000000-0005-0000-0000-00005A050000}"/>
    <cellStyle name="Normal 3 17" xfId="1383" xr:uid="{00000000-0005-0000-0000-00005B050000}"/>
    <cellStyle name="Normal 3 18" xfId="1384" xr:uid="{00000000-0005-0000-0000-00005C050000}"/>
    <cellStyle name="Normal 3 19" xfId="1385" xr:uid="{00000000-0005-0000-0000-00005D050000}"/>
    <cellStyle name="Normal 3 2" xfId="1386" xr:uid="{00000000-0005-0000-0000-00005E050000}"/>
    <cellStyle name="Normal 3 20" xfId="1387" xr:uid="{00000000-0005-0000-0000-00005F050000}"/>
    <cellStyle name="Normal 3 21" xfId="1388" xr:uid="{00000000-0005-0000-0000-000060050000}"/>
    <cellStyle name="Normal 3 3" xfId="1389" xr:uid="{00000000-0005-0000-0000-000061050000}"/>
    <cellStyle name="Normal 3 4" xfId="1390" xr:uid="{00000000-0005-0000-0000-000062050000}"/>
    <cellStyle name="Normal 3 5" xfId="1391" xr:uid="{00000000-0005-0000-0000-000063050000}"/>
    <cellStyle name="Normal 3 6" xfId="1392" xr:uid="{00000000-0005-0000-0000-000064050000}"/>
    <cellStyle name="Normal 3 7" xfId="1393" xr:uid="{00000000-0005-0000-0000-000065050000}"/>
    <cellStyle name="Normal 3 8" xfId="1394" xr:uid="{00000000-0005-0000-0000-000066050000}"/>
    <cellStyle name="Normal 3 9" xfId="1395" xr:uid="{00000000-0005-0000-0000-000067050000}"/>
    <cellStyle name="Normal 3_PLAN DE ACTIVIDADES 10 DE ABRIL RURALIDAD" xfId="1396" xr:uid="{00000000-0005-0000-0000-000068050000}"/>
    <cellStyle name="Normal 4" xfId="1397" xr:uid="{00000000-0005-0000-0000-000069050000}"/>
    <cellStyle name="Normal 4 10" xfId="1398" xr:uid="{00000000-0005-0000-0000-00006A050000}"/>
    <cellStyle name="Normal 4 11" xfId="1399" xr:uid="{00000000-0005-0000-0000-00006B050000}"/>
    <cellStyle name="Normal 4 12" xfId="1400" xr:uid="{00000000-0005-0000-0000-00006C050000}"/>
    <cellStyle name="Normal 4 13" xfId="1401" xr:uid="{00000000-0005-0000-0000-00006D050000}"/>
    <cellStyle name="Normal 4 14" xfId="1402" xr:uid="{00000000-0005-0000-0000-00006E050000}"/>
    <cellStyle name="Normal 4 15" xfId="1403" xr:uid="{00000000-0005-0000-0000-00006F050000}"/>
    <cellStyle name="Normal 4 16" xfId="1404" xr:uid="{00000000-0005-0000-0000-000070050000}"/>
    <cellStyle name="Normal 4 17" xfId="1405" xr:uid="{00000000-0005-0000-0000-000071050000}"/>
    <cellStyle name="Normal 4 18" xfId="1406" xr:uid="{00000000-0005-0000-0000-000072050000}"/>
    <cellStyle name="Normal 4 19" xfId="1407" xr:uid="{00000000-0005-0000-0000-000073050000}"/>
    <cellStyle name="Normal 4 2" xfId="1408" xr:uid="{00000000-0005-0000-0000-000074050000}"/>
    <cellStyle name="Normal 4 20" xfId="1409" xr:uid="{00000000-0005-0000-0000-000075050000}"/>
    <cellStyle name="Normal 4 21" xfId="1410" xr:uid="{00000000-0005-0000-0000-000076050000}"/>
    <cellStyle name="Normal 4 3" xfId="1411" xr:uid="{00000000-0005-0000-0000-000077050000}"/>
    <cellStyle name="Normal 4 4" xfId="1412" xr:uid="{00000000-0005-0000-0000-000078050000}"/>
    <cellStyle name="Normal 4 5" xfId="1413" xr:uid="{00000000-0005-0000-0000-000079050000}"/>
    <cellStyle name="Normal 4 6" xfId="1414" xr:uid="{00000000-0005-0000-0000-00007A050000}"/>
    <cellStyle name="Normal 4 7" xfId="1415" xr:uid="{00000000-0005-0000-0000-00007B050000}"/>
    <cellStyle name="Normal 4 8" xfId="1416" xr:uid="{00000000-0005-0000-0000-00007C050000}"/>
    <cellStyle name="Normal 4 9" xfId="1417" xr:uid="{00000000-0005-0000-0000-00007D050000}"/>
    <cellStyle name="Normal 47" xfId="1418" xr:uid="{00000000-0005-0000-0000-00007E050000}"/>
    <cellStyle name="Normal 48" xfId="1419" xr:uid="{00000000-0005-0000-0000-00007F050000}"/>
    <cellStyle name="Normal 5" xfId="1420" xr:uid="{00000000-0005-0000-0000-000080050000}"/>
    <cellStyle name="Normal 5 10" xfId="1421" xr:uid="{00000000-0005-0000-0000-000081050000}"/>
    <cellStyle name="Normal 5 11" xfId="1422" xr:uid="{00000000-0005-0000-0000-000082050000}"/>
    <cellStyle name="Normal 5 12" xfId="1423" xr:uid="{00000000-0005-0000-0000-000083050000}"/>
    <cellStyle name="Normal 5 13" xfId="1424" xr:uid="{00000000-0005-0000-0000-000084050000}"/>
    <cellStyle name="Normal 5 14" xfId="1425" xr:uid="{00000000-0005-0000-0000-000085050000}"/>
    <cellStyle name="Normal 5 15" xfId="1426" xr:uid="{00000000-0005-0000-0000-000086050000}"/>
    <cellStyle name="Normal 5 16" xfId="1427" xr:uid="{00000000-0005-0000-0000-000087050000}"/>
    <cellStyle name="Normal 5 17" xfId="1428" xr:uid="{00000000-0005-0000-0000-000088050000}"/>
    <cellStyle name="Normal 5 18" xfId="1429" xr:uid="{00000000-0005-0000-0000-000089050000}"/>
    <cellStyle name="Normal 5 19" xfId="1430" xr:uid="{00000000-0005-0000-0000-00008A050000}"/>
    <cellStyle name="Normal 5 2" xfId="1431" xr:uid="{00000000-0005-0000-0000-00008B050000}"/>
    <cellStyle name="Normal 5 20" xfId="1432" xr:uid="{00000000-0005-0000-0000-00008C050000}"/>
    <cellStyle name="Normal 5 21" xfId="1433" xr:uid="{00000000-0005-0000-0000-00008D050000}"/>
    <cellStyle name="Normal 5 3" xfId="1434" xr:uid="{00000000-0005-0000-0000-00008E050000}"/>
    <cellStyle name="Normal 5 4" xfId="1435" xr:uid="{00000000-0005-0000-0000-00008F050000}"/>
    <cellStyle name="Normal 5 5" xfId="1436" xr:uid="{00000000-0005-0000-0000-000090050000}"/>
    <cellStyle name="Normal 5 6" xfId="1437" xr:uid="{00000000-0005-0000-0000-000091050000}"/>
    <cellStyle name="Normal 5 7" xfId="1438" xr:uid="{00000000-0005-0000-0000-000092050000}"/>
    <cellStyle name="Normal 5 8" xfId="1439" xr:uid="{00000000-0005-0000-0000-000093050000}"/>
    <cellStyle name="Normal 5 9" xfId="1440" xr:uid="{00000000-0005-0000-0000-000094050000}"/>
    <cellStyle name="Normal 53" xfId="1441" xr:uid="{00000000-0005-0000-0000-000095050000}"/>
    <cellStyle name="Normal 54" xfId="1442" xr:uid="{00000000-0005-0000-0000-000096050000}"/>
    <cellStyle name="Normal 55" xfId="1443" xr:uid="{00000000-0005-0000-0000-000097050000}"/>
    <cellStyle name="Normal 56" xfId="1444" xr:uid="{00000000-0005-0000-0000-000098050000}"/>
    <cellStyle name="Normal 57" xfId="1445" xr:uid="{00000000-0005-0000-0000-000099050000}"/>
    <cellStyle name="Normal 58" xfId="1446" xr:uid="{00000000-0005-0000-0000-00009A050000}"/>
    <cellStyle name="Normal 59" xfId="1447" xr:uid="{00000000-0005-0000-0000-00009B050000}"/>
    <cellStyle name="Normal 6" xfId="1448" xr:uid="{00000000-0005-0000-0000-00009C050000}"/>
    <cellStyle name="Normal 6 2" xfId="1449" xr:uid="{00000000-0005-0000-0000-00009D050000}"/>
    <cellStyle name="Normal 61" xfId="1450" xr:uid="{00000000-0005-0000-0000-00009E050000}"/>
    <cellStyle name="Normal 65" xfId="1451" xr:uid="{00000000-0005-0000-0000-00009F050000}"/>
    <cellStyle name="Normal 66" xfId="1452" xr:uid="{00000000-0005-0000-0000-0000A0050000}"/>
    <cellStyle name="Normal 69" xfId="1453" xr:uid="{00000000-0005-0000-0000-0000A1050000}"/>
    <cellStyle name="Normal 7" xfId="1454" xr:uid="{00000000-0005-0000-0000-0000A2050000}"/>
    <cellStyle name="Normal 7 2" xfId="1455" xr:uid="{00000000-0005-0000-0000-0000A3050000}"/>
    <cellStyle name="Normal 70" xfId="1456" xr:uid="{00000000-0005-0000-0000-0000A4050000}"/>
    <cellStyle name="Normal 75" xfId="1457" xr:uid="{00000000-0005-0000-0000-0000A5050000}"/>
    <cellStyle name="Normal 76" xfId="1458" xr:uid="{00000000-0005-0000-0000-0000A6050000}"/>
    <cellStyle name="Normal 77" xfId="1459" xr:uid="{00000000-0005-0000-0000-0000A7050000}"/>
    <cellStyle name="Normal 78" xfId="1460" xr:uid="{00000000-0005-0000-0000-0000A8050000}"/>
    <cellStyle name="Normal 79" xfId="1461" xr:uid="{00000000-0005-0000-0000-0000A9050000}"/>
    <cellStyle name="Normal 8" xfId="1462" xr:uid="{00000000-0005-0000-0000-0000AA050000}"/>
    <cellStyle name="Normal 8 2" xfId="1463" xr:uid="{00000000-0005-0000-0000-0000AB050000}"/>
    <cellStyle name="Normal 80" xfId="1464" xr:uid="{00000000-0005-0000-0000-0000AC050000}"/>
    <cellStyle name="Normal 81" xfId="1465" xr:uid="{00000000-0005-0000-0000-0000AD050000}"/>
    <cellStyle name="Normal 82" xfId="1466" xr:uid="{00000000-0005-0000-0000-0000AE050000}"/>
    <cellStyle name="Normal 87" xfId="1467" xr:uid="{00000000-0005-0000-0000-0000AF050000}"/>
    <cellStyle name="Normal 89" xfId="1468" xr:uid="{00000000-0005-0000-0000-0000B0050000}"/>
    <cellStyle name="Normal 9" xfId="1469" xr:uid="{00000000-0005-0000-0000-0000B1050000}"/>
    <cellStyle name="Normal 9 2" xfId="1470" xr:uid="{00000000-0005-0000-0000-0000B2050000}"/>
    <cellStyle name="Normal 97" xfId="1471" xr:uid="{00000000-0005-0000-0000-0000B3050000}"/>
    <cellStyle name="Normal 99" xfId="1472" xr:uid="{00000000-0005-0000-0000-0000B4050000}"/>
    <cellStyle name="Notas 10" xfId="1474" xr:uid="{00000000-0005-0000-0000-0000B5050000}"/>
    <cellStyle name="Notas 11" xfId="1475" xr:uid="{00000000-0005-0000-0000-0000B6050000}"/>
    <cellStyle name="Notas 12" xfId="1476" xr:uid="{00000000-0005-0000-0000-0000B7050000}"/>
    <cellStyle name="Notas 13" xfId="1477" xr:uid="{00000000-0005-0000-0000-0000B8050000}"/>
    <cellStyle name="Notas 14" xfId="1478" xr:uid="{00000000-0005-0000-0000-0000B9050000}"/>
    <cellStyle name="Notas 15" xfId="1479" xr:uid="{00000000-0005-0000-0000-0000BA050000}"/>
    <cellStyle name="Notas 16" xfId="1480" xr:uid="{00000000-0005-0000-0000-0000BB050000}"/>
    <cellStyle name="Notas 17" xfId="1481" xr:uid="{00000000-0005-0000-0000-0000BC050000}"/>
    <cellStyle name="Notas 18" xfId="1482" xr:uid="{00000000-0005-0000-0000-0000BD050000}"/>
    <cellStyle name="Notas 19" xfId="1483" xr:uid="{00000000-0005-0000-0000-0000BE050000}"/>
    <cellStyle name="Notas 19 2" xfId="1484" xr:uid="{00000000-0005-0000-0000-0000BF050000}"/>
    <cellStyle name="Notas 2" xfId="1485" xr:uid="{00000000-0005-0000-0000-0000C0050000}"/>
    <cellStyle name="Notas 2 2" xfId="1486" xr:uid="{00000000-0005-0000-0000-0000C1050000}"/>
    <cellStyle name="Notas 2 3" xfId="1487" xr:uid="{00000000-0005-0000-0000-0000C2050000}"/>
    <cellStyle name="Notas 2 4" xfId="1488" xr:uid="{00000000-0005-0000-0000-0000C3050000}"/>
    <cellStyle name="Notas 20" xfId="1489" xr:uid="{00000000-0005-0000-0000-0000C4050000}"/>
    <cellStyle name="Notas 21" xfId="1490" xr:uid="{00000000-0005-0000-0000-0000C5050000}"/>
    <cellStyle name="Notas 22" xfId="1473" xr:uid="{00000000-0005-0000-0000-0000C6050000}"/>
    <cellStyle name="Notas 3" xfId="1491" xr:uid="{00000000-0005-0000-0000-0000C7050000}"/>
    <cellStyle name="Notas 4" xfId="1492" xr:uid="{00000000-0005-0000-0000-0000C8050000}"/>
    <cellStyle name="Notas 5" xfId="1493" xr:uid="{00000000-0005-0000-0000-0000C9050000}"/>
    <cellStyle name="Notas 6" xfId="1494" xr:uid="{00000000-0005-0000-0000-0000CA050000}"/>
    <cellStyle name="Notas 7" xfId="1495" xr:uid="{00000000-0005-0000-0000-0000CB050000}"/>
    <cellStyle name="Notas 8" xfId="1496" xr:uid="{00000000-0005-0000-0000-0000CC050000}"/>
    <cellStyle name="Notas 9" xfId="1497" xr:uid="{00000000-0005-0000-0000-0000CD050000}"/>
    <cellStyle name="Notas 9 10" xfId="1498" xr:uid="{00000000-0005-0000-0000-0000CE050000}"/>
    <cellStyle name="Notas 9 11" xfId="1499" xr:uid="{00000000-0005-0000-0000-0000CF050000}"/>
    <cellStyle name="Notas 9 12" xfId="1500" xr:uid="{00000000-0005-0000-0000-0000D0050000}"/>
    <cellStyle name="Notas 9 13" xfId="1501" xr:uid="{00000000-0005-0000-0000-0000D1050000}"/>
    <cellStyle name="Notas 9 14" xfId="1502" xr:uid="{00000000-0005-0000-0000-0000D2050000}"/>
    <cellStyle name="Notas 9 15" xfId="1503" xr:uid="{00000000-0005-0000-0000-0000D3050000}"/>
    <cellStyle name="Notas 9 16" xfId="1504" xr:uid="{00000000-0005-0000-0000-0000D4050000}"/>
    <cellStyle name="Notas 9 17" xfId="1505" xr:uid="{00000000-0005-0000-0000-0000D5050000}"/>
    <cellStyle name="Notas 9 18" xfId="1506" xr:uid="{00000000-0005-0000-0000-0000D6050000}"/>
    <cellStyle name="Notas 9 19" xfId="1507" xr:uid="{00000000-0005-0000-0000-0000D7050000}"/>
    <cellStyle name="Notas 9 2" xfId="1508" xr:uid="{00000000-0005-0000-0000-0000D8050000}"/>
    <cellStyle name="Notas 9 20" xfId="1509" xr:uid="{00000000-0005-0000-0000-0000D9050000}"/>
    <cellStyle name="Notas 9 21" xfId="1510" xr:uid="{00000000-0005-0000-0000-0000DA050000}"/>
    <cellStyle name="Notas 9 22" xfId="1511" xr:uid="{00000000-0005-0000-0000-0000DB050000}"/>
    <cellStyle name="Notas 9 3" xfId="1512" xr:uid="{00000000-0005-0000-0000-0000DC050000}"/>
    <cellStyle name="Notas 9 4" xfId="1513" xr:uid="{00000000-0005-0000-0000-0000DD050000}"/>
    <cellStyle name="Notas 9 5" xfId="1514" xr:uid="{00000000-0005-0000-0000-0000DE050000}"/>
    <cellStyle name="Notas 9 6" xfId="1515" xr:uid="{00000000-0005-0000-0000-0000DF050000}"/>
    <cellStyle name="Notas 9 7" xfId="1516" xr:uid="{00000000-0005-0000-0000-0000E0050000}"/>
    <cellStyle name="Notas 9 8" xfId="1517" xr:uid="{00000000-0005-0000-0000-0000E1050000}"/>
    <cellStyle name="Notas 9 9" xfId="1518" xr:uid="{00000000-0005-0000-0000-0000E2050000}"/>
    <cellStyle name="Porcentaje" xfId="2" builtinId="5"/>
    <cellStyle name="Porcentaje 2" xfId="3" xr:uid="{00000000-0005-0000-0000-0000E4050000}"/>
    <cellStyle name="Porcentaje 2 2" xfId="7" xr:uid="{00000000-0005-0000-0000-0000E5050000}"/>
    <cellStyle name="Porcentaje 2 3" xfId="1814" xr:uid="{00000000-0005-0000-0000-00000D000000}"/>
    <cellStyle name="Porcentaje 3" xfId="6" xr:uid="{00000000-0005-0000-0000-0000E6050000}"/>
    <cellStyle name="Porcentaje 4" xfId="4" xr:uid="{00000000-0005-0000-0000-0000E7050000}"/>
    <cellStyle name="Porcentual 2" xfId="5" xr:uid="{00000000-0005-0000-0000-0000E8050000}"/>
    <cellStyle name="Porcentual 2 2" xfId="9" xr:uid="{00000000-0005-0000-0000-0000E9050000}"/>
    <cellStyle name="Porcentual 2 2 2" xfId="1519" xr:uid="{00000000-0005-0000-0000-0000EA050000}"/>
    <cellStyle name="Porcentual 2 3" xfId="1520" xr:uid="{00000000-0005-0000-0000-0000EB050000}"/>
    <cellStyle name="Porcentual 3" xfId="1521" xr:uid="{00000000-0005-0000-0000-0000EC050000}"/>
    <cellStyle name="Salida" xfId="22" builtinId="21" customBuiltin="1"/>
    <cellStyle name="Salida 10" xfId="1522" xr:uid="{00000000-0005-0000-0000-0000EE050000}"/>
    <cellStyle name="Salida 11" xfId="1523" xr:uid="{00000000-0005-0000-0000-0000EF050000}"/>
    <cellStyle name="Salida 12" xfId="1524" xr:uid="{00000000-0005-0000-0000-0000F0050000}"/>
    <cellStyle name="Salida 13" xfId="1525" xr:uid="{00000000-0005-0000-0000-0000F1050000}"/>
    <cellStyle name="Salida 14" xfId="1526" xr:uid="{00000000-0005-0000-0000-0000F2050000}"/>
    <cellStyle name="Salida 15" xfId="1527" xr:uid="{00000000-0005-0000-0000-0000F3050000}"/>
    <cellStyle name="Salida 16" xfId="1528" xr:uid="{00000000-0005-0000-0000-0000F4050000}"/>
    <cellStyle name="Salida 17" xfId="1529" xr:uid="{00000000-0005-0000-0000-0000F5050000}"/>
    <cellStyle name="Salida 18" xfId="1530" xr:uid="{00000000-0005-0000-0000-0000F6050000}"/>
    <cellStyle name="Salida 2" xfId="1531" xr:uid="{00000000-0005-0000-0000-0000F7050000}"/>
    <cellStyle name="Salida 3" xfId="1532" xr:uid="{00000000-0005-0000-0000-0000F8050000}"/>
    <cellStyle name="Salida 4" xfId="1533" xr:uid="{00000000-0005-0000-0000-0000F9050000}"/>
    <cellStyle name="Salida 5" xfId="1534" xr:uid="{00000000-0005-0000-0000-0000FA050000}"/>
    <cellStyle name="Salida 6" xfId="1535" xr:uid="{00000000-0005-0000-0000-0000FB050000}"/>
    <cellStyle name="Salida 7" xfId="1536" xr:uid="{00000000-0005-0000-0000-0000FC050000}"/>
    <cellStyle name="Salida 8" xfId="1537" xr:uid="{00000000-0005-0000-0000-0000FD050000}"/>
    <cellStyle name="Salida 9" xfId="1538" xr:uid="{00000000-0005-0000-0000-0000FE050000}"/>
    <cellStyle name="Salida 9 10" xfId="1539" xr:uid="{00000000-0005-0000-0000-0000FF050000}"/>
    <cellStyle name="Salida 9 11" xfId="1540" xr:uid="{00000000-0005-0000-0000-000000060000}"/>
    <cellStyle name="Salida 9 12" xfId="1541" xr:uid="{00000000-0005-0000-0000-000001060000}"/>
    <cellStyle name="Salida 9 13" xfId="1542" xr:uid="{00000000-0005-0000-0000-000002060000}"/>
    <cellStyle name="Salida 9 14" xfId="1543" xr:uid="{00000000-0005-0000-0000-000003060000}"/>
    <cellStyle name="Salida 9 15" xfId="1544" xr:uid="{00000000-0005-0000-0000-000004060000}"/>
    <cellStyle name="Salida 9 16" xfId="1545" xr:uid="{00000000-0005-0000-0000-000005060000}"/>
    <cellStyle name="Salida 9 17" xfId="1546" xr:uid="{00000000-0005-0000-0000-000006060000}"/>
    <cellStyle name="Salida 9 18" xfId="1547" xr:uid="{00000000-0005-0000-0000-000007060000}"/>
    <cellStyle name="Salida 9 19" xfId="1548" xr:uid="{00000000-0005-0000-0000-000008060000}"/>
    <cellStyle name="Salida 9 2" xfId="1549" xr:uid="{00000000-0005-0000-0000-000009060000}"/>
    <cellStyle name="Salida 9 20" xfId="1550" xr:uid="{00000000-0005-0000-0000-00000A060000}"/>
    <cellStyle name="Salida 9 21" xfId="1551" xr:uid="{00000000-0005-0000-0000-00000B060000}"/>
    <cellStyle name="Salida 9 22" xfId="1552" xr:uid="{00000000-0005-0000-0000-00000C060000}"/>
    <cellStyle name="Salida 9 3" xfId="1553" xr:uid="{00000000-0005-0000-0000-00000D060000}"/>
    <cellStyle name="Salida 9 4" xfId="1554" xr:uid="{00000000-0005-0000-0000-00000E060000}"/>
    <cellStyle name="Salida 9 5" xfId="1555" xr:uid="{00000000-0005-0000-0000-00000F060000}"/>
    <cellStyle name="Salida 9 6" xfId="1556" xr:uid="{00000000-0005-0000-0000-000010060000}"/>
    <cellStyle name="Salida 9 7" xfId="1557" xr:uid="{00000000-0005-0000-0000-000011060000}"/>
    <cellStyle name="Salida 9 8" xfId="1558" xr:uid="{00000000-0005-0000-0000-000012060000}"/>
    <cellStyle name="Salida 9 9" xfId="1559" xr:uid="{00000000-0005-0000-0000-000013060000}"/>
    <cellStyle name="Texto de advertencia" xfId="26" builtinId="11" customBuiltin="1"/>
    <cellStyle name="Texto de advertencia 10" xfId="1560" xr:uid="{00000000-0005-0000-0000-000015060000}"/>
    <cellStyle name="Texto de advertencia 11" xfId="1561" xr:uid="{00000000-0005-0000-0000-000016060000}"/>
    <cellStyle name="Texto de advertencia 12" xfId="1562" xr:uid="{00000000-0005-0000-0000-000017060000}"/>
    <cellStyle name="Texto de advertencia 13" xfId="1563" xr:uid="{00000000-0005-0000-0000-000018060000}"/>
    <cellStyle name="Texto de advertencia 14" xfId="1564" xr:uid="{00000000-0005-0000-0000-000019060000}"/>
    <cellStyle name="Texto de advertencia 15" xfId="1565" xr:uid="{00000000-0005-0000-0000-00001A060000}"/>
    <cellStyle name="Texto de advertencia 16" xfId="1566" xr:uid="{00000000-0005-0000-0000-00001B060000}"/>
    <cellStyle name="Texto de advertencia 17" xfId="1567" xr:uid="{00000000-0005-0000-0000-00001C060000}"/>
    <cellStyle name="Texto de advertencia 18" xfId="1568" xr:uid="{00000000-0005-0000-0000-00001D060000}"/>
    <cellStyle name="Texto de advertencia 2" xfId="1569" xr:uid="{00000000-0005-0000-0000-00001E060000}"/>
    <cellStyle name="Texto de advertencia 3" xfId="1570" xr:uid="{00000000-0005-0000-0000-00001F060000}"/>
    <cellStyle name="Texto de advertencia 4" xfId="1571" xr:uid="{00000000-0005-0000-0000-000020060000}"/>
    <cellStyle name="Texto de advertencia 5" xfId="1572" xr:uid="{00000000-0005-0000-0000-000021060000}"/>
    <cellStyle name="Texto de advertencia 6" xfId="1573" xr:uid="{00000000-0005-0000-0000-000022060000}"/>
    <cellStyle name="Texto de advertencia 7" xfId="1574" xr:uid="{00000000-0005-0000-0000-000023060000}"/>
    <cellStyle name="Texto de advertencia 8" xfId="1575" xr:uid="{00000000-0005-0000-0000-000024060000}"/>
    <cellStyle name="Texto de advertencia 9" xfId="1576" xr:uid="{00000000-0005-0000-0000-000025060000}"/>
    <cellStyle name="Texto de advertencia 9 10" xfId="1577" xr:uid="{00000000-0005-0000-0000-000026060000}"/>
    <cellStyle name="Texto de advertencia 9 11" xfId="1578" xr:uid="{00000000-0005-0000-0000-000027060000}"/>
    <cellStyle name="Texto de advertencia 9 12" xfId="1579" xr:uid="{00000000-0005-0000-0000-000028060000}"/>
    <cellStyle name="Texto de advertencia 9 13" xfId="1580" xr:uid="{00000000-0005-0000-0000-000029060000}"/>
    <cellStyle name="Texto de advertencia 9 14" xfId="1581" xr:uid="{00000000-0005-0000-0000-00002A060000}"/>
    <cellStyle name="Texto de advertencia 9 15" xfId="1582" xr:uid="{00000000-0005-0000-0000-00002B060000}"/>
    <cellStyle name="Texto de advertencia 9 16" xfId="1583" xr:uid="{00000000-0005-0000-0000-00002C060000}"/>
    <cellStyle name="Texto de advertencia 9 17" xfId="1584" xr:uid="{00000000-0005-0000-0000-00002D060000}"/>
    <cellStyle name="Texto de advertencia 9 18" xfId="1585" xr:uid="{00000000-0005-0000-0000-00002E060000}"/>
    <cellStyle name="Texto de advertencia 9 19" xfId="1586" xr:uid="{00000000-0005-0000-0000-00002F060000}"/>
    <cellStyle name="Texto de advertencia 9 2" xfId="1587" xr:uid="{00000000-0005-0000-0000-000030060000}"/>
    <cellStyle name="Texto de advertencia 9 20" xfId="1588" xr:uid="{00000000-0005-0000-0000-000031060000}"/>
    <cellStyle name="Texto de advertencia 9 21" xfId="1589" xr:uid="{00000000-0005-0000-0000-000032060000}"/>
    <cellStyle name="Texto de advertencia 9 22" xfId="1590" xr:uid="{00000000-0005-0000-0000-000033060000}"/>
    <cellStyle name="Texto de advertencia 9 3" xfId="1591" xr:uid="{00000000-0005-0000-0000-000034060000}"/>
    <cellStyle name="Texto de advertencia 9 4" xfId="1592" xr:uid="{00000000-0005-0000-0000-000035060000}"/>
    <cellStyle name="Texto de advertencia 9 5" xfId="1593" xr:uid="{00000000-0005-0000-0000-000036060000}"/>
    <cellStyle name="Texto de advertencia 9 6" xfId="1594" xr:uid="{00000000-0005-0000-0000-000037060000}"/>
    <cellStyle name="Texto de advertencia 9 7" xfId="1595" xr:uid="{00000000-0005-0000-0000-000038060000}"/>
    <cellStyle name="Texto de advertencia 9 8" xfId="1596" xr:uid="{00000000-0005-0000-0000-000039060000}"/>
    <cellStyle name="Texto de advertencia 9 9" xfId="1597" xr:uid="{00000000-0005-0000-0000-00003A060000}"/>
    <cellStyle name="Texto explicativo" xfId="27" builtinId="53" customBuiltin="1"/>
    <cellStyle name="Texto explicativo 10" xfId="1598" xr:uid="{00000000-0005-0000-0000-00003C060000}"/>
    <cellStyle name="Texto explicativo 11" xfId="1599" xr:uid="{00000000-0005-0000-0000-00003D060000}"/>
    <cellStyle name="Texto explicativo 12" xfId="1600" xr:uid="{00000000-0005-0000-0000-00003E060000}"/>
    <cellStyle name="Texto explicativo 13" xfId="1601" xr:uid="{00000000-0005-0000-0000-00003F060000}"/>
    <cellStyle name="Texto explicativo 14" xfId="1602" xr:uid="{00000000-0005-0000-0000-000040060000}"/>
    <cellStyle name="Texto explicativo 15" xfId="1603" xr:uid="{00000000-0005-0000-0000-000041060000}"/>
    <cellStyle name="Texto explicativo 16" xfId="1604" xr:uid="{00000000-0005-0000-0000-000042060000}"/>
    <cellStyle name="Texto explicativo 17" xfId="1605" xr:uid="{00000000-0005-0000-0000-000043060000}"/>
    <cellStyle name="Texto explicativo 18" xfId="1606" xr:uid="{00000000-0005-0000-0000-000044060000}"/>
    <cellStyle name="Texto explicativo 2" xfId="1607" xr:uid="{00000000-0005-0000-0000-000045060000}"/>
    <cellStyle name="Texto explicativo 3" xfId="1608" xr:uid="{00000000-0005-0000-0000-000046060000}"/>
    <cellStyle name="Texto explicativo 4" xfId="1609" xr:uid="{00000000-0005-0000-0000-000047060000}"/>
    <cellStyle name="Texto explicativo 5" xfId="1610" xr:uid="{00000000-0005-0000-0000-000048060000}"/>
    <cellStyle name="Texto explicativo 6" xfId="1611" xr:uid="{00000000-0005-0000-0000-000049060000}"/>
    <cellStyle name="Texto explicativo 7" xfId="1612" xr:uid="{00000000-0005-0000-0000-00004A060000}"/>
    <cellStyle name="Texto explicativo 8" xfId="1613" xr:uid="{00000000-0005-0000-0000-00004B060000}"/>
    <cellStyle name="Texto explicativo 9" xfId="1614" xr:uid="{00000000-0005-0000-0000-00004C060000}"/>
    <cellStyle name="Texto explicativo 9 10" xfId="1615" xr:uid="{00000000-0005-0000-0000-00004D060000}"/>
    <cellStyle name="Texto explicativo 9 11" xfId="1616" xr:uid="{00000000-0005-0000-0000-00004E060000}"/>
    <cellStyle name="Texto explicativo 9 12" xfId="1617" xr:uid="{00000000-0005-0000-0000-00004F060000}"/>
    <cellStyle name="Texto explicativo 9 13" xfId="1618" xr:uid="{00000000-0005-0000-0000-000050060000}"/>
    <cellStyle name="Texto explicativo 9 14" xfId="1619" xr:uid="{00000000-0005-0000-0000-000051060000}"/>
    <cellStyle name="Texto explicativo 9 15" xfId="1620" xr:uid="{00000000-0005-0000-0000-000052060000}"/>
    <cellStyle name="Texto explicativo 9 16" xfId="1621" xr:uid="{00000000-0005-0000-0000-000053060000}"/>
    <cellStyle name="Texto explicativo 9 17" xfId="1622" xr:uid="{00000000-0005-0000-0000-000054060000}"/>
    <cellStyle name="Texto explicativo 9 18" xfId="1623" xr:uid="{00000000-0005-0000-0000-000055060000}"/>
    <cellStyle name="Texto explicativo 9 19" xfId="1624" xr:uid="{00000000-0005-0000-0000-000056060000}"/>
    <cellStyle name="Texto explicativo 9 2" xfId="1625" xr:uid="{00000000-0005-0000-0000-000057060000}"/>
    <cellStyle name="Texto explicativo 9 20" xfId="1626" xr:uid="{00000000-0005-0000-0000-000058060000}"/>
    <cellStyle name="Texto explicativo 9 21" xfId="1627" xr:uid="{00000000-0005-0000-0000-000059060000}"/>
    <cellStyle name="Texto explicativo 9 22" xfId="1628" xr:uid="{00000000-0005-0000-0000-00005A060000}"/>
    <cellStyle name="Texto explicativo 9 3" xfId="1629" xr:uid="{00000000-0005-0000-0000-00005B060000}"/>
    <cellStyle name="Texto explicativo 9 4" xfId="1630" xr:uid="{00000000-0005-0000-0000-00005C060000}"/>
    <cellStyle name="Texto explicativo 9 5" xfId="1631" xr:uid="{00000000-0005-0000-0000-00005D060000}"/>
    <cellStyle name="Texto explicativo 9 6" xfId="1632" xr:uid="{00000000-0005-0000-0000-00005E060000}"/>
    <cellStyle name="Texto explicativo 9 7" xfId="1633" xr:uid="{00000000-0005-0000-0000-00005F060000}"/>
    <cellStyle name="Texto explicativo 9 8" xfId="1634" xr:uid="{00000000-0005-0000-0000-000060060000}"/>
    <cellStyle name="Texto explicativo 9 9" xfId="1635" xr:uid="{00000000-0005-0000-0000-000061060000}"/>
    <cellStyle name="Título 1 10" xfId="1637" xr:uid="{00000000-0005-0000-0000-000062060000}"/>
    <cellStyle name="Título 1 11" xfId="1638" xr:uid="{00000000-0005-0000-0000-000063060000}"/>
    <cellStyle name="Título 1 12" xfId="1639" xr:uid="{00000000-0005-0000-0000-000064060000}"/>
    <cellStyle name="Título 1 13" xfId="1640" xr:uid="{00000000-0005-0000-0000-000065060000}"/>
    <cellStyle name="Título 1 14" xfId="1641" xr:uid="{00000000-0005-0000-0000-000066060000}"/>
    <cellStyle name="Título 1 15" xfId="1642" xr:uid="{00000000-0005-0000-0000-000067060000}"/>
    <cellStyle name="Título 1 16" xfId="1643" xr:uid="{00000000-0005-0000-0000-000068060000}"/>
    <cellStyle name="Título 1 17" xfId="1644" xr:uid="{00000000-0005-0000-0000-000069060000}"/>
    <cellStyle name="Título 1 18" xfId="1645" xr:uid="{00000000-0005-0000-0000-00006A060000}"/>
    <cellStyle name="Título 1 2" xfId="1646" xr:uid="{00000000-0005-0000-0000-00006B060000}"/>
    <cellStyle name="Título 1 3" xfId="1647" xr:uid="{00000000-0005-0000-0000-00006C060000}"/>
    <cellStyle name="Título 1 4" xfId="1648" xr:uid="{00000000-0005-0000-0000-00006D060000}"/>
    <cellStyle name="Título 1 5" xfId="1649" xr:uid="{00000000-0005-0000-0000-00006E060000}"/>
    <cellStyle name="Título 1 6" xfId="1650" xr:uid="{00000000-0005-0000-0000-00006F060000}"/>
    <cellStyle name="Título 1 7" xfId="1651" xr:uid="{00000000-0005-0000-0000-000070060000}"/>
    <cellStyle name="Título 1 8" xfId="1652" xr:uid="{00000000-0005-0000-0000-000071060000}"/>
    <cellStyle name="Título 1 9" xfId="1653" xr:uid="{00000000-0005-0000-0000-000072060000}"/>
    <cellStyle name="Título 1 9 10" xfId="1654" xr:uid="{00000000-0005-0000-0000-000073060000}"/>
    <cellStyle name="Título 1 9 11" xfId="1655" xr:uid="{00000000-0005-0000-0000-000074060000}"/>
    <cellStyle name="Título 1 9 12" xfId="1656" xr:uid="{00000000-0005-0000-0000-000075060000}"/>
    <cellStyle name="Título 1 9 13" xfId="1657" xr:uid="{00000000-0005-0000-0000-000076060000}"/>
    <cellStyle name="Título 1 9 14" xfId="1658" xr:uid="{00000000-0005-0000-0000-000077060000}"/>
    <cellStyle name="Título 1 9 15" xfId="1659" xr:uid="{00000000-0005-0000-0000-000078060000}"/>
    <cellStyle name="Título 1 9 16" xfId="1660" xr:uid="{00000000-0005-0000-0000-000079060000}"/>
    <cellStyle name="Título 1 9 17" xfId="1661" xr:uid="{00000000-0005-0000-0000-00007A060000}"/>
    <cellStyle name="Título 1 9 18" xfId="1662" xr:uid="{00000000-0005-0000-0000-00007B060000}"/>
    <cellStyle name="Título 1 9 19" xfId="1663" xr:uid="{00000000-0005-0000-0000-00007C060000}"/>
    <cellStyle name="Título 1 9 2" xfId="1664" xr:uid="{00000000-0005-0000-0000-00007D060000}"/>
    <cellStyle name="Título 1 9 20" xfId="1665" xr:uid="{00000000-0005-0000-0000-00007E060000}"/>
    <cellStyle name="Título 1 9 21" xfId="1666" xr:uid="{00000000-0005-0000-0000-00007F060000}"/>
    <cellStyle name="Título 1 9 22" xfId="1667" xr:uid="{00000000-0005-0000-0000-000080060000}"/>
    <cellStyle name="Título 1 9 3" xfId="1668" xr:uid="{00000000-0005-0000-0000-000081060000}"/>
    <cellStyle name="Título 1 9 4" xfId="1669" xr:uid="{00000000-0005-0000-0000-000082060000}"/>
    <cellStyle name="Título 1 9 5" xfId="1670" xr:uid="{00000000-0005-0000-0000-000083060000}"/>
    <cellStyle name="Título 1 9 6" xfId="1671" xr:uid="{00000000-0005-0000-0000-000084060000}"/>
    <cellStyle name="Título 1 9 7" xfId="1672" xr:uid="{00000000-0005-0000-0000-000085060000}"/>
    <cellStyle name="Título 1 9 8" xfId="1673" xr:uid="{00000000-0005-0000-0000-000086060000}"/>
    <cellStyle name="Título 1 9 9" xfId="1674" xr:uid="{00000000-0005-0000-0000-000087060000}"/>
    <cellStyle name="Título 10" xfId="1675" xr:uid="{00000000-0005-0000-0000-000088060000}"/>
    <cellStyle name="Título 11" xfId="1676" xr:uid="{00000000-0005-0000-0000-000089060000}"/>
    <cellStyle name="Título 11 10" xfId="1677" xr:uid="{00000000-0005-0000-0000-00008A060000}"/>
    <cellStyle name="Título 11 11" xfId="1678" xr:uid="{00000000-0005-0000-0000-00008B060000}"/>
    <cellStyle name="Título 11 12" xfId="1679" xr:uid="{00000000-0005-0000-0000-00008C060000}"/>
    <cellStyle name="Título 11 13" xfId="1680" xr:uid="{00000000-0005-0000-0000-00008D060000}"/>
    <cellStyle name="Título 11 14" xfId="1681" xr:uid="{00000000-0005-0000-0000-00008E060000}"/>
    <cellStyle name="Título 11 15" xfId="1682" xr:uid="{00000000-0005-0000-0000-00008F060000}"/>
    <cellStyle name="Título 11 16" xfId="1683" xr:uid="{00000000-0005-0000-0000-000090060000}"/>
    <cellStyle name="Título 11 17" xfId="1684" xr:uid="{00000000-0005-0000-0000-000091060000}"/>
    <cellStyle name="Título 11 18" xfId="1685" xr:uid="{00000000-0005-0000-0000-000092060000}"/>
    <cellStyle name="Título 11 19" xfId="1686" xr:uid="{00000000-0005-0000-0000-000093060000}"/>
    <cellStyle name="Título 11 2" xfId="1687" xr:uid="{00000000-0005-0000-0000-000094060000}"/>
    <cellStyle name="Título 11 20" xfId="1688" xr:uid="{00000000-0005-0000-0000-000095060000}"/>
    <cellStyle name="Título 11 21" xfId="1689" xr:uid="{00000000-0005-0000-0000-000096060000}"/>
    <cellStyle name="Título 11 22" xfId="1690" xr:uid="{00000000-0005-0000-0000-000097060000}"/>
    <cellStyle name="Título 11 3" xfId="1691" xr:uid="{00000000-0005-0000-0000-000098060000}"/>
    <cellStyle name="Título 11 4" xfId="1692" xr:uid="{00000000-0005-0000-0000-000099060000}"/>
    <cellStyle name="Título 11 5" xfId="1693" xr:uid="{00000000-0005-0000-0000-00009A060000}"/>
    <cellStyle name="Título 11 6" xfId="1694" xr:uid="{00000000-0005-0000-0000-00009B060000}"/>
    <cellStyle name="Título 11 7" xfId="1695" xr:uid="{00000000-0005-0000-0000-00009C060000}"/>
    <cellStyle name="Título 11 8" xfId="1696" xr:uid="{00000000-0005-0000-0000-00009D060000}"/>
    <cellStyle name="Título 11 9" xfId="1697" xr:uid="{00000000-0005-0000-0000-00009E060000}"/>
    <cellStyle name="Título 12" xfId="1698" xr:uid="{00000000-0005-0000-0000-00009F060000}"/>
    <cellStyle name="Título 13" xfId="1699" xr:uid="{00000000-0005-0000-0000-0000A0060000}"/>
    <cellStyle name="Título 14" xfId="1700" xr:uid="{00000000-0005-0000-0000-0000A1060000}"/>
    <cellStyle name="Título 15" xfId="1701" xr:uid="{00000000-0005-0000-0000-0000A2060000}"/>
    <cellStyle name="Título 16" xfId="1702" xr:uid="{00000000-0005-0000-0000-0000A3060000}"/>
    <cellStyle name="Título 17" xfId="1703" xr:uid="{00000000-0005-0000-0000-0000A4060000}"/>
    <cellStyle name="Título 18" xfId="1704" xr:uid="{00000000-0005-0000-0000-0000A5060000}"/>
    <cellStyle name="Título 19" xfId="1705" xr:uid="{00000000-0005-0000-0000-0000A6060000}"/>
    <cellStyle name="Título 2" xfId="15" builtinId="17" customBuiltin="1"/>
    <cellStyle name="Título 2 10" xfId="1706" xr:uid="{00000000-0005-0000-0000-0000A8060000}"/>
    <cellStyle name="Título 2 11" xfId="1707" xr:uid="{00000000-0005-0000-0000-0000A9060000}"/>
    <cellStyle name="Título 2 12" xfId="1708" xr:uid="{00000000-0005-0000-0000-0000AA060000}"/>
    <cellStyle name="Título 2 13" xfId="1709" xr:uid="{00000000-0005-0000-0000-0000AB060000}"/>
    <cellStyle name="Título 2 14" xfId="1710" xr:uid="{00000000-0005-0000-0000-0000AC060000}"/>
    <cellStyle name="Título 2 15" xfId="1711" xr:uid="{00000000-0005-0000-0000-0000AD060000}"/>
    <cellStyle name="Título 2 16" xfId="1712" xr:uid="{00000000-0005-0000-0000-0000AE060000}"/>
    <cellStyle name="Título 2 17" xfId="1713" xr:uid="{00000000-0005-0000-0000-0000AF060000}"/>
    <cellStyle name="Título 2 18" xfId="1714" xr:uid="{00000000-0005-0000-0000-0000B0060000}"/>
    <cellStyle name="Título 2 2" xfId="1715" xr:uid="{00000000-0005-0000-0000-0000B1060000}"/>
    <cellStyle name="Título 2 3" xfId="1716" xr:uid="{00000000-0005-0000-0000-0000B2060000}"/>
    <cellStyle name="Título 2 4" xfId="1717" xr:uid="{00000000-0005-0000-0000-0000B3060000}"/>
    <cellStyle name="Título 2 5" xfId="1718" xr:uid="{00000000-0005-0000-0000-0000B4060000}"/>
    <cellStyle name="Título 2 6" xfId="1719" xr:uid="{00000000-0005-0000-0000-0000B5060000}"/>
    <cellStyle name="Título 2 7" xfId="1720" xr:uid="{00000000-0005-0000-0000-0000B6060000}"/>
    <cellStyle name="Título 2 8" xfId="1721" xr:uid="{00000000-0005-0000-0000-0000B7060000}"/>
    <cellStyle name="Título 2 9" xfId="1722" xr:uid="{00000000-0005-0000-0000-0000B8060000}"/>
    <cellStyle name="Título 2 9 10" xfId="1723" xr:uid="{00000000-0005-0000-0000-0000B9060000}"/>
    <cellStyle name="Título 2 9 11" xfId="1724" xr:uid="{00000000-0005-0000-0000-0000BA060000}"/>
    <cellStyle name="Título 2 9 12" xfId="1725" xr:uid="{00000000-0005-0000-0000-0000BB060000}"/>
    <cellStyle name="Título 2 9 13" xfId="1726" xr:uid="{00000000-0005-0000-0000-0000BC060000}"/>
    <cellStyle name="Título 2 9 14" xfId="1727" xr:uid="{00000000-0005-0000-0000-0000BD060000}"/>
    <cellStyle name="Título 2 9 15" xfId="1728" xr:uid="{00000000-0005-0000-0000-0000BE060000}"/>
    <cellStyle name="Título 2 9 16" xfId="1729" xr:uid="{00000000-0005-0000-0000-0000BF060000}"/>
    <cellStyle name="Título 2 9 17" xfId="1730" xr:uid="{00000000-0005-0000-0000-0000C0060000}"/>
    <cellStyle name="Título 2 9 18" xfId="1731" xr:uid="{00000000-0005-0000-0000-0000C1060000}"/>
    <cellStyle name="Título 2 9 19" xfId="1732" xr:uid="{00000000-0005-0000-0000-0000C2060000}"/>
    <cellStyle name="Título 2 9 2" xfId="1733" xr:uid="{00000000-0005-0000-0000-0000C3060000}"/>
    <cellStyle name="Título 2 9 20" xfId="1734" xr:uid="{00000000-0005-0000-0000-0000C4060000}"/>
    <cellStyle name="Título 2 9 21" xfId="1735" xr:uid="{00000000-0005-0000-0000-0000C5060000}"/>
    <cellStyle name="Título 2 9 22" xfId="1736" xr:uid="{00000000-0005-0000-0000-0000C6060000}"/>
    <cellStyle name="Título 2 9 3" xfId="1737" xr:uid="{00000000-0005-0000-0000-0000C7060000}"/>
    <cellStyle name="Título 2 9 4" xfId="1738" xr:uid="{00000000-0005-0000-0000-0000C8060000}"/>
    <cellStyle name="Título 2 9 5" xfId="1739" xr:uid="{00000000-0005-0000-0000-0000C9060000}"/>
    <cellStyle name="Título 2 9 6" xfId="1740" xr:uid="{00000000-0005-0000-0000-0000CA060000}"/>
    <cellStyle name="Título 2 9 7" xfId="1741" xr:uid="{00000000-0005-0000-0000-0000CB060000}"/>
    <cellStyle name="Título 2 9 8" xfId="1742" xr:uid="{00000000-0005-0000-0000-0000CC060000}"/>
    <cellStyle name="Título 2 9 9" xfId="1743" xr:uid="{00000000-0005-0000-0000-0000CD060000}"/>
    <cellStyle name="Título 20" xfId="1744" xr:uid="{00000000-0005-0000-0000-0000CE060000}"/>
    <cellStyle name="Título 21" xfId="1745" xr:uid="{00000000-0005-0000-0000-0000CF060000}"/>
    <cellStyle name="Título 22" xfId="1636" xr:uid="{00000000-0005-0000-0000-0000D0060000}"/>
    <cellStyle name="Título 3" xfId="16" builtinId="18" customBuiltin="1"/>
    <cellStyle name="Título 3 10" xfId="1746" xr:uid="{00000000-0005-0000-0000-0000D2060000}"/>
    <cellStyle name="Título 3 11" xfId="1747" xr:uid="{00000000-0005-0000-0000-0000D3060000}"/>
    <cellStyle name="Título 3 12" xfId="1748" xr:uid="{00000000-0005-0000-0000-0000D4060000}"/>
    <cellStyle name="Título 3 13" xfId="1749" xr:uid="{00000000-0005-0000-0000-0000D5060000}"/>
    <cellStyle name="Título 3 14" xfId="1750" xr:uid="{00000000-0005-0000-0000-0000D6060000}"/>
    <cellStyle name="Título 3 15" xfId="1751" xr:uid="{00000000-0005-0000-0000-0000D7060000}"/>
    <cellStyle name="Título 3 16" xfId="1752" xr:uid="{00000000-0005-0000-0000-0000D8060000}"/>
    <cellStyle name="Título 3 17" xfId="1753" xr:uid="{00000000-0005-0000-0000-0000D9060000}"/>
    <cellStyle name="Título 3 18" xfId="1754" xr:uid="{00000000-0005-0000-0000-0000DA060000}"/>
    <cellStyle name="Título 3 2" xfId="1755" xr:uid="{00000000-0005-0000-0000-0000DB060000}"/>
    <cellStyle name="Título 3 3" xfId="1756" xr:uid="{00000000-0005-0000-0000-0000DC060000}"/>
    <cellStyle name="Título 3 4" xfId="1757" xr:uid="{00000000-0005-0000-0000-0000DD060000}"/>
    <cellStyle name="Título 3 5" xfId="1758" xr:uid="{00000000-0005-0000-0000-0000DE060000}"/>
    <cellStyle name="Título 3 6" xfId="1759" xr:uid="{00000000-0005-0000-0000-0000DF060000}"/>
    <cellStyle name="Título 3 7" xfId="1760" xr:uid="{00000000-0005-0000-0000-0000E0060000}"/>
    <cellStyle name="Título 3 8" xfId="1761" xr:uid="{00000000-0005-0000-0000-0000E1060000}"/>
    <cellStyle name="Título 3 9" xfId="1762" xr:uid="{00000000-0005-0000-0000-0000E2060000}"/>
    <cellStyle name="Título 3 9 10" xfId="1763" xr:uid="{00000000-0005-0000-0000-0000E3060000}"/>
    <cellStyle name="Título 3 9 11" xfId="1764" xr:uid="{00000000-0005-0000-0000-0000E4060000}"/>
    <cellStyle name="Título 3 9 12" xfId="1765" xr:uid="{00000000-0005-0000-0000-0000E5060000}"/>
    <cellStyle name="Título 3 9 13" xfId="1766" xr:uid="{00000000-0005-0000-0000-0000E6060000}"/>
    <cellStyle name="Título 3 9 14" xfId="1767" xr:uid="{00000000-0005-0000-0000-0000E7060000}"/>
    <cellStyle name="Título 3 9 15" xfId="1768" xr:uid="{00000000-0005-0000-0000-0000E8060000}"/>
    <cellStyle name="Título 3 9 16" xfId="1769" xr:uid="{00000000-0005-0000-0000-0000E9060000}"/>
    <cellStyle name="Título 3 9 17" xfId="1770" xr:uid="{00000000-0005-0000-0000-0000EA060000}"/>
    <cellStyle name="Título 3 9 18" xfId="1771" xr:uid="{00000000-0005-0000-0000-0000EB060000}"/>
    <cellStyle name="Título 3 9 19" xfId="1772" xr:uid="{00000000-0005-0000-0000-0000EC060000}"/>
    <cellStyle name="Título 3 9 2" xfId="1773" xr:uid="{00000000-0005-0000-0000-0000ED060000}"/>
    <cellStyle name="Título 3 9 20" xfId="1774" xr:uid="{00000000-0005-0000-0000-0000EE060000}"/>
    <cellStyle name="Título 3 9 21" xfId="1775" xr:uid="{00000000-0005-0000-0000-0000EF060000}"/>
    <cellStyle name="Título 3 9 22" xfId="1776" xr:uid="{00000000-0005-0000-0000-0000F0060000}"/>
    <cellStyle name="Título 3 9 3" xfId="1777" xr:uid="{00000000-0005-0000-0000-0000F1060000}"/>
    <cellStyle name="Título 3 9 4" xfId="1778" xr:uid="{00000000-0005-0000-0000-0000F2060000}"/>
    <cellStyle name="Título 3 9 5" xfId="1779" xr:uid="{00000000-0005-0000-0000-0000F3060000}"/>
    <cellStyle name="Título 3 9 6" xfId="1780" xr:uid="{00000000-0005-0000-0000-0000F4060000}"/>
    <cellStyle name="Título 3 9 7" xfId="1781" xr:uid="{00000000-0005-0000-0000-0000F5060000}"/>
    <cellStyle name="Título 3 9 8" xfId="1782" xr:uid="{00000000-0005-0000-0000-0000F6060000}"/>
    <cellStyle name="Título 3 9 9" xfId="1783" xr:uid="{00000000-0005-0000-0000-0000F7060000}"/>
    <cellStyle name="Título 4" xfId="1784" xr:uid="{00000000-0005-0000-0000-0000F8060000}"/>
    <cellStyle name="Título 5" xfId="1785" xr:uid="{00000000-0005-0000-0000-0000F9060000}"/>
    <cellStyle name="Título 6" xfId="1786" xr:uid="{00000000-0005-0000-0000-0000FA060000}"/>
    <cellStyle name="Título 7" xfId="1787" xr:uid="{00000000-0005-0000-0000-0000FB060000}"/>
    <cellStyle name="Título 8" xfId="1788" xr:uid="{00000000-0005-0000-0000-0000FC060000}"/>
    <cellStyle name="Título 9" xfId="1789" xr:uid="{00000000-0005-0000-0000-0000FD060000}"/>
    <cellStyle name="Total" xfId="28" builtinId="25" customBuiltin="1"/>
    <cellStyle name="Total 10" xfId="1790" xr:uid="{00000000-0005-0000-0000-0000FF060000}"/>
    <cellStyle name="Total 11" xfId="1791" xr:uid="{00000000-0005-0000-0000-000000070000}"/>
    <cellStyle name="Total 12" xfId="1792" xr:uid="{00000000-0005-0000-0000-000001070000}"/>
    <cellStyle name="Total 13" xfId="1793" xr:uid="{00000000-0005-0000-0000-000002070000}"/>
    <cellStyle name="Total 14" xfId="1794" xr:uid="{00000000-0005-0000-0000-000003070000}"/>
    <cellStyle name="Total 15" xfId="1795" xr:uid="{00000000-0005-0000-0000-000004070000}"/>
    <cellStyle name="Total 16" xfId="1796" xr:uid="{00000000-0005-0000-0000-000005070000}"/>
    <cellStyle name="Total 2" xfId="1797" xr:uid="{00000000-0005-0000-0000-000006070000}"/>
    <cellStyle name="Total 3" xfId="1798" xr:uid="{00000000-0005-0000-0000-000007070000}"/>
    <cellStyle name="Total 4" xfId="1799" xr:uid="{00000000-0005-0000-0000-000008070000}"/>
    <cellStyle name="Total 5" xfId="1800" xr:uid="{00000000-0005-0000-0000-000009070000}"/>
    <cellStyle name="Total 6" xfId="1801" xr:uid="{00000000-0005-0000-0000-00000A070000}"/>
    <cellStyle name="Total 7" xfId="1802" xr:uid="{00000000-0005-0000-0000-00000B070000}"/>
    <cellStyle name="Total 8" xfId="1803" xr:uid="{00000000-0005-0000-0000-00000C070000}"/>
    <cellStyle name="Total 9" xfId="1804" xr:uid="{00000000-0005-0000-0000-00000D070000}"/>
  </cellStyles>
  <dxfs count="1">
    <dxf>
      <font>
        <color theme="0"/>
      </font>
    </dxf>
  </dxfs>
  <tableStyles count="0" defaultTableStyle="TableStyleMedium2" defaultPivotStyle="PivotStyleLight16"/>
  <colors>
    <mruColors>
      <color rgb="FFF018C2"/>
      <color rgb="FF9F5FCF"/>
      <color rgb="FF800000"/>
      <color rgb="FFFF33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xdr:col>
      <xdr:colOff>500063</xdr:colOff>
      <xdr:row>1</xdr:row>
      <xdr:rowOff>71437</xdr:rowOff>
    </xdr:from>
    <xdr:to>
      <xdr:col>1</xdr:col>
      <xdr:colOff>1433513</xdr:colOff>
      <xdr:row>1</xdr:row>
      <xdr:rowOff>633412</xdr:rowOff>
    </xdr:to>
    <xdr:pic>
      <xdr:nvPicPr>
        <xdr:cNvPr id="4" name="Picture 1" descr="escudo-alc">
          <a:extLst>
            <a:ext uri="{FF2B5EF4-FFF2-40B4-BE49-F238E27FC236}">
              <a16:creationId xmlns:a16="http://schemas.microsoft.com/office/drawing/2014/main" id="{538299DD-05D5-4C1A-A82D-47B40FD0032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62063" y="261937"/>
          <a:ext cx="93345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filterMode="1"/>
  <dimension ref="A1:ET614"/>
  <sheetViews>
    <sheetView zoomScale="70" zoomScaleNormal="70" workbookViewId="0">
      <selection activeCell="B15" sqref="B15"/>
    </sheetView>
  </sheetViews>
  <sheetFormatPr baseColWidth="10" defaultRowHeight="15" x14ac:dyDescent="0.25"/>
  <cols>
    <col min="1" max="1" width="39.42578125" customWidth="1"/>
    <col min="2" max="2" width="69.140625" customWidth="1"/>
    <col min="3" max="3" width="46.5703125" customWidth="1"/>
    <col min="5" max="5" width="33.85546875" customWidth="1"/>
    <col min="6" max="6" width="11.42578125" customWidth="1"/>
    <col min="7" max="7" width="15.7109375" customWidth="1"/>
    <col min="8" max="8" width="17" customWidth="1"/>
    <col min="9" max="9" width="11.42578125" customWidth="1"/>
    <col min="10" max="10" width="34.28515625" customWidth="1"/>
    <col min="11" max="11" width="23.42578125" customWidth="1"/>
    <col min="12" max="12" width="18.28515625" customWidth="1"/>
    <col min="13" max="13" width="68.140625" customWidth="1"/>
    <col min="14" max="14" width="34.28515625" customWidth="1"/>
    <col min="15" max="15" width="22.7109375" customWidth="1"/>
    <col min="16" max="16" width="22.85546875" customWidth="1"/>
    <col min="17" max="17" width="22.42578125" customWidth="1"/>
    <col min="18" max="18" width="29.42578125" customWidth="1"/>
    <col min="19" max="19" width="22.85546875" customWidth="1"/>
    <col min="20" max="21" width="15.140625" customWidth="1"/>
    <col min="22" max="22" width="57.7109375" customWidth="1"/>
    <col min="23" max="23" width="22.85546875" customWidth="1"/>
    <col min="24" max="135" width="19.85546875" customWidth="1"/>
    <col min="136" max="145" width="20.7109375" customWidth="1"/>
    <col min="146" max="146" width="25.42578125" customWidth="1"/>
    <col min="147" max="147" width="25" customWidth="1"/>
    <col min="148" max="148" width="20.7109375" customWidth="1"/>
    <col min="149" max="150" width="11.42578125" customWidth="1"/>
  </cols>
  <sheetData>
    <row r="1" spans="1:150" ht="15.75" x14ac:dyDescent="0.25">
      <c r="A1" s="33" t="s">
        <v>3838</v>
      </c>
      <c r="C1" s="33"/>
      <c r="D1" s="33"/>
    </row>
    <row r="2" spans="1:150" ht="15.75" x14ac:dyDescent="0.25">
      <c r="A2" s="34" t="s">
        <v>250</v>
      </c>
      <c r="B2" s="225"/>
      <c r="C2" s="226" t="s">
        <v>254</v>
      </c>
      <c r="D2" s="34"/>
      <c r="E2" s="225"/>
      <c r="F2" s="225"/>
      <c r="G2" s="225"/>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c r="DT2" s="225"/>
      <c r="DU2" s="225"/>
      <c r="DV2" s="225"/>
      <c r="DW2" s="225"/>
      <c r="DX2" s="225"/>
      <c r="DY2" s="225"/>
      <c r="DZ2" s="225"/>
      <c r="EA2" s="225"/>
      <c r="EB2" s="225"/>
      <c r="EC2" s="225"/>
      <c r="ED2" s="225"/>
      <c r="EE2" s="225"/>
    </row>
    <row r="3" spans="1:150" ht="15.75" x14ac:dyDescent="0.25">
      <c r="A3" s="34" t="s">
        <v>251</v>
      </c>
      <c r="B3" s="225"/>
      <c r="C3" s="226" t="s">
        <v>255</v>
      </c>
      <c r="D3" s="34"/>
      <c r="E3" s="225"/>
      <c r="F3" s="225"/>
      <c r="G3" s="225"/>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c r="DT3" s="225"/>
      <c r="DU3" s="225"/>
      <c r="DV3" s="225"/>
      <c r="DW3" s="225"/>
      <c r="DX3" s="225"/>
      <c r="DY3" s="225"/>
      <c r="DZ3" s="225"/>
      <c r="EA3" s="225"/>
      <c r="EB3" s="225"/>
      <c r="EC3" s="225"/>
      <c r="ED3" s="225"/>
      <c r="EE3" s="225"/>
    </row>
    <row r="4" spans="1:150" ht="15.75" x14ac:dyDescent="0.25">
      <c r="A4" s="34"/>
      <c r="B4" s="225"/>
      <c r="C4" s="227"/>
      <c r="D4" s="34"/>
      <c r="E4" s="225"/>
      <c r="F4" s="225"/>
      <c r="G4" s="225"/>
      <c r="H4" s="225"/>
      <c r="I4" s="225"/>
      <c r="J4" s="225"/>
      <c r="K4" s="225"/>
      <c r="L4" s="225"/>
      <c r="M4" s="225"/>
      <c r="N4" s="225"/>
      <c r="O4" s="225"/>
      <c r="P4" s="225"/>
      <c r="Q4" s="225"/>
      <c r="R4" s="225"/>
      <c r="S4" s="225"/>
      <c r="T4" s="225"/>
      <c r="U4" s="225"/>
      <c r="V4" s="225"/>
      <c r="W4" s="225"/>
      <c r="X4" s="225"/>
      <c r="Y4" s="225"/>
      <c r="Z4" s="225"/>
      <c r="AA4" s="225"/>
      <c r="AB4" s="225"/>
      <c r="AC4" s="225"/>
      <c r="AD4" s="225"/>
      <c r="AE4" s="225"/>
      <c r="AF4" s="225"/>
      <c r="AG4" s="225"/>
      <c r="AH4" s="225"/>
      <c r="AI4" s="225"/>
      <c r="AJ4" s="225"/>
      <c r="AK4" s="225"/>
      <c r="AL4" s="225"/>
      <c r="AM4" s="225"/>
      <c r="AN4" s="225"/>
      <c r="AO4" s="225"/>
      <c r="AP4" s="225"/>
      <c r="AQ4" s="225"/>
      <c r="AR4" s="225"/>
      <c r="AS4" s="225"/>
      <c r="AT4" s="225"/>
      <c r="AU4" s="225"/>
      <c r="AV4" s="225"/>
      <c r="AW4" s="225"/>
      <c r="AX4" s="225"/>
      <c r="AY4" s="225"/>
      <c r="AZ4" s="225"/>
      <c r="BA4" s="225"/>
      <c r="BB4" s="225"/>
      <c r="BC4" s="225"/>
      <c r="BD4" s="225"/>
      <c r="BE4" s="225"/>
      <c r="BF4" s="225"/>
      <c r="BG4" s="225"/>
      <c r="BH4" s="225"/>
      <c r="BI4" s="225"/>
      <c r="BJ4" s="225"/>
      <c r="BK4" s="225"/>
      <c r="BL4" s="225"/>
      <c r="BM4" s="225"/>
      <c r="BN4" s="225"/>
      <c r="BO4" s="225"/>
      <c r="BP4" s="225"/>
      <c r="BQ4" s="225"/>
      <c r="BR4" s="225"/>
      <c r="BS4" s="225"/>
      <c r="BT4" s="225"/>
      <c r="BU4" s="225"/>
      <c r="BV4" s="225"/>
      <c r="BW4" s="225"/>
      <c r="BX4" s="225"/>
      <c r="BY4" s="225"/>
      <c r="BZ4" s="225"/>
      <c r="CA4" s="225"/>
      <c r="CB4" s="225"/>
      <c r="CC4" s="225"/>
      <c r="CD4" s="225"/>
      <c r="CE4" s="225"/>
      <c r="CF4" s="225"/>
      <c r="CG4" s="225"/>
      <c r="CH4" s="225"/>
      <c r="CI4" s="225"/>
      <c r="CJ4" s="225"/>
      <c r="CK4" s="225"/>
      <c r="CL4" s="225"/>
      <c r="CM4" s="225"/>
      <c r="CN4" s="225"/>
      <c r="CO4" s="225"/>
      <c r="CP4" s="225"/>
      <c r="CQ4" s="225"/>
      <c r="CR4" s="225"/>
      <c r="CS4" s="225"/>
      <c r="CT4" s="225"/>
      <c r="CU4" s="225"/>
      <c r="CV4" s="225"/>
      <c r="CW4" s="225"/>
      <c r="CX4" s="225"/>
      <c r="CY4" s="225"/>
      <c r="CZ4" s="225"/>
      <c r="DA4" s="225"/>
      <c r="DB4" s="225"/>
      <c r="DC4" s="225"/>
      <c r="DD4" s="225"/>
      <c r="DE4" s="225"/>
      <c r="DF4" s="225"/>
      <c r="DG4" s="225"/>
      <c r="DH4" s="225"/>
      <c r="DI4" s="225"/>
      <c r="DJ4" s="225"/>
      <c r="DK4" s="225"/>
      <c r="DL4" s="225"/>
      <c r="DM4" s="225"/>
      <c r="DN4" s="225"/>
      <c r="DO4" s="225"/>
      <c r="DP4" s="225"/>
      <c r="DQ4" s="225"/>
      <c r="DR4" s="225"/>
      <c r="DS4" s="225"/>
      <c r="DT4" s="225"/>
      <c r="DU4" s="225"/>
      <c r="DV4" s="225"/>
      <c r="DW4" s="225"/>
      <c r="DX4" s="225"/>
      <c r="DY4" s="225"/>
      <c r="DZ4" s="225"/>
      <c r="EA4" s="225"/>
      <c r="EB4" s="225"/>
      <c r="EC4" s="225"/>
      <c r="ED4" s="225"/>
      <c r="EE4" s="225"/>
    </row>
    <row r="5" spans="1:150" ht="15.75" x14ac:dyDescent="0.25">
      <c r="A5" s="34" t="s">
        <v>252</v>
      </c>
      <c r="B5" s="225"/>
      <c r="C5" s="227"/>
      <c r="D5" s="34"/>
      <c r="E5" s="225"/>
      <c r="F5" s="225"/>
      <c r="G5" s="225"/>
      <c r="H5" s="225"/>
      <c r="I5" s="225"/>
      <c r="J5" s="225"/>
      <c r="K5" s="225"/>
      <c r="L5" s="225"/>
      <c r="M5" s="225"/>
      <c r="N5" s="225"/>
      <c r="O5" s="225"/>
      <c r="P5" s="225"/>
      <c r="Q5" s="225"/>
      <c r="R5" s="225"/>
      <c r="S5" s="225"/>
      <c r="T5" s="225"/>
      <c r="U5" s="225"/>
      <c r="V5" s="225"/>
      <c r="W5" s="225"/>
      <c r="X5" s="225"/>
      <c r="Y5" s="225"/>
      <c r="Z5" s="225"/>
      <c r="AA5" s="225"/>
      <c r="AB5" s="225"/>
      <c r="AC5" s="225"/>
      <c r="AD5" s="225"/>
      <c r="AE5" s="225"/>
      <c r="AF5" s="225"/>
      <c r="AG5" s="225"/>
      <c r="AH5" s="225"/>
      <c r="AI5" s="225"/>
      <c r="AJ5" s="225"/>
      <c r="AK5" s="225"/>
      <c r="AL5" s="225"/>
      <c r="AM5" s="225"/>
      <c r="AN5" s="225"/>
      <c r="AO5" s="225"/>
      <c r="AP5" s="225"/>
      <c r="AQ5" s="225"/>
      <c r="AR5" s="225"/>
      <c r="AS5" s="225"/>
      <c r="AT5" s="225"/>
      <c r="AU5" s="225"/>
      <c r="AV5" s="225"/>
      <c r="AW5" s="225"/>
      <c r="AX5" s="225"/>
      <c r="AY5" s="225"/>
      <c r="AZ5" s="225"/>
      <c r="BA5" s="225"/>
      <c r="BB5" s="225"/>
      <c r="BC5" s="225"/>
      <c r="BD5" s="225"/>
      <c r="BE5" s="225"/>
      <c r="BF5" s="225"/>
      <c r="BG5" s="225"/>
      <c r="BH5" s="225"/>
      <c r="BI5" s="225"/>
      <c r="BJ5" s="225"/>
      <c r="BK5" s="225"/>
      <c r="BL5" s="225"/>
      <c r="BM5" s="225"/>
      <c r="BN5" s="225"/>
      <c r="BO5" s="225"/>
      <c r="BP5" s="225"/>
      <c r="BQ5" s="225"/>
      <c r="BR5" s="225"/>
      <c r="BS5" s="225"/>
      <c r="BT5" s="225"/>
      <c r="BU5" s="225"/>
      <c r="BV5" s="225"/>
      <c r="BW5" s="225"/>
      <c r="BX5" s="225"/>
      <c r="BY5" s="225"/>
      <c r="BZ5" s="225"/>
      <c r="CA5" s="225"/>
      <c r="CB5" s="225"/>
      <c r="CC5" s="225"/>
      <c r="CD5" s="225"/>
      <c r="CE5" s="225"/>
      <c r="CF5" s="225"/>
      <c r="CG5" s="225"/>
      <c r="CH5" s="225"/>
      <c r="CI5" s="225"/>
      <c r="CJ5" s="225"/>
      <c r="CK5" s="225"/>
      <c r="CL5" s="225"/>
      <c r="CM5" s="225"/>
      <c r="CN5" s="225"/>
      <c r="CO5" s="225"/>
      <c r="CP5" s="225"/>
      <c r="CQ5" s="225"/>
      <c r="CR5" s="225"/>
      <c r="CS5" s="225"/>
      <c r="CT5" s="225"/>
      <c r="CU5" s="225"/>
      <c r="CV5" s="225"/>
      <c r="CW5" s="225"/>
      <c r="CX5" s="225"/>
      <c r="CY5" s="225"/>
      <c r="CZ5" s="225"/>
      <c r="DA5" s="225"/>
      <c r="DB5" s="225"/>
      <c r="DC5" s="225"/>
      <c r="DD5" s="225"/>
      <c r="DE5" s="225"/>
      <c r="DF5" s="225"/>
      <c r="DG5" s="225"/>
      <c r="DH5" s="225"/>
      <c r="DI5" s="225"/>
      <c r="DJ5" s="225"/>
      <c r="DK5" s="225"/>
      <c r="DL5" s="225"/>
      <c r="DM5" s="225"/>
      <c r="DN5" s="225"/>
      <c r="DO5" s="225"/>
      <c r="DP5" s="225"/>
      <c r="DQ5" s="225"/>
      <c r="DR5" s="225"/>
      <c r="DS5" s="225"/>
      <c r="DT5" s="225"/>
      <c r="DU5" s="225"/>
      <c r="DV5" s="225"/>
      <c r="DW5" s="225"/>
      <c r="DX5" s="225"/>
      <c r="DY5" s="225"/>
      <c r="DZ5" s="225"/>
      <c r="EA5" s="225"/>
      <c r="EB5" s="225"/>
      <c r="EC5" s="225"/>
      <c r="ED5" s="225"/>
      <c r="EE5" s="225"/>
    </row>
    <row r="6" spans="1:150" ht="15.75" x14ac:dyDescent="0.25">
      <c r="A6" s="34" t="s">
        <v>1445</v>
      </c>
      <c r="B6" s="225"/>
      <c r="C6" s="228">
        <v>2018</v>
      </c>
      <c r="D6" s="34"/>
      <c r="E6" s="225"/>
      <c r="F6" s="225"/>
      <c r="G6" s="225"/>
      <c r="H6" s="225"/>
      <c r="I6" s="225"/>
      <c r="J6" s="225"/>
      <c r="K6" s="225"/>
      <c r="L6" s="225"/>
      <c r="M6" s="225"/>
      <c r="N6" s="225"/>
      <c r="O6" s="225"/>
      <c r="P6" s="225"/>
      <c r="Q6" s="225"/>
      <c r="R6" s="225"/>
      <c r="S6" s="225"/>
      <c r="T6" s="225"/>
      <c r="U6" s="225"/>
      <c r="V6" s="225"/>
      <c r="W6" s="225"/>
      <c r="X6" s="225"/>
      <c r="Y6" s="225"/>
      <c r="Z6" s="225"/>
      <c r="AA6" s="225"/>
      <c r="AB6" s="225"/>
      <c r="AC6" s="225"/>
      <c r="AD6" s="225"/>
      <c r="AE6" s="225"/>
      <c r="AF6" s="225"/>
      <c r="AG6" s="225"/>
      <c r="AH6" s="225"/>
      <c r="AI6" s="225"/>
      <c r="AJ6" s="225"/>
      <c r="AK6" s="225"/>
      <c r="AL6" s="225"/>
      <c r="AM6" s="225"/>
      <c r="AN6" s="225"/>
      <c r="AO6" s="225"/>
      <c r="AP6" s="225"/>
      <c r="AQ6" s="225"/>
      <c r="AR6" s="225"/>
      <c r="AS6" s="225"/>
      <c r="AT6" s="225"/>
      <c r="AU6" s="225"/>
      <c r="AV6" s="225"/>
      <c r="AW6" s="225"/>
      <c r="AX6" s="225"/>
      <c r="AY6" s="225"/>
      <c r="AZ6" s="225"/>
      <c r="BA6" s="225"/>
      <c r="BB6" s="225"/>
      <c r="BC6" s="225"/>
      <c r="BD6" s="225"/>
      <c r="BE6" s="225"/>
      <c r="BF6" s="225"/>
      <c r="BG6" s="225"/>
      <c r="BH6" s="225"/>
      <c r="BI6" s="225"/>
      <c r="BJ6" s="225"/>
      <c r="BK6" s="225"/>
      <c r="BL6" s="225"/>
      <c r="BM6" s="225"/>
      <c r="BN6" s="225"/>
      <c r="BO6" s="225"/>
      <c r="BP6" s="225"/>
      <c r="BQ6" s="225"/>
      <c r="BR6" s="225"/>
      <c r="BS6" s="225"/>
      <c r="BT6" s="225"/>
      <c r="BU6" s="225"/>
      <c r="BV6" s="225"/>
      <c r="BW6" s="225"/>
      <c r="BX6" s="225"/>
      <c r="BY6" s="225"/>
      <c r="BZ6" s="225"/>
      <c r="CA6" s="225"/>
      <c r="CB6" s="225"/>
      <c r="CC6" s="225"/>
      <c r="CD6" s="225"/>
      <c r="CE6" s="225"/>
      <c r="CF6" s="225"/>
      <c r="CG6" s="225"/>
      <c r="CH6" s="225"/>
      <c r="CI6" s="225"/>
      <c r="CJ6" s="225"/>
      <c r="CK6" s="225"/>
      <c r="CL6" s="225"/>
      <c r="CM6" s="225"/>
      <c r="CN6" s="225"/>
      <c r="CO6" s="225"/>
      <c r="CP6" s="225"/>
      <c r="CQ6" s="225"/>
      <c r="CR6" s="225"/>
      <c r="CS6" s="225"/>
      <c r="CT6" s="225"/>
      <c r="CU6" s="225"/>
      <c r="CV6" s="225"/>
      <c r="CW6" s="225"/>
      <c r="CX6" s="225"/>
      <c r="CY6" s="225"/>
      <c r="CZ6" s="225"/>
      <c r="DA6" s="225"/>
      <c r="DB6" s="225"/>
      <c r="DC6" s="225"/>
      <c r="DD6" s="225"/>
      <c r="DE6" s="225"/>
      <c r="DF6" s="225"/>
      <c r="DG6" s="225"/>
      <c r="DH6" s="225"/>
      <c r="DI6" s="225"/>
      <c r="DJ6" s="225"/>
      <c r="DK6" s="225"/>
      <c r="DL6" s="225"/>
      <c r="DM6" s="225"/>
      <c r="DN6" s="225"/>
      <c r="DO6" s="225"/>
      <c r="DP6" s="225"/>
      <c r="DQ6" s="225"/>
      <c r="DR6" s="225"/>
      <c r="DS6" s="225"/>
      <c r="DT6" s="225"/>
      <c r="DU6" s="225"/>
      <c r="DV6" s="225"/>
      <c r="DW6" s="225"/>
      <c r="DX6" s="225"/>
      <c r="DY6" s="225"/>
      <c r="DZ6" s="225"/>
      <c r="EA6" s="225"/>
      <c r="EB6" s="225"/>
      <c r="EC6" s="225"/>
      <c r="ED6" s="225"/>
      <c r="EE6" s="225"/>
    </row>
    <row r="7" spans="1:150" ht="15.75" x14ac:dyDescent="0.25">
      <c r="A7" s="34" t="s">
        <v>253</v>
      </c>
      <c r="B7" s="225"/>
      <c r="C7" s="229">
        <v>43131</v>
      </c>
      <c r="D7" s="34"/>
      <c r="E7" s="225"/>
      <c r="F7" s="225"/>
      <c r="G7" s="225"/>
      <c r="H7" s="225"/>
      <c r="I7" s="225"/>
      <c r="J7" s="225"/>
      <c r="K7" s="225"/>
      <c r="L7" s="225"/>
      <c r="M7" s="225"/>
      <c r="N7" s="225"/>
      <c r="O7" s="225"/>
      <c r="P7" s="225"/>
      <c r="Q7" s="225"/>
      <c r="R7" s="225"/>
      <c r="S7" s="225"/>
      <c r="T7" s="225"/>
      <c r="U7" s="225"/>
      <c r="V7" s="225"/>
      <c r="W7" s="225"/>
      <c r="X7" s="225"/>
      <c r="Y7" s="225"/>
      <c r="Z7" s="225"/>
      <c r="AA7" s="225"/>
      <c r="AB7" s="225"/>
      <c r="AC7" s="225"/>
      <c r="AD7" s="225"/>
      <c r="AE7" s="225"/>
      <c r="AF7" s="225"/>
      <c r="AG7" s="225"/>
      <c r="AH7" s="225"/>
      <c r="AI7" s="225"/>
      <c r="AJ7" s="225"/>
      <c r="AK7" s="225"/>
      <c r="AL7" s="225"/>
      <c r="AM7" s="225"/>
      <c r="AN7" s="225"/>
      <c r="AO7" s="225"/>
      <c r="AP7" s="225"/>
      <c r="AQ7" s="225"/>
      <c r="AR7" s="225"/>
      <c r="AS7" s="225"/>
      <c r="AT7" s="225"/>
      <c r="AU7" s="225"/>
      <c r="AV7" s="225"/>
      <c r="AW7" s="225"/>
      <c r="AX7" s="225"/>
      <c r="AY7" s="225"/>
      <c r="AZ7" s="225"/>
      <c r="BA7" s="225"/>
      <c r="BB7" s="225"/>
      <c r="BC7" s="225"/>
      <c r="BD7" s="225"/>
      <c r="BE7" s="225"/>
      <c r="BF7" s="225"/>
      <c r="BG7" s="225"/>
      <c r="BH7" s="225"/>
      <c r="BI7" s="225"/>
      <c r="BJ7" s="225"/>
      <c r="BK7" s="225"/>
      <c r="BL7" s="225"/>
      <c r="BM7" s="225"/>
      <c r="BN7" s="225"/>
      <c r="BO7" s="225"/>
      <c r="BP7" s="225"/>
      <c r="BQ7" s="225"/>
      <c r="BR7" s="225"/>
      <c r="BS7" s="225"/>
      <c r="BT7" s="225"/>
      <c r="BU7" s="225"/>
      <c r="BV7" s="225"/>
      <c r="BW7" s="225"/>
      <c r="BX7" s="225"/>
      <c r="BY7" s="225"/>
      <c r="BZ7" s="225"/>
      <c r="CA7" s="225"/>
      <c r="CB7" s="225"/>
      <c r="CC7" s="225"/>
      <c r="CD7" s="225"/>
      <c r="CE7" s="225"/>
      <c r="CF7" s="225"/>
      <c r="CG7" s="225"/>
      <c r="CH7" s="225"/>
      <c r="CI7" s="225"/>
      <c r="CJ7" s="225"/>
      <c r="CK7" s="225"/>
      <c r="CL7" s="225"/>
      <c r="CM7" s="225"/>
      <c r="CN7" s="225"/>
      <c r="CO7" s="225"/>
      <c r="CP7" s="225"/>
      <c r="CQ7" s="225"/>
      <c r="CR7" s="225"/>
      <c r="CS7" s="225"/>
      <c r="CT7" s="225"/>
      <c r="CU7" s="225"/>
      <c r="CV7" s="225"/>
      <c r="CW7" s="225"/>
      <c r="CX7" s="225"/>
      <c r="CY7" s="225"/>
      <c r="CZ7" s="225"/>
      <c r="DA7" s="225"/>
      <c r="DB7" s="225"/>
      <c r="DC7" s="225"/>
      <c r="DD7" s="225"/>
      <c r="DE7" s="225"/>
      <c r="DF7" s="225"/>
      <c r="DG7" s="225"/>
      <c r="DH7" s="225"/>
      <c r="DI7" s="225"/>
      <c r="DJ7" s="225"/>
      <c r="DK7" s="225"/>
      <c r="DL7" s="225"/>
      <c r="DM7" s="225"/>
      <c r="DN7" s="225"/>
      <c r="DO7" s="225"/>
      <c r="DP7" s="225"/>
      <c r="DQ7" s="225"/>
      <c r="DR7" s="225"/>
      <c r="DS7" s="225"/>
      <c r="DT7" s="225"/>
      <c r="DU7" s="225"/>
      <c r="DV7" s="225"/>
      <c r="DW7" s="225"/>
      <c r="DX7" s="225"/>
      <c r="DY7" s="225"/>
      <c r="DZ7" s="225"/>
      <c r="EA7" s="225"/>
      <c r="EB7" s="225"/>
      <c r="EC7" s="225"/>
      <c r="ED7" s="225"/>
      <c r="EE7" s="225"/>
    </row>
    <row r="8" spans="1:150" x14ac:dyDescent="0.25">
      <c r="A8" s="225"/>
      <c r="B8" s="225"/>
      <c r="C8" s="225"/>
      <c r="D8" s="225"/>
      <c r="E8" s="225"/>
      <c r="F8" s="225"/>
      <c r="G8" s="225"/>
      <c r="H8" s="225"/>
      <c r="I8" s="225"/>
      <c r="J8" s="225"/>
      <c r="K8" s="225"/>
      <c r="L8" s="225"/>
      <c r="M8" s="225"/>
      <c r="N8" s="225"/>
      <c r="O8" s="225"/>
      <c r="P8" s="225"/>
      <c r="Q8" s="225"/>
      <c r="R8" s="225"/>
      <c r="S8" s="225"/>
      <c r="T8" s="225"/>
      <c r="U8" s="225"/>
      <c r="V8" s="225"/>
      <c r="W8" s="225"/>
      <c r="X8" s="225"/>
      <c r="Y8" s="225"/>
      <c r="Z8" s="225"/>
      <c r="AA8" s="225"/>
      <c r="AB8" s="225"/>
      <c r="AC8" s="225"/>
      <c r="AD8" s="225"/>
      <c r="AE8" s="225"/>
      <c r="AF8" s="225"/>
      <c r="AG8" s="225"/>
      <c r="AH8" s="225"/>
      <c r="AI8" s="225"/>
      <c r="AJ8" s="225"/>
      <c r="AK8" s="225"/>
      <c r="AL8" s="225"/>
      <c r="AM8" s="225"/>
      <c r="AN8" s="225"/>
      <c r="AO8" s="225"/>
      <c r="AP8" s="225"/>
      <c r="AQ8" s="225"/>
      <c r="AR8" s="225"/>
      <c r="AS8" s="225"/>
      <c r="AT8" s="225"/>
      <c r="AU8" s="225"/>
      <c r="AV8" s="225"/>
      <c r="AW8" s="225"/>
      <c r="AX8" s="225"/>
      <c r="AY8" s="225"/>
      <c r="AZ8" s="225"/>
      <c r="BA8" s="225"/>
      <c r="BB8" s="225"/>
      <c r="BC8" s="225"/>
      <c r="BD8" s="225"/>
      <c r="BE8" s="225"/>
      <c r="BF8" s="225"/>
      <c r="BG8" s="225"/>
      <c r="BH8" s="225"/>
      <c r="BI8" s="225"/>
      <c r="BJ8" s="225"/>
      <c r="BK8" s="225"/>
      <c r="BL8" s="225"/>
      <c r="BM8" s="225"/>
      <c r="BN8" s="225"/>
      <c r="BO8" s="225"/>
      <c r="BP8" s="225"/>
      <c r="BQ8" s="225"/>
      <c r="BR8" s="225"/>
      <c r="BS8" s="225"/>
      <c r="BT8" s="225"/>
      <c r="BU8" s="225"/>
      <c r="BV8" s="225"/>
      <c r="BW8" s="225"/>
      <c r="BX8" s="225"/>
      <c r="BY8" s="225"/>
      <c r="BZ8" s="225"/>
      <c r="CA8" s="225"/>
      <c r="CB8" s="225"/>
      <c r="CC8" s="225"/>
      <c r="CD8" s="225"/>
      <c r="CE8" s="225"/>
      <c r="CF8" s="225"/>
      <c r="CG8" s="225"/>
      <c r="CH8" s="225"/>
      <c r="CI8" s="225"/>
      <c r="CJ8" s="225"/>
      <c r="CK8" s="225"/>
      <c r="CL8" s="225"/>
      <c r="CM8" s="225"/>
      <c r="CN8" s="225"/>
      <c r="CO8" s="225"/>
      <c r="CP8" s="225"/>
      <c r="CQ8" s="225"/>
      <c r="CR8" s="225"/>
      <c r="CS8" s="225"/>
      <c r="CT8" s="225"/>
      <c r="CU8" s="225"/>
      <c r="CV8" s="225"/>
      <c r="CW8" s="225"/>
      <c r="CX8" s="225"/>
      <c r="CY8" s="225"/>
      <c r="CZ8" s="225"/>
      <c r="DA8" s="225"/>
      <c r="DB8" s="225"/>
      <c r="DC8" s="225"/>
      <c r="DD8" s="225"/>
      <c r="DE8" s="225"/>
      <c r="DF8" s="225"/>
      <c r="DG8" s="225"/>
      <c r="DH8" s="225"/>
      <c r="DI8" s="225"/>
      <c r="DJ8" s="225"/>
      <c r="DK8" s="225"/>
      <c r="DL8" s="225"/>
      <c r="DM8" s="225"/>
      <c r="DN8" s="225"/>
      <c r="DO8" s="225"/>
      <c r="DP8" s="225"/>
      <c r="DQ8" s="225"/>
      <c r="DR8" s="225"/>
      <c r="DS8" s="225"/>
      <c r="DT8" s="225"/>
      <c r="DU8" s="225"/>
      <c r="DV8" s="225"/>
      <c r="DW8" s="225"/>
      <c r="DX8" s="225"/>
      <c r="DY8" s="225"/>
      <c r="DZ8" s="225"/>
      <c r="EA8" s="225"/>
      <c r="EB8" s="225"/>
      <c r="EC8" s="225"/>
      <c r="ED8" s="225"/>
      <c r="EE8" s="225"/>
    </row>
    <row r="9" spans="1:150" s="59" customFormat="1" ht="27" customHeight="1" x14ac:dyDescent="0.25">
      <c r="A9" s="601" t="s">
        <v>2723</v>
      </c>
      <c r="B9" s="601" t="s">
        <v>0</v>
      </c>
      <c r="C9" s="601" t="s">
        <v>1446</v>
      </c>
      <c r="D9" s="602" t="s">
        <v>1</v>
      </c>
      <c r="E9" s="602"/>
      <c r="F9" s="602"/>
      <c r="G9" s="602"/>
      <c r="H9" s="602"/>
      <c r="I9" s="602"/>
      <c r="J9" s="602"/>
      <c r="K9" s="602"/>
      <c r="L9" s="602" t="s">
        <v>2</v>
      </c>
      <c r="M9" s="602"/>
      <c r="N9" s="602"/>
      <c r="O9" s="602"/>
      <c r="P9" s="602"/>
      <c r="Q9" s="602"/>
      <c r="R9" s="602"/>
      <c r="S9" s="602"/>
      <c r="T9" s="602"/>
      <c r="U9" s="602"/>
      <c r="V9" s="602" t="s">
        <v>2722</v>
      </c>
      <c r="W9" s="602"/>
      <c r="X9" s="601" t="s">
        <v>220</v>
      </c>
      <c r="Y9" s="601"/>
      <c r="Z9" s="601"/>
      <c r="AA9" s="601"/>
      <c r="AB9" s="601"/>
      <c r="AC9" s="601"/>
      <c r="AD9" s="601"/>
      <c r="AE9" s="601"/>
      <c r="AF9" s="601"/>
      <c r="AG9" s="601" t="s">
        <v>1447</v>
      </c>
      <c r="AH9" s="601"/>
      <c r="AI9" s="601"/>
      <c r="AJ9" s="601"/>
      <c r="AK9" s="601"/>
      <c r="AL9" s="601"/>
      <c r="AM9" s="601"/>
      <c r="AN9" s="601"/>
      <c r="AO9" s="601"/>
      <c r="AP9" s="601" t="s">
        <v>222</v>
      </c>
      <c r="AQ9" s="601"/>
      <c r="AR9" s="601"/>
      <c r="AS9" s="601"/>
      <c r="AT9" s="601"/>
      <c r="AU9" s="601"/>
      <c r="AV9" s="601"/>
      <c r="AW9" s="631"/>
      <c r="AX9" s="601"/>
      <c r="AY9" s="601"/>
      <c r="AZ9" s="601" t="s">
        <v>223</v>
      </c>
      <c r="BA9" s="601"/>
      <c r="BB9" s="631"/>
      <c r="BC9" s="601"/>
      <c r="BD9" s="601"/>
      <c r="BE9" s="601"/>
      <c r="BF9" s="601"/>
      <c r="BG9" s="601"/>
      <c r="BH9" s="601"/>
      <c r="BI9" s="601" t="s">
        <v>224</v>
      </c>
      <c r="BJ9" s="601"/>
      <c r="BK9" s="631"/>
      <c r="BL9" s="601"/>
      <c r="BM9" s="601"/>
      <c r="BN9" s="601"/>
      <c r="BO9" s="601"/>
      <c r="BP9" s="601"/>
      <c r="BQ9" s="601"/>
      <c r="BR9" s="601" t="s">
        <v>225</v>
      </c>
      <c r="BS9" s="601"/>
      <c r="BT9" s="631"/>
      <c r="BU9" s="601"/>
      <c r="BV9" s="601"/>
      <c r="BW9" s="601"/>
      <c r="BX9" s="601"/>
      <c r="BY9" s="601"/>
      <c r="BZ9" s="601"/>
      <c r="CA9" s="601"/>
      <c r="CB9" s="601" t="s">
        <v>3</v>
      </c>
      <c r="CC9" s="601"/>
      <c r="CD9" s="631"/>
      <c r="CE9" s="601"/>
      <c r="CF9" s="601"/>
      <c r="CG9" s="601"/>
      <c r="CH9" s="601"/>
      <c r="CI9" s="601"/>
      <c r="CJ9" s="601"/>
      <c r="CK9" s="601" t="s">
        <v>4</v>
      </c>
      <c r="CL9" s="601"/>
      <c r="CM9" s="631"/>
      <c r="CN9" s="601"/>
      <c r="CO9" s="601"/>
      <c r="CP9" s="601"/>
      <c r="CQ9" s="601"/>
      <c r="CR9" s="601"/>
      <c r="CS9" s="601"/>
      <c r="CT9" s="601" t="s">
        <v>5</v>
      </c>
      <c r="CU9" s="601"/>
      <c r="CV9" s="631"/>
      <c r="CW9" s="601"/>
      <c r="CX9" s="601"/>
      <c r="CY9" s="601"/>
      <c r="CZ9" s="601"/>
      <c r="DA9" s="601"/>
      <c r="DB9" s="601"/>
      <c r="DC9" s="601"/>
      <c r="DD9" s="601" t="s">
        <v>1448</v>
      </c>
      <c r="DE9" s="601"/>
      <c r="DF9" s="601"/>
      <c r="DG9" s="601"/>
      <c r="DH9" s="601"/>
      <c r="DI9" s="601"/>
      <c r="DJ9" s="601"/>
      <c r="DK9" s="601"/>
      <c r="DL9" s="601"/>
      <c r="DM9" s="601" t="s">
        <v>1449</v>
      </c>
      <c r="DN9" s="601"/>
      <c r="DO9" s="601"/>
      <c r="DP9" s="601"/>
      <c r="DQ9" s="601"/>
      <c r="DR9" s="601"/>
      <c r="DS9" s="601"/>
      <c r="DT9" s="601"/>
      <c r="DU9" s="631"/>
      <c r="DV9" s="601" t="s">
        <v>1450</v>
      </c>
      <c r="DW9" s="601"/>
      <c r="DX9" s="631"/>
      <c r="DY9" s="631"/>
      <c r="DZ9" s="631"/>
      <c r="EA9" s="631"/>
      <c r="EB9" s="631"/>
      <c r="EC9" s="631"/>
      <c r="ED9" s="601"/>
      <c r="EE9" s="601"/>
      <c r="EF9" s="633"/>
      <c r="EG9" s="634" t="s">
        <v>1451</v>
      </c>
      <c r="EH9" s="634"/>
      <c r="EI9" s="634"/>
      <c r="EJ9" s="634"/>
      <c r="EK9" s="634"/>
      <c r="EL9" s="634"/>
      <c r="EM9" s="634"/>
      <c r="EN9" s="634"/>
      <c r="EO9" s="634"/>
      <c r="EP9" s="634"/>
      <c r="EQ9" s="634"/>
      <c r="ER9" s="634"/>
    </row>
    <row r="10" spans="1:150" s="59" customFormat="1" ht="16.5" customHeight="1" x14ac:dyDescent="0.25">
      <c r="A10" s="601"/>
      <c r="B10" s="601"/>
      <c r="C10" s="601"/>
      <c r="D10" s="601" t="s">
        <v>6</v>
      </c>
      <c r="E10" s="601" t="s">
        <v>7</v>
      </c>
      <c r="F10" s="601" t="s">
        <v>1452</v>
      </c>
      <c r="G10" s="601" t="s">
        <v>1453</v>
      </c>
      <c r="H10" s="601" t="s">
        <v>1454</v>
      </c>
      <c r="I10" s="601" t="s">
        <v>8</v>
      </c>
      <c r="J10" s="601" t="s">
        <v>1455</v>
      </c>
      <c r="K10" s="601" t="s">
        <v>1456</v>
      </c>
      <c r="L10" s="601" t="s">
        <v>9</v>
      </c>
      <c r="M10" s="601" t="s">
        <v>10</v>
      </c>
      <c r="N10" s="601" t="s">
        <v>1457</v>
      </c>
      <c r="O10" s="601" t="s">
        <v>11</v>
      </c>
      <c r="P10" s="601" t="s">
        <v>12</v>
      </c>
      <c r="Q10" s="601" t="s">
        <v>1458</v>
      </c>
      <c r="R10" s="601" t="s">
        <v>3586</v>
      </c>
      <c r="S10" s="601" t="s">
        <v>1459</v>
      </c>
      <c r="T10" s="637" t="s">
        <v>13</v>
      </c>
      <c r="U10" s="637" t="s">
        <v>14</v>
      </c>
      <c r="V10" s="635" t="s">
        <v>15</v>
      </c>
      <c r="W10" s="601" t="s">
        <v>16</v>
      </c>
      <c r="X10" s="601"/>
      <c r="Y10" s="601"/>
      <c r="Z10" s="601"/>
      <c r="AA10" s="601"/>
      <c r="AB10" s="601"/>
      <c r="AC10" s="601"/>
      <c r="AD10" s="601"/>
      <c r="AE10" s="601"/>
      <c r="AF10" s="601"/>
      <c r="AG10" s="601"/>
      <c r="AH10" s="601"/>
      <c r="AI10" s="601"/>
      <c r="AJ10" s="601"/>
      <c r="AK10" s="601"/>
      <c r="AL10" s="601"/>
      <c r="AM10" s="601"/>
      <c r="AN10" s="601"/>
      <c r="AO10" s="601"/>
      <c r="AP10" s="601"/>
      <c r="AQ10" s="601"/>
      <c r="AR10" s="601"/>
      <c r="AS10" s="601"/>
      <c r="AT10" s="601"/>
      <c r="AU10" s="601"/>
      <c r="AV10" s="601"/>
      <c r="AW10" s="631"/>
      <c r="AX10" s="601"/>
      <c r="AY10" s="601"/>
      <c r="AZ10" s="601"/>
      <c r="BA10" s="601"/>
      <c r="BB10" s="631"/>
      <c r="BC10" s="601"/>
      <c r="BD10" s="601"/>
      <c r="BE10" s="601"/>
      <c r="BF10" s="601"/>
      <c r="BG10" s="601"/>
      <c r="BH10" s="601"/>
      <c r="BI10" s="601"/>
      <c r="BJ10" s="601"/>
      <c r="BK10" s="631"/>
      <c r="BL10" s="601"/>
      <c r="BM10" s="601"/>
      <c r="BN10" s="601"/>
      <c r="BO10" s="601"/>
      <c r="BP10" s="601"/>
      <c r="BQ10" s="601"/>
      <c r="BR10" s="601"/>
      <c r="BS10" s="601"/>
      <c r="BT10" s="631"/>
      <c r="BU10" s="601"/>
      <c r="BV10" s="601"/>
      <c r="BW10" s="601"/>
      <c r="BX10" s="601"/>
      <c r="BY10" s="601"/>
      <c r="BZ10" s="601"/>
      <c r="CA10" s="601"/>
      <c r="CB10" s="601"/>
      <c r="CC10" s="601"/>
      <c r="CD10" s="631"/>
      <c r="CE10" s="601"/>
      <c r="CF10" s="601"/>
      <c r="CG10" s="601"/>
      <c r="CH10" s="601"/>
      <c r="CI10" s="601"/>
      <c r="CJ10" s="601"/>
      <c r="CK10" s="601"/>
      <c r="CL10" s="601"/>
      <c r="CM10" s="631"/>
      <c r="CN10" s="601"/>
      <c r="CO10" s="601"/>
      <c r="CP10" s="601"/>
      <c r="CQ10" s="601"/>
      <c r="CR10" s="601"/>
      <c r="CS10" s="601"/>
      <c r="CT10" s="601"/>
      <c r="CU10" s="601"/>
      <c r="CV10" s="631"/>
      <c r="CW10" s="601"/>
      <c r="CX10" s="601"/>
      <c r="CY10" s="601"/>
      <c r="CZ10" s="601"/>
      <c r="DA10" s="601"/>
      <c r="DB10" s="601"/>
      <c r="DC10" s="601"/>
      <c r="DD10" s="601"/>
      <c r="DE10" s="601"/>
      <c r="DF10" s="601"/>
      <c r="DG10" s="601"/>
      <c r="DH10" s="601"/>
      <c r="DI10" s="601"/>
      <c r="DJ10" s="601"/>
      <c r="DK10" s="601"/>
      <c r="DL10" s="601"/>
      <c r="DM10" s="601"/>
      <c r="DN10" s="601"/>
      <c r="DO10" s="601"/>
      <c r="DP10" s="601"/>
      <c r="DQ10" s="601"/>
      <c r="DR10" s="601"/>
      <c r="DS10" s="601"/>
      <c r="DT10" s="601"/>
      <c r="DU10" s="631"/>
      <c r="DV10" s="601"/>
      <c r="DW10" s="601"/>
      <c r="DX10" s="631"/>
      <c r="DY10" s="631"/>
      <c r="DZ10" s="631"/>
      <c r="EA10" s="631"/>
      <c r="EB10" s="631"/>
      <c r="EC10" s="631"/>
      <c r="ED10" s="601"/>
      <c r="EE10" s="601"/>
      <c r="EF10" s="633"/>
      <c r="EG10" s="630" t="s">
        <v>1460</v>
      </c>
      <c r="EH10" s="630"/>
      <c r="EI10" s="630"/>
      <c r="EJ10" s="630" t="s">
        <v>1461</v>
      </c>
      <c r="EK10" s="630"/>
      <c r="EL10" s="630"/>
      <c r="EM10" s="630" t="s">
        <v>1462</v>
      </c>
      <c r="EN10" s="630"/>
      <c r="EO10" s="630"/>
      <c r="EP10" s="630" t="s">
        <v>1463</v>
      </c>
      <c r="EQ10" s="630"/>
      <c r="ER10" s="630"/>
    </row>
    <row r="11" spans="1:150" s="59" customFormat="1" ht="78.75" customHeight="1" x14ac:dyDescent="0.25">
      <c r="A11" s="601"/>
      <c r="B11" s="601"/>
      <c r="C11" s="601"/>
      <c r="D11" s="601"/>
      <c r="E11" s="601"/>
      <c r="F11" s="601"/>
      <c r="G11" s="601"/>
      <c r="H11" s="601"/>
      <c r="I11" s="601"/>
      <c r="J11" s="601"/>
      <c r="K11" s="601"/>
      <c r="L11" s="601"/>
      <c r="M11" s="601"/>
      <c r="N11" s="601"/>
      <c r="O11" s="601"/>
      <c r="P11" s="601"/>
      <c r="Q11" s="601"/>
      <c r="R11" s="601"/>
      <c r="S11" s="601"/>
      <c r="T11" s="637"/>
      <c r="U11" s="637"/>
      <c r="V11" s="636"/>
      <c r="W11" s="601"/>
      <c r="X11" s="60" t="s">
        <v>1464</v>
      </c>
      <c r="Y11" s="61" t="s">
        <v>17</v>
      </c>
      <c r="Z11" s="62" t="s">
        <v>1465</v>
      </c>
      <c r="AA11" s="60" t="s">
        <v>1466</v>
      </c>
      <c r="AB11" s="61" t="s">
        <v>19</v>
      </c>
      <c r="AC11" s="60" t="s">
        <v>1467</v>
      </c>
      <c r="AD11" s="61" t="s">
        <v>1468</v>
      </c>
      <c r="AE11" s="60" t="s">
        <v>1469</v>
      </c>
      <c r="AF11" s="61" t="s">
        <v>20</v>
      </c>
      <c r="AG11" s="60" t="s">
        <v>1464</v>
      </c>
      <c r="AH11" s="61" t="s">
        <v>17</v>
      </c>
      <c r="AI11" s="62" t="s">
        <v>1465</v>
      </c>
      <c r="AJ11" s="60" t="s">
        <v>1466</v>
      </c>
      <c r="AK11" s="61" t="s">
        <v>19</v>
      </c>
      <c r="AL11" s="60" t="s">
        <v>1467</v>
      </c>
      <c r="AM11" s="61" t="s">
        <v>1468</v>
      </c>
      <c r="AN11" s="60" t="s">
        <v>1469</v>
      </c>
      <c r="AO11" s="61" t="s">
        <v>20</v>
      </c>
      <c r="AP11" s="60" t="s">
        <v>1470</v>
      </c>
      <c r="AQ11" s="61" t="s">
        <v>17</v>
      </c>
      <c r="AR11" s="62" t="s">
        <v>1471</v>
      </c>
      <c r="AS11" s="60" t="s">
        <v>1472</v>
      </c>
      <c r="AT11" s="61" t="s">
        <v>19</v>
      </c>
      <c r="AU11" s="60" t="s">
        <v>1467</v>
      </c>
      <c r="AV11" s="61" t="s">
        <v>1468</v>
      </c>
      <c r="AW11" s="62" t="s">
        <v>1473</v>
      </c>
      <c r="AX11" s="60" t="s">
        <v>1469</v>
      </c>
      <c r="AY11" s="61" t="s">
        <v>20</v>
      </c>
      <c r="AZ11" s="60" t="s">
        <v>1464</v>
      </c>
      <c r="BA11" s="61" t="s">
        <v>17</v>
      </c>
      <c r="BB11" s="62" t="s">
        <v>1465</v>
      </c>
      <c r="BC11" s="60" t="s">
        <v>1466</v>
      </c>
      <c r="BD11" s="61" t="s">
        <v>19</v>
      </c>
      <c r="BE11" s="60" t="s">
        <v>1467</v>
      </c>
      <c r="BF11" s="61" t="s">
        <v>1468</v>
      </c>
      <c r="BG11" s="60" t="s">
        <v>1469</v>
      </c>
      <c r="BH11" s="61" t="s">
        <v>20</v>
      </c>
      <c r="BI11" s="60" t="s">
        <v>1464</v>
      </c>
      <c r="BJ11" s="61" t="s">
        <v>17</v>
      </c>
      <c r="BK11" s="62" t="s">
        <v>1465</v>
      </c>
      <c r="BL11" s="60" t="s">
        <v>1466</v>
      </c>
      <c r="BM11" s="61" t="s">
        <v>19</v>
      </c>
      <c r="BN11" s="60" t="s">
        <v>1467</v>
      </c>
      <c r="BO11" s="61" t="s">
        <v>1468</v>
      </c>
      <c r="BP11" s="60" t="s">
        <v>1469</v>
      </c>
      <c r="BQ11" s="61" t="s">
        <v>20</v>
      </c>
      <c r="BR11" s="60" t="s">
        <v>1470</v>
      </c>
      <c r="BS11" s="61" t="s">
        <v>17</v>
      </c>
      <c r="BT11" s="62" t="s">
        <v>1471</v>
      </c>
      <c r="BU11" s="60" t="s">
        <v>1472</v>
      </c>
      <c r="BV11" s="61" t="s">
        <v>19</v>
      </c>
      <c r="BW11" s="60" t="s">
        <v>1467</v>
      </c>
      <c r="BX11" s="61" t="s">
        <v>1468</v>
      </c>
      <c r="BY11" s="62" t="s">
        <v>1473</v>
      </c>
      <c r="BZ11" s="60" t="s">
        <v>1469</v>
      </c>
      <c r="CA11" s="61" t="s">
        <v>20</v>
      </c>
      <c r="CB11" s="60" t="s">
        <v>1464</v>
      </c>
      <c r="CC11" s="61" t="s">
        <v>17</v>
      </c>
      <c r="CD11" s="62" t="s">
        <v>1474</v>
      </c>
      <c r="CE11" s="60" t="s">
        <v>1466</v>
      </c>
      <c r="CF11" s="61" t="s">
        <v>19</v>
      </c>
      <c r="CG11" s="60" t="s">
        <v>1467</v>
      </c>
      <c r="CH11" s="61" t="s">
        <v>1468</v>
      </c>
      <c r="CI11" s="60" t="s">
        <v>1469</v>
      </c>
      <c r="CJ11" s="61" t="s">
        <v>20</v>
      </c>
      <c r="CK11" s="60" t="s">
        <v>1464</v>
      </c>
      <c r="CL11" s="61" t="s">
        <v>17</v>
      </c>
      <c r="CM11" s="62" t="s">
        <v>1474</v>
      </c>
      <c r="CN11" s="60" t="s">
        <v>1466</v>
      </c>
      <c r="CO11" s="61" t="s">
        <v>19</v>
      </c>
      <c r="CP11" s="60" t="s">
        <v>1467</v>
      </c>
      <c r="CQ11" s="61" t="s">
        <v>1468</v>
      </c>
      <c r="CR11" s="60" t="s">
        <v>1469</v>
      </c>
      <c r="CS11" s="61" t="s">
        <v>20</v>
      </c>
      <c r="CT11" s="60" t="s">
        <v>1470</v>
      </c>
      <c r="CU11" s="61" t="s">
        <v>17</v>
      </c>
      <c r="CV11" s="62" t="s">
        <v>1471</v>
      </c>
      <c r="CW11" s="60" t="s">
        <v>1472</v>
      </c>
      <c r="CX11" s="61" t="s">
        <v>19</v>
      </c>
      <c r="CY11" s="60" t="s">
        <v>1467</v>
      </c>
      <c r="CZ11" s="61" t="s">
        <v>1468</v>
      </c>
      <c r="DA11" s="62" t="s">
        <v>1473</v>
      </c>
      <c r="DB11" s="60" t="s">
        <v>1469</v>
      </c>
      <c r="DC11" s="61" t="s">
        <v>20</v>
      </c>
      <c r="DD11" s="60" t="s">
        <v>1470</v>
      </c>
      <c r="DE11" s="61" t="s">
        <v>17</v>
      </c>
      <c r="DF11" s="62" t="s">
        <v>1471</v>
      </c>
      <c r="DG11" s="60" t="s">
        <v>1472</v>
      </c>
      <c r="DH11" s="61" t="s">
        <v>19</v>
      </c>
      <c r="DI11" s="60" t="s">
        <v>1467</v>
      </c>
      <c r="DJ11" s="61" t="s">
        <v>1468</v>
      </c>
      <c r="DK11" s="60" t="s">
        <v>1469</v>
      </c>
      <c r="DL11" s="61" t="s">
        <v>20</v>
      </c>
      <c r="DM11" s="60" t="s">
        <v>1470</v>
      </c>
      <c r="DN11" s="61" t="s">
        <v>17</v>
      </c>
      <c r="DO11" s="62" t="s">
        <v>1471</v>
      </c>
      <c r="DP11" s="60" t="s">
        <v>1472</v>
      </c>
      <c r="DQ11" s="61" t="s">
        <v>19</v>
      </c>
      <c r="DR11" s="60" t="s">
        <v>1467</v>
      </c>
      <c r="DS11" s="61" t="s">
        <v>1468</v>
      </c>
      <c r="DT11" s="60" t="s">
        <v>1469</v>
      </c>
      <c r="DU11" s="61" t="s">
        <v>20</v>
      </c>
      <c r="DV11" s="60" t="s">
        <v>1464</v>
      </c>
      <c r="DW11" s="61" t="s">
        <v>17</v>
      </c>
      <c r="DX11" s="62" t="s">
        <v>1471</v>
      </c>
      <c r="DY11" s="60" t="s">
        <v>1472</v>
      </c>
      <c r="DZ11" s="61" t="s">
        <v>19</v>
      </c>
      <c r="EA11" s="60" t="s">
        <v>1467</v>
      </c>
      <c r="EB11" s="61" t="s">
        <v>1468</v>
      </c>
      <c r="EC11" s="62" t="s">
        <v>1473</v>
      </c>
      <c r="ED11" s="60" t="s">
        <v>1469</v>
      </c>
      <c r="EE11" s="61" t="s">
        <v>20</v>
      </c>
      <c r="EF11" s="302"/>
      <c r="EG11" s="60" t="s">
        <v>21</v>
      </c>
      <c r="EH11" s="61" t="s">
        <v>22</v>
      </c>
      <c r="EI11" s="62" t="s">
        <v>23</v>
      </c>
      <c r="EJ11" s="60" t="s">
        <v>18</v>
      </c>
      <c r="EK11" s="61" t="s">
        <v>19</v>
      </c>
      <c r="EL11" s="62" t="s">
        <v>23</v>
      </c>
      <c r="EM11" s="60" t="s">
        <v>24</v>
      </c>
      <c r="EN11" s="61" t="s">
        <v>22</v>
      </c>
      <c r="EO11" s="62" t="s">
        <v>23</v>
      </c>
      <c r="EP11" s="60" t="s">
        <v>24</v>
      </c>
      <c r="EQ11" s="61" t="s">
        <v>22</v>
      </c>
      <c r="ER11" s="62" t="s">
        <v>23</v>
      </c>
    </row>
    <row r="12" spans="1:150" s="59" customFormat="1" ht="78.75" customHeight="1" x14ac:dyDescent="0.25">
      <c r="A12" s="309" t="s">
        <v>2723</v>
      </c>
      <c r="B12" s="309" t="s">
        <v>0</v>
      </c>
      <c r="C12" s="309" t="s">
        <v>1446</v>
      </c>
      <c r="D12" s="309" t="s">
        <v>6</v>
      </c>
      <c r="E12" s="309" t="s">
        <v>7</v>
      </c>
      <c r="F12" s="309" t="s">
        <v>1452</v>
      </c>
      <c r="G12" s="309" t="s">
        <v>1453</v>
      </c>
      <c r="H12" s="309" t="s">
        <v>1454</v>
      </c>
      <c r="I12" s="309" t="s">
        <v>8</v>
      </c>
      <c r="J12" s="309" t="s">
        <v>1455</v>
      </c>
      <c r="K12" s="309" t="s">
        <v>1456</v>
      </c>
      <c r="L12" s="309" t="s">
        <v>9</v>
      </c>
      <c r="M12" s="309" t="s">
        <v>10</v>
      </c>
      <c r="N12" s="309" t="s">
        <v>1457</v>
      </c>
      <c r="O12" s="309" t="s">
        <v>11</v>
      </c>
      <c r="P12" s="309" t="s">
        <v>12</v>
      </c>
      <c r="Q12" s="309" t="s">
        <v>1458</v>
      </c>
      <c r="R12" s="309" t="s">
        <v>3586</v>
      </c>
      <c r="S12" s="309" t="s">
        <v>1459</v>
      </c>
      <c r="T12" s="311" t="s">
        <v>13</v>
      </c>
      <c r="U12" s="311" t="s">
        <v>14</v>
      </c>
      <c r="V12" s="310" t="s">
        <v>15</v>
      </c>
      <c r="W12" s="309" t="s">
        <v>16</v>
      </c>
      <c r="X12" s="60"/>
      <c r="Y12" s="61"/>
      <c r="Z12" s="62"/>
      <c r="AA12" s="60"/>
      <c r="AB12" s="61"/>
      <c r="AC12" s="60"/>
      <c r="AD12" s="61"/>
      <c r="AE12" s="60"/>
      <c r="AF12" s="61"/>
      <c r="AG12" s="60"/>
      <c r="AH12" s="61"/>
      <c r="AI12" s="62"/>
      <c r="AJ12" s="60"/>
      <c r="AK12" s="61"/>
      <c r="AL12" s="60"/>
      <c r="AM12" s="61"/>
      <c r="AN12" s="60"/>
      <c r="AO12" s="61"/>
      <c r="AP12" s="60"/>
      <c r="AQ12" s="61"/>
      <c r="AR12" s="62"/>
      <c r="AS12" s="60"/>
      <c r="AT12" s="61"/>
      <c r="AU12" s="60"/>
      <c r="AV12" s="61"/>
      <c r="AW12" s="62"/>
      <c r="AX12" s="60"/>
      <c r="AY12" s="61"/>
      <c r="AZ12" s="60"/>
      <c r="BA12" s="61"/>
      <c r="BB12" s="62"/>
      <c r="BC12" s="60"/>
      <c r="BD12" s="61"/>
      <c r="BE12" s="60"/>
      <c r="BF12" s="61"/>
      <c r="BG12" s="60"/>
      <c r="BH12" s="61"/>
      <c r="BI12" s="60"/>
      <c r="BJ12" s="61"/>
      <c r="BK12" s="62"/>
      <c r="BL12" s="60"/>
      <c r="BM12" s="61"/>
      <c r="BN12" s="60"/>
      <c r="BO12" s="61"/>
      <c r="BP12" s="60"/>
      <c r="BQ12" s="61"/>
      <c r="BR12" s="60"/>
      <c r="BS12" s="61"/>
      <c r="BT12" s="62"/>
      <c r="BU12" s="60"/>
      <c r="BV12" s="61"/>
      <c r="BW12" s="60"/>
      <c r="BX12" s="61"/>
      <c r="BY12" s="62"/>
      <c r="BZ12" s="60"/>
      <c r="CA12" s="61"/>
      <c r="CB12" s="60"/>
      <c r="CC12" s="61"/>
      <c r="CD12" s="62"/>
      <c r="CE12" s="60"/>
      <c r="CF12" s="61"/>
      <c r="CG12" s="60"/>
      <c r="CH12" s="61"/>
      <c r="CI12" s="60"/>
      <c r="CJ12" s="61"/>
      <c r="CK12" s="60"/>
      <c r="CL12" s="61"/>
      <c r="CM12" s="62"/>
      <c r="CN12" s="60"/>
      <c r="CO12" s="61"/>
      <c r="CP12" s="60"/>
      <c r="CQ12" s="61"/>
      <c r="CR12" s="60"/>
      <c r="CS12" s="61"/>
      <c r="CT12" s="60"/>
      <c r="CU12" s="61"/>
      <c r="CV12" s="62"/>
      <c r="CW12" s="60"/>
      <c r="CX12" s="61"/>
      <c r="CY12" s="60"/>
      <c r="CZ12" s="61"/>
      <c r="DA12" s="62"/>
      <c r="DB12" s="60"/>
      <c r="DC12" s="61"/>
      <c r="DD12" s="60"/>
      <c r="DE12" s="61"/>
      <c r="DF12" s="62"/>
      <c r="DG12" s="60"/>
      <c r="DH12" s="61"/>
      <c r="DI12" s="60"/>
      <c r="DJ12" s="61"/>
      <c r="DK12" s="60"/>
      <c r="DL12" s="61"/>
      <c r="DM12" s="60"/>
      <c r="DN12" s="61"/>
      <c r="DO12" s="62"/>
      <c r="DP12" s="60"/>
      <c r="DQ12" s="61"/>
      <c r="DR12" s="60"/>
      <c r="DS12" s="61"/>
      <c r="DT12" s="60"/>
      <c r="DU12" s="61"/>
      <c r="DV12" s="60"/>
      <c r="DW12" s="61"/>
      <c r="DX12" s="62"/>
      <c r="DY12" s="60"/>
      <c r="DZ12" s="61"/>
      <c r="EA12" s="60"/>
      <c r="EB12" s="61"/>
      <c r="EC12" s="62"/>
      <c r="ED12" s="60"/>
      <c r="EE12" s="61"/>
      <c r="EF12" s="302"/>
      <c r="EG12" s="60"/>
      <c r="EH12" s="61"/>
      <c r="EI12" s="62"/>
      <c r="EJ12" s="60"/>
      <c r="EK12" s="61"/>
      <c r="EL12" s="62"/>
      <c r="EM12" s="60"/>
      <c r="EN12" s="61"/>
      <c r="EO12" s="62"/>
      <c r="EP12" s="60"/>
      <c r="EQ12" s="61"/>
      <c r="ER12" s="62"/>
    </row>
    <row r="13" spans="1:150" s="47" customFormat="1" ht="99.95" customHeight="1" x14ac:dyDescent="0.25">
      <c r="A13" s="130" t="s">
        <v>211</v>
      </c>
      <c r="B13" s="47" t="s">
        <v>3837</v>
      </c>
      <c r="C13" s="47" t="s">
        <v>64</v>
      </c>
      <c r="D13" s="127">
        <v>1</v>
      </c>
      <c r="E13" s="130" t="s">
        <v>2466</v>
      </c>
      <c r="F13" s="127" t="s">
        <v>2467</v>
      </c>
      <c r="G13" s="127">
        <v>440</v>
      </c>
      <c r="H13" s="121">
        <v>1</v>
      </c>
      <c r="I13" s="121">
        <v>0.4</v>
      </c>
      <c r="J13" s="130" t="s">
        <v>2468</v>
      </c>
      <c r="K13" s="63">
        <v>43465</v>
      </c>
      <c r="L13" s="127">
        <v>1</v>
      </c>
      <c r="M13" s="130" t="s">
        <v>2469</v>
      </c>
      <c r="N13" s="130" t="s">
        <v>2470</v>
      </c>
      <c r="O13" s="127" t="s">
        <v>2471</v>
      </c>
      <c r="P13" s="121">
        <v>0.2</v>
      </c>
      <c r="Q13" s="127" t="s">
        <v>2257</v>
      </c>
      <c r="R13" s="124">
        <v>78815000</v>
      </c>
      <c r="S13" s="129"/>
      <c r="T13" s="64">
        <v>43101</v>
      </c>
      <c r="U13" s="64">
        <v>43313</v>
      </c>
      <c r="V13" s="130" t="s">
        <v>2472</v>
      </c>
      <c r="W13" s="121">
        <v>0.05</v>
      </c>
      <c r="X13" s="122">
        <v>0.05</v>
      </c>
      <c r="Y13" s="125"/>
      <c r="Z13" s="127" t="s">
        <v>2473</v>
      </c>
      <c r="AA13" s="610">
        <v>0.05</v>
      </c>
      <c r="AB13" s="610">
        <v>0</v>
      </c>
      <c r="AC13" s="616">
        <v>78815000</v>
      </c>
      <c r="AD13" s="582"/>
      <c r="AE13" s="613">
        <v>0.15</v>
      </c>
      <c r="AF13" s="613">
        <v>0</v>
      </c>
      <c r="AG13" s="122">
        <v>0</v>
      </c>
      <c r="AH13" s="125"/>
      <c r="AI13" s="125"/>
      <c r="AJ13" s="582">
        <v>0</v>
      </c>
      <c r="AK13" s="582">
        <v>0</v>
      </c>
      <c r="AL13" s="582"/>
      <c r="AM13" s="582"/>
      <c r="AN13" s="613">
        <v>0.125</v>
      </c>
      <c r="AO13" s="613">
        <v>0</v>
      </c>
      <c r="AP13" s="122">
        <v>0</v>
      </c>
      <c r="AQ13" s="125"/>
      <c r="AR13" s="125"/>
      <c r="AS13" s="582">
        <v>0.16600000000000001</v>
      </c>
      <c r="AT13" s="582">
        <v>0</v>
      </c>
      <c r="AU13" s="582"/>
      <c r="AV13" s="582"/>
      <c r="AW13" s="582"/>
      <c r="AX13" s="613">
        <v>8.3000000000000004E-2</v>
      </c>
      <c r="AY13" s="613">
        <v>0</v>
      </c>
      <c r="AZ13" s="122">
        <v>0</v>
      </c>
      <c r="BA13" s="125"/>
      <c r="BB13" s="125"/>
      <c r="BC13" s="610">
        <v>0.16600000000000001</v>
      </c>
      <c r="BD13" s="610">
        <v>0</v>
      </c>
      <c r="BE13" s="582"/>
      <c r="BF13" s="582"/>
      <c r="BG13" s="610">
        <v>0.11300000000000002</v>
      </c>
      <c r="BH13" s="610">
        <v>0</v>
      </c>
      <c r="BI13" s="122">
        <v>0</v>
      </c>
      <c r="BJ13" s="125"/>
      <c r="BK13" s="125"/>
      <c r="BL13" s="610">
        <v>0.15</v>
      </c>
      <c r="BM13" s="610">
        <v>0</v>
      </c>
      <c r="BN13" s="582"/>
      <c r="BO13" s="582"/>
      <c r="BP13" s="610">
        <v>0.10624999999999998</v>
      </c>
      <c r="BQ13" s="610">
        <v>0</v>
      </c>
      <c r="BR13" s="122">
        <v>0</v>
      </c>
      <c r="BS13" s="125"/>
      <c r="BT13" s="125"/>
      <c r="BU13" s="582">
        <v>0.16600000000000001</v>
      </c>
      <c r="BV13" s="582">
        <v>0</v>
      </c>
      <c r="BW13" s="582"/>
      <c r="BX13" s="582"/>
      <c r="BY13" s="582" t="s">
        <v>2474</v>
      </c>
      <c r="BZ13" s="610">
        <v>0.11425000000000002</v>
      </c>
      <c r="CA13" s="582">
        <v>0</v>
      </c>
      <c r="CB13" s="122">
        <v>0</v>
      </c>
      <c r="CC13" s="125"/>
      <c r="CD13" s="125"/>
      <c r="CE13" s="582">
        <v>0.15</v>
      </c>
      <c r="CF13" s="582">
        <v>0</v>
      </c>
      <c r="CG13" s="582"/>
      <c r="CH13" s="582"/>
      <c r="CI13" s="582">
        <v>0.10624999999999998</v>
      </c>
      <c r="CJ13" s="582">
        <v>0</v>
      </c>
      <c r="CK13" s="122">
        <v>0</v>
      </c>
      <c r="CL13" s="125"/>
      <c r="CM13" s="125"/>
      <c r="CN13" s="610">
        <v>0.15</v>
      </c>
      <c r="CO13" s="582">
        <v>0</v>
      </c>
      <c r="CP13" s="582"/>
      <c r="CQ13" s="582"/>
      <c r="CR13" s="582">
        <v>0.10624999999999998</v>
      </c>
      <c r="CS13" s="582">
        <v>0</v>
      </c>
      <c r="CT13" s="122">
        <v>0</v>
      </c>
      <c r="CU13" s="125"/>
      <c r="CV13" s="125"/>
      <c r="CW13" s="582">
        <v>0</v>
      </c>
      <c r="CX13" s="582">
        <v>0</v>
      </c>
      <c r="CY13" s="582"/>
      <c r="CZ13" s="582"/>
      <c r="DA13" s="582" t="s">
        <v>2475</v>
      </c>
      <c r="DB13" s="582">
        <v>3.125E-2</v>
      </c>
      <c r="DC13" s="582">
        <v>0</v>
      </c>
      <c r="DD13" s="122">
        <v>0</v>
      </c>
      <c r="DE13" s="125"/>
      <c r="DF13" s="125"/>
      <c r="DG13" s="582">
        <v>0</v>
      </c>
      <c r="DH13" s="582">
        <v>0</v>
      </c>
      <c r="DI13" s="582"/>
      <c r="DJ13" s="582"/>
      <c r="DK13" s="582">
        <v>3.125E-2</v>
      </c>
      <c r="DL13" s="582">
        <v>0</v>
      </c>
      <c r="DM13" s="122">
        <v>0</v>
      </c>
      <c r="DN13" s="125"/>
      <c r="DO13" s="125"/>
      <c r="DP13" s="582">
        <v>0</v>
      </c>
      <c r="DQ13" s="582">
        <v>0</v>
      </c>
      <c r="DR13" s="582"/>
      <c r="DS13" s="582"/>
      <c r="DT13" s="582">
        <v>3.125E-2</v>
      </c>
      <c r="DU13" s="582">
        <v>0</v>
      </c>
      <c r="DV13" s="122">
        <v>0</v>
      </c>
      <c r="DW13" s="125"/>
      <c r="DX13" s="125"/>
      <c r="DY13" s="582">
        <v>0</v>
      </c>
      <c r="DZ13" s="582">
        <v>0</v>
      </c>
      <c r="EA13" s="582"/>
      <c r="EB13" s="582"/>
      <c r="EC13" s="582"/>
      <c r="ED13" s="582">
        <v>0</v>
      </c>
      <c r="EE13" s="582">
        <v>0</v>
      </c>
      <c r="EF13" s="115"/>
      <c r="EG13" s="121">
        <v>0.05</v>
      </c>
      <c r="EH13" s="121">
        <v>0</v>
      </c>
      <c r="EI13" s="122">
        <v>0</v>
      </c>
      <c r="EJ13" s="610">
        <v>0.99800000000000011</v>
      </c>
      <c r="EK13" s="610">
        <v>0</v>
      </c>
      <c r="EL13" s="613">
        <v>0</v>
      </c>
      <c r="EM13" s="614">
        <v>0.99774999999999991</v>
      </c>
      <c r="EN13" s="610">
        <v>0</v>
      </c>
      <c r="EO13" s="613">
        <v>0</v>
      </c>
      <c r="EP13" s="598"/>
      <c r="EQ13" s="598"/>
      <c r="ER13" s="598"/>
      <c r="ET13" s="156">
        <f>+EG13-W13</f>
        <v>0</v>
      </c>
    </row>
    <row r="14" spans="1:150" s="47" customFormat="1" ht="99.95" customHeight="1" x14ac:dyDescent="0.25">
      <c r="A14" s="130" t="s">
        <v>211</v>
      </c>
      <c r="B14" s="47" t="s">
        <v>3837</v>
      </c>
      <c r="C14" s="47" t="s">
        <v>64</v>
      </c>
      <c r="D14" s="127">
        <v>1</v>
      </c>
      <c r="E14" s="130" t="s">
        <v>2466</v>
      </c>
      <c r="F14" s="127" t="s">
        <v>2467</v>
      </c>
      <c r="G14" s="127">
        <v>440</v>
      </c>
      <c r="H14" s="121">
        <v>1</v>
      </c>
      <c r="I14" s="121">
        <v>0.4</v>
      </c>
      <c r="J14" s="130" t="s">
        <v>2468</v>
      </c>
      <c r="K14" s="63">
        <v>43465</v>
      </c>
      <c r="L14" s="127">
        <v>1</v>
      </c>
      <c r="M14" s="130" t="s">
        <v>2469</v>
      </c>
      <c r="N14" s="130" t="s">
        <v>2470</v>
      </c>
      <c r="O14" s="127" t="s">
        <v>2471</v>
      </c>
      <c r="P14" s="121">
        <v>0.2</v>
      </c>
      <c r="Q14" s="127" t="s">
        <v>2257</v>
      </c>
      <c r="R14" s="124">
        <v>78815000</v>
      </c>
      <c r="S14" s="129"/>
      <c r="T14" s="64">
        <v>43101</v>
      </c>
      <c r="U14" s="64">
        <v>43313</v>
      </c>
      <c r="V14" s="130" t="s">
        <v>2476</v>
      </c>
      <c r="W14" s="121">
        <v>0.5</v>
      </c>
      <c r="X14" s="122">
        <v>0</v>
      </c>
      <c r="Y14" s="125"/>
      <c r="Z14" s="127"/>
      <c r="AA14" s="610"/>
      <c r="AB14" s="610"/>
      <c r="AC14" s="616"/>
      <c r="AD14" s="582"/>
      <c r="AE14" s="613"/>
      <c r="AF14" s="613"/>
      <c r="AG14" s="122">
        <v>0</v>
      </c>
      <c r="AH14" s="125"/>
      <c r="AI14" s="125"/>
      <c r="AJ14" s="582"/>
      <c r="AK14" s="582"/>
      <c r="AL14" s="582"/>
      <c r="AM14" s="582"/>
      <c r="AN14" s="613"/>
      <c r="AO14" s="613"/>
      <c r="AP14" s="132">
        <v>0.16600000000000001</v>
      </c>
      <c r="AQ14" s="125"/>
      <c r="AR14" s="127" t="s">
        <v>2477</v>
      </c>
      <c r="AS14" s="582"/>
      <c r="AT14" s="582"/>
      <c r="AU14" s="582"/>
      <c r="AV14" s="582"/>
      <c r="AW14" s="582"/>
      <c r="AX14" s="613"/>
      <c r="AY14" s="613"/>
      <c r="AZ14" s="132">
        <v>0.16600000000000001</v>
      </c>
      <c r="BA14" s="125"/>
      <c r="BB14" s="127" t="s">
        <v>2478</v>
      </c>
      <c r="BC14" s="610"/>
      <c r="BD14" s="610"/>
      <c r="BE14" s="582"/>
      <c r="BF14" s="582"/>
      <c r="BG14" s="610"/>
      <c r="BH14" s="610"/>
      <c r="BI14" s="122">
        <v>0</v>
      </c>
      <c r="BJ14" s="125"/>
      <c r="BK14" s="125"/>
      <c r="BL14" s="610"/>
      <c r="BM14" s="610"/>
      <c r="BN14" s="582"/>
      <c r="BO14" s="582"/>
      <c r="BP14" s="610"/>
      <c r="BQ14" s="610"/>
      <c r="BR14" s="132">
        <v>0.16600000000000001</v>
      </c>
      <c r="BS14" s="125"/>
      <c r="BT14" s="125" t="s">
        <v>2479</v>
      </c>
      <c r="BU14" s="582"/>
      <c r="BV14" s="582"/>
      <c r="BW14" s="582"/>
      <c r="BX14" s="582"/>
      <c r="BY14" s="582"/>
      <c r="BZ14" s="610"/>
      <c r="CA14" s="582"/>
      <c r="CB14" s="122">
        <v>0</v>
      </c>
      <c r="CC14" s="125"/>
      <c r="CD14" s="125"/>
      <c r="CE14" s="582"/>
      <c r="CF14" s="582"/>
      <c r="CG14" s="582"/>
      <c r="CH14" s="582"/>
      <c r="CI14" s="582"/>
      <c r="CJ14" s="582"/>
      <c r="CK14" s="153">
        <v>0</v>
      </c>
      <c r="CL14" s="125"/>
      <c r="CM14" s="125"/>
      <c r="CN14" s="610"/>
      <c r="CO14" s="582"/>
      <c r="CP14" s="582"/>
      <c r="CQ14" s="582"/>
      <c r="CR14" s="582"/>
      <c r="CS14" s="582"/>
      <c r="CT14" s="122">
        <v>0</v>
      </c>
      <c r="CU14" s="125"/>
      <c r="CV14" s="125"/>
      <c r="CW14" s="582"/>
      <c r="CX14" s="582"/>
      <c r="CY14" s="582"/>
      <c r="CZ14" s="582"/>
      <c r="DA14" s="582"/>
      <c r="DB14" s="582"/>
      <c r="DC14" s="582"/>
      <c r="DD14" s="122">
        <v>0</v>
      </c>
      <c r="DE14" s="125"/>
      <c r="DF14" s="125"/>
      <c r="DG14" s="582"/>
      <c r="DH14" s="582"/>
      <c r="DI14" s="582"/>
      <c r="DJ14" s="582"/>
      <c r="DK14" s="582"/>
      <c r="DL14" s="582"/>
      <c r="DM14" s="122">
        <v>0</v>
      </c>
      <c r="DN14" s="125"/>
      <c r="DO14" s="125"/>
      <c r="DP14" s="582"/>
      <c r="DQ14" s="582"/>
      <c r="DR14" s="582"/>
      <c r="DS14" s="582"/>
      <c r="DT14" s="582"/>
      <c r="DU14" s="582"/>
      <c r="DV14" s="122">
        <v>0</v>
      </c>
      <c r="DW14" s="125"/>
      <c r="DX14" s="125"/>
      <c r="DY14" s="582"/>
      <c r="DZ14" s="582"/>
      <c r="EA14" s="582"/>
      <c r="EB14" s="582"/>
      <c r="EC14" s="582"/>
      <c r="ED14" s="582"/>
      <c r="EE14" s="582"/>
      <c r="EF14" s="115"/>
      <c r="EG14" s="121">
        <v>0.498</v>
      </c>
      <c r="EH14" s="121">
        <v>0</v>
      </c>
      <c r="EI14" s="122">
        <v>0</v>
      </c>
      <c r="EJ14" s="610"/>
      <c r="EK14" s="610"/>
      <c r="EL14" s="613"/>
      <c r="EM14" s="614"/>
      <c r="EN14" s="610"/>
      <c r="EO14" s="613"/>
      <c r="EP14" s="598"/>
      <c r="EQ14" s="598"/>
      <c r="ER14" s="598"/>
      <c r="ET14" s="156">
        <f t="shared" ref="ET14:ET77" si="0">+EG14-W14</f>
        <v>-2.0000000000000018E-3</v>
      </c>
    </row>
    <row r="15" spans="1:150" s="47" customFormat="1" ht="99.95" customHeight="1" x14ac:dyDescent="0.25">
      <c r="A15" s="130" t="s">
        <v>211</v>
      </c>
      <c r="B15" s="47" t="s">
        <v>3837</v>
      </c>
      <c r="C15" s="47" t="s">
        <v>64</v>
      </c>
      <c r="D15" s="127">
        <v>1</v>
      </c>
      <c r="E15" s="130" t="s">
        <v>2466</v>
      </c>
      <c r="F15" s="127" t="s">
        <v>2467</v>
      </c>
      <c r="G15" s="127">
        <v>440</v>
      </c>
      <c r="H15" s="121">
        <v>1</v>
      </c>
      <c r="I15" s="121">
        <v>0.4</v>
      </c>
      <c r="J15" s="130" t="s">
        <v>2468</v>
      </c>
      <c r="K15" s="63">
        <v>43465</v>
      </c>
      <c r="L15" s="127">
        <v>1</v>
      </c>
      <c r="M15" s="130" t="s">
        <v>2469</v>
      </c>
      <c r="N15" s="130" t="s">
        <v>2470</v>
      </c>
      <c r="O15" s="127" t="s">
        <v>2471</v>
      </c>
      <c r="P15" s="121">
        <v>0.2</v>
      </c>
      <c r="Q15" s="127" t="s">
        <v>2257</v>
      </c>
      <c r="R15" s="124">
        <v>78815000</v>
      </c>
      <c r="S15" s="129"/>
      <c r="T15" s="64">
        <v>43101</v>
      </c>
      <c r="U15" s="64">
        <v>43313</v>
      </c>
      <c r="V15" s="130" t="s">
        <v>2480</v>
      </c>
      <c r="W15" s="121">
        <v>0.45</v>
      </c>
      <c r="X15" s="122">
        <v>0</v>
      </c>
      <c r="Y15" s="154"/>
      <c r="AA15" s="610"/>
      <c r="AB15" s="610"/>
      <c r="AC15" s="616"/>
      <c r="AD15" s="582"/>
      <c r="AE15" s="613"/>
      <c r="AF15" s="613"/>
      <c r="AG15" s="122">
        <v>0</v>
      </c>
      <c r="AH15" s="125"/>
      <c r="AI15" s="125"/>
      <c r="AJ15" s="582"/>
      <c r="AK15" s="582"/>
      <c r="AL15" s="582"/>
      <c r="AM15" s="582"/>
      <c r="AN15" s="613"/>
      <c r="AO15" s="613"/>
      <c r="AP15" s="122">
        <v>0</v>
      </c>
      <c r="AQ15" s="125"/>
      <c r="AR15" s="125"/>
      <c r="AS15" s="582"/>
      <c r="AT15" s="582"/>
      <c r="AU15" s="582"/>
      <c r="AV15" s="582"/>
      <c r="AW15" s="582"/>
      <c r="AX15" s="613"/>
      <c r="AY15" s="613"/>
      <c r="AZ15" s="122">
        <v>0</v>
      </c>
      <c r="BA15" s="125"/>
      <c r="BB15" s="125"/>
      <c r="BC15" s="610"/>
      <c r="BD15" s="610"/>
      <c r="BE15" s="582"/>
      <c r="BF15" s="582"/>
      <c r="BG15" s="610"/>
      <c r="BH15" s="610"/>
      <c r="BI15" s="122">
        <v>0.15</v>
      </c>
      <c r="BJ15" s="125"/>
      <c r="BK15" s="127" t="s">
        <v>2481</v>
      </c>
      <c r="BL15" s="610"/>
      <c r="BM15" s="610"/>
      <c r="BN15" s="582"/>
      <c r="BO15" s="582"/>
      <c r="BP15" s="610"/>
      <c r="BQ15" s="610"/>
      <c r="BR15" s="122">
        <v>0</v>
      </c>
      <c r="BS15" s="125"/>
      <c r="BT15" s="125"/>
      <c r="BU15" s="582"/>
      <c r="BV15" s="582"/>
      <c r="BW15" s="582"/>
      <c r="BX15" s="582"/>
      <c r="BY15" s="582"/>
      <c r="BZ15" s="610"/>
      <c r="CA15" s="582"/>
      <c r="CB15" s="122">
        <v>0.15</v>
      </c>
      <c r="CC15" s="125"/>
      <c r="CD15" s="125" t="s">
        <v>2482</v>
      </c>
      <c r="CE15" s="582"/>
      <c r="CF15" s="582"/>
      <c r="CG15" s="582"/>
      <c r="CH15" s="582"/>
      <c r="CI15" s="582"/>
      <c r="CJ15" s="582"/>
      <c r="CK15" s="153">
        <v>0.15</v>
      </c>
      <c r="CL15" s="125"/>
      <c r="CM15" s="125" t="s">
        <v>2483</v>
      </c>
      <c r="CN15" s="610"/>
      <c r="CO15" s="582"/>
      <c r="CP15" s="582"/>
      <c r="CQ15" s="582"/>
      <c r="CR15" s="582"/>
      <c r="CS15" s="582"/>
      <c r="CT15" s="122">
        <v>0</v>
      </c>
      <c r="CU15" s="125"/>
      <c r="CV15" s="125"/>
      <c r="CW15" s="582"/>
      <c r="CX15" s="582"/>
      <c r="CY15" s="582"/>
      <c r="CZ15" s="582"/>
      <c r="DA15" s="582"/>
      <c r="DB15" s="582"/>
      <c r="DC15" s="582"/>
      <c r="DD15" s="122">
        <v>0</v>
      </c>
      <c r="DE15" s="125"/>
      <c r="DF15" s="125"/>
      <c r="DG15" s="582"/>
      <c r="DH15" s="582"/>
      <c r="DI15" s="582"/>
      <c r="DJ15" s="582"/>
      <c r="DK15" s="582"/>
      <c r="DL15" s="582"/>
      <c r="DM15" s="122">
        <v>0</v>
      </c>
      <c r="DN15" s="125"/>
      <c r="DO15" s="125"/>
      <c r="DP15" s="582"/>
      <c r="DQ15" s="582"/>
      <c r="DR15" s="582"/>
      <c r="DS15" s="582"/>
      <c r="DT15" s="582"/>
      <c r="DU15" s="582"/>
      <c r="DV15" s="122">
        <v>0</v>
      </c>
      <c r="DW15" s="125"/>
      <c r="DX15" s="125"/>
      <c r="DY15" s="582"/>
      <c r="DZ15" s="582"/>
      <c r="EA15" s="582"/>
      <c r="EB15" s="582"/>
      <c r="EC15" s="582"/>
      <c r="ED15" s="582"/>
      <c r="EE15" s="582"/>
      <c r="EF15" s="115"/>
      <c r="EG15" s="121">
        <v>0.44999999999999996</v>
      </c>
      <c r="EH15" s="121">
        <v>0</v>
      </c>
      <c r="EI15" s="122">
        <v>0</v>
      </c>
      <c r="EJ15" s="610"/>
      <c r="EK15" s="610"/>
      <c r="EL15" s="613"/>
      <c r="EM15" s="614"/>
      <c r="EN15" s="610"/>
      <c r="EO15" s="613"/>
      <c r="EP15" s="598"/>
      <c r="EQ15" s="598"/>
      <c r="ER15" s="598"/>
      <c r="ET15" s="156">
        <f t="shared" si="0"/>
        <v>0</v>
      </c>
    </row>
    <row r="16" spans="1:150" s="47" customFormat="1" ht="99.95" customHeight="1" x14ac:dyDescent="0.25">
      <c r="A16" s="130" t="s">
        <v>211</v>
      </c>
      <c r="B16" s="47" t="s">
        <v>3837</v>
      </c>
      <c r="C16" s="47" t="s">
        <v>64</v>
      </c>
      <c r="D16" s="127">
        <v>1</v>
      </c>
      <c r="E16" s="47" t="s">
        <v>2466</v>
      </c>
      <c r="F16" s="127" t="s">
        <v>2467</v>
      </c>
      <c r="G16" s="127">
        <v>440</v>
      </c>
      <c r="H16" s="121">
        <v>1</v>
      </c>
      <c r="I16" s="121">
        <v>0.4</v>
      </c>
      <c r="J16" s="130" t="s">
        <v>2468</v>
      </c>
      <c r="K16" s="63">
        <v>43465</v>
      </c>
      <c r="L16" s="127">
        <v>2</v>
      </c>
      <c r="M16" s="130" t="s">
        <v>66</v>
      </c>
      <c r="N16" s="130" t="s">
        <v>2484</v>
      </c>
      <c r="O16" s="127" t="s">
        <v>2471</v>
      </c>
      <c r="P16" s="121">
        <v>0.2</v>
      </c>
      <c r="Q16" s="127" t="s">
        <v>2275</v>
      </c>
      <c r="R16" s="124">
        <v>118701000</v>
      </c>
      <c r="S16" s="65"/>
      <c r="T16" s="64">
        <v>43101</v>
      </c>
      <c r="U16" s="64">
        <v>43405</v>
      </c>
      <c r="V16" s="130" t="s">
        <v>2485</v>
      </c>
      <c r="W16" s="121">
        <v>0.05</v>
      </c>
      <c r="X16" s="122">
        <v>0.05</v>
      </c>
      <c r="Y16" s="125"/>
      <c r="Z16" s="127" t="s">
        <v>2486</v>
      </c>
      <c r="AA16" s="610">
        <v>0.25</v>
      </c>
      <c r="AB16" s="610">
        <v>0</v>
      </c>
      <c r="AC16" s="616">
        <v>118701000</v>
      </c>
      <c r="AD16" s="582"/>
      <c r="AE16" s="613"/>
      <c r="AF16" s="613"/>
      <c r="AG16" s="122">
        <v>0</v>
      </c>
      <c r="AH16" s="125"/>
      <c r="AI16" s="143"/>
      <c r="AJ16" s="582">
        <v>0.25</v>
      </c>
      <c r="AK16" s="582">
        <v>0</v>
      </c>
      <c r="AL16" s="582"/>
      <c r="AM16" s="582"/>
      <c r="AN16" s="613"/>
      <c r="AO16" s="613"/>
      <c r="AP16" s="122">
        <v>0</v>
      </c>
      <c r="AQ16" s="125"/>
      <c r="AR16" s="66"/>
      <c r="AS16" s="582">
        <v>0</v>
      </c>
      <c r="AT16" s="582">
        <v>0</v>
      </c>
      <c r="AU16" s="582"/>
      <c r="AV16" s="582"/>
      <c r="AW16" s="582"/>
      <c r="AX16" s="613"/>
      <c r="AY16" s="613"/>
      <c r="AZ16" s="122">
        <v>0</v>
      </c>
      <c r="BA16" s="125"/>
      <c r="BB16" s="125"/>
      <c r="BC16" s="610">
        <v>0.06</v>
      </c>
      <c r="BD16" s="610">
        <v>0</v>
      </c>
      <c r="BE16" s="582"/>
      <c r="BF16" s="582"/>
      <c r="BG16" s="610"/>
      <c r="BH16" s="610"/>
      <c r="BI16" s="122">
        <v>0</v>
      </c>
      <c r="BJ16" s="125"/>
      <c r="BK16" s="125"/>
      <c r="BL16" s="610">
        <v>6.25E-2</v>
      </c>
      <c r="BM16" s="610">
        <v>0</v>
      </c>
      <c r="BN16" s="582"/>
      <c r="BO16" s="582"/>
      <c r="BP16" s="610"/>
      <c r="BQ16" s="610"/>
      <c r="BR16" s="122">
        <v>0</v>
      </c>
      <c r="BS16" s="125"/>
      <c r="BT16" s="125"/>
      <c r="BU16" s="582">
        <v>6.25E-2</v>
      </c>
      <c r="BV16" s="582">
        <v>0</v>
      </c>
      <c r="BW16" s="582"/>
      <c r="BX16" s="582"/>
      <c r="BY16" s="582" t="s">
        <v>2487</v>
      </c>
      <c r="BZ16" s="610"/>
      <c r="CA16" s="582"/>
      <c r="CB16" s="122">
        <v>0</v>
      </c>
      <c r="CC16" s="125"/>
      <c r="CD16" s="125"/>
      <c r="CE16" s="582">
        <v>6.25E-2</v>
      </c>
      <c r="CF16" s="582">
        <v>0</v>
      </c>
      <c r="CG16" s="582"/>
      <c r="CH16" s="582"/>
      <c r="CI16" s="582"/>
      <c r="CJ16" s="582"/>
      <c r="CK16" s="122">
        <v>0</v>
      </c>
      <c r="CL16" s="125"/>
      <c r="CM16" s="125"/>
      <c r="CN16" s="582">
        <v>6.25E-2</v>
      </c>
      <c r="CO16" s="582">
        <v>0</v>
      </c>
      <c r="CP16" s="582"/>
      <c r="CQ16" s="582"/>
      <c r="CR16" s="582"/>
      <c r="CS16" s="582"/>
      <c r="CT16" s="122">
        <v>0</v>
      </c>
      <c r="CU16" s="125"/>
      <c r="CV16" s="125"/>
      <c r="CW16" s="582">
        <v>6.25E-2</v>
      </c>
      <c r="CX16" s="582">
        <v>0</v>
      </c>
      <c r="CY16" s="582"/>
      <c r="CZ16" s="582"/>
      <c r="DA16" s="582" t="s">
        <v>2488</v>
      </c>
      <c r="DB16" s="582"/>
      <c r="DC16" s="582"/>
      <c r="DD16" s="122">
        <v>0</v>
      </c>
      <c r="DE16" s="125"/>
      <c r="DF16" s="125"/>
      <c r="DG16" s="582">
        <v>6.25E-2</v>
      </c>
      <c r="DH16" s="582">
        <v>0</v>
      </c>
      <c r="DI16" s="582"/>
      <c r="DJ16" s="582"/>
      <c r="DK16" s="582"/>
      <c r="DL16" s="582"/>
      <c r="DM16" s="122">
        <v>0</v>
      </c>
      <c r="DN16" s="125"/>
      <c r="DO16" s="66"/>
      <c r="DP16" s="582">
        <v>6.25E-2</v>
      </c>
      <c r="DQ16" s="582">
        <v>0</v>
      </c>
      <c r="DR16" s="582"/>
      <c r="DS16" s="582"/>
      <c r="DT16" s="582"/>
      <c r="DU16" s="582"/>
      <c r="DV16" s="122">
        <v>0</v>
      </c>
      <c r="DW16" s="125"/>
      <c r="DX16" s="125"/>
      <c r="DY16" s="582">
        <v>0</v>
      </c>
      <c r="DZ16" s="582">
        <v>0</v>
      </c>
      <c r="EA16" s="582"/>
      <c r="EB16" s="582"/>
      <c r="EC16" s="582" t="s">
        <v>2489</v>
      </c>
      <c r="ED16" s="582"/>
      <c r="EE16" s="582"/>
      <c r="EF16" s="115"/>
      <c r="EG16" s="121">
        <v>0.05</v>
      </c>
      <c r="EH16" s="121">
        <v>0</v>
      </c>
      <c r="EI16" s="122">
        <v>0</v>
      </c>
      <c r="EJ16" s="610">
        <v>0.99750000000000005</v>
      </c>
      <c r="EK16" s="610">
        <v>0</v>
      </c>
      <c r="EL16" s="613">
        <v>0</v>
      </c>
      <c r="EM16" s="614"/>
      <c r="EN16" s="610"/>
      <c r="EO16" s="613"/>
      <c r="EP16" s="598"/>
      <c r="EQ16" s="598"/>
      <c r="ER16" s="598"/>
      <c r="ET16" s="156">
        <f t="shared" si="0"/>
        <v>0</v>
      </c>
    </row>
    <row r="17" spans="1:150" s="47" customFormat="1" ht="99.95" customHeight="1" x14ac:dyDescent="0.25">
      <c r="A17" s="130" t="s">
        <v>211</v>
      </c>
      <c r="B17" s="47" t="s">
        <v>3837</v>
      </c>
      <c r="C17" s="47" t="s">
        <v>64</v>
      </c>
      <c r="D17" s="127">
        <v>1</v>
      </c>
      <c r="E17" s="47" t="s">
        <v>2466</v>
      </c>
      <c r="F17" s="127" t="s">
        <v>2467</v>
      </c>
      <c r="G17" s="127">
        <v>440</v>
      </c>
      <c r="H17" s="121">
        <v>1</v>
      </c>
      <c r="I17" s="121">
        <v>0.4</v>
      </c>
      <c r="J17" s="130" t="s">
        <v>2468</v>
      </c>
      <c r="K17" s="63">
        <v>43465</v>
      </c>
      <c r="L17" s="127">
        <v>2</v>
      </c>
      <c r="M17" s="130" t="s">
        <v>66</v>
      </c>
      <c r="N17" s="130" t="s">
        <v>2484</v>
      </c>
      <c r="O17" s="127" t="s">
        <v>2471</v>
      </c>
      <c r="P17" s="121">
        <v>0.2</v>
      </c>
      <c r="Q17" s="127" t="s">
        <v>2275</v>
      </c>
      <c r="R17" s="124">
        <v>118701000</v>
      </c>
      <c r="S17" s="65"/>
      <c r="T17" s="64">
        <v>43101</v>
      </c>
      <c r="U17" s="64">
        <v>43405</v>
      </c>
      <c r="V17" s="130" t="s">
        <v>2490</v>
      </c>
      <c r="W17" s="121">
        <v>0.2</v>
      </c>
      <c r="X17" s="122">
        <v>0.2</v>
      </c>
      <c r="Y17" s="125"/>
      <c r="Z17" s="127" t="s">
        <v>2491</v>
      </c>
      <c r="AA17" s="610"/>
      <c r="AB17" s="610"/>
      <c r="AC17" s="616"/>
      <c r="AD17" s="582"/>
      <c r="AE17" s="613"/>
      <c r="AF17" s="613"/>
      <c r="AG17" s="122">
        <v>0</v>
      </c>
      <c r="AH17" s="125"/>
      <c r="AI17" s="125"/>
      <c r="AJ17" s="582"/>
      <c r="AK17" s="582"/>
      <c r="AL17" s="582"/>
      <c r="AM17" s="582"/>
      <c r="AN17" s="613"/>
      <c r="AO17" s="613"/>
      <c r="AP17" s="122">
        <v>0</v>
      </c>
      <c r="AQ17" s="125"/>
      <c r="AR17" s="125"/>
      <c r="AS17" s="582"/>
      <c r="AT17" s="582"/>
      <c r="AU17" s="582"/>
      <c r="AV17" s="582"/>
      <c r="AW17" s="582"/>
      <c r="AX17" s="613"/>
      <c r="AY17" s="613"/>
      <c r="AZ17" s="122">
        <v>0</v>
      </c>
      <c r="BA17" s="125"/>
      <c r="BB17" s="125"/>
      <c r="BC17" s="610"/>
      <c r="BD17" s="610"/>
      <c r="BE17" s="582"/>
      <c r="BF17" s="582"/>
      <c r="BG17" s="610"/>
      <c r="BH17" s="610"/>
      <c r="BI17" s="122">
        <v>0</v>
      </c>
      <c r="BJ17" s="125"/>
      <c r="BK17" s="125"/>
      <c r="BL17" s="610"/>
      <c r="BM17" s="610"/>
      <c r="BN17" s="582"/>
      <c r="BO17" s="582"/>
      <c r="BP17" s="610"/>
      <c r="BQ17" s="610"/>
      <c r="BR17" s="122">
        <v>0</v>
      </c>
      <c r="BS17" s="125"/>
      <c r="BT17" s="125"/>
      <c r="BU17" s="582"/>
      <c r="BV17" s="582"/>
      <c r="BW17" s="582"/>
      <c r="BX17" s="582"/>
      <c r="BY17" s="582"/>
      <c r="BZ17" s="610"/>
      <c r="CA17" s="582"/>
      <c r="CB17" s="122">
        <v>0</v>
      </c>
      <c r="CC17" s="125"/>
      <c r="CD17" s="125"/>
      <c r="CE17" s="582"/>
      <c r="CF17" s="582"/>
      <c r="CG17" s="582"/>
      <c r="CH17" s="582"/>
      <c r="CI17" s="582"/>
      <c r="CJ17" s="582"/>
      <c r="CK17" s="122">
        <v>0</v>
      </c>
      <c r="CL17" s="125"/>
      <c r="CM17" s="125"/>
      <c r="CN17" s="582"/>
      <c r="CO17" s="582"/>
      <c r="CP17" s="582"/>
      <c r="CQ17" s="582"/>
      <c r="CR17" s="582"/>
      <c r="CS17" s="582"/>
      <c r="CT17" s="122">
        <v>0</v>
      </c>
      <c r="CU17" s="125"/>
      <c r="CV17" s="125"/>
      <c r="CW17" s="582"/>
      <c r="CX17" s="582"/>
      <c r="CY17" s="582"/>
      <c r="CZ17" s="582"/>
      <c r="DA17" s="582"/>
      <c r="DB17" s="582"/>
      <c r="DC17" s="582"/>
      <c r="DD17" s="122">
        <v>0</v>
      </c>
      <c r="DE17" s="125"/>
      <c r="DF17" s="125"/>
      <c r="DG17" s="582"/>
      <c r="DH17" s="582"/>
      <c r="DI17" s="582"/>
      <c r="DJ17" s="582"/>
      <c r="DK17" s="582"/>
      <c r="DL17" s="582"/>
      <c r="DM17" s="122">
        <v>0</v>
      </c>
      <c r="DN17" s="125"/>
      <c r="DO17" s="125"/>
      <c r="DP17" s="582"/>
      <c r="DQ17" s="582"/>
      <c r="DR17" s="582"/>
      <c r="DS17" s="582"/>
      <c r="DT17" s="582"/>
      <c r="DU17" s="582"/>
      <c r="DV17" s="122">
        <v>0</v>
      </c>
      <c r="DW17" s="125"/>
      <c r="DX17" s="125"/>
      <c r="DY17" s="582"/>
      <c r="DZ17" s="582"/>
      <c r="EA17" s="582"/>
      <c r="EB17" s="582"/>
      <c r="EC17" s="582"/>
      <c r="ED17" s="582"/>
      <c r="EE17" s="582"/>
      <c r="EF17" s="115"/>
      <c r="EG17" s="121">
        <v>0.2</v>
      </c>
      <c r="EH17" s="121">
        <v>0</v>
      </c>
      <c r="EI17" s="122">
        <v>0</v>
      </c>
      <c r="EJ17" s="610"/>
      <c r="EK17" s="610"/>
      <c r="EL17" s="613"/>
      <c r="EM17" s="614"/>
      <c r="EN17" s="610"/>
      <c r="EO17" s="613"/>
      <c r="EP17" s="598"/>
      <c r="EQ17" s="598"/>
      <c r="ER17" s="598"/>
      <c r="ET17" s="156">
        <f t="shared" si="0"/>
        <v>0</v>
      </c>
    </row>
    <row r="18" spans="1:150" s="47" customFormat="1" ht="99.95" customHeight="1" x14ac:dyDescent="0.25">
      <c r="A18" s="130" t="s">
        <v>211</v>
      </c>
      <c r="B18" s="47" t="s">
        <v>3837</v>
      </c>
      <c r="C18" s="47" t="s">
        <v>64</v>
      </c>
      <c r="D18" s="127">
        <v>1</v>
      </c>
      <c r="E18" s="47" t="s">
        <v>2466</v>
      </c>
      <c r="F18" s="127" t="s">
        <v>2467</v>
      </c>
      <c r="G18" s="127">
        <v>440</v>
      </c>
      <c r="H18" s="121">
        <v>1</v>
      </c>
      <c r="I18" s="121">
        <v>0.4</v>
      </c>
      <c r="J18" s="130" t="s">
        <v>2468</v>
      </c>
      <c r="K18" s="63">
        <v>43465</v>
      </c>
      <c r="L18" s="127">
        <v>2</v>
      </c>
      <c r="M18" s="130" t="s">
        <v>66</v>
      </c>
      <c r="N18" s="130" t="s">
        <v>2484</v>
      </c>
      <c r="O18" s="127" t="s">
        <v>2471</v>
      </c>
      <c r="P18" s="121">
        <v>0.2</v>
      </c>
      <c r="Q18" s="127" t="s">
        <v>2275</v>
      </c>
      <c r="R18" s="124">
        <v>118701000</v>
      </c>
      <c r="S18" s="65"/>
      <c r="T18" s="64">
        <v>43101</v>
      </c>
      <c r="U18" s="64">
        <v>43405</v>
      </c>
      <c r="V18" s="130" t="s">
        <v>2492</v>
      </c>
      <c r="W18" s="121">
        <v>0.25</v>
      </c>
      <c r="X18" s="122">
        <v>0</v>
      </c>
      <c r="Y18" s="125"/>
      <c r="Z18" s="127"/>
      <c r="AA18" s="610"/>
      <c r="AB18" s="610"/>
      <c r="AC18" s="616"/>
      <c r="AD18" s="582"/>
      <c r="AE18" s="613"/>
      <c r="AF18" s="613"/>
      <c r="AG18" s="122">
        <v>0.25</v>
      </c>
      <c r="AH18" s="125"/>
      <c r="AI18" s="127" t="s">
        <v>2493</v>
      </c>
      <c r="AJ18" s="582"/>
      <c r="AK18" s="582"/>
      <c r="AL18" s="582"/>
      <c r="AM18" s="582"/>
      <c r="AN18" s="613"/>
      <c r="AO18" s="613"/>
      <c r="AP18" s="122">
        <v>0</v>
      </c>
      <c r="AQ18" s="125"/>
      <c r="AR18" s="125"/>
      <c r="AS18" s="582"/>
      <c r="AT18" s="582"/>
      <c r="AU18" s="582"/>
      <c r="AV18" s="582"/>
      <c r="AW18" s="582"/>
      <c r="AX18" s="613"/>
      <c r="AY18" s="613"/>
      <c r="AZ18" s="122">
        <v>0</v>
      </c>
      <c r="BA18" s="125"/>
      <c r="BB18" s="125"/>
      <c r="BC18" s="610"/>
      <c r="BD18" s="610"/>
      <c r="BE18" s="582"/>
      <c r="BF18" s="582"/>
      <c r="BG18" s="610"/>
      <c r="BH18" s="610"/>
      <c r="BI18" s="122">
        <v>0</v>
      </c>
      <c r="BJ18" s="125"/>
      <c r="BK18" s="125"/>
      <c r="BL18" s="610"/>
      <c r="BM18" s="610"/>
      <c r="BN18" s="582"/>
      <c r="BO18" s="582"/>
      <c r="BP18" s="610"/>
      <c r="BQ18" s="610"/>
      <c r="BR18" s="122">
        <v>0</v>
      </c>
      <c r="BS18" s="125"/>
      <c r="BT18" s="125"/>
      <c r="BU18" s="582"/>
      <c r="BV18" s="582"/>
      <c r="BW18" s="582"/>
      <c r="BX18" s="582"/>
      <c r="BY18" s="582"/>
      <c r="BZ18" s="610"/>
      <c r="CA18" s="582"/>
      <c r="CB18" s="122">
        <v>0</v>
      </c>
      <c r="CC18" s="125"/>
      <c r="CD18" s="125"/>
      <c r="CE18" s="582"/>
      <c r="CF18" s="582"/>
      <c r="CG18" s="582"/>
      <c r="CH18" s="582"/>
      <c r="CI18" s="582"/>
      <c r="CJ18" s="582"/>
      <c r="CK18" s="122">
        <v>0</v>
      </c>
      <c r="CL18" s="125"/>
      <c r="CM18" s="125"/>
      <c r="CN18" s="582"/>
      <c r="CO18" s="582"/>
      <c r="CP18" s="582"/>
      <c r="CQ18" s="582"/>
      <c r="CR18" s="582"/>
      <c r="CS18" s="582"/>
      <c r="CT18" s="122">
        <v>0</v>
      </c>
      <c r="CU18" s="125"/>
      <c r="CV18" s="125"/>
      <c r="CW18" s="582"/>
      <c r="CX18" s="582"/>
      <c r="CY18" s="582"/>
      <c r="CZ18" s="582"/>
      <c r="DA18" s="582"/>
      <c r="DB18" s="582"/>
      <c r="DC18" s="582"/>
      <c r="DD18" s="122">
        <v>0</v>
      </c>
      <c r="DE18" s="125"/>
      <c r="DF18" s="125"/>
      <c r="DG18" s="582"/>
      <c r="DH18" s="582"/>
      <c r="DI18" s="582"/>
      <c r="DJ18" s="582"/>
      <c r="DK18" s="582"/>
      <c r="DL18" s="582"/>
      <c r="DM18" s="122">
        <v>0</v>
      </c>
      <c r="DN18" s="125"/>
      <c r="DO18" s="125"/>
      <c r="DP18" s="582"/>
      <c r="DQ18" s="582"/>
      <c r="DR18" s="582"/>
      <c r="DS18" s="582"/>
      <c r="DT18" s="582"/>
      <c r="DU18" s="582"/>
      <c r="DV18" s="122">
        <v>0</v>
      </c>
      <c r="DW18" s="125"/>
      <c r="DX18" s="125"/>
      <c r="DY18" s="582"/>
      <c r="DZ18" s="582"/>
      <c r="EA18" s="582"/>
      <c r="EB18" s="582"/>
      <c r="EC18" s="582"/>
      <c r="ED18" s="582"/>
      <c r="EE18" s="582"/>
      <c r="EF18" s="115"/>
      <c r="EG18" s="121">
        <v>0.25</v>
      </c>
      <c r="EH18" s="121">
        <v>0</v>
      </c>
      <c r="EI18" s="122">
        <v>0</v>
      </c>
      <c r="EJ18" s="610"/>
      <c r="EK18" s="610"/>
      <c r="EL18" s="613"/>
      <c r="EM18" s="614"/>
      <c r="EN18" s="610"/>
      <c r="EO18" s="613"/>
      <c r="EP18" s="598"/>
      <c r="EQ18" s="598"/>
      <c r="ER18" s="598"/>
      <c r="ET18" s="156">
        <f t="shared" si="0"/>
        <v>0</v>
      </c>
    </row>
    <row r="19" spans="1:150" s="47" customFormat="1" ht="99.95" customHeight="1" x14ac:dyDescent="0.25">
      <c r="A19" s="130" t="s">
        <v>211</v>
      </c>
      <c r="B19" s="47" t="s">
        <v>3837</v>
      </c>
      <c r="C19" s="47" t="s">
        <v>64</v>
      </c>
      <c r="D19" s="127">
        <v>1</v>
      </c>
      <c r="E19" s="47" t="s">
        <v>2466</v>
      </c>
      <c r="F19" s="127" t="s">
        <v>2467</v>
      </c>
      <c r="G19" s="127">
        <v>440</v>
      </c>
      <c r="H19" s="121">
        <v>1</v>
      </c>
      <c r="I19" s="121">
        <v>0.4</v>
      </c>
      <c r="J19" s="130" t="s">
        <v>2468</v>
      </c>
      <c r="K19" s="63">
        <v>43465</v>
      </c>
      <c r="L19" s="127">
        <v>2</v>
      </c>
      <c r="M19" s="130" t="s">
        <v>66</v>
      </c>
      <c r="N19" s="130" t="s">
        <v>2484</v>
      </c>
      <c r="O19" s="127" t="s">
        <v>2471</v>
      </c>
      <c r="P19" s="121">
        <v>0.2</v>
      </c>
      <c r="Q19" s="127" t="s">
        <v>2275</v>
      </c>
      <c r="R19" s="124">
        <v>118701000</v>
      </c>
      <c r="S19" s="65"/>
      <c r="T19" s="64">
        <v>43101</v>
      </c>
      <c r="U19" s="64">
        <v>43405</v>
      </c>
      <c r="V19" s="130" t="s">
        <v>2494</v>
      </c>
      <c r="W19" s="121">
        <v>0.5</v>
      </c>
      <c r="X19" s="122">
        <v>0</v>
      </c>
      <c r="Y19" s="125"/>
      <c r="Z19" s="127"/>
      <c r="AA19" s="610"/>
      <c r="AB19" s="610"/>
      <c r="AC19" s="616"/>
      <c r="AD19" s="582"/>
      <c r="AE19" s="613"/>
      <c r="AF19" s="613"/>
      <c r="AG19" s="122">
        <v>0</v>
      </c>
      <c r="AH19" s="125"/>
      <c r="AI19" s="125"/>
      <c r="AJ19" s="582"/>
      <c r="AK19" s="582"/>
      <c r="AL19" s="582"/>
      <c r="AM19" s="582"/>
      <c r="AN19" s="613"/>
      <c r="AO19" s="613"/>
      <c r="AP19" s="153">
        <v>0</v>
      </c>
      <c r="AQ19" s="125"/>
      <c r="AR19" s="125"/>
      <c r="AS19" s="582"/>
      <c r="AT19" s="582"/>
      <c r="AU19" s="582"/>
      <c r="AV19" s="582"/>
      <c r="AW19" s="582"/>
      <c r="AX19" s="613"/>
      <c r="AY19" s="613"/>
      <c r="AZ19" s="153">
        <v>0.06</v>
      </c>
      <c r="BA19" s="125"/>
      <c r="BB19" s="125" t="s">
        <v>2495</v>
      </c>
      <c r="BC19" s="610"/>
      <c r="BD19" s="610"/>
      <c r="BE19" s="582"/>
      <c r="BF19" s="582"/>
      <c r="BG19" s="610"/>
      <c r="BH19" s="610"/>
      <c r="BI19" s="153">
        <v>6.25E-2</v>
      </c>
      <c r="BJ19" s="125"/>
      <c r="BK19" s="125" t="s">
        <v>2496</v>
      </c>
      <c r="BL19" s="610"/>
      <c r="BM19" s="610"/>
      <c r="BN19" s="582"/>
      <c r="BO19" s="582"/>
      <c r="BP19" s="610"/>
      <c r="BQ19" s="610"/>
      <c r="BR19" s="153">
        <v>6.25E-2</v>
      </c>
      <c r="BS19" s="125"/>
      <c r="BT19" s="125" t="s">
        <v>2497</v>
      </c>
      <c r="BU19" s="582"/>
      <c r="BV19" s="582"/>
      <c r="BW19" s="582"/>
      <c r="BX19" s="582"/>
      <c r="BY19" s="582"/>
      <c r="BZ19" s="610"/>
      <c r="CA19" s="582"/>
      <c r="CB19" s="153">
        <v>6.25E-2</v>
      </c>
      <c r="CC19" s="125"/>
      <c r="CD19" s="125" t="s">
        <v>2498</v>
      </c>
      <c r="CE19" s="582"/>
      <c r="CF19" s="582"/>
      <c r="CG19" s="582"/>
      <c r="CH19" s="582"/>
      <c r="CI19" s="582"/>
      <c r="CJ19" s="582"/>
      <c r="CK19" s="153">
        <v>6.25E-2</v>
      </c>
      <c r="CL19" s="125"/>
      <c r="CM19" s="125" t="s">
        <v>2499</v>
      </c>
      <c r="CN19" s="582"/>
      <c r="CO19" s="582"/>
      <c r="CP19" s="582"/>
      <c r="CQ19" s="582"/>
      <c r="CR19" s="582"/>
      <c r="CS19" s="582"/>
      <c r="CT19" s="153">
        <v>6.25E-2</v>
      </c>
      <c r="CU19" s="125"/>
      <c r="CV19" s="125" t="s">
        <v>2500</v>
      </c>
      <c r="CW19" s="582"/>
      <c r="CX19" s="582"/>
      <c r="CY19" s="582"/>
      <c r="CZ19" s="582"/>
      <c r="DA19" s="582"/>
      <c r="DB19" s="582"/>
      <c r="DC19" s="582"/>
      <c r="DD19" s="153">
        <v>6.25E-2</v>
      </c>
      <c r="DE19" s="125"/>
      <c r="DF19" s="125" t="s">
        <v>2501</v>
      </c>
      <c r="DG19" s="582"/>
      <c r="DH19" s="582"/>
      <c r="DI19" s="582"/>
      <c r="DJ19" s="582"/>
      <c r="DK19" s="582"/>
      <c r="DL19" s="582"/>
      <c r="DM19" s="153">
        <v>6.25E-2</v>
      </c>
      <c r="DN19" s="125"/>
      <c r="DO19" s="125" t="s">
        <v>2502</v>
      </c>
      <c r="DP19" s="582"/>
      <c r="DQ19" s="582"/>
      <c r="DR19" s="582"/>
      <c r="DS19" s="582"/>
      <c r="DT19" s="582"/>
      <c r="DU19" s="582"/>
      <c r="DV19" s="132">
        <v>0</v>
      </c>
      <c r="DW19" s="125"/>
      <c r="DX19" s="125"/>
      <c r="DY19" s="582"/>
      <c r="DZ19" s="582"/>
      <c r="EA19" s="582"/>
      <c r="EB19" s="582"/>
      <c r="EC19" s="582"/>
      <c r="ED19" s="582"/>
      <c r="EE19" s="582"/>
      <c r="EF19" s="115"/>
      <c r="EG19" s="121">
        <v>0.4975</v>
      </c>
      <c r="EH19" s="121">
        <v>0</v>
      </c>
      <c r="EI19" s="122">
        <v>0</v>
      </c>
      <c r="EJ19" s="610"/>
      <c r="EK19" s="610"/>
      <c r="EL19" s="613"/>
      <c r="EM19" s="614"/>
      <c r="EN19" s="610"/>
      <c r="EO19" s="613"/>
      <c r="EP19" s="598"/>
      <c r="EQ19" s="598"/>
      <c r="ER19" s="598"/>
      <c r="ET19" s="156">
        <f t="shared" si="0"/>
        <v>-2.5000000000000022E-3</v>
      </c>
    </row>
    <row r="20" spans="1:150" s="47" customFormat="1" ht="99.95" customHeight="1" x14ac:dyDescent="0.25">
      <c r="A20" s="130" t="s">
        <v>211</v>
      </c>
      <c r="B20" s="47" t="s">
        <v>310</v>
      </c>
      <c r="C20" s="47" t="s">
        <v>67</v>
      </c>
      <c r="D20" s="127">
        <v>2</v>
      </c>
      <c r="E20" s="47" t="s">
        <v>68</v>
      </c>
      <c r="F20" s="127" t="s">
        <v>65</v>
      </c>
      <c r="G20" s="131">
        <v>0.6</v>
      </c>
      <c r="H20" s="131">
        <v>0.3</v>
      </c>
      <c r="I20" s="131">
        <v>0.6</v>
      </c>
      <c r="J20" s="130" t="s">
        <v>2503</v>
      </c>
      <c r="K20" s="63">
        <v>43465</v>
      </c>
      <c r="L20" s="127">
        <v>3</v>
      </c>
      <c r="M20" s="130" t="s">
        <v>2504</v>
      </c>
      <c r="N20" s="130" t="s">
        <v>2505</v>
      </c>
      <c r="O20" s="47" t="s">
        <v>69</v>
      </c>
      <c r="P20" s="54">
        <v>0.2</v>
      </c>
      <c r="Q20" s="47" t="s">
        <v>2318</v>
      </c>
      <c r="R20" s="124">
        <v>98019000</v>
      </c>
      <c r="S20" s="65"/>
      <c r="T20" s="67">
        <v>43101</v>
      </c>
      <c r="U20" s="67">
        <v>43435</v>
      </c>
      <c r="V20" s="130" t="s">
        <v>2506</v>
      </c>
      <c r="W20" s="121">
        <v>0.05</v>
      </c>
      <c r="X20" s="122">
        <v>0.05</v>
      </c>
      <c r="Y20" s="125"/>
      <c r="Z20" s="127" t="s">
        <v>2486</v>
      </c>
      <c r="AA20" s="610">
        <v>0.05</v>
      </c>
      <c r="AB20" s="610">
        <v>0</v>
      </c>
      <c r="AC20" s="615">
        <v>98019000</v>
      </c>
      <c r="AD20" s="582"/>
      <c r="AE20" s="609">
        <v>1.4999999999999999E-2</v>
      </c>
      <c r="AF20" s="609">
        <v>0</v>
      </c>
      <c r="AG20" s="122">
        <v>0</v>
      </c>
      <c r="AH20" s="125"/>
      <c r="AI20" s="125"/>
      <c r="AJ20" s="582">
        <v>0</v>
      </c>
      <c r="AK20" s="582">
        <v>0</v>
      </c>
      <c r="AL20" s="582"/>
      <c r="AM20" s="582"/>
      <c r="AN20" s="609">
        <v>0</v>
      </c>
      <c r="AO20" s="609">
        <v>0</v>
      </c>
      <c r="AP20" s="122">
        <v>0</v>
      </c>
      <c r="AQ20" s="125"/>
      <c r="AR20" s="125"/>
      <c r="AS20" s="582">
        <v>9.5000000000000001E-2</v>
      </c>
      <c r="AT20" s="582">
        <v>0</v>
      </c>
      <c r="AU20" s="582"/>
      <c r="AV20" s="582"/>
      <c r="AW20" s="582"/>
      <c r="AX20" s="609">
        <v>3.61E-2</v>
      </c>
      <c r="AY20" s="609">
        <v>0</v>
      </c>
      <c r="AZ20" s="122">
        <v>0</v>
      </c>
      <c r="BA20" s="125"/>
      <c r="BB20" s="125"/>
      <c r="BC20" s="610">
        <v>9.5000000000000001E-2</v>
      </c>
      <c r="BD20" s="610">
        <v>0</v>
      </c>
      <c r="BE20" s="582"/>
      <c r="BF20" s="582"/>
      <c r="BG20" s="609">
        <v>3.1099999999999996E-2</v>
      </c>
      <c r="BH20" s="609">
        <v>0</v>
      </c>
      <c r="BI20" s="122">
        <v>0</v>
      </c>
      <c r="BJ20" s="125"/>
      <c r="BK20" s="125"/>
      <c r="BL20" s="582">
        <v>9.5000000000000001E-2</v>
      </c>
      <c r="BM20" s="582">
        <v>0</v>
      </c>
      <c r="BN20" s="582"/>
      <c r="BO20" s="582"/>
      <c r="BP20" s="609">
        <v>2.1099999999999997E-2</v>
      </c>
      <c r="BQ20" s="609">
        <v>0</v>
      </c>
      <c r="BR20" s="122">
        <v>0</v>
      </c>
      <c r="BS20" s="125"/>
      <c r="BT20" s="125"/>
      <c r="BU20" s="582">
        <v>9.5000000000000001E-2</v>
      </c>
      <c r="BV20" s="582">
        <v>0</v>
      </c>
      <c r="BW20" s="582"/>
      <c r="BX20" s="582"/>
      <c r="BY20" s="582" t="s">
        <v>2507</v>
      </c>
      <c r="BZ20" s="609">
        <v>3.9699999999999992E-2</v>
      </c>
      <c r="CA20" s="609">
        <v>0</v>
      </c>
      <c r="CB20" s="122">
        <v>0</v>
      </c>
      <c r="CC20" s="125"/>
      <c r="CD20" s="125"/>
      <c r="CE20" s="582">
        <v>9.5000000000000001E-2</v>
      </c>
      <c r="CF20" s="582">
        <v>0</v>
      </c>
      <c r="CG20" s="582"/>
      <c r="CH20" s="582"/>
      <c r="CI20" s="609">
        <v>2.4699999999999993E-2</v>
      </c>
      <c r="CJ20" s="609">
        <v>0</v>
      </c>
      <c r="CK20" s="122">
        <v>0</v>
      </c>
      <c r="CL20" s="125"/>
      <c r="CM20" s="125"/>
      <c r="CN20" s="582">
        <v>9.5000000000000001E-2</v>
      </c>
      <c r="CO20" s="582">
        <v>0</v>
      </c>
      <c r="CP20" s="582"/>
      <c r="CQ20" s="582"/>
      <c r="CR20" s="609">
        <v>2.4699999999999993E-2</v>
      </c>
      <c r="CS20" s="609">
        <v>0</v>
      </c>
      <c r="CT20" s="122">
        <v>0</v>
      </c>
      <c r="CU20" s="125"/>
      <c r="CV20" s="125"/>
      <c r="CW20" s="582">
        <v>9.5000000000000001E-2</v>
      </c>
      <c r="CX20" s="582">
        <v>0</v>
      </c>
      <c r="CY20" s="582"/>
      <c r="CZ20" s="582"/>
      <c r="DA20" s="582" t="s">
        <v>2508</v>
      </c>
      <c r="DB20" s="609">
        <v>3.9699999999999992E-2</v>
      </c>
      <c r="DC20" s="609">
        <v>0</v>
      </c>
      <c r="DD20" s="122">
        <v>0</v>
      </c>
      <c r="DE20" s="125"/>
      <c r="DF20" s="125"/>
      <c r="DG20" s="582">
        <v>9.5000000000000001E-2</v>
      </c>
      <c r="DH20" s="582">
        <v>0</v>
      </c>
      <c r="DI20" s="582"/>
      <c r="DJ20" s="582"/>
      <c r="DK20" s="609">
        <v>2.4699999999999993E-2</v>
      </c>
      <c r="DL20" s="609">
        <v>0</v>
      </c>
      <c r="DM20" s="122">
        <v>0</v>
      </c>
      <c r="DN20" s="125"/>
      <c r="DO20" s="125"/>
      <c r="DP20" s="582">
        <v>9.5000000000000001E-2</v>
      </c>
      <c r="DQ20" s="582">
        <v>0</v>
      </c>
      <c r="DR20" s="582"/>
      <c r="DS20" s="582"/>
      <c r="DT20" s="609">
        <v>2.4699999999999993E-2</v>
      </c>
      <c r="DU20" s="609">
        <v>0</v>
      </c>
      <c r="DV20" s="122">
        <v>0</v>
      </c>
      <c r="DW20" s="125"/>
      <c r="DX20" s="125"/>
      <c r="DY20" s="582">
        <v>9.5000000000000001E-2</v>
      </c>
      <c r="DZ20" s="582">
        <v>0</v>
      </c>
      <c r="EA20" s="582"/>
      <c r="EB20" s="582"/>
      <c r="EC20" s="582" t="s">
        <v>2509</v>
      </c>
      <c r="ED20" s="609">
        <v>1.8099999999999998E-2</v>
      </c>
      <c r="EE20" s="609">
        <v>0</v>
      </c>
      <c r="EF20" s="115"/>
      <c r="EG20" s="121">
        <v>0.05</v>
      </c>
      <c r="EH20" s="121">
        <v>0</v>
      </c>
      <c r="EI20" s="122">
        <v>0</v>
      </c>
      <c r="EJ20" s="610">
        <v>0.99999999999999989</v>
      </c>
      <c r="EK20" s="610">
        <v>0</v>
      </c>
      <c r="EL20" s="613">
        <v>0</v>
      </c>
      <c r="EM20" s="614">
        <v>0.29959999999999998</v>
      </c>
      <c r="EN20" s="609">
        <v>0</v>
      </c>
      <c r="EO20" s="609">
        <v>0</v>
      </c>
      <c r="EP20" s="598"/>
      <c r="EQ20" s="598"/>
      <c r="ER20" s="598"/>
      <c r="ET20" s="156">
        <f t="shared" si="0"/>
        <v>0</v>
      </c>
    </row>
    <row r="21" spans="1:150" s="47" customFormat="1" ht="99.95" customHeight="1" x14ac:dyDescent="0.25">
      <c r="A21" s="130" t="s">
        <v>211</v>
      </c>
      <c r="B21" s="47" t="s">
        <v>310</v>
      </c>
      <c r="C21" s="47" t="s">
        <v>67</v>
      </c>
      <c r="D21" s="127">
        <v>2</v>
      </c>
      <c r="E21" s="47" t="s">
        <v>68</v>
      </c>
      <c r="F21" s="127" t="s">
        <v>65</v>
      </c>
      <c r="G21" s="131">
        <v>0.6</v>
      </c>
      <c r="H21" s="131">
        <v>0.3</v>
      </c>
      <c r="I21" s="131">
        <v>0.6</v>
      </c>
      <c r="J21" s="130" t="s">
        <v>2503</v>
      </c>
      <c r="K21" s="63">
        <v>43465</v>
      </c>
      <c r="L21" s="127">
        <v>3</v>
      </c>
      <c r="M21" s="130" t="s">
        <v>2504</v>
      </c>
      <c r="N21" s="130" t="s">
        <v>2505</v>
      </c>
      <c r="O21" s="47" t="s">
        <v>69</v>
      </c>
      <c r="P21" s="54">
        <v>0.2</v>
      </c>
      <c r="Q21" s="47" t="s">
        <v>2318</v>
      </c>
      <c r="R21" s="124">
        <v>98019000</v>
      </c>
      <c r="S21" s="65"/>
      <c r="T21" s="67">
        <v>43101</v>
      </c>
      <c r="U21" s="67">
        <v>43435</v>
      </c>
      <c r="V21" s="130" t="s">
        <v>2510</v>
      </c>
      <c r="W21" s="121">
        <v>0.3</v>
      </c>
      <c r="X21" s="122">
        <v>0</v>
      </c>
      <c r="Y21" s="125"/>
      <c r="Z21" s="125"/>
      <c r="AA21" s="610"/>
      <c r="AB21" s="610"/>
      <c r="AC21" s="615"/>
      <c r="AD21" s="582"/>
      <c r="AE21" s="609"/>
      <c r="AF21" s="609"/>
      <c r="AG21" s="153">
        <v>0</v>
      </c>
      <c r="AH21" s="125"/>
      <c r="AI21" s="125"/>
      <c r="AJ21" s="582"/>
      <c r="AK21" s="582"/>
      <c r="AL21" s="582"/>
      <c r="AM21" s="582"/>
      <c r="AN21" s="609"/>
      <c r="AO21" s="609"/>
      <c r="AP21" s="153">
        <v>0.03</v>
      </c>
      <c r="AQ21" s="125"/>
      <c r="AR21" s="125" t="s">
        <v>2511</v>
      </c>
      <c r="AS21" s="582"/>
      <c r="AT21" s="582"/>
      <c r="AU21" s="582"/>
      <c r="AV21" s="582"/>
      <c r="AW21" s="582"/>
      <c r="AX21" s="609"/>
      <c r="AY21" s="609"/>
      <c r="AZ21" s="153">
        <v>0.03</v>
      </c>
      <c r="BA21" s="125"/>
      <c r="BB21" s="125" t="s">
        <v>2512</v>
      </c>
      <c r="BC21" s="610"/>
      <c r="BD21" s="610"/>
      <c r="BE21" s="582"/>
      <c r="BF21" s="582"/>
      <c r="BG21" s="609"/>
      <c r="BH21" s="609"/>
      <c r="BI21" s="153">
        <v>0.03</v>
      </c>
      <c r="BJ21" s="125"/>
      <c r="BK21" s="125" t="s">
        <v>2513</v>
      </c>
      <c r="BL21" s="582"/>
      <c r="BM21" s="582"/>
      <c r="BN21" s="582"/>
      <c r="BO21" s="582"/>
      <c r="BP21" s="609"/>
      <c r="BQ21" s="609"/>
      <c r="BR21" s="153">
        <v>0.03</v>
      </c>
      <c r="BS21" s="125"/>
      <c r="BT21" s="125" t="s">
        <v>2514</v>
      </c>
      <c r="BU21" s="582"/>
      <c r="BV21" s="582"/>
      <c r="BW21" s="582"/>
      <c r="BX21" s="582"/>
      <c r="BY21" s="582"/>
      <c r="BZ21" s="609"/>
      <c r="CA21" s="609"/>
      <c r="CB21" s="153">
        <v>0.03</v>
      </c>
      <c r="CC21" s="125"/>
      <c r="CD21" s="125" t="s">
        <v>2515</v>
      </c>
      <c r="CE21" s="582"/>
      <c r="CF21" s="582"/>
      <c r="CG21" s="582"/>
      <c r="CH21" s="582"/>
      <c r="CI21" s="609"/>
      <c r="CJ21" s="609"/>
      <c r="CK21" s="153">
        <v>0.03</v>
      </c>
      <c r="CL21" s="125"/>
      <c r="CM21" s="125" t="s">
        <v>2516</v>
      </c>
      <c r="CN21" s="582"/>
      <c r="CO21" s="582"/>
      <c r="CP21" s="582"/>
      <c r="CQ21" s="582"/>
      <c r="CR21" s="609"/>
      <c r="CS21" s="609"/>
      <c r="CT21" s="153">
        <v>0.03</v>
      </c>
      <c r="CU21" s="125"/>
      <c r="CV21" s="125" t="s">
        <v>2517</v>
      </c>
      <c r="CW21" s="582"/>
      <c r="CX21" s="582"/>
      <c r="CY21" s="582"/>
      <c r="CZ21" s="582"/>
      <c r="DA21" s="582"/>
      <c r="DB21" s="609"/>
      <c r="DC21" s="609"/>
      <c r="DD21" s="153">
        <v>0.03</v>
      </c>
      <c r="DE21" s="125"/>
      <c r="DF21" s="125" t="s">
        <v>2518</v>
      </c>
      <c r="DG21" s="582"/>
      <c r="DH21" s="582"/>
      <c r="DI21" s="582"/>
      <c r="DJ21" s="582"/>
      <c r="DK21" s="609"/>
      <c r="DL21" s="609"/>
      <c r="DM21" s="153">
        <v>0.03</v>
      </c>
      <c r="DN21" s="125"/>
      <c r="DO21" s="125" t="s">
        <v>2519</v>
      </c>
      <c r="DP21" s="582"/>
      <c r="DQ21" s="582"/>
      <c r="DR21" s="582"/>
      <c r="DS21" s="582"/>
      <c r="DT21" s="609"/>
      <c r="DU21" s="609"/>
      <c r="DV21" s="153">
        <v>0.03</v>
      </c>
      <c r="DW21" s="125"/>
      <c r="DX21" s="125" t="s">
        <v>2520</v>
      </c>
      <c r="DY21" s="582"/>
      <c r="DZ21" s="582"/>
      <c r="EA21" s="582"/>
      <c r="EB21" s="582"/>
      <c r="EC21" s="582"/>
      <c r="ED21" s="609"/>
      <c r="EE21" s="609"/>
      <c r="EF21" s="115"/>
      <c r="EG21" s="121">
        <v>0.30000000000000004</v>
      </c>
      <c r="EH21" s="121">
        <v>0</v>
      </c>
      <c r="EI21" s="122">
        <v>0</v>
      </c>
      <c r="EJ21" s="610"/>
      <c r="EK21" s="610"/>
      <c r="EL21" s="613"/>
      <c r="EM21" s="614"/>
      <c r="EN21" s="609"/>
      <c r="EO21" s="609"/>
      <c r="EP21" s="598"/>
      <c r="EQ21" s="598"/>
      <c r="ER21" s="598"/>
      <c r="ET21" s="156">
        <f t="shared" si="0"/>
        <v>0</v>
      </c>
    </row>
    <row r="22" spans="1:150" s="47" customFormat="1" ht="99.95" customHeight="1" x14ac:dyDescent="0.25">
      <c r="A22" s="130" t="s">
        <v>211</v>
      </c>
      <c r="B22" s="47" t="s">
        <v>310</v>
      </c>
      <c r="C22" s="47" t="s">
        <v>67</v>
      </c>
      <c r="D22" s="127">
        <v>2</v>
      </c>
      <c r="E22" s="47" t="s">
        <v>68</v>
      </c>
      <c r="F22" s="127" t="s">
        <v>65</v>
      </c>
      <c r="G22" s="131">
        <v>0.6</v>
      </c>
      <c r="H22" s="131">
        <v>0.3</v>
      </c>
      <c r="I22" s="131">
        <v>0.6</v>
      </c>
      <c r="J22" s="130" t="s">
        <v>2503</v>
      </c>
      <c r="K22" s="63">
        <v>43465</v>
      </c>
      <c r="L22" s="127">
        <v>3</v>
      </c>
      <c r="M22" s="130" t="s">
        <v>2504</v>
      </c>
      <c r="N22" s="130" t="s">
        <v>2521</v>
      </c>
      <c r="O22" s="47" t="s">
        <v>69</v>
      </c>
      <c r="P22" s="54">
        <v>0.2</v>
      </c>
      <c r="Q22" s="47" t="s">
        <v>2318</v>
      </c>
      <c r="R22" s="124">
        <v>98019000</v>
      </c>
      <c r="S22" s="65"/>
      <c r="T22" s="67">
        <v>43101</v>
      </c>
      <c r="U22" s="67">
        <v>43435</v>
      </c>
      <c r="V22" s="130" t="s">
        <v>2522</v>
      </c>
      <c r="W22" s="121">
        <v>0.3</v>
      </c>
      <c r="X22" s="122">
        <v>0</v>
      </c>
      <c r="Y22" s="125"/>
      <c r="Z22" s="125"/>
      <c r="AA22" s="610"/>
      <c r="AB22" s="610"/>
      <c r="AC22" s="615"/>
      <c r="AD22" s="582"/>
      <c r="AE22" s="609"/>
      <c r="AF22" s="609"/>
      <c r="AG22" s="153">
        <v>0</v>
      </c>
      <c r="AH22" s="125"/>
      <c r="AI22" s="125"/>
      <c r="AJ22" s="582"/>
      <c r="AK22" s="582"/>
      <c r="AL22" s="582"/>
      <c r="AM22" s="582"/>
      <c r="AN22" s="609"/>
      <c r="AO22" s="609"/>
      <c r="AP22" s="153">
        <v>0.03</v>
      </c>
      <c r="AQ22" s="125"/>
      <c r="AR22" s="125" t="s">
        <v>2523</v>
      </c>
      <c r="AS22" s="582"/>
      <c r="AT22" s="582"/>
      <c r="AU22" s="582"/>
      <c r="AV22" s="582"/>
      <c r="AW22" s="582"/>
      <c r="AX22" s="609"/>
      <c r="AY22" s="609"/>
      <c r="AZ22" s="153">
        <v>0.03</v>
      </c>
      <c r="BA22" s="125"/>
      <c r="BB22" s="125" t="s">
        <v>2524</v>
      </c>
      <c r="BC22" s="610"/>
      <c r="BD22" s="610"/>
      <c r="BE22" s="582"/>
      <c r="BF22" s="582"/>
      <c r="BG22" s="609"/>
      <c r="BH22" s="609"/>
      <c r="BI22" s="153">
        <v>0.03</v>
      </c>
      <c r="BJ22" s="125"/>
      <c r="BK22" s="125" t="s">
        <v>2525</v>
      </c>
      <c r="BL22" s="582"/>
      <c r="BM22" s="582"/>
      <c r="BN22" s="582"/>
      <c r="BO22" s="582"/>
      <c r="BP22" s="609"/>
      <c r="BQ22" s="609"/>
      <c r="BR22" s="153">
        <v>0.03</v>
      </c>
      <c r="BS22" s="125"/>
      <c r="BT22" s="125" t="s">
        <v>2526</v>
      </c>
      <c r="BU22" s="582"/>
      <c r="BV22" s="582"/>
      <c r="BW22" s="582"/>
      <c r="BX22" s="582"/>
      <c r="BY22" s="582"/>
      <c r="BZ22" s="609"/>
      <c r="CA22" s="609"/>
      <c r="CB22" s="153">
        <v>0.03</v>
      </c>
      <c r="CC22" s="125"/>
      <c r="CD22" s="125" t="s">
        <v>2527</v>
      </c>
      <c r="CE22" s="582"/>
      <c r="CF22" s="582"/>
      <c r="CG22" s="582"/>
      <c r="CH22" s="582"/>
      <c r="CI22" s="609"/>
      <c r="CJ22" s="609"/>
      <c r="CK22" s="153">
        <v>0.03</v>
      </c>
      <c r="CL22" s="125"/>
      <c r="CM22" s="125" t="s">
        <v>2528</v>
      </c>
      <c r="CN22" s="582"/>
      <c r="CO22" s="582"/>
      <c r="CP22" s="582"/>
      <c r="CQ22" s="582"/>
      <c r="CR22" s="609"/>
      <c r="CS22" s="609"/>
      <c r="CT22" s="153">
        <v>0.03</v>
      </c>
      <c r="CU22" s="125"/>
      <c r="CV22" s="125" t="s">
        <v>2529</v>
      </c>
      <c r="CW22" s="582"/>
      <c r="CX22" s="582"/>
      <c r="CY22" s="582"/>
      <c r="CZ22" s="582"/>
      <c r="DA22" s="582"/>
      <c r="DB22" s="609"/>
      <c r="DC22" s="609"/>
      <c r="DD22" s="153">
        <v>0.03</v>
      </c>
      <c r="DE22" s="125"/>
      <c r="DF22" s="125" t="s">
        <v>2530</v>
      </c>
      <c r="DG22" s="582"/>
      <c r="DH22" s="582"/>
      <c r="DI22" s="582"/>
      <c r="DJ22" s="582"/>
      <c r="DK22" s="609"/>
      <c r="DL22" s="609"/>
      <c r="DM22" s="153">
        <v>0.03</v>
      </c>
      <c r="DN22" s="125"/>
      <c r="DO22" s="125" t="s">
        <v>2531</v>
      </c>
      <c r="DP22" s="582"/>
      <c r="DQ22" s="582"/>
      <c r="DR22" s="582"/>
      <c r="DS22" s="582"/>
      <c r="DT22" s="609"/>
      <c r="DU22" s="609"/>
      <c r="DV22" s="153">
        <v>0.03</v>
      </c>
      <c r="DW22" s="125"/>
      <c r="DX22" s="125" t="s">
        <v>2532</v>
      </c>
      <c r="DY22" s="582"/>
      <c r="DZ22" s="582"/>
      <c r="EA22" s="582"/>
      <c r="EB22" s="582"/>
      <c r="EC22" s="582"/>
      <c r="ED22" s="609"/>
      <c r="EE22" s="609"/>
      <c r="EF22" s="115"/>
      <c r="EG22" s="121">
        <v>0.30000000000000004</v>
      </c>
      <c r="EH22" s="121">
        <v>0</v>
      </c>
      <c r="EI22" s="122">
        <v>0</v>
      </c>
      <c r="EJ22" s="610"/>
      <c r="EK22" s="610"/>
      <c r="EL22" s="613"/>
      <c r="EM22" s="614"/>
      <c r="EN22" s="609"/>
      <c r="EO22" s="609"/>
      <c r="EP22" s="598"/>
      <c r="EQ22" s="598"/>
      <c r="ER22" s="598"/>
      <c r="ET22" s="156">
        <f t="shared" si="0"/>
        <v>0</v>
      </c>
    </row>
    <row r="23" spans="1:150" s="47" customFormat="1" ht="99.95" customHeight="1" x14ac:dyDescent="0.25">
      <c r="A23" s="130" t="s">
        <v>211</v>
      </c>
      <c r="B23" s="47" t="s">
        <v>310</v>
      </c>
      <c r="C23" s="47" t="s">
        <v>67</v>
      </c>
      <c r="D23" s="127">
        <v>2</v>
      </c>
      <c r="E23" s="47" t="s">
        <v>68</v>
      </c>
      <c r="F23" s="127" t="s">
        <v>65</v>
      </c>
      <c r="G23" s="131">
        <v>0.6</v>
      </c>
      <c r="H23" s="131">
        <v>0.3</v>
      </c>
      <c r="I23" s="131">
        <v>0.6</v>
      </c>
      <c r="J23" s="130" t="s">
        <v>2503</v>
      </c>
      <c r="K23" s="63">
        <v>43465</v>
      </c>
      <c r="L23" s="127">
        <v>3</v>
      </c>
      <c r="M23" s="130" t="s">
        <v>2504</v>
      </c>
      <c r="N23" s="130" t="s">
        <v>2533</v>
      </c>
      <c r="O23" s="47" t="s">
        <v>69</v>
      </c>
      <c r="P23" s="54">
        <v>0.2</v>
      </c>
      <c r="Q23" s="47" t="s">
        <v>2318</v>
      </c>
      <c r="R23" s="124">
        <v>98019000</v>
      </c>
      <c r="S23" s="65"/>
      <c r="T23" s="67">
        <v>43101</v>
      </c>
      <c r="U23" s="67">
        <v>43435</v>
      </c>
      <c r="V23" s="130" t="s">
        <v>2534</v>
      </c>
      <c r="W23" s="121">
        <v>0.35</v>
      </c>
      <c r="X23" s="122">
        <v>0</v>
      </c>
      <c r="Y23" s="125"/>
      <c r="Z23" s="125"/>
      <c r="AA23" s="610"/>
      <c r="AB23" s="610"/>
      <c r="AC23" s="615"/>
      <c r="AD23" s="582"/>
      <c r="AE23" s="609"/>
      <c r="AF23" s="609"/>
      <c r="AG23" s="132">
        <v>0</v>
      </c>
      <c r="AH23" s="125"/>
      <c r="AI23" s="125"/>
      <c r="AJ23" s="582"/>
      <c r="AK23" s="582"/>
      <c r="AL23" s="582"/>
      <c r="AM23" s="582"/>
      <c r="AN23" s="609"/>
      <c r="AO23" s="609"/>
      <c r="AP23" s="132">
        <v>3.5000000000000003E-2</v>
      </c>
      <c r="AQ23" s="125"/>
      <c r="AR23" s="125" t="s">
        <v>2535</v>
      </c>
      <c r="AS23" s="582"/>
      <c r="AT23" s="582"/>
      <c r="AU23" s="582"/>
      <c r="AV23" s="582"/>
      <c r="AW23" s="582"/>
      <c r="AX23" s="609"/>
      <c r="AY23" s="609"/>
      <c r="AZ23" s="132">
        <v>3.5000000000000003E-2</v>
      </c>
      <c r="BA23" s="125"/>
      <c r="BB23" s="125" t="s">
        <v>2536</v>
      </c>
      <c r="BC23" s="610"/>
      <c r="BD23" s="610"/>
      <c r="BE23" s="582"/>
      <c r="BF23" s="582"/>
      <c r="BG23" s="609"/>
      <c r="BH23" s="609"/>
      <c r="BI23" s="132">
        <v>3.5000000000000003E-2</v>
      </c>
      <c r="BJ23" s="125"/>
      <c r="BK23" s="125" t="s">
        <v>2537</v>
      </c>
      <c r="BL23" s="582"/>
      <c r="BM23" s="582"/>
      <c r="BN23" s="582"/>
      <c r="BO23" s="582"/>
      <c r="BP23" s="609"/>
      <c r="BQ23" s="609"/>
      <c r="BR23" s="132">
        <v>3.5000000000000003E-2</v>
      </c>
      <c r="BS23" s="125"/>
      <c r="BT23" s="125" t="s">
        <v>2538</v>
      </c>
      <c r="BU23" s="582"/>
      <c r="BV23" s="582"/>
      <c r="BW23" s="582"/>
      <c r="BX23" s="582"/>
      <c r="BY23" s="582"/>
      <c r="BZ23" s="609"/>
      <c r="CA23" s="609"/>
      <c r="CB23" s="132">
        <v>3.5000000000000003E-2</v>
      </c>
      <c r="CC23" s="125"/>
      <c r="CD23" s="125" t="s">
        <v>2539</v>
      </c>
      <c r="CE23" s="582"/>
      <c r="CF23" s="582"/>
      <c r="CG23" s="582"/>
      <c r="CH23" s="582"/>
      <c r="CI23" s="609"/>
      <c r="CJ23" s="609"/>
      <c r="CK23" s="132">
        <v>3.5000000000000003E-2</v>
      </c>
      <c r="CL23" s="125"/>
      <c r="CM23" s="125" t="s">
        <v>2540</v>
      </c>
      <c r="CN23" s="582"/>
      <c r="CO23" s="582"/>
      <c r="CP23" s="582"/>
      <c r="CQ23" s="582"/>
      <c r="CR23" s="609"/>
      <c r="CS23" s="609"/>
      <c r="CT23" s="132">
        <v>3.5000000000000003E-2</v>
      </c>
      <c r="CU23" s="125"/>
      <c r="CV23" s="125" t="s">
        <v>2541</v>
      </c>
      <c r="CW23" s="582"/>
      <c r="CX23" s="582"/>
      <c r="CY23" s="582"/>
      <c r="CZ23" s="582"/>
      <c r="DA23" s="582"/>
      <c r="DB23" s="609"/>
      <c r="DC23" s="609"/>
      <c r="DD23" s="132">
        <v>3.5000000000000003E-2</v>
      </c>
      <c r="DE23" s="125"/>
      <c r="DF23" s="125" t="s">
        <v>2542</v>
      </c>
      <c r="DG23" s="582"/>
      <c r="DH23" s="582"/>
      <c r="DI23" s="582"/>
      <c r="DJ23" s="582"/>
      <c r="DK23" s="609"/>
      <c r="DL23" s="609"/>
      <c r="DM23" s="132">
        <v>3.5000000000000003E-2</v>
      </c>
      <c r="DN23" s="125"/>
      <c r="DO23" s="125" t="s">
        <v>2543</v>
      </c>
      <c r="DP23" s="582"/>
      <c r="DQ23" s="582"/>
      <c r="DR23" s="582"/>
      <c r="DS23" s="582"/>
      <c r="DT23" s="609"/>
      <c r="DU23" s="609"/>
      <c r="DV23" s="132">
        <v>3.5000000000000003E-2</v>
      </c>
      <c r="DW23" s="125"/>
      <c r="DX23" s="125" t="s">
        <v>2544</v>
      </c>
      <c r="DY23" s="582"/>
      <c r="DZ23" s="582"/>
      <c r="EA23" s="582"/>
      <c r="EB23" s="582"/>
      <c r="EC23" s="582"/>
      <c r="ED23" s="609"/>
      <c r="EE23" s="609"/>
      <c r="EF23" s="115"/>
      <c r="EG23" s="121">
        <v>0.35000000000000009</v>
      </c>
      <c r="EH23" s="121">
        <v>0</v>
      </c>
      <c r="EI23" s="122">
        <v>0</v>
      </c>
      <c r="EJ23" s="610"/>
      <c r="EK23" s="610"/>
      <c r="EL23" s="613"/>
      <c r="EM23" s="614"/>
      <c r="EN23" s="609"/>
      <c r="EO23" s="609"/>
      <c r="EP23" s="598"/>
      <c r="EQ23" s="598"/>
      <c r="ER23" s="598"/>
      <c r="ET23" s="156">
        <f t="shared" si="0"/>
        <v>0</v>
      </c>
    </row>
    <row r="24" spans="1:150" s="47" customFormat="1" ht="99.95" customHeight="1" x14ac:dyDescent="0.25">
      <c r="A24" s="130" t="s">
        <v>211</v>
      </c>
      <c r="B24" s="47" t="s">
        <v>310</v>
      </c>
      <c r="C24" s="47" t="s">
        <v>67</v>
      </c>
      <c r="D24" s="127">
        <v>2</v>
      </c>
      <c r="E24" s="47" t="s">
        <v>68</v>
      </c>
      <c r="F24" s="127" t="s">
        <v>65</v>
      </c>
      <c r="G24" s="131">
        <v>0.6</v>
      </c>
      <c r="H24" s="131">
        <v>0.3</v>
      </c>
      <c r="I24" s="131">
        <v>0.6</v>
      </c>
      <c r="J24" s="130" t="s">
        <v>2545</v>
      </c>
      <c r="K24" s="63">
        <v>43465</v>
      </c>
      <c r="L24" s="127">
        <v>4</v>
      </c>
      <c r="M24" s="130" t="s">
        <v>70</v>
      </c>
      <c r="N24" s="130" t="s">
        <v>2546</v>
      </c>
      <c r="O24" s="47" t="s">
        <v>2547</v>
      </c>
      <c r="P24" s="54">
        <v>0.4</v>
      </c>
      <c r="Q24" s="47" t="s">
        <v>2318</v>
      </c>
      <c r="R24" s="124">
        <v>1477758000</v>
      </c>
      <c r="S24" s="65"/>
      <c r="T24" s="67">
        <v>43101</v>
      </c>
      <c r="U24" s="67">
        <v>43435</v>
      </c>
      <c r="V24" s="130" t="s">
        <v>2548</v>
      </c>
      <c r="W24" s="121">
        <v>0.35</v>
      </c>
      <c r="X24" s="122">
        <v>0</v>
      </c>
      <c r="Y24" s="125"/>
      <c r="Z24" s="125"/>
      <c r="AA24" s="610">
        <v>0.05</v>
      </c>
      <c r="AB24" s="610">
        <v>0</v>
      </c>
      <c r="AC24" s="615">
        <v>33600000</v>
      </c>
      <c r="AD24" s="582"/>
      <c r="AE24" s="609"/>
      <c r="AF24" s="609"/>
      <c r="AG24" s="132">
        <v>0</v>
      </c>
      <c r="AH24" s="125"/>
      <c r="AI24" s="125"/>
      <c r="AJ24" s="610">
        <v>0</v>
      </c>
      <c r="AK24" s="582">
        <v>0</v>
      </c>
      <c r="AL24" s="616"/>
      <c r="AM24" s="582"/>
      <c r="AN24" s="609"/>
      <c r="AO24" s="609"/>
      <c r="AP24" s="132">
        <v>2.5000000000000001E-2</v>
      </c>
      <c r="AQ24" s="125"/>
      <c r="AR24" s="125" t="s">
        <v>2549</v>
      </c>
      <c r="AS24" s="610">
        <v>0.13300000000000001</v>
      </c>
      <c r="AT24" s="582">
        <v>0</v>
      </c>
      <c r="AU24" s="616"/>
      <c r="AV24" s="582"/>
      <c r="AW24" s="582"/>
      <c r="AX24" s="609"/>
      <c r="AY24" s="609"/>
      <c r="AZ24" s="122">
        <v>0</v>
      </c>
      <c r="BA24" s="125"/>
      <c r="BB24" s="125"/>
      <c r="BC24" s="610">
        <v>0.108</v>
      </c>
      <c r="BD24" s="610">
        <v>0</v>
      </c>
      <c r="BE24" s="582"/>
      <c r="BF24" s="582"/>
      <c r="BG24" s="609"/>
      <c r="BH24" s="609"/>
      <c r="BI24" s="132">
        <v>2.5000000000000001E-2</v>
      </c>
      <c r="BJ24" s="125"/>
      <c r="BK24" s="125" t="s">
        <v>2550</v>
      </c>
      <c r="BL24" s="610">
        <v>5.8000000000000003E-2</v>
      </c>
      <c r="BM24" s="582">
        <v>0</v>
      </c>
      <c r="BN24" s="616">
        <v>1444158000</v>
      </c>
      <c r="BO24" s="582"/>
      <c r="BP24" s="609"/>
      <c r="BQ24" s="609"/>
      <c r="BR24" s="132">
        <v>4.2999999999999997E-2</v>
      </c>
      <c r="BS24" s="125"/>
      <c r="BT24" s="125" t="s">
        <v>2551</v>
      </c>
      <c r="BU24" s="610">
        <v>0.151</v>
      </c>
      <c r="BV24" s="610">
        <v>0</v>
      </c>
      <c r="BW24" s="616"/>
      <c r="BX24" s="582"/>
      <c r="BY24" s="582"/>
      <c r="BZ24" s="609"/>
      <c r="CA24" s="609"/>
      <c r="CB24" s="132">
        <v>4.2999999999999997E-2</v>
      </c>
      <c r="CC24" s="125"/>
      <c r="CD24" s="125" t="s">
        <v>2552</v>
      </c>
      <c r="CE24" s="610">
        <v>7.5999999999999998E-2</v>
      </c>
      <c r="CF24" s="610">
        <v>0</v>
      </c>
      <c r="CG24" s="154"/>
      <c r="CH24" s="582"/>
      <c r="CI24" s="609"/>
      <c r="CJ24" s="609"/>
      <c r="CK24" s="132">
        <v>4.2999999999999997E-2</v>
      </c>
      <c r="CL24" s="125"/>
      <c r="CM24" s="125" t="s">
        <v>2553</v>
      </c>
      <c r="CN24" s="610">
        <v>7.5999999999999998E-2</v>
      </c>
      <c r="CO24" s="610">
        <v>0</v>
      </c>
      <c r="CP24" s="154"/>
      <c r="CQ24" s="582"/>
      <c r="CR24" s="609"/>
      <c r="CS24" s="609"/>
      <c r="CT24" s="132">
        <v>4.2999999999999997E-2</v>
      </c>
      <c r="CU24" s="125"/>
      <c r="CV24" s="125" t="s">
        <v>2554</v>
      </c>
      <c r="CW24" s="610">
        <v>0.151</v>
      </c>
      <c r="CX24" s="610">
        <v>0</v>
      </c>
      <c r="CY24" s="154"/>
      <c r="CZ24" s="582"/>
      <c r="DA24" s="154"/>
      <c r="DB24" s="609"/>
      <c r="DC24" s="609"/>
      <c r="DD24" s="132">
        <v>4.2999999999999997E-2</v>
      </c>
      <c r="DE24" s="125"/>
      <c r="DF24" s="125" t="s">
        <v>2555</v>
      </c>
      <c r="DG24" s="610">
        <v>7.5999999999999998E-2</v>
      </c>
      <c r="DH24" s="610">
        <v>0</v>
      </c>
      <c r="DI24" s="125"/>
      <c r="DJ24" s="582"/>
      <c r="DK24" s="609"/>
      <c r="DL24" s="609"/>
      <c r="DM24" s="132">
        <v>4.2999999999999997E-2</v>
      </c>
      <c r="DN24" s="125"/>
      <c r="DO24" s="125" t="s">
        <v>2556</v>
      </c>
      <c r="DP24" s="610">
        <v>7.5999999999999998E-2</v>
      </c>
      <c r="DQ24" s="610">
        <v>0</v>
      </c>
      <c r="DR24" s="154"/>
      <c r="DS24" s="582"/>
      <c r="DT24" s="609"/>
      <c r="DU24" s="609"/>
      <c r="DV24" s="132">
        <v>4.2999999999999997E-2</v>
      </c>
      <c r="DW24" s="125"/>
      <c r="DX24" s="125" t="s">
        <v>2557</v>
      </c>
      <c r="DY24" s="610">
        <v>4.2999999999999997E-2</v>
      </c>
      <c r="DZ24" s="610">
        <v>0</v>
      </c>
      <c r="EA24" s="154"/>
      <c r="EB24" s="582"/>
      <c r="EC24" s="125" t="s">
        <v>2546</v>
      </c>
      <c r="ED24" s="609"/>
      <c r="EE24" s="609"/>
      <c r="EF24" s="115"/>
      <c r="EG24" s="121">
        <v>0.35099999999999992</v>
      </c>
      <c r="EH24" s="121">
        <v>0</v>
      </c>
      <c r="EI24" s="122">
        <v>0</v>
      </c>
      <c r="EJ24" s="610">
        <v>0.99799999999999989</v>
      </c>
      <c r="EK24" s="610">
        <v>0</v>
      </c>
      <c r="EL24" s="613">
        <v>0</v>
      </c>
      <c r="EM24" s="614"/>
      <c r="EN24" s="609"/>
      <c r="EO24" s="609"/>
      <c r="EP24" s="598"/>
      <c r="EQ24" s="598"/>
      <c r="ER24" s="598"/>
      <c r="ET24" s="156">
        <f t="shared" si="0"/>
        <v>9.9999999999994538E-4</v>
      </c>
    </row>
    <row r="25" spans="1:150" s="47" customFormat="1" ht="99.95" customHeight="1" x14ac:dyDescent="0.25">
      <c r="A25" s="130" t="s">
        <v>211</v>
      </c>
      <c r="B25" s="47" t="s">
        <v>310</v>
      </c>
      <c r="C25" s="47" t="s">
        <v>67</v>
      </c>
      <c r="D25" s="127">
        <v>2</v>
      </c>
      <c r="E25" s="47" t="s">
        <v>68</v>
      </c>
      <c r="F25" s="127" t="s">
        <v>65</v>
      </c>
      <c r="G25" s="131">
        <v>0.6</v>
      </c>
      <c r="H25" s="131">
        <v>0.3</v>
      </c>
      <c r="I25" s="131">
        <v>0.6</v>
      </c>
      <c r="J25" s="130" t="s">
        <v>2545</v>
      </c>
      <c r="K25" s="63">
        <v>43465</v>
      </c>
      <c r="L25" s="127">
        <v>4</v>
      </c>
      <c r="M25" s="130" t="s">
        <v>70</v>
      </c>
      <c r="N25" s="130" t="s">
        <v>2546</v>
      </c>
      <c r="O25" s="47" t="s">
        <v>2547</v>
      </c>
      <c r="P25" s="54">
        <v>0.4</v>
      </c>
      <c r="Q25" s="47" t="s">
        <v>2318</v>
      </c>
      <c r="R25" s="124">
        <v>1477758000</v>
      </c>
      <c r="S25" s="65"/>
      <c r="T25" s="67">
        <v>43101</v>
      </c>
      <c r="U25" s="67">
        <v>43435</v>
      </c>
      <c r="V25" s="130" t="s">
        <v>2558</v>
      </c>
      <c r="W25" s="121">
        <v>0.05</v>
      </c>
      <c r="X25" s="122">
        <v>0.05</v>
      </c>
      <c r="Y25" s="125"/>
      <c r="Z25" s="125" t="s">
        <v>2473</v>
      </c>
      <c r="AA25" s="610"/>
      <c r="AB25" s="610"/>
      <c r="AC25" s="615"/>
      <c r="AD25" s="582"/>
      <c r="AE25" s="609"/>
      <c r="AF25" s="609"/>
      <c r="AG25" s="132">
        <v>0</v>
      </c>
      <c r="AH25" s="125"/>
      <c r="AI25" s="125"/>
      <c r="AJ25" s="610"/>
      <c r="AK25" s="582"/>
      <c r="AL25" s="616"/>
      <c r="AM25" s="582"/>
      <c r="AN25" s="609"/>
      <c r="AO25" s="609"/>
      <c r="AP25" s="122">
        <v>0</v>
      </c>
      <c r="AQ25" s="125"/>
      <c r="AR25" s="125"/>
      <c r="AS25" s="610"/>
      <c r="AT25" s="582"/>
      <c r="AU25" s="616"/>
      <c r="AV25" s="582"/>
      <c r="AW25" s="582"/>
      <c r="AX25" s="609"/>
      <c r="AY25" s="609"/>
      <c r="AZ25" s="122">
        <v>0</v>
      </c>
      <c r="BA25" s="125"/>
      <c r="BB25" s="125"/>
      <c r="BC25" s="610"/>
      <c r="BD25" s="610"/>
      <c r="BE25" s="582"/>
      <c r="BF25" s="582"/>
      <c r="BG25" s="609"/>
      <c r="BH25" s="609"/>
      <c r="BI25" s="122">
        <v>0</v>
      </c>
      <c r="BJ25" s="125"/>
      <c r="BK25" s="125"/>
      <c r="BL25" s="610"/>
      <c r="BM25" s="582"/>
      <c r="BN25" s="616"/>
      <c r="BO25" s="582"/>
      <c r="BP25" s="609"/>
      <c r="BQ25" s="609"/>
      <c r="BR25" s="132">
        <v>0</v>
      </c>
      <c r="BS25" s="125"/>
      <c r="BT25" s="125"/>
      <c r="BU25" s="610"/>
      <c r="BV25" s="610"/>
      <c r="BW25" s="616"/>
      <c r="BX25" s="582"/>
      <c r="BY25" s="582"/>
      <c r="BZ25" s="609"/>
      <c r="CA25" s="609"/>
      <c r="CB25" s="132">
        <v>0</v>
      </c>
      <c r="CC25" s="125"/>
      <c r="CD25" s="125"/>
      <c r="CE25" s="610"/>
      <c r="CF25" s="610"/>
      <c r="CG25" s="154"/>
      <c r="CH25" s="582"/>
      <c r="CI25" s="609"/>
      <c r="CJ25" s="609"/>
      <c r="CK25" s="132">
        <v>0</v>
      </c>
      <c r="CL25" s="125"/>
      <c r="CM25" s="125"/>
      <c r="CN25" s="610"/>
      <c r="CO25" s="610"/>
      <c r="CP25" s="154"/>
      <c r="CQ25" s="582"/>
      <c r="CR25" s="609"/>
      <c r="CS25" s="609"/>
      <c r="CT25" s="132">
        <v>0</v>
      </c>
      <c r="CU25" s="125"/>
      <c r="CV25" s="125"/>
      <c r="CW25" s="610"/>
      <c r="CX25" s="610"/>
      <c r="CY25" s="154"/>
      <c r="CZ25" s="582"/>
      <c r="DA25" s="154"/>
      <c r="DB25" s="609"/>
      <c r="DC25" s="609"/>
      <c r="DD25" s="132">
        <v>0</v>
      </c>
      <c r="DE25" s="125"/>
      <c r="DF25" s="125"/>
      <c r="DG25" s="610"/>
      <c r="DH25" s="610"/>
      <c r="DI25" s="125"/>
      <c r="DJ25" s="582"/>
      <c r="DK25" s="609"/>
      <c r="DL25" s="609"/>
      <c r="DM25" s="132">
        <v>0</v>
      </c>
      <c r="DN25" s="125"/>
      <c r="DO25" s="125"/>
      <c r="DP25" s="610"/>
      <c r="DQ25" s="610"/>
      <c r="DR25" s="154"/>
      <c r="DS25" s="582"/>
      <c r="DT25" s="609"/>
      <c r="DU25" s="609"/>
      <c r="DV25" s="132">
        <v>0</v>
      </c>
      <c r="DW25" s="125"/>
      <c r="DX25" s="125"/>
      <c r="DY25" s="610"/>
      <c r="DZ25" s="610"/>
      <c r="EA25" s="154"/>
      <c r="EB25" s="582"/>
      <c r="EC25" s="125"/>
      <c r="ED25" s="609"/>
      <c r="EE25" s="609"/>
      <c r="EF25" s="115"/>
      <c r="EG25" s="121">
        <v>0.05</v>
      </c>
      <c r="EH25" s="121"/>
      <c r="EI25" s="122"/>
      <c r="EJ25" s="610"/>
      <c r="EK25" s="610"/>
      <c r="EL25" s="613"/>
      <c r="EM25" s="614"/>
      <c r="EN25" s="609"/>
      <c r="EO25" s="609"/>
      <c r="EP25" s="598"/>
      <c r="EQ25" s="598"/>
      <c r="ER25" s="598"/>
      <c r="ET25" s="156">
        <f t="shared" si="0"/>
        <v>0</v>
      </c>
    </row>
    <row r="26" spans="1:150" s="47" customFormat="1" ht="99.95" customHeight="1" x14ac:dyDescent="0.25">
      <c r="A26" s="130" t="s">
        <v>211</v>
      </c>
      <c r="B26" s="47" t="s">
        <v>310</v>
      </c>
      <c r="C26" s="47" t="s">
        <v>67</v>
      </c>
      <c r="D26" s="127">
        <v>2</v>
      </c>
      <c r="E26" s="47" t="s">
        <v>68</v>
      </c>
      <c r="F26" s="127" t="s">
        <v>65</v>
      </c>
      <c r="G26" s="131">
        <v>0.6</v>
      </c>
      <c r="H26" s="131">
        <v>0.3</v>
      </c>
      <c r="I26" s="131">
        <v>0.6</v>
      </c>
      <c r="J26" s="130" t="s">
        <v>2545</v>
      </c>
      <c r="K26" s="63">
        <v>43465</v>
      </c>
      <c r="L26" s="127">
        <v>4</v>
      </c>
      <c r="M26" s="130" t="s">
        <v>70</v>
      </c>
      <c r="N26" s="130" t="s">
        <v>2559</v>
      </c>
      <c r="O26" s="47" t="s">
        <v>2547</v>
      </c>
      <c r="P26" s="54">
        <v>0.4</v>
      </c>
      <c r="Q26" s="47" t="s">
        <v>2318</v>
      </c>
      <c r="R26" s="124">
        <v>1477758000</v>
      </c>
      <c r="S26" s="65"/>
      <c r="T26" s="67">
        <v>43101</v>
      </c>
      <c r="U26" s="67">
        <v>43435</v>
      </c>
      <c r="V26" s="130" t="s">
        <v>2560</v>
      </c>
      <c r="W26" s="121">
        <v>0.3</v>
      </c>
      <c r="X26" s="122">
        <v>0</v>
      </c>
      <c r="Y26" s="125"/>
      <c r="Z26" s="125"/>
      <c r="AA26" s="610"/>
      <c r="AB26" s="610"/>
      <c r="AC26" s="615"/>
      <c r="AD26" s="582"/>
      <c r="AE26" s="609"/>
      <c r="AF26" s="609"/>
      <c r="AG26" s="122">
        <v>0</v>
      </c>
      <c r="AH26" s="125"/>
      <c r="AI26" s="125"/>
      <c r="AJ26" s="610"/>
      <c r="AK26" s="582"/>
      <c r="AL26" s="616"/>
      <c r="AM26" s="582"/>
      <c r="AN26" s="609"/>
      <c r="AO26" s="609"/>
      <c r="AP26" s="132">
        <v>7.4999999999999997E-2</v>
      </c>
      <c r="AQ26" s="125"/>
      <c r="AR26" s="125" t="s">
        <v>2561</v>
      </c>
      <c r="AS26" s="610"/>
      <c r="AT26" s="582"/>
      <c r="AU26" s="616"/>
      <c r="AV26" s="582"/>
      <c r="AW26" s="582"/>
      <c r="AX26" s="609"/>
      <c r="AY26" s="609"/>
      <c r="AZ26" s="132">
        <v>7.4999999999999997E-2</v>
      </c>
      <c r="BA26" s="125"/>
      <c r="BB26" s="125" t="s">
        <v>2562</v>
      </c>
      <c r="BC26" s="610"/>
      <c r="BD26" s="610"/>
      <c r="BE26" s="582"/>
      <c r="BF26" s="582"/>
      <c r="BG26" s="609"/>
      <c r="BH26" s="609"/>
      <c r="BI26" s="132">
        <v>0</v>
      </c>
      <c r="BJ26" s="125"/>
      <c r="BK26" s="125"/>
      <c r="BL26" s="610"/>
      <c r="BM26" s="582"/>
      <c r="BN26" s="616"/>
      <c r="BO26" s="582"/>
      <c r="BP26" s="609"/>
      <c r="BQ26" s="609"/>
      <c r="BR26" s="132">
        <v>7.4999999999999997E-2</v>
      </c>
      <c r="BS26" s="125"/>
      <c r="BT26" s="125" t="s">
        <v>2563</v>
      </c>
      <c r="BU26" s="610"/>
      <c r="BV26" s="610"/>
      <c r="BW26" s="616"/>
      <c r="BX26" s="582"/>
      <c r="BY26" s="582"/>
      <c r="BZ26" s="609"/>
      <c r="CA26" s="609"/>
      <c r="CB26" s="122">
        <v>0</v>
      </c>
      <c r="CC26" s="125"/>
      <c r="CD26" s="125"/>
      <c r="CE26" s="610"/>
      <c r="CF26" s="610"/>
      <c r="CG26" s="154"/>
      <c r="CH26" s="582"/>
      <c r="CI26" s="609"/>
      <c r="CJ26" s="609"/>
      <c r="CK26" s="132">
        <v>0</v>
      </c>
      <c r="CL26" s="125"/>
      <c r="CM26" s="125"/>
      <c r="CN26" s="610"/>
      <c r="CO26" s="610"/>
      <c r="CP26" s="154"/>
      <c r="CQ26" s="582"/>
      <c r="CR26" s="609"/>
      <c r="CS26" s="609"/>
      <c r="CT26" s="132">
        <v>7.4999999999999997E-2</v>
      </c>
      <c r="CU26" s="125"/>
      <c r="CV26" s="125" t="s">
        <v>2564</v>
      </c>
      <c r="CW26" s="610"/>
      <c r="CX26" s="610"/>
      <c r="CY26" s="154"/>
      <c r="CZ26" s="582"/>
      <c r="DA26" s="125"/>
      <c r="DB26" s="609"/>
      <c r="DC26" s="609"/>
      <c r="DD26" s="132"/>
      <c r="DE26" s="125"/>
      <c r="DF26" s="125"/>
      <c r="DG26" s="610"/>
      <c r="DH26" s="610"/>
      <c r="DI26" s="155"/>
      <c r="DJ26" s="582"/>
      <c r="DK26" s="609"/>
      <c r="DL26" s="609"/>
      <c r="DM26" s="122">
        <v>0</v>
      </c>
      <c r="DN26" s="125"/>
      <c r="DO26" s="125"/>
      <c r="DP26" s="610"/>
      <c r="DQ26" s="610"/>
      <c r="DR26" s="154"/>
      <c r="DS26" s="582"/>
      <c r="DT26" s="609"/>
      <c r="DU26" s="609"/>
      <c r="DV26" s="122">
        <v>0</v>
      </c>
      <c r="DW26" s="125"/>
      <c r="DX26" s="125"/>
      <c r="DY26" s="610"/>
      <c r="DZ26" s="610"/>
      <c r="EA26" s="154"/>
      <c r="EB26" s="582"/>
      <c r="EC26" s="125" t="s">
        <v>2565</v>
      </c>
      <c r="ED26" s="609"/>
      <c r="EE26" s="609"/>
      <c r="EF26" s="115"/>
      <c r="EG26" s="121">
        <v>0.3</v>
      </c>
      <c r="EH26" s="121">
        <v>0</v>
      </c>
      <c r="EI26" s="122">
        <v>0</v>
      </c>
      <c r="EJ26" s="598"/>
      <c r="EK26" s="610"/>
      <c r="EL26" s="613"/>
      <c r="EM26" s="614"/>
      <c r="EN26" s="609"/>
      <c r="EO26" s="609"/>
      <c r="EP26" s="598"/>
      <c r="EQ26" s="598"/>
      <c r="ER26" s="598"/>
      <c r="ET26" s="156">
        <f t="shared" si="0"/>
        <v>0</v>
      </c>
    </row>
    <row r="27" spans="1:150" s="47" customFormat="1" ht="99.95" customHeight="1" x14ac:dyDescent="0.25">
      <c r="A27" s="130" t="s">
        <v>211</v>
      </c>
      <c r="B27" s="47" t="s">
        <v>310</v>
      </c>
      <c r="C27" s="47" t="s">
        <v>67</v>
      </c>
      <c r="D27" s="127">
        <v>2</v>
      </c>
      <c r="E27" s="47" t="s">
        <v>68</v>
      </c>
      <c r="F27" s="127" t="s">
        <v>65</v>
      </c>
      <c r="G27" s="131">
        <v>0.6</v>
      </c>
      <c r="H27" s="131">
        <v>0.3</v>
      </c>
      <c r="I27" s="131">
        <v>0.6</v>
      </c>
      <c r="J27" s="130" t="s">
        <v>2545</v>
      </c>
      <c r="K27" s="63">
        <v>43465</v>
      </c>
      <c r="L27" s="127">
        <v>4</v>
      </c>
      <c r="M27" s="130" t="s">
        <v>70</v>
      </c>
      <c r="N27" s="130" t="s">
        <v>2566</v>
      </c>
      <c r="O27" s="47" t="s">
        <v>2547</v>
      </c>
      <c r="P27" s="54">
        <v>0.4</v>
      </c>
      <c r="Q27" s="47" t="s">
        <v>2318</v>
      </c>
      <c r="R27" s="124">
        <v>1477758000</v>
      </c>
      <c r="S27" s="65"/>
      <c r="T27" s="67">
        <v>43101</v>
      </c>
      <c r="U27" s="67">
        <v>43435</v>
      </c>
      <c r="V27" s="130" t="s">
        <v>2567</v>
      </c>
      <c r="W27" s="121">
        <v>0.3</v>
      </c>
      <c r="X27" s="122">
        <v>0</v>
      </c>
      <c r="Y27" s="125"/>
      <c r="Z27" s="125"/>
      <c r="AA27" s="610"/>
      <c r="AB27" s="610"/>
      <c r="AC27" s="615"/>
      <c r="AD27" s="582"/>
      <c r="AE27" s="609"/>
      <c r="AF27" s="609"/>
      <c r="AG27" s="153">
        <v>0</v>
      </c>
      <c r="AH27" s="125"/>
      <c r="AI27" s="125"/>
      <c r="AJ27" s="610"/>
      <c r="AK27" s="582"/>
      <c r="AL27" s="616"/>
      <c r="AM27" s="582"/>
      <c r="AN27" s="609"/>
      <c r="AO27" s="609"/>
      <c r="AP27" s="132">
        <v>3.3000000000000002E-2</v>
      </c>
      <c r="AQ27" s="125"/>
      <c r="AR27" s="125" t="s">
        <v>2568</v>
      </c>
      <c r="AS27" s="610"/>
      <c r="AT27" s="582"/>
      <c r="AU27" s="616"/>
      <c r="AV27" s="582"/>
      <c r="AW27" s="582"/>
      <c r="AX27" s="609"/>
      <c r="AY27" s="609"/>
      <c r="AZ27" s="132">
        <v>3.3000000000000002E-2</v>
      </c>
      <c r="BA27" s="125"/>
      <c r="BB27" s="125" t="s">
        <v>2569</v>
      </c>
      <c r="BC27" s="610"/>
      <c r="BD27" s="610"/>
      <c r="BE27" s="582"/>
      <c r="BF27" s="582"/>
      <c r="BG27" s="609"/>
      <c r="BH27" s="609"/>
      <c r="BI27" s="132">
        <v>3.3000000000000002E-2</v>
      </c>
      <c r="BJ27" s="125"/>
      <c r="BK27" s="125" t="s">
        <v>2570</v>
      </c>
      <c r="BL27" s="610"/>
      <c r="BM27" s="582"/>
      <c r="BN27" s="616"/>
      <c r="BO27" s="582"/>
      <c r="BP27" s="609"/>
      <c r="BQ27" s="609"/>
      <c r="BR27" s="132">
        <v>3.3000000000000002E-2</v>
      </c>
      <c r="BS27" s="125"/>
      <c r="BT27" s="125" t="s">
        <v>2571</v>
      </c>
      <c r="BU27" s="610"/>
      <c r="BV27" s="610"/>
      <c r="BW27" s="616"/>
      <c r="BX27" s="582"/>
      <c r="BY27" s="582"/>
      <c r="BZ27" s="609"/>
      <c r="CA27" s="609"/>
      <c r="CB27" s="132">
        <v>3.3000000000000002E-2</v>
      </c>
      <c r="CC27" s="125"/>
      <c r="CD27" s="125" t="s">
        <v>2572</v>
      </c>
      <c r="CE27" s="610"/>
      <c r="CF27" s="610"/>
      <c r="CG27" s="154"/>
      <c r="CH27" s="582"/>
      <c r="CI27" s="609"/>
      <c r="CJ27" s="609"/>
      <c r="CK27" s="132">
        <v>3.3000000000000002E-2</v>
      </c>
      <c r="CL27" s="125"/>
      <c r="CM27" s="125" t="s">
        <v>2573</v>
      </c>
      <c r="CN27" s="610"/>
      <c r="CO27" s="610"/>
      <c r="CP27" s="154"/>
      <c r="CQ27" s="582"/>
      <c r="CR27" s="609"/>
      <c r="CS27" s="609"/>
      <c r="CT27" s="132">
        <v>3.3000000000000002E-2</v>
      </c>
      <c r="CU27" s="125"/>
      <c r="CV27" s="125" t="s">
        <v>2574</v>
      </c>
      <c r="CW27" s="610"/>
      <c r="CX27" s="610"/>
      <c r="CY27" s="154"/>
      <c r="CZ27" s="582"/>
      <c r="DA27" s="154"/>
      <c r="DB27" s="609"/>
      <c r="DC27" s="609"/>
      <c r="DD27" s="132">
        <v>3.3000000000000002E-2</v>
      </c>
      <c r="DE27" s="125"/>
      <c r="DF27" s="125" t="s">
        <v>2575</v>
      </c>
      <c r="DG27" s="610"/>
      <c r="DH27" s="610"/>
      <c r="DI27" s="154"/>
      <c r="DJ27" s="582"/>
      <c r="DK27" s="609"/>
      <c r="DL27" s="609"/>
      <c r="DM27" s="132">
        <v>3.3000000000000002E-2</v>
      </c>
      <c r="DN27" s="125"/>
      <c r="DO27" s="125" t="s">
        <v>2576</v>
      </c>
      <c r="DP27" s="610"/>
      <c r="DQ27" s="610"/>
      <c r="DR27" s="154"/>
      <c r="DS27" s="582"/>
      <c r="DT27" s="609"/>
      <c r="DU27" s="609"/>
      <c r="DV27" s="122">
        <v>0</v>
      </c>
      <c r="DW27" s="125"/>
      <c r="DX27" s="125"/>
      <c r="DY27" s="610"/>
      <c r="DZ27" s="610"/>
      <c r="EA27" s="154"/>
      <c r="EB27" s="582"/>
      <c r="EC27" s="125" t="s">
        <v>2566</v>
      </c>
      <c r="ED27" s="609"/>
      <c r="EE27" s="609"/>
      <c r="EF27" s="115"/>
      <c r="EG27" s="121">
        <v>0.29700000000000004</v>
      </c>
      <c r="EH27" s="121">
        <v>0</v>
      </c>
      <c r="EI27" s="122">
        <v>0</v>
      </c>
      <c r="EJ27" s="598"/>
      <c r="EK27" s="610"/>
      <c r="EL27" s="613"/>
      <c r="EM27" s="614"/>
      <c r="EN27" s="609"/>
      <c r="EO27" s="609"/>
      <c r="EP27" s="598"/>
      <c r="EQ27" s="598"/>
      <c r="ER27" s="598"/>
      <c r="ET27" s="156">
        <f t="shared" si="0"/>
        <v>-2.9999999999999472E-3</v>
      </c>
    </row>
    <row r="28" spans="1:150" s="47" customFormat="1" ht="99.95" hidden="1" customHeight="1" x14ac:dyDescent="0.25">
      <c r="A28" s="130" t="s">
        <v>193</v>
      </c>
      <c r="B28" s="47" t="s">
        <v>83</v>
      </c>
      <c r="C28" s="47" t="s">
        <v>72</v>
      </c>
      <c r="D28" s="127">
        <v>1</v>
      </c>
      <c r="E28" s="47" t="s">
        <v>73</v>
      </c>
      <c r="F28" s="121" t="s">
        <v>65</v>
      </c>
      <c r="G28" s="121">
        <v>0.8</v>
      </c>
      <c r="H28" s="131">
        <v>0.47</v>
      </c>
      <c r="I28" s="131">
        <v>0.15</v>
      </c>
      <c r="J28" s="130" t="s">
        <v>1475</v>
      </c>
      <c r="K28" s="127" t="s">
        <v>299</v>
      </c>
      <c r="L28" s="127">
        <v>1</v>
      </c>
      <c r="M28" s="130" t="s">
        <v>1476</v>
      </c>
      <c r="N28" s="130" t="s">
        <v>1477</v>
      </c>
      <c r="O28" s="47" t="s">
        <v>1478</v>
      </c>
      <c r="P28" s="126">
        <v>0.15</v>
      </c>
      <c r="Q28" s="52" t="s">
        <v>1479</v>
      </c>
      <c r="R28" s="124">
        <v>245576000</v>
      </c>
      <c r="S28" s="65"/>
      <c r="T28" s="128">
        <v>43132</v>
      </c>
      <c r="U28" s="128">
        <v>43434</v>
      </c>
      <c r="V28" s="130" t="s">
        <v>1480</v>
      </c>
      <c r="W28" s="126">
        <v>0.2</v>
      </c>
      <c r="X28" s="126">
        <v>0</v>
      </c>
      <c r="Y28" s="125"/>
      <c r="Z28" s="127" t="s">
        <v>71</v>
      </c>
      <c r="AA28" s="624">
        <v>0</v>
      </c>
      <c r="AB28" s="624">
        <v>0</v>
      </c>
      <c r="AC28" s="628">
        <v>144815000</v>
      </c>
      <c r="AD28" s="582"/>
      <c r="AE28" s="624">
        <v>0</v>
      </c>
      <c r="AF28" s="624"/>
      <c r="AG28" s="126">
        <v>1.0000000000000002E-2</v>
      </c>
      <c r="AH28" s="125"/>
      <c r="AI28" s="127" t="s">
        <v>1481</v>
      </c>
      <c r="AJ28" s="624">
        <v>4.5000000000000005E-2</v>
      </c>
      <c r="AK28" s="624">
        <v>0</v>
      </c>
      <c r="AL28" s="616">
        <v>39129000</v>
      </c>
      <c r="AM28" s="582"/>
      <c r="AN28" s="624">
        <v>2.1150000000000002E-2</v>
      </c>
      <c r="AO28" s="582"/>
      <c r="AP28" s="126">
        <v>1.0000000000000002E-2</v>
      </c>
      <c r="AQ28" s="125"/>
      <c r="AR28" s="598" t="s">
        <v>1482</v>
      </c>
      <c r="AS28" s="624">
        <v>5.5000000000000007E-2</v>
      </c>
      <c r="AT28" s="624">
        <v>0</v>
      </c>
      <c r="AU28" s="616">
        <v>0</v>
      </c>
      <c r="AV28" s="582"/>
      <c r="AW28" s="582" t="s">
        <v>1482</v>
      </c>
      <c r="AX28" s="624">
        <v>2.5850000000000001E-2</v>
      </c>
      <c r="AY28" s="582"/>
      <c r="AZ28" s="126">
        <v>2.0000000000000004E-2</v>
      </c>
      <c r="BA28" s="125"/>
      <c r="BB28" s="130" t="s">
        <v>1483</v>
      </c>
      <c r="BC28" s="624">
        <v>8.5000000000000006E-2</v>
      </c>
      <c r="BD28" s="624">
        <v>0</v>
      </c>
      <c r="BE28" s="616">
        <v>0</v>
      </c>
      <c r="BF28" s="582"/>
      <c r="BG28" s="624">
        <v>3.9950000000000006E-2</v>
      </c>
      <c r="BH28" s="582"/>
      <c r="BI28" s="126">
        <v>2.0000000000000004E-2</v>
      </c>
      <c r="BJ28" s="125"/>
      <c r="BK28" s="130" t="s">
        <v>1483</v>
      </c>
      <c r="BL28" s="624">
        <v>8.5000000000000006E-2</v>
      </c>
      <c r="BM28" s="624">
        <v>0</v>
      </c>
      <c r="BN28" s="616">
        <v>0</v>
      </c>
      <c r="BO28" s="582"/>
      <c r="BP28" s="624">
        <v>3.9950000000000006E-2</v>
      </c>
      <c r="BQ28" s="582"/>
      <c r="BR28" s="126">
        <v>2.0000000000000004E-2</v>
      </c>
      <c r="BS28" s="125"/>
      <c r="BT28" s="582" t="s">
        <v>1484</v>
      </c>
      <c r="BU28" s="624">
        <v>0.10000000000000002</v>
      </c>
      <c r="BV28" s="624">
        <v>0</v>
      </c>
      <c r="BW28" s="616">
        <v>61632000</v>
      </c>
      <c r="BX28" s="582"/>
      <c r="BY28" s="582" t="s">
        <v>1484</v>
      </c>
      <c r="BZ28" s="624">
        <v>4.7000000000000007E-2</v>
      </c>
      <c r="CA28" s="582"/>
      <c r="CB28" s="126">
        <v>2.0000000000000004E-2</v>
      </c>
      <c r="CC28" s="125"/>
      <c r="CD28" s="130" t="s">
        <v>1483</v>
      </c>
      <c r="CE28" s="624">
        <v>9.0000000000000011E-2</v>
      </c>
      <c r="CF28" s="624">
        <v>0</v>
      </c>
      <c r="CG28" s="616">
        <v>0</v>
      </c>
      <c r="CH28" s="582"/>
      <c r="CI28" s="624">
        <v>4.2300000000000004E-2</v>
      </c>
      <c r="CJ28" s="582"/>
      <c r="CK28" s="126">
        <v>2.0000000000000004E-2</v>
      </c>
      <c r="CL28" s="125"/>
      <c r="CM28" s="130" t="s">
        <v>1483</v>
      </c>
      <c r="CN28" s="624">
        <v>9.0000000000000011E-2</v>
      </c>
      <c r="CO28" s="624">
        <v>0</v>
      </c>
      <c r="CP28" s="616">
        <v>0</v>
      </c>
      <c r="CQ28" s="582"/>
      <c r="CR28" s="624">
        <v>4.2300000000000004E-2</v>
      </c>
      <c r="CS28" s="582"/>
      <c r="CT28" s="126">
        <v>2.0000000000000004E-2</v>
      </c>
      <c r="CU28" s="125"/>
      <c r="CV28" s="582" t="s">
        <v>1485</v>
      </c>
      <c r="CW28" s="624">
        <v>8.5000000000000006E-2</v>
      </c>
      <c r="CX28" s="624">
        <v>0</v>
      </c>
      <c r="CY28" s="598"/>
      <c r="CZ28" s="582"/>
      <c r="DA28" s="582" t="s">
        <v>1485</v>
      </c>
      <c r="DB28" s="624">
        <v>3.9950000000000006E-2</v>
      </c>
      <c r="DC28" s="582"/>
      <c r="DD28" s="126">
        <v>0.03</v>
      </c>
      <c r="DE28" s="125"/>
      <c r="DF28" s="130" t="s">
        <v>1483</v>
      </c>
      <c r="DG28" s="624">
        <v>0.16500000000000001</v>
      </c>
      <c r="DH28" s="624">
        <v>0</v>
      </c>
      <c r="DI28" s="598"/>
      <c r="DJ28" s="582"/>
      <c r="DK28" s="624">
        <v>7.7550000000000008E-2</v>
      </c>
      <c r="DL28" s="582"/>
      <c r="DM28" s="126">
        <v>0.03</v>
      </c>
      <c r="DN28" s="125"/>
      <c r="DO28" s="69" t="s">
        <v>1486</v>
      </c>
      <c r="DP28" s="624">
        <v>0.17250000000000001</v>
      </c>
      <c r="DQ28" s="624">
        <v>0</v>
      </c>
      <c r="DR28" s="598"/>
      <c r="DS28" s="582"/>
      <c r="DT28" s="624">
        <v>8.1075000000000008E-2</v>
      </c>
      <c r="DU28" s="582"/>
      <c r="DV28" s="126">
        <v>0</v>
      </c>
      <c r="DW28" s="125"/>
      <c r="DX28" s="582" t="s">
        <v>1487</v>
      </c>
      <c r="DY28" s="624">
        <v>2.7500000000000004E-2</v>
      </c>
      <c r="DZ28" s="624">
        <v>0</v>
      </c>
      <c r="EA28" s="598"/>
      <c r="EB28" s="582"/>
      <c r="EC28" s="582" t="s">
        <v>1488</v>
      </c>
      <c r="ED28" s="624">
        <v>1.2925000000000001E-2</v>
      </c>
      <c r="EE28" s="582"/>
      <c r="EF28" s="632"/>
      <c r="EG28" s="126">
        <v>0.2</v>
      </c>
      <c r="EH28" s="126">
        <v>0</v>
      </c>
      <c r="EI28" s="122">
        <v>0</v>
      </c>
      <c r="EJ28" s="626">
        <v>1</v>
      </c>
      <c r="EK28" s="626">
        <v>0</v>
      </c>
      <c r="EL28" s="626">
        <v>0</v>
      </c>
      <c r="EM28" s="614">
        <v>0.47</v>
      </c>
      <c r="EN28" s="624">
        <v>0</v>
      </c>
      <c r="EO28" s="624"/>
      <c r="EP28" s="628">
        <v>245576000</v>
      </c>
      <c r="EQ28" s="628">
        <v>0</v>
      </c>
      <c r="ER28" s="598"/>
      <c r="ET28" s="156">
        <f t="shared" si="0"/>
        <v>0</v>
      </c>
    </row>
    <row r="29" spans="1:150" s="47" customFormat="1" ht="99.95" hidden="1" customHeight="1" x14ac:dyDescent="0.25">
      <c r="A29" s="130" t="s">
        <v>193</v>
      </c>
      <c r="B29" s="47" t="s">
        <v>83</v>
      </c>
      <c r="C29" s="47" t="s">
        <v>72</v>
      </c>
      <c r="D29" s="127">
        <v>1</v>
      </c>
      <c r="E29" s="47" t="s">
        <v>73</v>
      </c>
      <c r="F29" s="121" t="s">
        <v>65</v>
      </c>
      <c r="G29" s="121">
        <v>0.8</v>
      </c>
      <c r="H29" s="131">
        <v>0.47</v>
      </c>
      <c r="I29" s="131">
        <v>0.15</v>
      </c>
      <c r="J29" s="130" t="s">
        <v>1475</v>
      </c>
      <c r="K29" s="127" t="s">
        <v>299</v>
      </c>
      <c r="L29" s="127">
        <v>1</v>
      </c>
      <c r="M29" s="130" t="s">
        <v>1476</v>
      </c>
      <c r="N29" s="130" t="s">
        <v>1477</v>
      </c>
      <c r="O29" s="47" t="s">
        <v>1478</v>
      </c>
      <c r="P29" s="126"/>
      <c r="Q29" s="52" t="s">
        <v>1489</v>
      </c>
      <c r="R29" s="124"/>
      <c r="S29" s="65"/>
      <c r="T29" s="128">
        <v>43101</v>
      </c>
      <c r="U29" s="128">
        <v>43434</v>
      </c>
      <c r="V29" s="130" t="s">
        <v>1490</v>
      </c>
      <c r="W29" s="126">
        <v>0.1</v>
      </c>
      <c r="X29" s="126">
        <v>0</v>
      </c>
      <c r="Y29" s="125"/>
      <c r="Z29" s="127" t="s">
        <v>1491</v>
      </c>
      <c r="AA29" s="624"/>
      <c r="AB29" s="624"/>
      <c r="AC29" s="628"/>
      <c r="AD29" s="582"/>
      <c r="AE29" s="624"/>
      <c r="AF29" s="624"/>
      <c r="AG29" s="126">
        <v>5.000000000000001E-3</v>
      </c>
      <c r="AH29" s="125"/>
      <c r="AI29" s="127" t="s">
        <v>1491</v>
      </c>
      <c r="AJ29" s="624"/>
      <c r="AK29" s="624"/>
      <c r="AL29" s="616"/>
      <c r="AM29" s="582"/>
      <c r="AN29" s="624"/>
      <c r="AO29" s="582"/>
      <c r="AP29" s="126">
        <v>5.000000000000001E-3</v>
      </c>
      <c r="AQ29" s="125"/>
      <c r="AR29" s="598"/>
      <c r="AS29" s="624"/>
      <c r="AT29" s="624"/>
      <c r="AU29" s="616"/>
      <c r="AV29" s="582"/>
      <c r="AW29" s="582"/>
      <c r="AX29" s="624"/>
      <c r="AY29" s="582"/>
      <c r="AZ29" s="126">
        <v>1.0000000000000002E-2</v>
      </c>
      <c r="BA29" s="125"/>
      <c r="BB29" s="130" t="s">
        <v>1491</v>
      </c>
      <c r="BC29" s="624"/>
      <c r="BD29" s="624"/>
      <c r="BE29" s="616"/>
      <c r="BF29" s="582"/>
      <c r="BG29" s="624"/>
      <c r="BH29" s="582"/>
      <c r="BI29" s="126">
        <v>1.0000000000000002E-2</v>
      </c>
      <c r="BJ29" s="125"/>
      <c r="BK29" s="130" t="s">
        <v>1491</v>
      </c>
      <c r="BL29" s="624"/>
      <c r="BM29" s="624"/>
      <c r="BN29" s="616"/>
      <c r="BO29" s="582"/>
      <c r="BP29" s="624"/>
      <c r="BQ29" s="582"/>
      <c r="BR29" s="126">
        <v>1.4999999999999999E-2</v>
      </c>
      <c r="BS29" s="125"/>
      <c r="BT29" s="582"/>
      <c r="BU29" s="624"/>
      <c r="BV29" s="624"/>
      <c r="BW29" s="616"/>
      <c r="BX29" s="582"/>
      <c r="BY29" s="582"/>
      <c r="BZ29" s="624"/>
      <c r="CA29" s="582"/>
      <c r="CB29" s="126">
        <v>1.0000000000000002E-2</v>
      </c>
      <c r="CC29" s="125"/>
      <c r="CD29" s="130" t="s">
        <v>1491</v>
      </c>
      <c r="CE29" s="624"/>
      <c r="CF29" s="624"/>
      <c r="CG29" s="616"/>
      <c r="CH29" s="582"/>
      <c r="CI29" s="624"/>
      <c r="CJ29" s="582"/>
      <c r="CK29" s="126">
        <v>1.0000000000000002E-2</v>
      </c>
      <c r="CL29" s="125"/>
      <c r="CM29" s="130" t="s">
        <v>1491</v>
      </c>
      <c r="CN29" s="624"/>
      <c r="CO29" s="624"/>
      <c r="CP29" s="616"/>
      <c r="CQ29" s="582"/>
      <c r="CR29" s="624"/>
      <c r="CS29" s="582"/>
      <c r="CT29" s="126">
        <v>1.0000000000000002E-2</v>
      </c>
      <c r="CU29" s="125"/>
      <c r="CV29" s="582"/>
      <c r="CW29" s="624"/>
      <c r="CX29" s="624"/>
      <c r="CY29" s="598"/>
      <c r="CZ29" s="582"/>
      <c r="DA29" s="582"/>
      <c r="DB29" s="624"/>
      <c r="DC29" s="582"/>
      <c r="DD29" s="126">
        <v>1.0000000000000002E-2</v>
      </c>
      <c r="DE29" s="125"/>
      <c r="DF29" s="130" t="s">
        <v>1491</v>
      </c>
      <c r="DG29" s="624"/>
      <c r="DH29" s="624"/>
      <c r="DI29" s="598"/>
      <c r="DJ29" s="582"/>
      <c r="DK29" s="624"/>
      <c r="DL29" s="582"/>
      <c r="DM29" s="126">
        <v>1.4999999999999999E-2</v>
      </c>
      <c r="DN29" s="125"/>
      <c r="DO29" s="130" t="s">
        <v>1491</v>
      </c>
      <c r="DP29" s="624"/>
      <c r="DQ29" s="624"/>
      <c r="DR29" s="598"/>
      <c r="DS29" s="582"/>
      <c r="DT29" s="624"/>
      <c r="DU29" s="582"/>
      <c r="DV29" s="126">
        <v>0</v>
      </c>
      <c r="DW29" s="125"/>
      <c r="DX29" s="582"/>
      <c r="DY29" s="624"/>
      <c r="DZ29" s="624"/>
      <c r="EA29" s="598"/>
      <c r="EB29" s="582"/>
      <c r="EC29" s="582"/>
      <c r="ED29" s="624"/>
      <c r="EE29" s="582"/>
      <c r="EF29" s="632"/>
      <c r="EG29" s="126">
        <v>0.10000000000000002</v>
      </c>
      <c r="EH29" s="126">
        <v>0</v>
      </c>
      <c r="EI29" s="122">
        <v>0</v>
      </c>
      <c r="EJ29" s="626"/>
      <c r="EK29" s="626"/>
      <c r="EL29" s="626"/>
      <c r="EM29" s="614"/>
      <c r="EN29" s="624"/>
      <c r="EO29" s="624"/>
      <c r="EP29" s="628"/>
      <c r="EQ29" s="628"/>
      <c r="ER29" s="598"/>
      <c r="ET29" s="156">
        <f t="shared" si="0"/>
        <v>0</v>
      </c>
    </row>
    <row r="30" spans="1:150" s="47" customFormat="1" ht="99.95" hidden="1" customHeight="1" x14ac:dyDescent="0.25">
      <c r="A30" s="130" t="s">
        <v>193</v>
      </c>
      <c r="B30" s="47" t="s">
        <v>83</v>
      </c>
      <c r="C30" s="47" t="s">
        <v>72</v>
      </c>
      <c r="D30" s="127">
        <v>1</v>
      </c>
      <c r="E30" s="47" t="s">
        <v>73</v>
      </c>
      <c r="F30" s="121" t="s">
        <v>65</v>
      </c>
      <c r="G30" s="121">
        <v>0.8</v>
      </c>
      <c r="H30" s="131">
        <v>0.47</v>
      </c>
      <c r="I30" s="131">
        <v>0.15</v>
      </c>
      <c r="J30" s="130" t="s">
        <v>1475</v>
      </c>
      <c r="K30" s="127" t="s">
        <v>299</v>
      </c>
      <c r="L30" s="127">
        <v>1</v>
      </c>
      <c r="M30" s="130" t="s">
        <v>1476</v>
      </c>
      <c r="N30" s="130" t="s">
        <v>1477</v>
      </c>
      <c r="O30" s="47" t="s">
        <v>1478</v>
      </c>
      <c r="P30" s="126"/>
      <c r="Q30" s="52" t="s">
        <v>1489</v>
      </c>
      <c r="R30" s="124"/>
      <c r="S30" s="65"/>
      <c r="T30" s="128">
        <v>43132</v>
      </c>
      <c r="U30" s="128">
        <v>43464</v>
      </c>
      <c r="V30" s="130" t="s">
        <v>1492</v>
      </c>
      <c r="W30" s="126">
        <v>0.1</v>
      </c>
      <c r="X30" s="126">
        <v>0</v>
      </c>
      <c r="Y30" s="125"/>
      <c r="Z30" s="127" t="s">
        <v>71</v>
      </c>
      <c r="AA30" s="624"/>
      <c r="AB30" s="624"/>
      <c r="AC30" s="628"/>
      <c r="AD30" s="582"/>
      <c r="AE30" s="624"/>
      <c r="AF30" s="624"/>
      <c r="AG30" s="126">
        <v>0</v>
      </c>
      <c r="AH30" s="125"/>
      <c r="AI30" s="127" t="s">
        <v>71</v>
      </c>
      <c r="AJ30" s="624"/>
      <c r="AK30" s="624"/>
      <c r="AL30" s="616"/>
      <c r="AM30" s="582"/>
      <c r="AN30" s="624"/>
      <c r="AO30" s="582"/>
      <c r="AP30" s="126">
        <v>5.000000000000001E-3</v>
      </c>
      <c r="AQ30" s="125"/>
      <c r="AR30" s="598"/>
      <c r="AS30" s="624"/>
      <c r="AT30" s="624"/>
      <c r="AU30" s="616"/>
      <c r="AV30" s="582"/>
      <c r="AW30" s="582"/>
      <c r="AX30" s="624"/>
      <c r="AY30" s="582"/>
      <c r="AZ30" s="126">
        <v>1.0000000000000002E-2</v>
      </c>
      <c r="BA30" s="125"/>
      <c r="BB30" s="130" t="s">
        <v>1493</v>
      </c>
      <c r="BC30" s="624"/>
      <c r="BD30" s="624"/>
      <c r="BE30" s="616"/>
      <c r="BF30" s="582"/>
      <c r="BG30" s="624"/>
      <c r="BH30" s="582"/>
      <c r="BI30" s="126">
        <v>1.0000000000000002E-2</v>
      </c>
      <c r="BJ30" s="125"/>
      <c r="BK30" s="130" t="s">
        <v>1493</v>
      </c>
      <c r="BL30" s="624"/>
      <c r="BM30" s="624"/>
      <c r="BN30" s="616"/>
      <c r="BO30" s="582"/>
      <c r="BP30" s="624"/>
      <c r="BQ30" s="582"/>
      <c r="BR30" s="126">
        <v>2.0000000000000004E-2</v>
      </c>
      <c r="BS30" s="125"/>
      <c r="BT30" s="582"/>
      <c r="BU30" s="624"/>
      <c r="BV30" s="624"/>
      <c r="BW30" s="616"/>
      <c r="BX30" s="582"/>
      <c r="BY30" s="582"/>
      <c r="BZ30" s="624"/>
      <c r="CA30" s="582"/>
      <c r="CB30" s="126">
        <v>1.4999999999999999E-2</v>
      </c>
      <c r="CC30" s="125"/>
      <c r="CD30" s="130" t="s">
        <v>1494</v>
      </c>
      <c r="CE30" s="624"/>
      <c r="CF30" s="624"/>
      <c r="CG30" s="616"/>
      <c r="CH30" s="582"/>
      <c r="CI30" s="624"/>
      <c r="CJ30" s="582"/>
      <c r="CK30" s="126">
        <v>1.4999999999999999E-2</v>
      </c>
      <c r="CL30" s="125"/>
      <c r="CM30" s="130" t="s">
        <v>1493</v>
      </c>
      <c r="CN30" s="624"/>
      <c r="CO30" s="624"/>
      <c r="CP30" s="616"/>
      <c r="CQ30" s="582"/>
      <c r="CR30" s="624"/>
      <c r="CS30" s="582"/>
      <c r="CT30" s="126">
        <v>1.0000000000000002E-2</v>
      </c>
      <c r="CU30" s="125"/>
      <c r="CV30" s="582"/>
      <c r="CW30" s="624"/>
      <c r="CX30" s="624"/>
      <c r="CY30" s="598"/>
      <c r="CZ30" s="582"/>
      <c r="DA30" s="582"/>
      <c r="DB30" s="624"/>
      <c r="DC30" s="582"/>
      <c r="DD30" s="126">
        <v>5.000000000000001E-3</v>
      </c>
      <c r="DE30" s="125"/>
      <c r="DF30" s="130" t="s">
        <v>1493</v>
      </c>
      <c r="DG30" s="624"/>
      <c r="DH30" s="624"/>
      <c r="DI30" s="598"/>
      <c r="DJ30" s="582"/>
      <c r="DK30" s="624"/>
      <c r="DL30" s="582"/>
      <c r="DM30" s="126">
        <v>5.000000000000001E-3</v>
      </c>
      <c r="DN30" s="125"/>
      <c r="DO30" s="130" t="s">
        <v>1493</v>
      </c>
      <c r="DP30" s="624"/>
      <c r="DQ30" s="624"/>
      <c r="DR30" s="598"/>
      <c r="DS30" s="582"/>
      <c r="DT30" s="624"/>
      <c r="DU30" s="582"/>
      <c r="DV30" s="126">
        <v>5.000000000000001E-3</v>
      </c>
      <c r="DW30" s="125"/>
      <c r="DX30" s="582"/>
      <c r="DY30" s="624"/>
      <c r="DZ30" s="624"/>
      <c r="EA30" s="598"/>
      <c r="EB30" s="582"/>
      <c r="EC30" s="582"/>
      <c r="ED30" s="624"/>
      <c r="EE30" s="582"/>
      <c r="EF30" s="632"/>
      <c r="EG30" s="126">
        <v>0.10000000000000003</v>
      </c>
      <c r="EH30" s="126">
        <v>0</v>
      </c>
      <c r="EI30" s="122">
        <v>0</v>
      </c>
      <c r="EJ30" s="626"/>
      <c r="EK30" s="626"/>
      <c r="EL30" s="626"/>
      <c r="EM30" s="614"/>
      <c r="EN30" s="624"/>
      <c r="EO30" s="624"/>
      <c r="EP30" s="628"/>
      <c r="EQ30" s="628"/>
      <c r="ER30" s="598"/>
      <c r="ET30" s="156">
        <f t="shared" si="0"/>
        <v>0</v>
      </c>
    </row>
    <row r="31" spans="1:150" s="47" customFormat="1" ht="99.95" hidden="1" customHeight="1" x14ac:dyDescent="0.25">
      <c r="A31" s="130" t="s">
        <v>193</v>
      </c>
      <c r="B31" s="47" t="s">
        <v>83</v>
      </c>
      <c r="C31" s="47" t="s">
        <v>72</v>
      </c>
      <c r="D31" s="127">
        <v>1</v>
      </c>
      <c r="E31" s="47" t="s">
        <v>73</v>
      </c>
      <c r="F31" s="121" t="s">
        <v>65</v>
      </c>
      <c r="G31" s="121">
        <v>0.8</v>
      </c>
      <c r="H31" s="131">
        <v>0.47</v>
      </c>
      <c r="I31" s="131">
        <v>0.15</v>
      </c>
      <c r="J31" s="130" t="s">
        <v>1475</v>
      </c>
      <c r="K31" s="127" t="s">
        <v>299</v>
      </c>
      <c r="L31" s="127">
        <v>1</v>
      </c>
      <c r="M31" s="130" t="s">
        <v>1476</v>
      </c>
      <c r="N31" s="130" t="s">
        <v>1477</v>
      </c>
      <c r="O31" s="47" t="s">
        <v>1478</v>
      </c>
      <c r="P31" s="126"/>
      <c r="Q31" s="52" t="s">
        <v>1495</v>
      </c>
      <c r="R31" s="124"/>
      <c r="S31" s="65"/>
      <c r="T31" s="128">
        <v>43101</v>
      </c>
      <c r="U31" s="128">
        <v>43464</v>
      </c>
      <c r="V31" s="130" t="s">
        <v>1496</v>
      </c>
      <c r="W31" s="126">
        <v>0.15</v>
      </c>
      <c r="X31" s="126">
        <v>0</v>
      </c>
      <c r="Y31" s="125"/>
      <c r="Z31" s="127" t="s">
        <v>71</v>
      </c>
      <c r="AA31" s="624"/>
      <c r="AB31" s="624"/>
      <c r="AC31" s="628"/>
      <c r="AD31" s="582"/>
      <c r="AE31" s="624"/>
      <c r="AF31" s="624"/>
      <c r="AG31" s="126">
        <v>1.4999999999999999E-2</v>
      </c>
      <c r="AH31" s="125"/>
      <c r="AI31" s="127" t="s">
        <v>1497</v>
      </c>
      <c r="AJ31" s="624"/>
      <c r="AK31" s="624"/>
      <c r="AL31" s="616"/>
      <c r="AM31" s="582"/>
      <c r="AN31" s="624"/>
      <c r="AO31" s="582"/>
      <c r="AP31" s="126">
        <v>1.4999999999999999E-2</v>
      </c>
      <c r="AQ31" s="125"/>
      <c r="AR31" s="598"/>
      <c r="AS31" s="624"/>
      <c r="AT31" s="624"/>
      <c r="AU31" s="616"/>
      <c r="AV31" s="582"/>
      <c r="AW31" s="582"/>
      <c r="AX31" s="624"/>
      <c r="AY31" s="582"/>
      <c r="AZ31" s="126">
        <v>1.4999999999999999E-2</v>
      </c>
      <c r="BA31" s="125"/>
      <c r="BB31" s="130" t="s">
        <v>1497</v>
      </c>
      <c r="BC31" s="624"/>
      <c r="BD31" s="624"/>
      <c r="BE31" s="616"/>
      <c r="BF31" s="582"/>
      <c r="BG31" s="624"/>
      <c r="BH31" s="582"/>
      <c r="BI31" s="126">
        <v>1.4999999999999999E-2</v>
      </c>
      <c r="BJ31" s="125"/>
      <c r="BK31" s="130" t="s">
        <v>1497</v>
      </c>
      <c r="BL31" s="624"/>
      <c r="BM31" s="624"/>
      <c r="BN31" s="616"/>
      <c r="BO31" s="582"/>
      <c r="BP31" s="624"/>
      <c r="BQ31" s="582"/>
      <c r="BR31" s="126">
        <v>1.4999999999999999E-2</v>
      </c>
      <c r="BS31" s="125"/>
      <c r="BT31" s="582"/>
      <c r="BU31" s="624"/>
      <c r="BV31" s="624"/>
      <c r="BW31" s="616"/>
      <c r="BX31" s="582"/>
      <c r="BY31" s="582"/>
      <c r="BZ31" s="624"/>
      <c r="CA31" s="582"/>
      <c r="CB31" s="126">
        <v>1.4999999999999999E-2</v>
      </c>
      <c r="CC31" s="125"/>
      <c r="CD31" s="130" t="s">
        <v>1498</v>
      </c>
      <c r="CE31" s="624"/>
      <c r="CF31" s="624"/>
      <c r="CG31" s="616"/>
      <c r="CH31" s="582"/>
      <c r="CI31" s="624"/>
      <c r="CJ31" s="582"/>
      <c r="CK31" s="126">
        <v>1.4999999999999999E-2</v>
      </c>
      <c r="CL31" s="125"/>
      <c r="CM31" s="130" t="s">
        <v>1497</v>
      </c>
      <c r="CN31" s="624"/>
      <c r="CO31" s="624"/>
      <c r="CP31" s="616"/>
      <c r="CQ31" s="582"/>
      <c r="CR31" s="624"/>
      <c r="CS31" s="582"/>
      <c r="CT31" s="126">
        <v>1.4999999999999999E-2</v>
      </c>
      <c r="CU31" s="125"/>
      <c r="CV31" s="582"/>
      <c r="CW31" s="624"/>
      <c r="CX31" s="624"/>
      <c r="CY31" s="598"/>
      <c r="CZ31" s="582"/>
      <c r="DA31" s="582"/>
      <c r="DB31" s="624"/>
      <c r="DC31" s="582"/>
      <c r="DD31" s="126">
        <v>1.4999999999999999E-2</v>
      </c>
      <c r="DE31" s="125"/>
      <c r="DF31" s="130" t="s">
        <v>1497</v>
      </c>
      <c r="DG31" s="624"/>
      <c r="DH31" s="624"/>
      <c r="DI31" s="598"/>
      <c r="DJ31" s="582"/>
      <c r="DK31" s="624"/>
      <c r="DL31" s="582"/>
      <c r="DM31" s="126">
        <v>1.4999999999999999E-2</v>
      </c>
      <c r="DN31" s="125"/>
      <c r="DO31" s="130" t="s">
        <v>1497</v>
      </c>
      <c r="DP31" s="624"/>
      <c r="DQ31" s="624"/>
      <c r="DR31" s="598"/>
      <c r="DS31" s="582"/>
      <c r="DT31" s="624"/>
      <c r="DU31" s="582"/>
      <c r="DV31" s="126">
        <v>0</v>
      </c>
      <c r="DW31" s="125"/>
      <c r="DX31" s="582"/>
      <c r="DY31" s="624"/>
      <c r="DZ31" s="624"/>
      <c r="EA31" s="598"/>
      <c r="EB31" s="582"/>
      <c r="EC31" s="582"/>
      <c r="ED31" s="624"/>
      <c r="EE31" s="582"/>
      <c r="EF31" s="632"/>
      <c r="EG31" s="126">
        <v>0.15000000000000002</v>
      </c>
      <c r="EH31" s="126">
        <v>0</v>
      </c>
      <c r="EI31" s="122">
        <v>0</v>
      </c>
      <c r="EJ31" s="626"/>
      <c r="EK31" s="626"/>
      <c r="EL31" s="626"/>
      <c r="EM31" s="614"/>
      <c r="EN31" s="624"/>
      <c r="EO31" s="624"/>
      <c r="EP31" s="628"/>
      <c r="EQ31" s="628"/>
      <c r="ER31" s="598"/>
      <c r="ET31" s="156">
        <f t="shared" si="0"/>
        <v>0</v>
      </c>
    </row>
    <row r="32" spans="1:150" s="47" customFormat="1" ht="99.95" hidden="1" customHeight="1" x14ac:dyDescent="0.25">
      <c r="A32" s="130" t="s">
        <v>193</v>
      </c>
      <c r="B32" s="47" t="s">
        <v>83</v>
      </c>
      <c r="C32" s="47" t="s">
        <v>72</v>
      </c>
      <c r="D32" s="127">
        <v>1</v>
      </c>
      <c r="E32" s="47" t="s">
        <v>73</v>
      </c>
      <c r="F32" s="121" t="s">
        <v>65</v>
      </c>
      <c r="G32" s="121">
        <v>0.8</v>
      </c>
      <c r="H32" s="131">
        <v>0.47</v>
      </c>
      <c r="I32" s="131">
        <v>0.15</v>
      </c>
      <c r="J32" s="130" t="s">
        <v>1475</v>
      </c>
      <c r="K32" s="127" t="s">
        <v>299</v>
      </c>
      <c r="L32" s="127">
        <v>1</v>
      </c>
      <c r="M32" s="130" t="s">
        <v>1476</v>
      </c>
      <c r="N32" s="130" t="s">
        <v>1477</v>
      </c>
      <c r="O32" s="47" t="s">
        <v>1478</v>
      </c>
      <c r="P32" s="126"/>
      <c r="Q32" s="52" t="s">
        <v>1499</v>
      </c>
      <c r="R32" s="124"/>
      <c r="S32" s="65"/>
      <c r="T32" s="128">
        <v>43101</v>
      </c>
      <c r="U32" s="128">
        <v>43189</v>
      </c>
      <c r="V32" s="130" t="s">
        <v>1500</v>
      </c>
      <c r="W32" s="126">
        <v>0.1</v>
      </c>
      <c r="X32" s="126">
        <v>0</v>
      </c>
      <c r="Y32" s="125"/>
      <c r="Z32" s="127" t="s">
        <v>71</v>
      </c>
      <c r="AA32" s="624"/>
      <c r="AB32" s="624"/>
      <c r="AC32" s="628"/>
      <c r="AD32" s="582"/>
      <c r="AE32" s="624"/>
      <c r="AF32" s="624"/>
      <c r="AG32" s="126">
        <v>5.000000000000001E-3</v>
      </c>
      <c r="AH32" s="125"/>
      <c r="AI32" s="127" t="s">
        <v>1501</v>
      </c>
      <c r="AJ32" s="624"/>
      <c r="AK32" s="624"/>
      <c r="AL32" s="616"/>
      <c r="AM32" s="582"/>
      <c r="AN32" s="624"/>
      <c r="AO32" s="582"/>
      <c r="AP32" s="126">
        <v>1.0000000000000002E-2</v>
      </c>
      <c r="AQ32" s="125"/>
      <c r="AR32" s="598" t="s">
        <v>1502</v>
      </c>
      <c r="AS32" s="624"/>
      <c r="AT32" s="624"/>
      <c r="AU32" s="616"/>
      <c r="AV32" s="582"/>
      <c r="AW32" s="582" t="s">
        <v>1502</v>
      </c>
      <c r="AX32" s="624"/>
      <c r="AY32" s="582"/>
      <c r="AZ32" s="126">
        <v>1.0000000000000002E-2</v>
      </c>
      <c r="BA32" s="125"/>
      <c r="BB32" s="130" t="s">
        <v>1501</v>
      </c>
      <c r="BC32" s="624"/>
      <c r="BD32" s="624"/>
      <c r="BE32" s="616"/>
      <c r="BF32" s="582"/>
      <c r="BG32" s="624"/>
      <c r="BH32" s="582"/>
      <c r="BI32" s="126">
        <v>1.0000000000000002E-2</v>
      </c>
      <c r="BJ32" s="125"/>
      <c r="BK32" s="130" t="s">
        <v>1501</v>
      </c>
      <c r="BL32" s="624"/>
      <c r="BM32" s="624"/>
      <c r="BN32" s="616"/>
      <c r="BO32" s="582"/>
      <c r="BP32" s="624"/>
      <c r="BQ32" s="582"/>
      <c r="BR32" s="126">
        <v>1.0000000000000002E-2</v>
      </c>
      <c r="BS32" s="125"/>
      <c r="BT32" s="582" t="s">
        <v>1503</v>
      </c>
      <c r="BU32" s="624"/>
      <c r="BV32" s="624"/>
      <c r="BW32" s="616"/>
      <c r="BX32" s="582"/>
      <c r="BY32" s="582" t="s">
        <v>1504</v>
      </c>
      <c r="BZ32" s="624"/>
      <c r="CA32" s="582"/>
      <c r="CB32" s="126">
        <v>1.0000000000000002E-2</v>
      </c>
      <c r="CC32" s="125"/>
      <c r="CD32" s="130" t="s">
        <v>1501</v>
      </c>
      <c r="CE32" s="624"/>
      <c r="CF32" s="624"/>
      <c r="CG32" s="616"/>
      <c r="CH32" s="582"/>
      <c r="CI32" s="624"/>
      <c r="CJ32" s="582"/>
      <c r="CK32" s="126">
        <v>1.0000000000000002E-2</v>
      </c>
      <c r="CL32" s="125"/>
      <c r="CM32" s="130" t="s">
        <v>1501</v>
      </c>
      <c r="CN32" s="624"/>
      <c r="CO32" s="624"/>
      <c r="CP32" s="616"/>
      <c r="CQ32" s="582"/>
      <c r="CR32" s="624"/>
      <c r="CS32" s="582"/>
      <c r="CT32" s="126">
        <v>1.0000000000000002E-2</v>
      </c>
      <c r="CU32" s="125"/>
      <c r="CV32" s="582" t="s">
        <v>1505</v>
      </c>
      <c r="CW32" s="624"/>
      <c r="CX32" s="624"/>
      <c r="CY32" s="598"/>
      <c r="CZ32" s="582"/>
      <c r="DA32" s="582" t="s">
        <v>1505</v>
      </c>
      <c r="DB32" s="624"/>
      <c r="DC32" s="582"/>
      <c r="DD32" s="126">
        <v>1.0000000000000002E-2</v>
      </c>
      <c r="DE32" s="125"/>
      <c r="DF32" s="130" t="s">
        <v>1501</v>
      </c>
      <c r="DG32" s="624"/>
      <c r="DH32" s="624"/>
      <c r="DI32" s="598"/>
      <c r="DJ32" s="582"/>
      <c r="DK32" s="624"/>
      <c r="DL32" s="582"/>
      <c r="DM32" s="126">
        <v>1.0000000000000002E-2</v>
      </c>
      <c r="DN32" s="125"/>
      <c r="DO32" s="130" t="s">
        <v>1501</v>
      </c>
      <c r="DP32" s="624"/>
      <c r="DQ32" s="624"/>
      <c r="DR32" s="598"/>
      <c r="DS32" s="582"/>
      <c r="DT32" s="624"/>
      <c r="DU32" s="582"/>
      <c r="DV32" s="126">
        <v>5.000000000000001E-3</v>
      </c>
      <c r="DW32" s="125"/>
      <c r="DX32" s="582"/>
      <c r="DY32" s="624"/>
      <c r="DZ32" s="624"/>
      <c r="EA32" s="598"/>
      <c r="EB32" s="582"/>
      <c r="EC32" s="582"/>
      <c r="ED32" s="624"/>
      <c r="EE32" s="582"/>
      <c r="EF32" s="632"/>
      <c r="EG32" s="126">
        <v>0.10000000000000003</v>
      </c>
      <c r="EH32" s="126">
        <v>0</v>
      </c>
      <c r="EI32" s="122">
        <v>0</v>
      </c>
      <c r="EJ32" s="626"/>
      <c r="EK32" s="626"/>
      <c r="EL32" s="626"/>
      <c r="EM32" s="614"/>
      <c r="EN32" s="624"/>
      <c r="EO32" s="624"/>
      <c r="EP32" s="628"/>
      <c r="EQ32" s="628"/>
      <c r="ER32" s="598"/>
      <c r="ET32" s="156">
        <f t="shared" si="0"/>
        <v>0</v>
      </c>
    </row>
    <row r="33" spans="1:150" s="47" customFormat="1" ht="99.95" hidden="1" customHeight="1" x14ac:dyDescent="0.25">
      <c r="A33" s="130" t="s">
        <v>193</v>
      </c>
      <c r="B33" s="47" t="s">
        <v>83</v>
      </c>
      <c r="C33" s="47" t="s">
        <v>72</v>
      </c>
      <c r="D33" s="127">
        <v>1</v>
      </c>
      <c r="E33" s="47" t="s">
        <v>73</v>
      </c>
      <c r="F33" s="121" t="s">
        <v>65</v>
      </c>
      <c r="G33" s="121">
        <v>0.8</v>
      </c>
      <c r="H33" s="131">
        <v>0.47</v>
      </c>
      <c r="I33" s="131">
        <v>0.15</v>
      </c>
      <c r="J33" s="130" t="s">
        <v>1475</v>
      </c>
      <c r="K33" s="127" t="s">
        <v>299</v>
      </c>
      <c r="L33" s="127">
        <v>1</v>
      </c>
      <c r="M33" s="130" t="s">
        <v>1476</v>
      </c>
      <c r="N33" s="130" t="s">
        <v>1477</v>
      </c>
      <c r="O33" s="47" t="s">
        <v>1478</v>
      </c>
      <c r="P33" s="126"/>
      <c r="Q33" s="52" t="s">
        <v>1506</v>
      </c>
      <c r="R33" s="124"/>
      <c r="S33" s="65"/>
      <c r="T33" s="128">
        <v>43101</v>
      </c>
      <c r="U33" s="128">
        <v>43403</v>
      </c>
      <c r="V33" s="130" t="s">
        <v>1507</v>
      </c>
      <c r="W33" s="126">
        <v>0.2</v>
      </c>
      <c r="X33" s="126">
        <v>0</v>
      </c>
      <c r="Y33" s="125"/>
      <c r="Z33" s="127" t="s">
        <v>71</v>
      </c>
      <c r="AA33" s="624"/>
      <c r="AB33" s="624"/>
      <c r="AC33" s="628"/>
      <c r="AD33" s="582"/>
      <c r="AE33" s="624"/>
      <c r="AF33" s="624"/>
      <c r="AG33" s="126">
        <v>1.0000000000000002E-2</v>
      </c>
      <c r="AH33" s="125"/>
      <c r="AI33" s="127" t="s">
        <v>1501</v>
      </c>
      <c r="AJ33" s="624"/>
      <c r="AK33" s="624"/>
      <c r="AL33" s="616"/>
      <c r="AM33" s="582"/>
      <c r="AN33" s="624"/>
      <c r="AO33" s="582"/>
      <c r="AP33" s="126">
        <v>1.0000000000000002E-2</v>
      </c>
      <c r="AQ33" s="125"/>
      <c r="AR33" s="598"/>
      <c r="AS33" s="624"/>
      <c r="AT33" s="624"/>
      <c r="AU33" s="616"/>
      <c r="AV33" s="582"/>
      <c r="AW33" s="582"/>
      <c r="AX33" s="624"/>
      <c r="AY33" s="582"/>
      <c r="AZ33" s="126">
        <v>2.0000000000000004E-2</v>
      </c>
      <c r="BA33" s="125"/>
      <c r="BB33" s="130" t="s">
        <v>1501</v>
      </c>
      <c r="BC33" s="624"/>
      <c r="BD33" s="624"/>
      <c r="BE33" s="616"/>
      <c r="BF33" s="582"/>
      <c r="BG33" s="624"/>
      <c r="BH33" s="582"/>
      <c r="BI33" s="126">
        <v>2.0000000000000004E-2</v>
      </c>
      <c r="BJ33" s="125"/>
      <c r="BK33" s="130" t="s">
        <v>1501</v>
      </c>
      <c r="BL33" s="624"/>
      <c r="BM33" s="624"/>
      <c r="BN33" s="616"/>
      <c r="BO33" s="582"/>
      <c r="BP33" s="624"/>
      <c r="BQ33" s="582"/>
      <c r="BR33" s="126">
        <v>2.0000000000000004E-2</v>
      </c>
      <c r="BS33" s="125"/>
      <c r="BT33" s="582"/>
      <c r="BU33" s="624"/>
      <c r="BV33" s="624"/>
      <c r="BW33" s="616"/>
      <c r="BX33" s="582"/>
      <c r="BY33" s="582"/>
      <c r="BZ33" s="624"/>
      <c r="CA33" s="582"/>
      <c r="CB33" s="126">
        <v>2.0000000000000004E-2</v>
      </c>
      <c r="CC33" s="125"/>
      <c r="CD33" s="130" t="s">
        <v>1501</v>
      </c>
      <c r="CE33" s="624"/>
      <c r="CF33" s="624"/>
      <c r="CG33" s="616"/>
      <c r="CH33" s="582"/>
      <c r="CI33" s="624"/>
      <c r="CJ33" s="582"/>
      <c r="CK33" s="126">
        <v>2.0000000000000004E-2</v>
      </c>
      <c r="CL33" s="125"/>
      <c r="CM33" s="130" t="s">
        <v>1501</v>
      </c>
      <c r="CN33" s="624"/>
      <c r="CO33" s="624"/>
      <c r="CP33" s="616"/>
      <c r="CQ33" s="582"/>
      <c r="CR33" s="624"/>
      <c r="CS33" s="582"/>
      <c r="CT33" s="126">
        <v>2.0000000000000004E-2</v>
      </c>
      <c r="CU33" s="125"/>
      <c r="CV33" s="582"/>
      <c r="CW33" s="624"/>
      <c r="CX33" s="624"/>
      <c r="CY33" s="598"/>
      <c r="CZ33" s="582"/>
      <c r="DA33" s="582"/>
      <c r="DB33" s="624"/>
      <c r="DC33" s="582"/>
      <c r="DD33" s="126">
        <v>2.0000000000000004E-2</v>
      </c>
      <c r="DE33" s="125"/>
      <c r="DF33" s="130" t="s">
        <v>1508</v>
      </c>
      <c r="DG33" s="624"/>
      <c r="DH33" s="624"/>
      <c r="DI33" s="598"/>
      <c r="DJ33" s="582"/>
      <c r="DK33" s="624"/>
      <c r="DL33" s="582"/>
      <c r="DM33" s="126">
        <v>0.03</v>
      </c>
      <c r="DN33" s="125"/>
      <c r="DO33" s="130" t="s">
        <v>1501</v>
      </c>
      <c r="DP33" s="624"/>
      <c r="DQ33" s="624"/>
      <c r="DR33" s="598"/>
      <c r="DS33" s="582"/>
      <c r="DT33" s="624"/>
      <c r="DU33" s="582"/>
      <c r="DV33" s="126">
        <v>1.0000000000000002E-2</v>
      </c>
      <c r="DW33" s="125"/>
      <c r="DX33" s="582"/>
      <c r="DY33" s="624"/>
      <c r="DZ33" s="624"/>
      <c r="EA33" s="598"/>
      <c r="EB33" s="582"/>
      <c r="EC33" s="582"/>
      <c r="ED33" s="624"/>
      <c r="EE33" s="582"/>
      <c r="EF33" s="632"/>
      <c r="EG33" s="126">
        <v>0.20000000000000004</v>
      </c>
      <c r="EH33" s="126">
        <v>0</v>
      </c>
      <c r="EI33" s="122">
        <v>0</v>
      </c>
      <c r="EJ33" s="626"/>
      <c r="EK33" s="626"/>
      <c r="EL33" s="626"/>
      <c r="EM33" s="614"/>
      <c r="EN33" s="624"/>
      <c r="EO33" s="624"/>
      <c r="EP33" s="628"/>
      <c r="EQ33" s="628"/>
      <c r="ER33" s="598"/>
      <c r="ET33" s="156">
        <f t="shared" si="0"/>
        <v>0</v>
      </c>
    </row>
    <row r="34" spans="1:150" s="47" customFormat="1" ht="99.95" hidden="1" customHeight="1" x14ac:dyDescent="0.25">
      <c r="A34" s="130" t="s">
        <v>193</v>
      </c>
      <c r="B34" s="47" t="s">
        <v>83</v>
      </c>
      <c r="C34" s="47" t="s">
        <v>72</v>
      </c>
      <c r="D34" s="127">
        <v>1</v>
      </c>
      <c r="E34" s="47" t="s">
        <v>73</v>
      </c>
      <c r="F34" s="121" t="s">
        <v>65</v>
      </c>
      <c r="G34" s="121">
        <v>0.8</v>
      </c>
      <c r="H34" s="131">
        <v>0.47</v>
      </c>
      <c r="I34" s="131">
        <v>0.15</v>
      </c>
      <c r="J34" s="130" t="s">
        <v>1475</v>
      </c>
      <c r="K34" s="127" t="s">
        <v>299</v>
      </c>
      <c r="L34" s="127">
        <v>1</v>
      </c>
      <c r="M34" s="130" t="s">
        <v>1476</v>
      </c>
      <c r="N34" s="130" t="s">
        <v>1477</v>
      </c>
      <c r="O34" s="47" t="s">
        <v>1478</v>
      </c>
      <c r="P34" s="126"/>
      <c r="Q34" s="52" t="s">
        <v>1509</v>
      </c>
      <c r="R34" s="124"/>
      <c r="S34" s="65"/>
      <c r="T34" s="128">
        <v>43313</v>
      </c>
      <c r="U34" s="128">
        <v>43464</v>
      </c>
      <c r="V34" s="130" t="s">
        <v>1510</v>
      </c>
      <c r="W34" s="126">
        <v>0.15</v>
      </c>
      <c r="X34" s="126">
        <v>0</v>
      </c>
      <c r="Y34" s="125"/>
      <c r="Z34" s="127" t="s">
        <v>71</v>
      </c>
      <c r="AA34" s="624"/>
      <c r="AB34" s="624"/>
      <c r="AC34" s="628"/>
      <c r="AD34" s="582"/>
      <c r="AE34" s="624"/>
      <c r="AF34" s="624"/>
      <c r="AG34" s="126">
        <v>0</v>
      </c>
      <c r="AH34" s="125"/>
      <c r="AI34" s="127" t="s">
        <v>71</v>
      </c>
      <c r="AJ34" s="624"/>
      <c r="AK34" s="624"/>
      <c r="AL34" s="616"/>
      <c r="AM34" s="582"/>
      <c r="AN34" s="624"/>
      <c r="AO34" s="582"/>
      <c r="AP34" s="126">
        <v>0</v>
      </c>
      <c r="AQ34" s="125"/>
      <c r="AR34" s="598"/>
      <c r="AS34" s="624"/>
      <c r="AT34" s="624"/>
      <c r="AU34" s="616"/>
      <c r="AV34" s="582"/>
      <c r="AW34" s="582"/>
      <c r="AX34" s="624"/>
      <c r="AY34" s="582"/>
      <c r="AZ34" s="126">
        <v>0</v>
      </c>
      <c r="BA34" s="125"/>
      <c r="BB34" s="130" t="s">
        <v>71</v>
      </c>
      <c r="BC34" s="624"/>
      <c r="BD34" s="624"/>
      <c r="BE34" s="616"/>
      <c r="BF34" s="582"/>
      <c r="BG34" s="624"/>
      <c r="BH34" s="582"/>
      <c r="BI34" s="126">
        <v>0</v>
      </c>
      <c r="BJ34" s="125"/>
      <c r="BK34" s="130" t="s">
        <v>71</v>
      </c>
      <c r="BL34" s="624"/>
      <c r="BM34" s="624"/>
      <c r="BN34" s="616"/>
      <c r="BO34" s="582"/>
      <c r="BP34" s="624"/>
      <c r="BQ34" s="582"/>
      <c r="BR34" s="126">
        <v>0</v>
      </c>
      <c r="BS34" s="125"/>
      <c r="BT34" s="582"/>
      <c r="BU34" s="624"/>
      <c r="BV34" s="624"/>
      <c r="BW34" s="616"/>
      <c r="BX34" s="582"/>
      <c r="BY34" s="582"/>
      <c r="BZ34" s="624"/>
      <c r="CA34" s="582"/>
      <c r="CB34" s="126">
        <v>0</v>
      </c>
      <c r="CC34" s="125"/>
      <c r="CD34" s="130" t="s">
        <v>71</v>
      </c>
      <c r="CE34" s="624"/>
      <c r="CF34" s="624"/>
      <c r="CG34" s="616"/>
      <c r="CH34" s="582"/>
      <c r="CI34" s="624"/>
      <c r="CJ34" s="582"/>
      <c r="CK34" s="126">
        <v>0</v>
      </c>
      <c r="CL34" s="125"/>
      <c r="CM34" s="130" t="s">
        <v>71</v>
      </c>
      <c r="CN34" s="624"/>
      <c r="CO34" s="624"/>
      <c r="CP34" s="616"/>
      <c r="CQ34" s="582"/>
      <c r="CR34" s="624"/>
      <c r="CS34" s="582"/>
      <c r="CT34" s="126">
        <v>0</v>
      </c>
      <c r="CU34" s="125"/>
      <c r="CV34" s="582"/>
      <c r="CW34" s="624"/>
      <c r="CX34" s="624"/>
      <c r="CY34" s="598"/>
      <c r="CZ34" s="582"/>
      <c r="DA34" s="582"/>
      <c r="DB34" s="624"/>
      <c r="DC34" s="582"/>
      <c r="DD34" s="126">
        <v>7.4999999999999997E-2</v>
      </c>
      <c r="DE34" s="125"/>
      <c r="DF34" s="130" t="s">
        <v>1511</v>
      </c>
      <c r="DG34" s="624"/>
      <c r="DH34" s="624"/>
      <c r="DI34" s="598"/>
      <c r="DJ34" s="582"/>
      <c r="DK34" s="624"/>
      <c r="DL34" s="582"/>
      <c r="DM34" s="126">
        <v>6.7500000000000004E-2</v>
      </c>
      <c r="DN34" s="125"/>
      <c r="DO34" s="130" t="s">
        <v>1511</v>
      </c>
      <c r="DP34" s="624"/>
      <c r="DQ34" s="624"/>
      <c r="DR34" s="598"/>
      <c r="DS34" s="582"/>
      <c r="DT34" s="624"/>
      <c r="DU34" s="582"/>
      <c r="DV34" s="126">
        <v>7.4999999999999997E-3</v>
      </c>
      <c r="DW34" s="125"/>
      <c r="DX34" s="582"/>
      <c r="DY34" s="624"/>
      <c r="DZ34" s="624"/>
      <c r="EA34" s="598"/>
      <c r="EB34" s="582"/>
      <c r="EC34" s="582"/>
      <c r="ED34" s="624"/>
      <c r="EE34" s="582"/>
      <c r="EF34" s="632"/>
      <c r="EG34" s="126">
        <v>0.15000000000000002</v>
      </c>
      <c r="EH34" s="126">
        <v>0</v>
      </c>
      <c r="EI34" s="122">
        <v>0</v>
      </c>
      <c r="EJ34" s="626"/>
      <c r="EK34" s="626"/>
      <c r="EL34" s="626"/>
      <c r="EM34" s="614"/>
      <c r="EN34" s="624"/>
      <c r="EO34" s="624"/>
      <c r="EP34" s="628"/>
      <c r="EQ34" s="628"/>
      <c r="ER34" s="598"/>
      <c r="ET34" s="156">
        <f t="shared" si="0"/>
        <v>0</v>
      </c>
    </row>
    <row r="35" spans="1:150" s="47" customFormat="1" ht="99.95" hidden="1" customHeight="1" x14ac:dyDescent="0.25">
      <c r="A35" s="130" t="s">
        <v>193</v>
      </c>
      <c r="B35" s="47" t="s">
        <v>83</v>
      </c>
      <c r="C35" s="47" t="s">
        <v>74</v>
      </c>
      <c r="D35" s="127">
        <v>2</v>
      </c>
      <c r="E35" s="47" t="s">
        <v>75</v>
      </c>
      <c r="F35" s="121" t="s">
        <v>65</v>
      </c>
      <c r="G35" s="121">
        <v>0.8</v>
      </c>
      <c r="H35" s="131">
        <v>0.3</v>
      </c>
      <c r="I35" s="131">
        <v>0.1</v>
      </c>
      <c r="J35" s="130" t="s">
        <v>1512</v>
      </c>
      <c r="K35" s="127" t="s">
        <v>299</v>
      </c>
      <c r="L35" s="127">
        <v>2</v>
      </c>
      <c r="M35" s="130" t="s">
        <v>1513</v>
      </c>
      <c r="N35" s="130" t="s">
        <v>1514</v>
      </c>
      <c r="O35" s="47" t="s">
        <v>1515</v>
      </c>
      <c r="P35" s="126">
        <v>0.1</v>
      </c>
      <c r="Q35" s="47" t="s">
        <v>1516</v>
      </c>
      <c r="R35" s="124">
        <v>3623290000</v>
      </c>
      <c r="T35" s="58">
        <v>43132</v>
      </c>
      <c r="U35" s="58">
        <v>43434</v>
      </c>
      <c r="V35" s="130" t="s">
        <v>1517</v>
      </c>
      <c r="W35" s="126">
        <v>0.4</v>
      </c>
      <c r="X35" s="126">
        <v>0</v>
      </c>
      <c r="Y35" s="125"/>
      <c r="Z35" s="125" t="s">
        <v>71</v>
      </c>
      <c r="AA35" s="624">
        <v>0</v>
      </c>
      <c r="AB35" s="624">
        <v>0</v>
      </c>
      <c r="AC35" s="628">
        <v>3623290000</v>
      </c>
      <c r="AD35" s="582"/>
      <c r="AE35" s="618">
        <v>0</v>
      </c>
      <c r="AF35" s="608"/>
      <c r="AG35" s="126">
        <v>4.0000000000000008E-2</v>
      </c>
      <c r="AH35" s="125"/>
      <c r="AI35" s="125" t="s">
        <v>1518</v>
      </c>
      <c r="AJ35" s="624">
        <v>7.0000000000000007E-2</v>
      </c>
      <c r="AK35" s="624">
        <v>0</v>
      </c>
      <c r="AL35" s="582"/>
      <c r="AM35" s="582"/>
      <c r="AN35" s="618">
        <v>2.1000000000000001E-2</v>
      </c>
      <c r="AO35" s="582"/>
      <c r="AP35" s="126">
        <v>8.0000000000000016E-2</v>
      </c>
      <c r="AQ35" s="125"/>
      <c r="AR35" s="125" t="s">
        <v>1519</v>
      </c>
      <c r="AS35" s="624">
        <v>8.0000000000000016E-2</v>
      </c>
      <c r="AT35" s="624">
        <v>0</v>
      </c>
      <c r="AU35" s="582"/>
      <c r="AV35" s="582"/>
      <c r="AW35" s="582" t="s">
        <v>1519</v>
      </c>
      <c r="AX35" s="618">
        <v>2.4000000000000004E-2</v>
      </c>
      <c r="AY35" s="582"/>
      <c r="AZ35" s="126">
        <v>8.0000000000000016E-2</v>
      </c>
      <c r="BA35" s="125"/>
      <c r="BB35" s="125" t="s">
        <v>1520</v>
      </c>
      <c r="BC35" s="624">
        <v>0.11000000000000001</v>
      </c>
      <c r="BD35" s="624">
        <v>0</v>
      </c>
      <c r="BE35" s="582"/>
      <c r="BF35" s="582"/>
      <c r="BG35" s="618">
        <v>3.3000000000000008E-2</v>
      </c>
      <c r="BH35" s="582"/>
      <c r="BI35" s="126">
        <v>8.0000000000000016E-2</v>
      </c>
      <c r="BJ35" s="125"/>
      <c r="BK35" s="125" t="s">
        <v>1521</v>
      </c>
      <c r="BL35" s="624">
        <v>0.14000000000000001</v>
      </c>
      <c r="BM35" s="624">
        <v>0</v>
      </c>
      <c r="BN35" s="582"/>
      <c r="BO35" s="582"/>
      <c r="BP35" s="618">
        <v>4.2000000000000003E-2</v>
      </c>
      <c r="BQ35" s="582"/>
      <c r="BR35" s="126">
        <v>0.12</v>
      </c>
      <c r="BS35" s="125"/>
      <c r="BT35" s="127" t="s">
        <v>1522</v>
      </c>
      <c r="BU35" s="624">
        <v>0.18</v>
      </c>
      <c r="BV35" s="624">
        <v>0</v>
      </c>
      <c r="BW35" s="582"/>
      <c r="BX35" s="582"/>
      <c r="BY35" s="127" t="s">
        <v>1522</v>
      </c>
      <c r="BZ35" s="618">
        <v>5.3999999999999992E-2</v>
      </c>
      <c r="CA35" s="582"/>
      <c r="CB35" s="126">
        <v>0</v>
      </c>
      <c r="CC35" s="125"/>
      <c r="CD35" s="125" t="s">
        <v>71</v>
      </c>
      <c r="CE35" s="624">
        <v>0.06</v>
      </c>
      <c r="CF35" s="624">
        <v>0</v>
      </c>
      <c r="CG35" s="582"/>
      <c r="CH35" s="582"/>
      <c r="CI35" s="618">
        <v>1.7999999999999999E-2</v>
      </c>
      <c r="CJ35" s="582"/>
      <c r="CK35" s="126">
        <v>0</v>
      </c>
      <c r="CL35" s="125"/>
      <c r="CM35" s="125" t="s">
        <v>71</v>
      </c>
      <c r="CN35" s="624">
        <v>0.06</v>
      </c>
      <c r="CO35" s="624">
        <v>0</v>
      </c>
      <c r="CP35" s="582"/>
      <c r="CQ35" s="582"/>
      <c r="CR35" s="618">
        <v>1.7999999999999999E-2</v>
      </c>
      <c r="CS35" s="582"/>
      <c r="CT35" s="126">
        <v>0</v>
      </c>
      <c r="CU35" s="125"/>
      <c r="CV35" s="125" t="s">
        <v>71</v>
      </c>
      <c r="CW35" s="624">
        <v>0.06</v>
      </c>
      <c r="CX35" s="624">
        <v>0</v>
      </c>
      <c r="CY35" s="582"/>
      <c r="CZ35" s="582"/>
      <c r="DA35" s="582" t="s">
        <v>1523</v>
      </c>
      <c r="DB35" s="618">
        <v>1.7999999999999999E-2</v>
      </c>
      <c r="DC35" s="582"/>
      <c r="DD35" s="126">
        <v>0</v>
      </c>
      <c r="DE35" s="125"/>
      <c r="DF35" s="125" t="s">
        <v>71</v>
      </c>
      <c r="DG35" s="624">
        <v>0.12</v>
      </c>
      <c r="DH35" s="624">
        <v>0</v>
      </c>
      <c r="DI35" s="582"/>
      <c r="DJ35" s="582"/>
      <c r="DK35" s="618">
        <v>3.5999999999999997E-2</v>
      </c>
      <c r="DL35" s="582"/>
      <c r="DM35" s="126">
        <v>0</v>
      </c>
      <c r="DN35" s="125"/>
      <c r="DO35" s="125" t="s">
        <v>71</v>
      </c>
      <c r="DP35" s="624">
        <v>0.12</v>
      </c>
      <c r="DQ35" s="624">
        <v>0</v>
      </c>
      <c r="DR35" s="582"/>
      <c r="DS35" s="582"/>
      <c r="DT35" s="618">
        <v>3.5999999999999997E-2</v>
      </c>
      <c r="DU35" s="582"/>
      <c r="DV35" s="126">
        <v>0</v>
      </c>
      <c r="DW35" s="125"/>
      <c r="DX35" s="125" t="s">
        <v>71</v>
      </c>
      <c r="DY35" s="624">
        <v>0</v>
      </c>
      <c r="DZ35" s="624">
        <v>0</v>
      </c>
      <c r="EA35" s="582"/>
      <c r="EB35" s="582"/>
      <c r="EC35" s="582" t="s">
        <v>1524</v>
      </c>
      <c r="ED35" s="618">
        <v>0</v>
      </c>
      <c r="EE35" s="582"/>
      <c r="EF35" s="625"/>
      <c r="EG35" s="126">
        <v>0.4</v>
      </c>
      <c r="EH35" s="126">
        <v>0</v>
      </c>
      <c r="EI35" s="122">
        <v>0</v>
      </c>
      <c r="EJ35" s="626">
        <v>1</v>
      </c>
      <c r="EK35" s="626">
        <v>0</v>
      </c>
      <c r="EL35" s="626">
        <v>0</v>
      </c>
      <c r="EM35" s="614">
        <v>0.30000000000000004</v>
      </c>
      <c r="EN35" s="624">
        <v>0</v>
      </c>
      <c r="EO35" s="624"/>
      <c r="EP35" s="628">
        <v>3623290000</v>
      </c>
      <c r="EQ35" s="628">
        <v>0</v>
      </c>
      <c r="ER35" s="598"/>
      <c r="ET35" s="156">
        <f t="shared" si="0"/>
        <v>0</v>
      </c>
    </row>
    <row r="36" spans="1:150" s="47" customFormat="1" ht="99.95" hidden="1" customHeight="1" x14ac:dyDescent="0.25">
      <c r="A36" s="130" t="s">
        <v>193</v>
      </c>
      <c r="B36" s="47" t="s">
        <v>83</v>
      </c>
      <c r="C36" s="47" t="s">
        <v>74</v>
      </c>
      <c r="D36" s="127">
        <v>2</v>
      </c>
      <c r="E36" s="47" t="s">
        <v>75</v>
      </c>
      <c r="F36" s="121" t="s">
        <v>65</v>
      </c>
      <c r="G36" s="121">
        <v>0.8</v>
      </c>
      <c r="H36" s="131">
        <v>0.3</v>
      </c>
      <c r="I36" s="131">
        <v>0.1</v>
      </c>
      <c r="J36" s="130" t="s">
        <v>1512</v>
      </c>
      <c r="K36" s="127" t="s">
        <v>299</v>
      </c>
      <c r="L36" s="127">
        <v>2</v>
      </c>
      <c r="M36" s="130" t="s">
        <v>1513</v>
      </c>
      <c r="N36" s="130" t="s">
        <v>1514</v>
      </c>
      <c r="O36" s="47" t="s">
        <v>1515</v>
      </c>
      <c r="P36" s="126"/>
      <c r="Q36" s="47" t="s">
        <v>1525</v>
      </c>
      <c r="R36" s="124"/>
      <c r="T36" s="58">
        <v>43132</v>
      </c>
      <c r="U36" s="58">
        <v>43434</v>
      </c>
      <c r="V36" s="130" t="s">
        <v>1526</v>
      </c>
      <c r="W36" s="126">
        <v>0.6</v>
      </c>
      <c r="X36" s="126">
        <v>0</v>
      </c>
      <c r="Y36" s="125"/>
      <c r="Z36" s="125" t="s">
        <v>71</v>
      </c>
      <c r="AA36" s="624"/>
      <c r="AB36" s="624"/>
      <c r="AC36" s="628"/>
      <c r="AD36" s="582"/>
      <c r="AE36" s="618"/>
      <c r="AF36" s="608"/>
      <c r="AG36" s="126">
        <v>0.03</v>
      </c>
      <c r="AH36" s="125"/>
      <c r="AI36" s="125" t="s">
        <v>1527</v>
      </c>
      <c r="AJ36" s="624"/>
      <c r="AK36" s="624"/>
      <c r="AL36" s="582"/>
      <c r="AM36" s="582"/>
      <c r="AN36" s="618"/>
      <c r="AO36" s="582"/>
      <c r="AP36" s="126">
        <v>0</v>
      </c>
      <c r="AQ36" s="125"/>
      <c r="AR36" s="125" t="s">
        <v>71</v>
      </c>
      <c r="AS36" s="624"/>
      <c r="AT36" s="624"/>
      <c r="AU36" s="582"/>
      <c r="AV36" s="582"/>
      <c r="AW36" s="582"/>
      <c r="AX36" s="618"/>
      <c r="AY36" s="582"/>
      <c r="AZ36" s="126">
        <v>0.03</v>
      </c>
      <c r="BA36" s="125"/>
      <c r="BB36" s="125" t="s">
        <v>1528</v>
      </c>
      <c r="BC36" s="624"/>
      <c r="BD36" s="624"/>
      <c r="BE36" s="582"/>
      <c r="BF36" s="582"/>
      <c r="BG36" s="618"/>
      <c r="BH36" s="582"/>
      <c r="BI36" s="126">
        <v>0.06</v>
      </c>
      <c r="BJ36" s="125"/>
      <c r="BK36" s="125" t="s">
        <v>1529</v>
      </c>
      <c r="BL36" s="624"/>
      <c r="BM36" s="624"/>
      <c r="BN36" s="582"/>
      <c r="BO36" s="582"/>
      <c r="BP36" s="618"/>
      <c r="BQ36" s="582"/>
      <c r="BR36" s="126">
        <v>0.06</v>
      </c>
      <c r="BS36" s="125"/>
      <c r="BT36" s="125" t="s">
        <v>1530</v>
      </c>
      <c r="BU36" s="624"/>
      <c r="BV36" s="624"/>
      <c r="BW36" s="582"/>
      <c r="BX36" s="582"/>
      <c r="BY36" s="127" t="s">
        <v>1530</v>
      </c>
      <c r="BZ36" s="618"/>
      <c r="CA36" s="582"/>
      <c r="CB36" s="126">
        <v>0.06</v>
      </c>
      <c r="CC36" s="125"/>
      <c r="CD36" s="125" t="s">
        <v>1531</v>
      </c>
      <c r="CE36" s="624"/>
      <c r="CF36" s="624"/>
      <c r="CG36" s="582"/>
      <c r="CH36" s="582"/>
      <c r="CI36" s="618"/>
      <c r="CJ36" s="582"/>
      <c r="CK36" s="126">
        <v>0.06</v>
      </c>
      <c r="CL36" s="125"/>
      <c r="CM36" s="125" t="s">
        <v>1532</v>
      </c>
      <c r="CN36" s="624"/>
      <c r="CO36" s="624"/>
      <c r="CP36" s="582"/>
      <c r="CQ36" s="582"/>
      <c r="CR36" s="618"/>
      <c r="CS36" s="582"/>
      <c r="CT36" s="126">
        <v>0.06</v>
      </c>
      <c r="CU36" s="125"/>
      <c r="CV36" s="125" t="s">
        <v>1523</v>
      </c>
      <c r="CW36" s="624"/>
      <c r="CX36" s="624"/>
      <c r="CY36" s="582"/>
      <c r="CZ36" s="582"/>
      <c r="DA36" s="582"/>
      <c r="DB36" s="618"/>
      <c r="DC36" s="582"/>
      <c r="DD36" s="126">
        <v>0.12</v>
      </c>
      <c r="DE36" s="125"/>
      <c r="DF36" s="125" t="s">
        <v>1533</v>
      </c>
      <c r="DG36" s="624"/>
      <c r="DH36" s="624"/>
      <c r="DI36" s="582"/>
      <c r="DJ36" s="582"/>
      <c r="DK36" s="618"/>
      <c r="DL36" s="582"/>
      <c r="DM36" s="126">
        <v>0.12</v>
      </c>
      <c r="DN36" s="125"/>
      <c r="DO36" s="125" t="s">
        <v>1514</v>
      </c>
      <c r="DP36" s="624"/>
      <c r="DQ36" s="624"/>
      <c r="DR36" s="582"/>
      <c r="DS36" s="582"/>
      <c r="DT36" s="618"/>
      <c r="DU36" s="582"/>
      <c r="DV36" s="126">
        <v>0</v>
      </c>
      <c r="DW36" s="125"/>
      <c r="DX36" s="125" t="s">
        <v>71</v>
      </c>
      <c r="DY36" s="624"/>
      <c r="DZ36" s="624"/>
      <c r="EA36" s="582"/>
      <c r="EB36" s="582"/>
      <c r="EC36" s="582"/>
      <c r="ED36" s="618"/>
      <c r="EE36" s="582"/>
      <c r="EF36" s="625"/>
      <c r="EG36" s="126">
        <v>0.6</v>
      </c>
      <c r="EH36" s="126">
        <v>0</v>
      </c>
      <c r="EI36" s="122">
        <v>0</v>
      </c>
      <c r="EJ36" s="626"/>
      <c r="EK36" s="626"/>
      <c r="EL36" s="626"/>
      <c r="EM36" s="614"/>
      <c r="EN36" s="624"/>
      <c r="EO36" s="624"/>
      <c r="EP36" s="628"/>
      <c r="EQ36" s="628"/>
      <c r="ER36" s="598"/>
      <c r="ET36" s="156">
        <f t="shared" si="0"/>
        <v>0</v>
      </c>
    </row>
    <row r="37" spans="1:150" s="47" customFormat="1" ht="99.95" hidden="1" customHeight="1" x14ac:dyDescent="0.25">
      <c r="A37" s="130" t="s">
        <v>193</v>
      </c>
      <c r="B37" s="47" t="s">
        <v>3836</v>
      </c>
      <c r="C37" s="47" t="s">
        <v>1534</v>
      </c>
      <c r="D37" s="127">
        <v>3</v>
      </c>
      <c r="E37" s="47" t="s">
        <v>1535</v>
      </c>
      <c r="F37" s="121" t="s">
        <v>65</v>
      </c>
      <c r="G37" s="121">
        <v>0.8</v>
      </c>
      <c r="H37" s="131">
        <v>0.8</v>
      </c>
      <c r="I37" s="131">
        <v>0.1</v>
      </c>
      <c r="J37" s="130" t="s">
        <v>1536</v>
      </c>
      <c r="K37" s="127" t="s">
        <v>299</v>
      </c>
      <c r="L37" s="127">
        <v>3</v>
      </c>
      <c r="M37" s="130" t="s">
        <v>1537</v>
      </c>
      <c r="N37" s="130" t="s">
        <v>1538</v>
      </c>
      <c r="O37" s="47" t="s">
        <v>1539</v>
      </c>
      <c r="P37" s="126">
        <v>0.1</v>
      </c>
      <c r="Q37" s="65" t="s">
        <v>1495</v>
      </c>
      <c r="R37" s="124">
        <v>291240000</v>
      </c>
      <c r="S37" s="65"/>
      <c r="T37" s="70">
        <v>43101</v>
      </c>
      <c r="U37" s="70">
        <v>43465</v>
      </c>
      <c r="V37" s="130" t="s">
        <v>1540</v>
      </c>
      <c r="W37" s="125">
        <v>0.1</v>
      </c>
      <c r="X37" s="125">
        <v>0.05</v>
      </c>
      <c r="Y37" s="125"/>
      <c r="Z37" s="125" t="s">
        <v>1541</v>
      </c>
      <c r="AA37" s="624">
        <v>0.09</v>
      </c>
      <c r="AB37" s="624">
        <v>0</v>
      </c>
      <c r="AC37" s="609">
        <v>291240000</v>
      </c>
      <c r="AD37" s="582"/>
      <c r="AE37" s="582">
        <v>7.1999999999999995E-2</v>
      </c>
      <c r="AF37" s="582"/>
      <c r="AG37" s="125">
        <v>0.05</v>
      </c>
      <c r="AH37" s="125"/>
      <c r="AI37" s="125" t="s">
        <v>1542</v>
      </c>
      <c r="AJ37" s="624">
        <v>0.09</v>
      </c>
      <c r="AK37" s="624">
        <v>0</v>
      </c>
      <c r="AL37" s="609">
        <v>0</v>
      </c>
      <c r="AM37" s="582"/>
      <c r="AN37" s="582">
        <v>7.1999999999999995E-2</v>
      </c>
      <c r="AO37" s="582"/>
      <c r="AP37" s="125">
        <v>0</v>
      </c>
      <c r="AQ37" s="125"/>
      <c r="AR37" s="125" t="s">
        <v>71</v>
      </c>
      <c r="AS37" s="624">
        <v>0.04</v>
      </c>
      <c r="AT37" s="624">
        <v>0</v>
      </c>
      <c r="AU37" s="609">
        <v>0</v>
      </c>
      <c r="AV37" s="582"/>
      <c r="AW37" s="582" t="s">
        <v>1543</v>
      </c>
      <c r="AX37" s="582">
        <v>3.2000000000000001E-2</v>
      </c>
      <c r="AY37" s="582"/>
      <c r="AZ37" s="125">
        <v>0</v>
      </c>
      <c r="BA37" s="125"/>
      <c r="BB37" s="125" t="s">
        <v>71</v>
      </c>
      <c r="BC37" s="624">
        <v>7.0000000000000007E-2</v>
      </c>
      <c r="BD37" s="624">
        <v>0</v>
      </c>
      <c r="BE37" s="609">
        <v>0</v>
      </c>
      <c r="BF37" s="582"/>
      <c r="BG37" s="582">
        <v>5.6000000000000008E-2</v>
      </c>
      <c r="BH37" s="582"/>
      <c r="BI37" s="125">
        <v>0</v>
      </c>
      <c r="BJ37" s="125"/>
      <c r="BK37" s="125" t="s">
        <v>71</v>
      </c>
      <c r="BL37" s="624">
        <v>0.08</v>
      </c>
      <c r="BM37" s="624">
        <v>0</v>
      </c>
      <c r="BN37" s="609">
        <v>0</v>
      </c>
      <c r="BO37" s="582"/>
      <c r="BP37" s="582">
        <v>6.4000000000000001E-2</v>
      </c>
      <c r="BQ37" s="582"/>
      <c r="BR37" s="125">
        <v>0</v>
      </c>
      <c r="BS37" s="125"/>
      <c r="BT37" s="125" t="s">
        <v>71</v>
      </c>
      <c r="BU37" s="624">
        <v>0.08</v>
      </c>
      <c r="BV37" s="624">
        <v>0</v>
      </c>
      <c r="BW37" s="609">
        <v>0</v>
      </c>
      <c r="BX37" s="582"/>
      <c r="BY37" s="627" t="s">
        <v>1544</v>
      </c>
      <c r="BZ37" s="582">
        <v>6.4000000000000001E-2</v>
      </c>
      <c r="CA37" s="582"/>
      <c r="CB37" s="125">
        <v>0</v>
      </c>
      <c r="CC37" s="125"/>
      <c r="CD37" s="125" t="s">
        <v>71</v>
      </c>
      <c r="CE37" s="624">
        <v>0.08</v>
      </c>
      <c r="CF37" s="624">
        <v>0</v>
      </c>
      <c r="CG37" s="609">
        <v>0</v>
      </c>
      <c r="CH37" s="582"/>
      <c r="CI37" s="582">
        <v>6.4000000000000001E-2</v>
      </c>
      <c r="CJ37" s="582"/>
      <c r="CK37" s="125">
        <v>0</v>
      </c>
      <c r="CL37" s="125"/>
      <c r="CM37" s="125" t="s">
        <v>71</v>
      </c>
      <c r="CN37" s="624">
        <v>0.1</v>
      </c>
      <c r="CO37" s="624">
        <v>0</v>
      </c>
      <c r="CP37" s="609">
        <v>0</v>
      </c>
      <c r="CQ37" s="582"/>
      <c r="CR37" s="582">
        <v>8.0000000000000016E-2</v>
      </c>
      <c r="CS37" s="582"/>
      <c r="CT37" s="125">
        <v>0</v>
      </c>
      <c r="CU37" s="125"/>
      <c r="CV37" s="125" t="s">
        <v>71</v>
      </c>
      <c r="CW37" s="624">
        <v>0.1</v>
      </c>
      <c r="CX37" s="624">
        <v>0</v>
      </c>
      <c r="CY37" s="582"/>
      <c r="CZ37" s="582"/>
      <c r="DA37" s="582" t="s">
        <v>1545</v>
      </c>
      <c r="DB37" s="582">
        <v>8.0000000000000016E-2</v>
      </c>
      <c r="DC37" s="582"/>
      <c r="DD37" s="125">
        <v>0</v>
      </c>
      <c r="DE37" s="125"/>
      <c r="DF37" s="125" t="s">
        <v>71</v>
      </c>
      <c r="DG37" s="624">
        <v>0.1</v>
      </c>
      <c r="DH37" s="624">
        <v>0</v>
      </c>
      <c r="DI37" s="582"/>
      <c r="DJ37" s="582"/>
      <c r="DK37" s="582">
        <v>8.0000000000000016E-2</v>
      </c>
      <c r="DL37" s="582"/>
      <c r="DM37" s="125">
        <v>0</v>
      </c>
      <c r="DN37" s="125"/>
      <c r="DO37" s="125" t="s">
        <v>71</v>
      </c>
      <c r="DP37" s="624">
        <v>0.1</v>
      </c>
      <c r="DQ37" s="624">
        <v>0</v>
      </c>
      <c r="DR37" s="582"/>
      <c r="DS37" s="582"/>
      <c r="DT37" s="582">
        <v>8.0000000000000016E-2</v>
      </c>
      <c r="DU37" s="582"/>
      <c r="DV37" s="125">
        <v>0</v>
      </c>
      <c r="DW37" s="125"/>
      <c r="DX37" s="125" t="s">
        <v>71</v>
      </c>
      <c r="DY37" s="624">
        <v>7.0000000000000007E-2</v>
      </c>
      <c r="DZ37" s="624">
        <v>0</v>
      </c>
      <c r="EA37" s="582"/>
      <c r="EB37" s="582"/>
      <c r="EC37" s="582" t="s">
        <v>1546</v>
      </c>
      <c r="ED37" s="582">
        <v>5.6000000000000008E-2</v>
      </c>
      <c r="EE37" s="582"/>
      <c r="EF37" s="625"/>
      <c r="EG37" s="126">
        <v>0.1</v>
      </c>
      <c r="EH37" s="126">
        <v>0</v>
      </c>
      <c r="EI37" s="126">
        <v>0</v>
      </c>
      <c r="EJ37" s="626">
        <v>1</v>
      </c>
      <c r="EK37" s="626">
        <v>0</v>
      </c>
      <c r="EL37" s="626">
        <v>0</v>
      </c>
      <c r="EM37" s="614">
        <v>0.8</v>
      </c>
      <c r="EN37" s="624">
        <v>0</v>
      </c>
      <c r="EO37" s="624"/>
      <c r="EP37" s="628">
        <v>291240000</v>
      </c>
      <c r="EQ37" s="628">
        <v>0</v>
      </c>
      <c r="ER37" s="582"/>
      <c r="ET37" s="156">
        <f t="shared" si="0"/>
        <v>0</v>
      </c>
    </row>
    <row r="38" spans="1:150" s="47" customFormat="1" ht="99.95" hidden="1" customHeight="1" x14ac:dyDescent="0.25">
      <c r="A38" s="130" t="s">
        <v>193</v>
      </c>
      <c r="B38" s="47" t="s">
        <v>3836</v>
      </c>
      <c r="C38" s="47" t="s">
        <v>1534</v>
      </c>
      <c r="D38" s="127">
        <v>3</v>
      </c>
      <c r="E38" s="47" t="s">
        <v>1535</v>
      </c>
      <c r="F38" s="121" t="s">
        <v>65</v>
      </c>
      <c r="G38" s="121">
        <v>0.8</v>
      </c>
      <c r="H38" s="131">
        <v>0.8</v>
      </c>
      <c r="I38" s="131">
        <v>0.1</v>
      </c>
      <c r="J38" s="130" t="s">
        <v>1536</v>
      </c>
      <c r="K38" s="127" t="s">
        <v>299</v>
      </c>
      <c r="L38" s="127">
        <v>3</v>
      </c>
      <c r="M38" s="130" t="s">
        <v>1537</v>
      </c>
      <c r="N38" s="130" t="s">
        <v>1538</v>
      </c>
      <c r="O38" s="47" t="s">
        <v>1539</v>
      </c>
      <c r="P38" s="126"/>
      <c r="Q38" s="65" t="s">
        <v>1495</v>
      </c>
      <c r="R38" s="124"/>
      <c r="S38" s="65"/>
      <c r="T38" s="70">
        <v>43101</v>
      </c>
      <c r="U38" s="70">
        <v>43465</v>
      </c>
      <c r="V38" s="130" t="s">
        <v>1547</v>
      </c>
      <c r="W38" s="125">
        <v>0.6</v>
      </c>
      <c r="X38" s="125">
        <v>0.03</v>
      </c>
      <c r="Y38" s="125"/>
      <c r="Z38" s="125" t="s">
        <v>1548</v>
      </c>
      <c r="AA38" s="624"/>
      <c r="AB38" s="624"/>
      <c r="AC38" s="609"/>
      <c r="AD38" s="582"/>
      <c r="AE38" s="582"/>
      <c r="AF38" s="582"/>
      <c r="AG38" s="125">
        <v>0.03</v>
      </c>
      <c r="AH38" s="125"/>
      <c r="AI38" s="125" t="s">
        <v>1549</v>
      </c>
      <c r="AJ38" s="624"/>
      <c r="AK38" s="624"/>
      <c r="AL38" s="609"/>
      <c r="AM38" s="582"/>
      <c r="AN38" s="582"/>
      <c r="AO38" s="582"/>
      <c r="AP38" s="125">
        <v>0.03</v>
      </c>
      <c r="AQ38" s="125"/>
      <c r="AR38" s="125" t="s">
        <v>1550</v>
      </c>
      <c r="AS38" s="624"/>
      <c r="AT38" s="624"/>
      <c r="AU38" s="609"/>
      <c r="AV38" s="582"/>
      <c r="AW38" s="582"/>
      <c r="AX38" s="582"/>
      <c r="AY38" s="582"/>
      <c r="AZ38" s="125">
        <v>0.06</v>
      </c>
      <c r="BA38" s="125"/>
      <c r="BB38" s="125" t="s">
        <v>1551</v>
      </c>
      <c r="BC38" s="624"/>
      <c r="BD38" s="624"/>
      <c r="BE38" s="609"/>
      <c r="BF38" s="582"/>
      <c r="BG38" s="582"/>
      <c r="BH38" s="582"/>
      <c r="BI38" s="125">
        <v>0.06</v>
      </c>
      <c r="BJ38" s="125"/>
      <c r="BK38" s="125" t="s">
        <v>1552</v>
      </c>
      <c r="BL38" s="624"/>
      <c r="BM38" s="624"/>
      <c r="BN38" s="609"/>
      <c r="BO38" s="582"/>
      <c r="BP38" s="582"/>
      <c r="BQ38" s="582"/>
      <c r="BR38" s="125">
        <v>0.06</v>
      </c>
      <c r="BS38" s="125"/>
      <c r="BT38" s="125" t="s">
        <v>1553</v>
      </c>
      <c r="BU38" s="624"/>
      <c r="BV38" s="624"/>
      <c r="BW38" s="609"/>
      <c r="BX38" s="582"/>
      <c r="BY38" s="627"/>
      <c r="BZ38" s="582"/>
      <c r="CA38" s="582"/>
      <c r="CB38" s="125">
        <v>0.06</v>
      </c>
      <c r="CC38" s="125"/>
      <c r="CD38" s="125" t="s">
        <v>1554</v>
      </c>
      <c r="CE38" s="624"/>
      <c r="CF38" s="624"/>
      <c r="CG38" s="609"/>
      <c r="CH38" s="582"/>
      <c r="CI38" s="582"/>
      <c r="CJ38" s="582"/>
      <c r="CK38" s="125">
        <v>0.06</v>
      </c>
      <c r="CL38" s="125"/>
      <c r="CM38" s="125" t="s">
        <v>1555</v>
      </c>
      <c r="CN38" s="624"/>
      <c r="CO38" s="624"/>
      <c r="CP38" s="609"/>
      <c r="CQ38" s="582"/>
      <c r="CR38" s="582"/>
      <c r="CS38" s="582"/>
      <c r="CT38" s="125">
        <v>0.06</v>
      </c>
      <c r="CU38" s="125"/>
      <c r="CV38" s="125" t="s">
        <v>1556</v>
      </c>
      <c r="CW38" s="624"/>
      <c r="CX38" s="624"/>
      <c r="CY38" s="582"/>
      <c r="CZ38" s="582"/>
      <c r="DA38" s="582"/>
      <c r="DB38" s="582"/>
      <c r="DC38" s="582"/>
      <c r="DD38" s="125">
        <v>0.06</v>
      </c>
      <c r="DE38" s="125"/>
      <c r="DF38" s="125" t="s">
        <v>1557</v>
      </c>
      <c r="DG38" s="624"/>
      <c r="DH38" s="624"/>
      <c r="DI38" s="582"/>
      <c r="DJ38" s="582"/>
      <c r="DK38" s="582"/>
      <c r="DL38" s="582"/>
      <c r="DM38" s="125">
        <v>0.06</v>
      </c>
      <c r="DN38" s="125"/>
      <c r="DO38" s="125" t="s">
        <v>1558</v>
      </c>
      <c r="DP38" s="624"/>
      <c r="DQ38" s="624"/>
      <c r="DR38" s="582"/>
      <c r="DS38" s="582"/>
      <c r="DT38" s="582"/>
      <c r="DU38" s="582"/>
      <c r="DV38" s="125">
        <v>0.03</v>
      </c>
      <c r="DW38" s="125"/>
      <c r="DX38" s="125" t="s">
        <v>1559</v>
      </c>
      <c r="DY38" s="624"/>
      <c r="DZ38" s="624"/>
      <c r="EA38" s="582"/>
      <c r="EB38" s="582"/>
      <c r="EC38" s="582"/>
      <c r="ED38" s="582"/>
      <c r="EE38" s="582"/>
      <c r="EF38" s="625"/>
      <c r="EG38" s="126">
        <v>0.60000000000000009</v>
      </c>
      <c r="EH38" s="126">
        <v>0</v>
      </c>
      <c r="EI38" s="126">
        <v>0</v>
      </c>
      <c r="EJ38" s="626"/>
      <c r="EK38" s="626"/>
      <c r="EL38" s="626"/>
      <c r="EM38" s="614"/>
      <c r="EN38" s="624"/>
      <c r="EO38" s="624"/>
      <c r="EP38" s="628"/>
      <c r="EQ38" s="628"/>
      <c r="ER38" s="582"/>
      <c r="ET38" s="156">
        <f t="shared" si="0"/>
        <v>0</v>
      </c>
    </row>
    <row r="39" spans="1:150" s="47" customFormat="1" ht="99.95" hidden="1" customHeight="1" x14ac:dyDescent="0.25">
      <c r="A39" s="130" t="s">
        <v>193</v>
      </c>
      <c r="B39" s="47" t="s">
        <v>3836</v>
      </c>
      <c r="C39" s="47" t="s">
        <v>1534</v>
      </c>
      <c r="D39" s="127">
        <v>3</v>
      </c>
      <c r="E39" s="47" t="s">
        <v>1535</v>
      </c>
      <c r="F39" s="121" t="s">
        <v>65</v>
      </c>
      <c r="G39" s="121">
        <v>0.8</v>
      </c>
      <c r="H39" s="131">
        <v>0.8</v>
      </c>
      <c r="I39" s="131">
        <v>0.1</v>
      </c>
      <c r="J39" s="130" t="s">
        <v>1536</v>
      </c>
      <c r="K39" s="127" t="s">
        <v>299</v>
      </c>
      <c r="L39" s="127">
        <v>3</v>
      </c>
      <c r="M39" s="130" t="s">
        <v>1537</v>
      </c>
      <c r="N39" s="130" t="s">
        <v>1538</v>
      </c>
      <c r="O39" s="47" t="s">
        <v>1539</v>
      </c>
      <c r="P39" s="126"/>
      <c r="Q39" s="65" t="s">
        <v>1495</v>
      </c>
      <c r="R39" s="124"/>
      <c r="S39" s="65"/>
      <c r="T39" s="70">
        <v>43101</v>
      </c>
      <c r="U39" s="70">
        <v>43465</v>
      </c>
      <c r="V39" s="130" t="s">
        <v>1560</v>
      </c>
      <c r="W39" s="125">
        <v>0.2</v>
      </c>
      <c r="X39" s="125">
        <v>1.0000000000000002E-2</v>
      </c>
      <c r="Y39" s="125"/>
      <c r="Z39" s="125" t="s">
        <v>1561</v>
      </c>
      <c r="AA39" s="624"/>
      <c r="AB39" s="624"/>
      <c r="AC39" s="609"/>
      <c r="AD39" s="582"/>
      <c r="AE39" s="582"/>
      <c r="AF39" s="582"/>
      <c r="AG39" s="125">
        <v>1.0000000000000002E-2</v>
      </c>
      <c r="AH39" s="125"/>
      <c r="AI39" s="125" t="s">
        <v>1562</v>
      </c>
      <c r="AJ39" s="624"/>
      <c r="AK39" s="624"/>
      <c r="AL39" s="609"/>
      <c r="AM39" s="582"/>
      <c r="AN39" s="582"/>
      <c r="AO39" s="582"/>
      <c r="AP39" s="125">
        <v>1.0000000000000002E-2</v>
      </c>
      <c r="AQ39" s="125"/>
      <c r="AR39" s="125" t="s">
        <v>1563</v>
      </c>
      <c r="AS39" s="624"/>
      <c r="AT39" s="624"/>
      <c r="AU39" s="609"/>
      <c r="AV39" s="582"/>
      <c r="AW39" s="582"/>
      <c r="AX39" s="582"/>
      <c r="AY39" s="582"/>
      <c r="AZ39" s="125">
        <v>1.0000000000000002E-2</v>
      </c>
      <c r="BA39" s="125"/>
      <c r="BB39" s="125" t="s">
        <v>1564</v>
      </c>
      <c r="BC39" s="624"/>
      <c r="BD39" s="624"/>
      <c r="BE39" s="609"/>
      <c r="BF39" s="582"/>
      <c r="BG39" s="582"/>
      <c r="BH39" s="582"/>
      <c r="BI39" s="125">
        <v>2.0000000000000004E-2</v>
      </c>
      <c r="BJ39" s="125"/>
      <c r="BK39" s="125" t="s">
        <v>1565</v>
      </c>
      <c r="BL39" s="624"/>
      <c r="BM39" s="624"/>
      <c r="BN39" s="609"/>
      <c r="BO39" s="582"/>
      <c r="BP39" s="582"/>
      <c r="BQ39" s="582"/>
      <c r="BR39" s="125">
        <v>2.0000000000000004E-2</v>
      </c>
      <c r="BS39" s="125"/>
      <c r="BT39" s="125" t="s">
        <v>1566</v>
      </c>
      <c r="BU39" s="624"/>
      <c r="BV39" s="624"/>
      <c r="BW39" s="609"/>
      <c r="BX39" s="582"/>
      <c r="BY39" s="627"/>
      <c r="BZ39" s="582"/>
      <c r="CA39" s="582"/>
      <c r="CB39" s="125">
        <v>2.0000000000000004E-2</v>
      </c>
      <c r="CC39" s="125"/>
      <c r="CD39" s="125" t="s">
        <v>1567</v>
      </c>
      <c r="CE39" s="624"/>
      <c r="CF39" s="624"/>
      <c r="CG39" s="609"/>
      <c r="CH39" s="582"/>
      <c r="CI39" s="582"/>
      <c r="CJ39" s="582"/>
      <c r="CK39" s="125">
        <v>2.0000000000000004E-2</v>
      </c>
      <c r="CL39" s="125"/>
      <c r="CM39" s="125" t="s">
        <v>1568</v>
      </c>
      <c r="CN39" s="624"/>
      <c r="CO39" s="624"/>
      <c r="CP39" s="609"/>
      <c r="CQ39" s="582"/>
      <c r="CR39" s="582"/>
      <c r="CS39" s="582"/>
      <c r="CT39" s="125">
        <v>2.0000000000000004E-2</v>
      </c>
      <c r="CU39" s="125"/>
      <c r="CV39" s="125" t="s">
        <v>1569</v>
      </c>
      <c r="CW39" s="624"/>
      <c r="CX39" s="624"/>
      <c r="CY39" s="582"/>
      <c r="CZ39" s="582"/>
      <c r="DA39" s="582"/>
      <c r="DB39" s="582"/>
      <c r="DC39" s="582"/>
      <c r="DD39" s="125">
        <v>2.0000000000000004E-2</v>
      </c>
      <c r="DE39" s="125"/>
      <c r="DF39" s="125" t="s">
        <v>1570</v>
      </c>
      <c r="DG39" s="624"/>
      <c r="DH39" s="624"/>
      <c r="DI39" s="582"/>
      <c r="DJ39" s="582"/>
      <c r="DK39" s="582"/>
      <c r="DL39" s="582"/>
      <c r="DM39" s="125">
        <v>2.0000000000000004E-2</v>
      </c>
      <c r="DN39" s="125"/>
      <c r="DO39" s="125" t="s">
        <v>1571</v>
      </c>
      <c r="DP39" s="624"/>
      <c r="DQ39" s="624"/>
      <c r="DR39" s="582"/>
      <c r="DS39" s="582"/>
      <c r="DT39" s="582"/>
      <c r="DU39" s="582"/>
      <c r="DV39" s="125">
        <v>2.0000000000000004E-2</v>
      </c>
      <c r="DW39" s="125"/>
      <c r="DX39" s="125" t="s">
        <v>1572</v>
      </c>
      <c r="DY39" s="624"/>
      <c r="DZ39" s="624"/>
      <c r="EA39" s="582"/>
      <c r="EB39" s="582"/>
      <c r="EC39" s="582"/>
      <c r="ED39" s="582"/>
      <c r="EE39" s="582"/>
      <c r="EF39" s="625"/>
      <c r="EG39" s="126">
        <v>0.20000000000000007</v>
      </c>
      <c r="EH39" s="126">
        <v>0</v>
      </c>
      <c r="EI39" s="126">
        <v>0</v>
      </c>
      <c r="EJ39" s="626"/>
      <c r="EK39" s="626"/>
      <c r="EL39" s="626"/>
      <c r="EM39" s="614"/>
      <c r="EN39" s="624"/>
      <c r="EO39" s="624"/>
      <c r="EP39" s="628"/>
      <c r="EQ39" s="628"/>
      <c r="ER39" s="582"/>
      <c r="ET39" s="156">
        <f t="shared" si="0"/>
        <v>0</v>
      </c>
    </row>
    <row r="40" spans="1:150" s="47" customFormat="1" ht="99.95" hidden="1" customHeight="1" x14ac:dyDescent="0.25">
      <c r="A40" s="130" t="s">
        <v>193</v>
      </c>
      <c r="B40" s="47" t="s">
        <v>3836</v>
      </c>
      <c r="C40" s="47" t="s">
        <v>1534</v>
      </c>
      <c r="D40" s="127">
        <v>3</v>
      </c>
      <c r="E40" s="47" t="s">
        <v>1535</v>
      </c>
      <c r="F40" s="121" t="s">
        <v>65</v>
      </c>
      <c r="G40" s="121">
        <v>0.8</v>
      </c>
      <c r="H40" s="131">
        <v>0.8</v>
      </c>
      <c r="I40" s="131">
        <v>0.1</v>
      </c>
      <c r="J40" s="130" t="s">
        <v>1536</v>
      </c>
      <c r="K40" s="127" t="s">
        <v>299</v>
      </c>
      <c r="L40" s="127">
        <v>3</v>
      </c>
      <c r="M40" s="130" t="s">
        <v>1537</v>
      </c>
      <c r="N40" s="130" t="s">
        <v>1538</v>
      </c>
      <c r="O40" s="47" t="s">
        <v>1539</v>
      </c>
      <c r="P40" s="126"/>
      <c r="Q40" s="65" t="s">
        <v>1495</v>
      </c>
      <c r="R40" s="124"/>
      <c r="S40" s="65"/>
      <c r="T40" s="70">
        <v>43101</v>
      </c>
      <c r="U40" s="70">
        <v>43465</v>
      </c>
      <c r="V40" s="130" t="s">
        <v>1573</v>
      </c>
      <c r="W40" s="125">
        <v>0.1</v>
      </c>
      <c r="X40" s="125">
        <v>0</v>
      </c>
      <c r="Y40" s="125"/>
      <c r="Z40" s="125" t="s">
        <v>235</v>
      </c>
      <c r="AA40" s="624"/>
      <c r="AB40" s="624"/>
      <c r="AC40" s="609"/>
      <c r="AD40" s="582"/>
      <c r="AE40" s="582"/>
      <c r="AF40" s="582"/>
      <c r="AG40" s="125">
        <v>0</v>
      </c>
      <c r="AH40" s="125"/>
      <c r="AI40" s="125" t="s">
        <v>71</v>
      </c>
      <c r="AJ40" s="624"/>
      <c r="AK40" s="624"/>
      <c r="AL40" s="609"/>
      <c r="AM40" s="582"/>
      <c r="AN40" s="582"/>
      <c r="AO40" s="582"/>
      <c r="AP40" s="125">
        <v>0</v>
      </c>
      <c r="AQ40" s="125"/>
      <c r="AR40" s="125" t="s">
        <v>71</v>
      </c>
      <c r="AS40" s="624"/>
      <c r="AT40" s="624"/>
      <c r="AU40" s="609"/>
      <c r="AV40" s="582"/>
      <c r="AW40" s="582"/>
      <c r="AX40" s="582"/>
      <c r="AY40" s="582"/>
      <c r="AZ40" s="125">
        <v>0</v>
      </c>
      <c r="BA40" s="125"/>
      <c r="BB40" s="125" t="s">
        <v>71</v>
      </c>
      <c r="BC40" s="624"/>
      <c r="BD40" s="624"/>
      <c r="BE40" s="609"/>
      <c r="BF40" s="582"/>
      <c r="BG40" s="582"/>
      <c r="BH40" s="582"/>
      <c r="BI40" s="125">
        <v>0</v>
      </c>
      <c r="BJ40" s="125"/>
      <c r="BK40" s="125" t="s">
        <v>71</v>
      </c>
      <c r="BL40" s="624"/>
      <c r="BM40" s="624"/>
      <c r="BN40" s="609"/>
      <c r="BO40" s="582"/>
      <c r="BP40" s="582"/>
      <c r="BQ40" s="582"/>
      <c r="BR40" s="125">
        <v>0</v>
      </c>
      <c r="BS40" s="125"/>
      <c r="BT40" s="125" t="s">
        <v>71</v>
      </c>
      <c r="BU40" s="624"/>
      <c r="BV40" s="624"/>
      <c r="BW40" s="609"/>
      <c r="BX40" s="582"/>
      <c r="BY40" s="627"/>
      <c r="BZ40" s="582"/>
      <c r="CA40" s="582"/>
      <c r="CB40" s="125">
        <v>0</v>
      </c>
      <c r="CC40" s="125"/>
      <c r="CD40" s="125" t="s">
        <v>71</v>
      </c>
      <c r="CE40" s="624"/>
      <c r="CF40" s="624"/>
      <c r="CG40" s="609"/>
      <c r="CH40" s="582"/>
      <c r="CI40" s="582"/>
      <c r="CJ40" s="582"/>
      <c r="CK40" s="125">
        <v>2.0000000000000004E-2</v>
      </c>
      <c r="CL40" s="125"/>
      <c r="CM40" s="125" t="s">
        <v>1574</v>
      </c>
      <c r="CN40" s="624"/>
      <c r="CO40" s="624"/>
      <c r="CP40" s="609"/>
      <c r="CQ40" s="582"/>
      <c r="CR40" s="582"/>
      <c r="CS40" s="582"/>
      <c r="CT40" s="125">
        <v>2.0000000000000004E-2</v>
      </c>
      <c r="CU40" s="125"/>
      <c r="CV40" s="125" t="s">
        <v>1575</v>
      </c>
      <c r="CW40" s="624"/>
      <c r="CX40" s="624"/>
      <c r="CY40" s="582"/>
      <c r="CZ40" s="582"/>
      <c r="DA40" s="582"/>
      <c r="DB40" s="582"/>
      <c r="DC40" s="582"/>
      <c r="DD40" s="125">
        <v>2.0000000000000004E-2</v>
      </c>
      <c r="DE40" s="125"/>
      <c r="DF40" s="125" t="s">
        <v>1576</v>
      </c>
      <c r="DG40" s="624"/>
      <c r="DH40" s="624"/>
      <c r="DI40" s="582"/>
      <c r="DJ40" s="582"/>
      <c r="DK40" s="582"/>
      <c r="DL40" s="582"/>
      <c r="DM40" s="125">
        <v>2.0000000000000004E-2</v>
      </c>
      <c r="DN40" s="125"/>
      <c r="DO40" s="125" t="s">
        <v>1577</v>
      </c>
      <c r="DP40" s="624"/>
      <c r="DQ40" s="624"/>
      <c r="DR40" s="582"/>
      <c r="DS40" s="582"/>
      <c r="DT40" s="582"/>
      <c r="DU40" s="582"/>
      <c r="DV40" s="125">
        <v>2.0000000000000004E-2</v>
      </c>
      <c r="DW40" s="125"/>
      <c r="DX40" s="125" t="s">
        <v>1578</v>
      </c>
      <c r="DY40" s="624"/>
      <c r="DZ40" s="624"/>
      <c r="EA40" s="582"/>
      <c r="EB40" s="582"/>
      <c r="EC40" s="582"/>
      <c r="ED40" s="582"/>
      <c r="EE40" s="582"/>
      <c r="EF40" s="625"/>
      <c r="EG40" s="126">
        <v>0.10000000000000002</v>
      </c>
      <c r="EH40" s="126">
        <v>0</v>
      </c>
      <c r="EI40" s="126">
        <v>0</v>
      </c>
      <c r="EJ40" s="626"/>
      <c r="EK40" s="626"/>
      <c r="EL40" s="626"/>
      <c r="EM40" s="614"/>
      <c r="EN40" s="624"/>
      <c r="EO40" s="624"/>
      <c r="EP40" s="628"/>
      <c r="EQ40" s="628"/>
      <c r="ER40" s="582"/>
      <c r="ET40" s="156">
        <f t="shared" si="0"/>
        <v>0</v>
      </c>
    </row>
    <row r="41" spans="1:150" s="47" customFormat="1" ht="99.95" hidden="1" customHeight="1" x14ac:dyDescent="0.25">
      <c r="A41" s="130" t="s">
        <v>193</v>
      </c>
      <c r="B41" s="47" t="s">
        <v>83</v>
      </c>
      <c r="C41" s="47" t="s">
        <v>76</v>
      </c>
      <c r="D41" s="127">
        <v>4</v>
      </c>
      <c r="E41" s="47" t="s">
        <v>1579</v>
      </c>
      <c r="F41" s="121" t="s">
        <v>65</v>
      </c>
      <c r="G41" s="117">
        <v>58501</v>
      </c>
      <c r="H41" s="131">
        <v>1</v>
      </c>
      <c r="I41" s="131">
        <v>0.15</v>
      </c>
      <c r="J41" s="130" t="s">
        <v>1580</v>
      </c>
      <c r="K41" s="127" t="s">
        <v>299</v>
      </c>
      <c r="L41" s="127">
        <v>4</v>
      </c>
      <c r="M41" s="130" t="s">
        <v>78</v>
      </c>
      <c r="N41" s="130" t="s">
        <v>1581</v>
      </c>
      <c r="O41" s="47" t="s">
        <v>1582</v>
      </c>
      <c r="P41" s="126">
        <v>7.0000000000000007E-2</v>
      </c>
      <c r="Q41" s="127" t="s">
        <v>1516</v>
      </c>
      <c r="R41" s="124">
        <v>1844652000</v>
      </c>
      <c r="S41" s="127"/>
      <c r="T41" s="71">
        <v>43132</v>
      </c>
      <c r="U41" s="71">
        <v>43434</v>
      </c>
      <c r="V41" s="130" t="s">
        <v>1583</v>
      </c>
      <c r="W41" s="125">
        <v>1</v>
      </c>
      <c r="X41" s="126">
        <v>0</v>
      </c>
      <c r="Y41" s="125"/>
      <c r="Z41" s="127" t="s">
        <v>71</v>
      </c>
      <c r="AA41" s="126">
        <v>0</v>
      </c>
      <c r="AB41" s="126">
        <v>0</v>
      </c>
      <c r="AC41" s="143">
        <v>1759223000</v>
      </c>
      <c r="AE41" s="624">
        <v>0</v>
      </c>
      <c r="AF41" s="598"/>
      <c r="AG41" s="126">
        <v>0.1</v>
      </c>
      <c r="AH41" s="125"/>
      <c r="AI41" s="127" t="s">
        <v>1584</v>
      </c>
      <c r="AJ41" s="126">
        <v>0.1</v>
      </c>
      <c r="AK41" s="72">
        <v>0</v>
      </c>
      <c r="AL41" s="47">
        <v>0</v>
      </c>
      <c r="AN41" s="624">
        <v>9.9999999999999978E-2</v>
      </c>
      <c r="AO41" s="598"/>
      <c r="AP41" s="126">
        <v>0.1</v>
      </c>
      <c r="AQ41" s="125"/>
      <c r="AR41" s="127" t="s">
        <v>1585</v>
      </c>
      <c r="AS41" s="126">
        <v>0.1</v>
      </c>
      <c r="AT41" s="126">
        <v>0</v>
      </c>
      <c r="AU41" s="155">
        <v>20496667</v>
      </c>
      <c r="AW41" s="127" t="s">
        <v>1585</v>
      </c>
      <c r="AX41" s="624">
        <v>9.9999999999999978E-2</v>
      </c>
      <c r="AY41" s="598"/>
      <c r="AZ41" s="126">
        <v>0.1</v>
      </c>
      <c r="BA41" s="125"/>
      <c r="BB41" s="127" t="s">
        <v>1586</v>
      </c>
      <c r="BC41" s="126">
        <v>0.1</v>
      </c>
      <c r="BD41" s="126">
        <v>0</v>
      </c>
      <c r="BE41" s="155">
        <v>10506000</v>
      </c>
      <c r="BG41" s="624">
        <v>9.9999999999999978E-2</v>
      </c>
      <c r="BH41" s="598"/>
      <c r="BI41" s="126">
        <v>0.1</v>
      </c>
      <c r="BJ41" s="125"/>
      <c r="BK41" s="127" t="s">
        <v>1587</v>
      </c>
      <c r="BL41" s="126">
        <v>0.1</v>
      </c>
      <c r="BM41" s="126">
        <v>0</v>
      </c>
      <c r="BN41" s="158">
        <v>0</v>
      </c>
      <c r="BP41" s="624">
        <v>9.9999999999999978E-2</v>
      </c>
      <c r="BQ41" s="598"/>
      <c r="BR41" s="126">
        <v>0.1</v>
      </c>
      <c r="BS41" s="125"/>
      <c r="BT41" s="127" t="s">
        <v>1588</v>
      </c>
      <c r="BU41" s="126">
        <v>0.1</v>
      </c>
      <c r="BV41" s="126">
        <v>0</v>
      </c>
      <c r="BW41" s="155">
        <v>54426333</v>
      </c>
      <c r="BY41" s="130" t="s">
        <v>1588</v>
      </c>
      <c r="BZ41" s="624">
        <v>9.9999999999999978E-2</v>
      </c>
      <c r="CA41" s="598"/>
      <c r="CB41" s="126">
        <v>0.1</v>
      </c>
      <c r="CC41" s="125"/>
      <c r="CD41" s="127" t="s">
        <v>1589</v>
      </c>
      <c r="CE41" s="126">
        <v>0.1</v>
      </c>
      <c r="CF41" s="72">
        <v>0</v>
      </c>
      <c r="CI41" s="624">
        <v>9.9999999999999978E-2</v>
      </c>
      <c r="CJ41" s="598"/>
      <c r="CK41" s="126">
        <v>0.1</v>
      </c>
      <c r="CL41" s="125"/>
      <c r="CM41" s="127" t="s">
        <v>1590</v>
      </c>
      <c r="CN41" s="126">
        <v>0.1</v>
      </c>
      <c r="CO41" s="72">
        <v>0</v>
      </c>
      <c r="CR41" s="624">
        <v>9.9999999999999978E-2</v>
      </c>
      <c r="CS41" s="598"/>
      <c r="CT41" s="126">
        <v>0.1</v>
      </c>
      <c r="CU41" s="125"/>
      <c r="CV41" s="127" t="s">
        <v>1591</v>
      </c>
      <c r="CW41" s="126">
        <v>0.1</v>
      </c>
      <c r="CX41" s="126">
        <v>0</v>
      </c>
      <c r="DA41" s="127" t="s">
        <v>1592</v>
      </c>
      <c r="DB41" s="624">
        <v>9.9999999999999978E-2</v>
      </c>
      <c r="DC41" s="598"/>
      <c r="DD41" s="126">
        <v>0.1</v>
      </c>
      <c r="DE41" s="125"/>
      <c r="DF41" s="127" t="s">
        <v>1593</v>
      </c>
      <c r="DG41" s="126">
        <v>0.1</v>
      </c>
      <c r="DH41" s="126">
        <v>0</v>
      </c>
      <c r="DK41" s="624">
        <v>9.9999999999999978E-2</v>
      </c>
      <c r="DL41" s="598"/>
      <c r="DM41" s="126">
        <v>0.1</v>
      </c>
      <c r="DN41" s="125"/>
      <c r="DO41" s="127" t="s">
        <v>1594</v>
      </c>
      <c r="DP41" s="126">
        <v>0.1</v>
      </c>
      <c r="DQ41" s="126">
        <v>0</v>
      </c>
      <c r="DT41" s="624">
        <v>9.9999999999999978E-2</v>
      </c>
      <c r="DU41" s="598"/>
      <c r="DV41" s="126">
        <v>0</v>
      </c>
      <c r="DW41" s="125"/>
      <c r="DX41" s="127" t="s">
        <v>71</v>
      </c>
      <c r="DY41" s="126">
        <v>0</v>
      </c>
      <c r="DZ41" s="126">
        <v>0</v>
      </c>
      <c r="EC41" s="598" t="s">
        <v>1580</v>
      </c>
      <c r="ED41" s="624">
        <v>0</v>
      </c>
      <c r="EE41" s="598"/>
      <c r="EF41" s="303"/>
      <c r="EG41" s="126">
        <v>0.99999999999999989</v>
      </c>
      <c r="EH41" s="126">
        <v>0</v>
      </c>
      <c r="EI41" s="122">
        <v>0</v>
      </c>
      <c r="EJ41" s="153">
        <v>0.99999999999999989</v>
      </c>
      <c r="EK41" s="153">
        <v>0</v>
      </c>
      <c r="EL41" s="121">
        <v>0</v>
      </c>
      <c r="EM41" s="614">
        <v>0.99999999999999978</v>
      </c>
      <c r="EN41" s="624">
        <v>0</v>
      </c>
      <c r="EO41" s="624"/>
      <c r="EP41" s="133">
        <v>1844652000</v>
      </c>
      <c r="EQ41" s="133">
        <v>0</v>
      </c>
      <c r="ER41" s="127"/>
      <c r="ET41" s="156">
        <f t="shared" si="0"/>
        <v>0</v>
      </c>
    </row>
    <row r="42" spans="1:150" s="47" customFormat="1" ht="99.95" hidden="1" customHeight="1" x14ac:dyDescent="0.25">
      <c r="A42" s="130" t="s">
        <v>193</v>
      </c>
      <c r="B42" s="47" t="s">
        <v>83</v>
      </c>
      <c r="C42" s="47" t="s">
        <v>76</v>
      </c>
      <c r="D42" s="127">
        <v>4</v>
      </c>
      <c r="E42" s="47" t="s">
        <v>1579</v>
      </c>
      <c r="F42" s="121" t="s">
        <v>65</v>
      </c>
      <c r="G42" s="117">
        <v>58501</v>
      </c>
      <c r="H42" s="131">
        <v>1</v>
      </c>
      <c r="I42" s="131">
        <v>0.15</v>
      </c>
      <c r="J42" s="130" t="s">
        <v>1580</v>
      </c>
      <c r="K42" s="127" t="s">
        <v>299</v>
      </c>
      <c r="L42" s="127">
        <v>5</v>
      </c>
      <c r="M42" s="130" t="s">
        <v>1595</v>
      </c>
      <c r="N42" s="130" t="s">
        <v>1596</v>
      </c>
      <c r="O42" s="47" t="s">
        <v>1582</v>
      </c>
      <c r="P42" s="126">
        <v>2.6666666666666665E-2</v>
      </c>
      <c r="Q42" s="127" t="s">
        <v>1597</v>
      </c>
      <c r="R42" s="124">
        <v>35637000000</v>
      </c>
      <c r="T42" s="71">
        <v>43132</v>
      </c>
      <c r="U42" s="71">
        <v>43434</v>
      </c>
      <c r="V42" s="130" t="s">
        <v>1598</v>
      </c>
      <c r="W42" s="125">
        <v>1</v>
      </c>
      <c r="X42" s="126">
        <v>0</v>
      </c>
      <c r="Y42" s="125"/>
      <c r="Z42" s="127" t="s">
        <v>71</v>
      </c>
      <c r="AA42" s="126">
        <v>0</v>
      </c>
      <c r="AB42" s="126">
        <v>0</v>
      </c>
      <c r="AC42" s="143">
        <v>0</v>
      </c>
      <c r="AE42" s="624"/>
      <c r="AF42" s="598"/>
      <c r="AG42" s="126">
        <v>0.1</v>
      </c>
      <c r="AH42" s="125"/>
      <c r="AI42" s="598" t="s">
        <v>1599</v>
      </c>
      <c r="AJ42" s="126">
        <v>0.1</v>
      </c>
      <c r="AK42" s="126">
        <v>0</v>
      </c>
      <c r="AL42" s="158">
        <v>7568961638</v>
      </c>
      <c r="AN42" s="624"/>
      <c r="AO42" s="598"/>
      <c r="AP42" s="126">
        <v>0.1</v>
      </c>
      <c r="AQ42" s="125"/>
      <c r="AR42" s="598" t="s">
        <v>1600</v>
      </c>
      <c r="AS42" s="126">
        <v>0.1</v>
      </c>
      <c r="AT42" s="126">
        <v>0</v>
      </c>
      <c r="AU42" s="158">
        <v>7568961638</v>
      </c>
      <c r="AW42" s="598" t="s">
        <v>1600</v>
      </c>
      <c r="AX42" s="624"/>
      <c r="AY42" s="598"/>
      <c r="AZ42" s="126">
        <v>0.1</v>
      </c>
      <c r="BA42" s="125"/>
      <c r="BB42" s="598" t="s">
        <v>1601</v>
      </c>
      <c r="BC42" s="126">
        <v>0.1</v>
      </c>
      <c r="BD42" s="126">
        <v>0</v>
      </c>
      <c r="BE42" s="158">
        <v>0</v>
      </c>
      <c r="BG42" s="624"/>
      <c r="BH42" s="598"/>
      <c r="BI42" s="126">
        <v>0.1</v>
      </c>
      <c r="BJ42" s="125"/>
      <c r="BK42" s="598" t="s">
        <v>1602</v>
      </c>
      <c r="BL42" s="126">
        <v>0.1</v>
      </c>
      <c r="BM42" s="126">
        <v>0</v>
      </c>
      <c r="BN42" s="158">
        <v>0</v>
      </c>
      <c r="BP42" s="624"/>
      <c r="BQ42" s="598"/>
      <c r="BR42" s="126">
        <v>0.1</v>
      </c>
      <c r="BS42" s="125"/>
      <c r="BT42" s="598" t="s">
        <v>1603</v>
      </c>
      <c r="BU42" s="126">
        <v>0.1</v>
      </c>
      <c r="BV42" s="126">
        <v>0</v>
      </c>
      <c r="BW42" s="155">
        <v>20499076724</v>
      </c>
      <c r="BY42" s="598" t="s">
        <v>1603</v>
      </c>
      <c r="BZ42" s="624"/>
      <c r="CA42" s="598"/>
      <c r="CB42" s="126">
        <v>0.1</v>
      </c>
      <c r="CC42" s="125"/>
      <c r="CD42" s="598" t="s">
        <v>1604</v>
      </c>
      <c r="CE42" s="126">
        <v>0.1</v>
      </c>
      <c r="CF42" s="126">
        <v>0</v>
      </c>
      <c r="CI42" s="624"/>
      <c r="CJ42" s="598"/>
      <c r="CK42" s="126">
        <v>0.1</v>
      </c>
      <c r="CL42" s="125"/>
      <c r="CM42" s="598" t="s">
        <v>1605</v>
      </c>
      <c r="CN42" s="126">
        <v>0.1</v>
      </c>
      <c r="CO42" s="126">
        <v>0</v>
      </c>
      <c r="CR42" s="624"/>
      <c r="CS42" s="598"/>
      <c r="CT42" s="126">
        <v>0.1</v>
      </c>
      <c r="CU42" s="125"/>
      <c r="CV42" s="598" t="s">
        <v>1606</v>
      </c>
      <c r="CW42" s="126">
        <v>0.1</v>
      </c>
      <c r="CX42" s="126">
        <v>0</v>
      </c>
      <c r="DA42" s="598" t="s">
        <v>1606</v>
      </c>
      <c r="DB42" s="624"/>
      <c r="DC42" s="598"/>
      <c r="DD42" s="126">
        <v>0.1</v>
      </c>
      <c r="DE42" s="125"/>
      <c r="DF42" s="598" t="s">
        <v>1607</v>
      </c>
      <c r="DG42" s="126">
        <v>0.1</v>
      </c>
      <c r="DH42" s="126">
        <v>0</v>
      </c>
      <c r="DK42" s="624"/>
      <c r="DL42" s="598"/>
      <c r="DM42" s="126">
        <v>0.1</v>
      </c>
      <c r="DN42" s="125"/>
      <c r="DO42" s="598" t="s">
        <v>1608</v>
      </c>
      <c r="DP42" s="126">
        <v>0.1</v>
      </c>
      <c r="DQ42" s="126">
        <v>0</v>
      </c>
      <c r="DT42" s="624"/>
      <c r="DU42" s="598"/>
      <c r="DV42" s="126">
        <v>0</v>
      </c>
      <c r="DW42" s="125"/>
      <c r="DX42" s="598" t="s">
        <v>71</v>
      </c>
      <c r="DY42" s="126">
        <v>0</v>
      </c>
      <c r="DZ42" s="126">
        <v>0</v>
      </c>
      <c r="EC42" s="598"/>
      <c r="ED42" s="624"/>
      <c r="EE42" s="598"/>
      <c r="EF42" s="303"/>
      <c r="EG42" s="126">
        <v>0.99999999999999989</v>
      </c>
      <c r="EH42" s="126">
        <v>0</v>
      </c>
      <c r="EI42" s="122">
        <v>0</v>
      </c>
      <c r="EJ42" s="153">
        <v>0.99999999999999989</v>
      </c>
      <c r="EK42" s="153">
        <v>0</v>
      </c>
      <c r="EL42" s="121">
        <v>0</v>
      </c>
      <c r="EM42" s="614"/>
      <c r="EN42" s="624"/>
      <c r="EO42" s="624"/>
      <c r="EP42" s="133">
        <v>35637000000</v>
      </c>
      <c r="EQ42" s="133">
        <v>0</v>
      </c>
      <c r="ER42" s="127"/>
      <c r="ET42" s="156">
        <f t="shared" si="0"/>
        <v>0</v>
      </c>
    </row>
    <row r="43" spans="1:150" s="47" customFormat="1" ht="99.95" hidden="1" customHeight="1" x14ac:dyDescent="0.25">
      <c r="A43" s="130" t="s">
        <v>193</v>
      </c>
      <c r="B43" s="47" t="s">
        <v>83</v>
      </c>
      <c r="C43" s="47" t="s">
        <v>76</v>
      </c>
      <c r="D43" s="127">
        <v>4</v>
      </c>
      <c r="E43" s="47" t="s">
        <v>1579</v>
      </c>
      <c r="F43" s="121" t="s">
        <v>65</v>
      </c>
      <c r="G43" s="117">
        <v>58501</v>
      </c>
      <c r="H43" s="131">
        <v>1</v>
      </c>
      <c r="I43" s="131">
        <v>0.15</v>
      </c>
      <c r="J43" s="130" t="s">
        <v>1580</v>
      </c>
      <c r="K43" s="127" t="s">
        <v>299</v>
      </c>
      <c r="L43" s="127">
        <v>6</v>
      </c>
      <c r="M43" s="130" t="s">
        <v>1609</v>
      </c>
      <c r="N43" s="130" t="s">
        <v>1596</v>
      </c>
      <c r="O43" s="47" t="s">
        <v>1582</v>
      </c>
      <c r="P43" s="126">
        <v>2.6666666666666665E-2</v>
      </c>
      <c r="Q43" s="127" t="s">
        <v>1516</v>
      </c>
      <c r="R43" s="124">
        <v>72300487000</v>
      </c>
      <c r="T43" s="71">
        <v>43132</v>
      </c>
      <c r="U43" s="71">
        <v>43434</v>
      </c>
      <c r="V43" s="130" t="s">
        <v>1610</v>
      </c>
      <c r="W43" s="125">
        <v>1</v>
      </c>
      <c r="X43" s="126">
        <v>0</v>
      </c>
      <c r="Y43" s="125"/>
      <c r="Z43" s="127" t="s">
        <v>71</v>
      </c>
      <c r="AA43" s="126">
        <v>0</v>
      </c>
      <c r="AB43" s="126">
        <v>0</v>
      </c>
      <c r="AC43" s="143">
        <v>42176122000</v>
      </c>
      <c r="AE43" s="624"/>
      <c r="AF43" s="598"/>
      <c r="AG43" s="126">
        <v>0.1</v>
      </c>
      <c r="AH43" s="125"/>
      <c r="AI43" s="598"/>
      <c r="AJ43" s="126">
        <v>0.1</v>
      </c>
      <c r="AK43" s="72">
        <v>0</v>
      </c>
      <c r="AL43" s="155">
        <v>2392993699</v>
      </c>
      <c r="AN43" s="624"/>
      <c r="AO43" s="598"/>
      <c r="AP43" s="126">
        <v>0.1</v>
      </c>
      <c r="AQ43" s="125"/>
      <c r="AR43" s="598"/>
      <c r="AS43" s="126">
        <v>0.1</v>
      </c>
      <c r="AT43" s="126">
        <v>0</v>
      </c>
      <c r="AU43" s="155">
        <v>2244606635</v>
      </c>
      <c r="AW43" s="598"/>
      <c r="AX43" s="624"/>
      <c r="AY43" s="598"/>
      <c r="AZ43" s="126">
        <v>0.1</v>
      </c>
      <c r="BA43" s="125"/>
      <c r="BB43" s="598"/>
      <c r="BC43" s="126">
        <v>0.1</v>
      </c>
      <c r="BD43" s="126">
        <v>0</v>
      </c>
      <c r="BE43" s="155">
        <v>3107154800</v>
      </c>
      <c r="BG43" s="624"/>
      <c r="BH43" s="598"/>
      <c r="BI43" s="126">
        <v>0.1</v>
      </c>
      <c r="BJ43" s="125"/>
      <c r="BK43" s="598"/>
      <c r="BL43" s="126">
        <v>0.1</v>
      </c>
      <c r="BM43" s="72">
        <v>0</v>
      </c>
      <c r="BN43" s="155">
        <v>2692518430</v>
      </c>
      <c r="BP43" s="624"/>
      <c r="BQ43" s="598"/>
      <c r="BR43" s="126">
        <v>0.1</v>
      </c>
      <c r="BS43" s="125"/>
      <c r="BT43" s="598"/>
      <c r="BU43" s="126">
        <v>0.1</v>
      </c>
      <c r="BV43" s="126">
        <v>0</v>
      </c>
      <c r="BW43" s="155">
        <v>17590888025</v>
      </c>
      <c r="BY43" s="598"/>
      <c r="BZ43" s="624"/>
      <c r="CA43" s="598"/>
      <c r="CB43" s="126">
        <v>0.1</v>
      </c>
      <c r="CC43" s="125"/>
      <c r="CD43" s="598"/>
      <c r="CE43" s="126">
        <v>0.1</v>
      </c>
      <c r="CF43" s="72">
        <v>0</v>
      </c>
      <c r="CG43" s="155">
        <v>2071147411</v>
      </c>
      <c r="CI43" s="624"/>
      <c r="CJ43" s="598"/>
      <c r="CK43" s="126">
        <v>0.1</v>
      </c>
      <c r="CL43" s="125"/>
      <c r="CM43" s="598"/>
      <c r="CN43" s="126">
        <v>0.1</v>
      </c>
      <c r="CO43" s="126">
        <v>0</v>
      </c>
      <c r="CP43" s="155">
        <v>25056000</v>
      </c>
      <c r="CR43" s="624"/>
      <c r="CS43" s="598"/>
      <c r="CT43" s="126">
        <v>0.1</v>
      </c>
      <c r="CU43" s="125"/>
      <c r="CV43" s="598"/>
      <c r="CW43" s="126">
        <v>0.1</v>
      </c>
      <c r="CX43" s="126"/>
      <c r="DA43" s="598"/>
      <c r="DB43" s="624"/>
      <c r="DC43" s="598"/>
      <c r="DD43" s="126">
        <v>0.1</v>
      </c>
      <c r="DE43" s="125"/>
      <c r="DF43" s="598"/>
      <c r="DG43" s="126">
        <v>0.1</v>
      </c>
      <c r="DH43" s="126">
        <v>0</v>
      </c>
      <c r="DK43" s="624"/>
      <c r="DL43" s="598"/>
      <c r="DM43" s="126">
        <v>0.1</v>
      </c>
      <c r="DN43" s="125"/>
      <c r="DO43" s="598"/>
      <c r="DP43" s="72">
        <v>0.1</v>
      </c>
      <c r="DQ43" s="72">
        <v>0</v>
      </c>
      <c r="DT43" s="624"/>
      <c r="DU43" s="598"/>
      <c r="DV43" s="126">
        <v>0</v>
      </c>
      <c r="DW43" s="125"/>
      <c r="DX43" s="598"/>
      <c r="DY43" s="126">
        <v>0</v>
      </c>
      <c r="DZ43" s="126">
        <v>0</v>
      </c>
      <c r="EC43" s="598"/>
      <c r="ED43" s="624"/>
      <c r="EE43" s="598"/>
      <c r="EF43" s="303"/>
      <c r="EG43" s="126">
        <v>0.99999999999999989</v>
      </c>
      <c r="EH43" s="126">
        <v>0</v>
      </c>
      <c r="EI43" s="122">
        <v>0</v>
      </c>
      <c r="EJ43" s="153">
        <v>0.99999999999999989</v>
      </c>
      <c r="EK43" s="153">
        <v>0</v>
      </c>
      <c r="EL43" s="121">
        <v>0</v>
      </c>
      <c r="EM43" s="614"/>
      <c r="EN43" s="624"/>
      <c r="EO43" s="624"/>
      <c r="EP43" s="133">
        <v>72300487000</v>
      </c>
      <c r="EQ43" s="133">
        <v>0</v>
      </c>
      <c r="ER43" s="127"/>
      <c r="ET43" s="156">
        <f t="shared" si="0"/>
        <v>0</v>
      </c>
    </row>
    <row r="44" spans="1:150" s="47" customFormat="1" ht="99.95" hidden="1" customHeight="1" x14ac:dyDescent="0.25">
      <c r="A44" s="130" t="s">
        <v>193</v>
      </c>
      <c r="B44" s="47" t="s">
        <v>83</v>
      </c>
      <c r="C44" s="47" t="s">
        <v>76</v>
      </c>
      <c r="D44" s="127">
        <v>4</v>
      </c>
      <c r="E44" s="47" t="s">
        <v>1579</v>
      </c>
      <c r="F44" s="121" t="s">
        <v>65</v>
      </c>
      <c r="G44" s="117">
        <v>58501</v>
      </c>
      <c r="H44" s="131">
        <v>1</v>
      </c>
      <c r="I44" s="131">
        <v>0.15</v>
      </c>
      <c r="J44" s="130" t="s">
        <v>1580</v>
      </c>
      <c r="K44" s="127" t="s">
        <v>299</v>
      </c>
      <c r="L44" s="127">
        <v>7</v>
      </c>
      <c r="M44" s="130" t="s">
        <v>1611</v>
      </c>
      <c r="N44" s="130" t="s">
        <v>1596</v>
      </c>
      <c r="O44" s="47" t="s">
        <v>1582</v>
      </c>
      <c r="P44" s="126">
        <v>2.6666666666666665E-2</v>
      </c>
      <c r="Q44" s="127" t="s">
        <v>1516</v>
      </c>
      <c r="R44" s="124">
        <v>4676892000</v>
      </c>
      <c r="T44" s="71">
        <v>43132</v>
      </c>
      <c r="U44" s="71">
        <v>43434</v>
      </c>
      <c r="V44" s="130" t="s">
        <v>1612</v>
      </c>
      <c r="W44" s="125">
        <v>1</v>
      </c>
      <c r="X44" s="126">
        <v>0</v>
      </c>
      <c r="Y44" s="125"/>
      <c r="Z44" s="127" t="s">
        <v>71</v>
      </c>
      <c r="AA44" s="126">
        <v>0</v>
      </c>
      <c r="AB44" s="126">
        <v>0</v>
      </c>
      <c r="AC44" s="143">
        <v>855918232</v>
      </c>
      <c r="AE44" s="624"/>
      <c r="AF44" s="598"/>
      <c r="AG44" s="126">
        <v>0.1</v>
      </c>
      <c r="AH44" s="125"/>
      <c r="AI44" s="598"/>
      <c r="AJ44" s="126">
        <v>0.1</v>
      </c>
      <c r="AK44" s="72">
        <v>0</v>
      </c>
      <c r="AL44" s="155">
        <v>835109768</v>
      </c>
      <c r="AN44" s="624"/>
      <c r="AO44" s="598"/>
      <c r="AP44" s="126">
        <v>0.1</v>
      </c>
      <c r="AQ44" s="125"/>
      <c r="AR44" s="598"/>
      <c r="AS44" s="126">
        <v>0.1</v>
      </c>
      <c r="AT44" s="126">
        <v>0</v>
      </c>
      <c r="AU44" s="158">
        <v>0</v>
      </c>
      <c r="AW44" s="598"/>
      <c r="AX44" s="624"/>
      <c r="AY44" s="598"/>
      <c r="AZ44" s="126">
        <v>0.1</v>
      </c>
      <c r="BA44" s="125"/>
      <c r="BB44" s="598"/>
      <c r="BC44" s="126">
        <v>0.1</v>
      </c>
      <c r="BD44" s="126">
        <v>0</v>
      </c>
      <c r="BE44" s="158">
        <v>0</v>
      </c>
      <c r="BG44" s="624"/>
      <c r="BH44" s="598"/>
      <c r="BI44" s="126">
        <v>0.1</v>
      </c>
      <c r="BJ44" s="125"/>
      <c r="BK44" s="598"/>
      <c r="BL44" s="126">
        <v>0.1</v>
      </c>
      <c r="BM44" s="72">
        <v>0</v>
      </c>
      <c r="BN44" s="158">
        <v>0</v>
      </c>
      <c r="BP44" s="624"/>
      <c r="BQ44" s="598"/>
      <c r="BR44" s="126">
        <v>0.1</v>
      </c>
      <c r="BS44" s="125"/>
      <c r="BT44" s="598"/>
      <c r="BU44" s="126">
        <v>0.1</v>
      </c>
      <c r="BV44" s="126">
        <v>0</v>
      </c>
      <c r="BW44" s="155">
        <v>2985864000</v>
      </c>
      <c r="BY44" s="598"/>
      <c r="BZ44" s="624"/>
      <c r="CA44" s="598"/>
      <c r="CB44" s="126">
        <v>0.1</v>
      </c>
      <c r="CC44" s="125"/>
      <c r="CD44" s="598"/>
      <c r="CE44" s="126">
        <v>0.1</v>
      </c>
      <c r="CF44" s="72">
        <v>0</v>
      </c>
      <c r="CI44" s="624"/>
      <c r="CJ44" s="598"/>
      <c r="CK44" s="126">
        <v>0.1</v>
      </c>
      <c r="CL44" s="125"/>
      <c r="CM44" s="598"/>
      <c r="CN44" s="126">
        <v>0.1</v>
      </c>
      <c r="CO44" s="126">
        <v>0</v>
      </c>
      <c r="CR44" s="624"/>
      <c r="CS44" s="598"/>
      <c r="CT44" s="126">
        <v>0.1</v>
      </c>
      <c r="CU44" s="125"/>
      <c r="CV44" s="598"/>
      <c r="CW44" s="126">
        <v>0.1</v>
      </c>
      <c r="CX44" s="126">
        <v>0</v>
      </c>
      <c r="DA44" s="598"/>
      <c r="DB44" s="624"/>
      <c r="DC44" s="598"/>
      <c r="DD44" s="126">
        <v>0.1</v>
      </c>
      <c r="DE44" s="125"/>
      <c r="DF44" s="598"/>
      <c r="DG44" s="126">
        <v>0.1</v>
      </c>
      <c r="DH44" s="126">
        <v>0</v>
      </c>
      <c r="DK44" s="624"/>
      <c r="DL44" s="598"/>
      <c r="DM44" s="126">
        <v>0.1</v>
      </c>
      <c r="DN44" s="125"/>
      <c r="DO44" s="598"/>
      <c r="DP44" s="72">
        <v>0.1</v>
      </c>
      <c r="DQ44" s="72">
        <v>0</v>
      </c>
      <c r="DT44" s="624"/>
      <c r="DU44" s="598"/>
      <c r="DV44" s="126">
        <v>0</v>
      </c>
      <c r="DW44" s="125"/>
      <c r="DX44" s="598"/>
      <c r="DY44" s="126">
        <v>0</v>
      </c>
      <c r="DZ44" s="126">
        <v>0</v>
      </c>
      <c r="EC44" s="598"/>
      <c r="ED44" s="624"/>
      <c r="EE44" s="598"/>
      <c r="EF44" s="303"/>
      <c r="EG44" s="126">
        <v>0.99999999999999989</v>
      </c>
      <c r="EH44" s="126">
        <v>0</v>
      </c>
      <c r="EI44" s="122">
        <v>0</v>
      </c>
      <c r="EJ44" s="153">
        <v>0.99999999999999989</v>
      </c>
      <c r="EK44" s="153">
        <v>0</v>
      </c>
      <c r="EL44" s="121">
        <v>0</v>
      </c>
      <c r="EM44" s="614"/>
      <c r="EN44" s="624"/>
      <c r="EO44" s="624"/>
      <c r="EP44" s="133">
        <v>4676892000</v>
      </c>
      <c r="EQ44" s="133">
        <v>0</v>
      </c>
      <c r="ER44" s="127"/>
      <c r="ET44" s="156">
        <f t="shared" si="0"/>
        <v>0</v>
      </c>
    </row>
    <row r="45" spans="1:150" s="47" customFormat="1" ht="99.95" hidden="1" customHeight="1" x14ac:dyDescent="0.25">
      <c r="A45" s="130" t="s">
        <v>193</v>
      </c>
      <c r="B45" s="47" t="s">
        <v>83</v>
      </c>
      <c r="C45" s="47" t="s">
        <v>76</v>
      </c>
      <c r="D45" s="127">
        <v>5</v>
      </c>
      <c r="E45" s="47" t="s">
        <v>77</v>
      </c>
      <c r="F45" s="121" t="s">
        <v>65</v>
      </c>
      <c r="G45" s="118">
        <v>15000</v>
      </c>
      <c r="H45" s="131">
        <v>1</v>
      </c>
      <c r="I45" s="131">
        <v>0.15</v>
      </c>
      <c r="J45" s="130" t="s">
        <v>1613</v>
      </c>
      <c r="K45" s="127" t="s">
        <v>299</v>
      </c>
      <c r="L45" s="127">
        <v>8</v>
      </c>
      <c r="M45" s="130" t="s">
        <v>78</v>
      </c>
      <c r="N45" s="130" t="s">
        <v>1614</v>
      </c>
      <c r="O45" s="47" t="s">
        <v>1615</v>
      </c>
      <c r="P45" s="126">
        <v>0.05</v>
      </c>
      <c r="Q45" s="65" t="s">
        <v>1616</v>
      </c>
      <c r="R45" s="124">
        <v>1736425000</v>
      </c>
      <c r="S45" s="129"/>
      <c r="T45" s="128">
        <v>43132</v>
      </c>
      <c r="U45" s="128">
        <v>43434</v>
      </c>
      <c r="V45" s="130" t="s">
        <v>1617</v>
      </c>
      <c r="W45" s="126">
        <v>0.3</v>
      </c>
      <c r="X45" s="126">
        <v>0</v>
      </c>
      <c r="Y45" s="125"/>
      <c r="Z45" s="127" t="s">
        <v>71</v>
      </c>
      <c r="AA45" s="624">
        <v>6.0319999999999999E-2</v>
      </c>
      <c r="AB45" s="624">
        <v>0</v>
      </c>
      <c r="AC45" s="609">
        <v>1578340600</v>
      </c>
      <c r="AD45" s="598"/>
      <c r="AE45" s="624">
        <v>7.5639999999999985E-2</v>
      </c>
      <c r="AF45" s="598"/>
      <c r="AG45" s="126">
        <v>0.03</v>
      </c>
      <c r="AH45" s="125"/>
      <c r="AI45" s="127" t="s">
        <v>1618</v>
      </c>
      <c r="AJ45" s="624">
        <v>9.0620000000000006E-2</v>
      </c>
      <c r="AK45" s="624">
        <v>0</v>
      </c>
      <c r="AL45" s="616">
        <v>133117200</v>
      </c>
      <c r="AM45" s="598"/>
      <c r="AN45" s="624">
        <v>8.5739999999999997E-2</v>
      </c>
      <c r="AO45" s="598"/>
      <c r="AP45" s="126">
        <v>0.03</v>
      </c>
      <c r="AQ45" s="125"/>
      <c r="AR45" s="127" t="s">
        <v>1619</v>
      </c>
      <c r="AS45" s="624">
        <v>9.0620000000000006E-2</v>
      </c>
      <c r="AT45" s="624">
        <v>0</v>
      </c>
      <c r="AU45" s="616">
        <v>24967200</v>
      </c>
      <c r="AV45" s="598"/>
      <c r="AW45" s="598" t="s">
        <v>1620</v>
      </c>
      <c r="AX45" s="624">
        <v>8.5739999999999997E-2</v>
      </c>
      <c r="AY45" s="598"/>
      <c r="AZ45" s="126">
        <v>0.03</v>
      </c>
      <c r="BA45" s="125"/>
      <c r="BB45" s="127" t="s">
        <v>1621</v>
      </c>
      <c r="BC45" s="624">
        <v>9.0620000000000006E-2</v>
      </c>
      <c r="BD45" s="624">
        <v>0</v>
      </c>
      <c r="BE45" s="598"/>
      <c r="BF45" s="598"/>
      <c r="BG45" s="624">
        <v>8.5739999999999997E-2</v>
      </c>
      <c r="BH45" s="598"/>
      <c r="BI45" s="126">
        <v>0.03</v>
      </c>
      <c r="BJ45" s="125"/>
      <c r="BK45" s="127" t="s">
        <v>1622</v>
      </c>
      <c r="BL45" s="624">
        <v>9.0620000000000006E-2</v>
      </c>
      <c r="BM45" s="624">
        <v>0</v>
      </c>
      <c r="BN45" s="598"/>
      <c r="BO45" s="598"/>
      <c r="BP45" s="624">
        <v>8.5739999999999997E-2</v>
      </c>
      <c r="BQ45" s="598"/>
      <c r="BR45" s="126">
        <v>0.03</v>
      </c>
      <c r="BS45" s="125"/>
      <c r="BT45" s="127" t="s">
        <v>1623</v>
      </c>
      <c r="BU45" s="624">
        <v>9.0620000000000006E-2</v>
      </c>
      <c r="BV45" s="624">
        <v>0</v>
      </c>
      <c r="BW45" s="598"/>
      <c r="BX45" s="598"/>
      <c r="BY45" s="623" t="s">
        <v>1624</v>
      </c>
      <c r="BZ45" s="624">
        <v>8.5739999999999997E-2</v>
      </c>
      <c r="CA45" s="598"/>
      <c r="CB45" s="126">
        <v>0.03</v>
      </c>
      <c r="CC45" s="125"/>
      <c r="CD45" s="127" t="s">
        <v>1625</v>
      </c>
      <c r="CE45" s="624">
        <v>9.0620000000000006E-2</v>
      </c>
      <c r="CF45" s="624">
        <v>0</v>
      </c>
      <c r="CG45" s="598"/>
      <c r="CH45" s="598"/>
      <c r="CI45" s="624">
        <v>8.5739999999999997E-2</v>
      </c>
      <c r="CJ45" s="598"/>
      <c r="CK45" s="126">
        <v>0.03</v>
      </c>
      <c r="CL45" s="125"/>
      <c r="CM45" s="127" t="s">
        <v>1626</v>
      </c>
      <c r="CN45" s="624">
        <v>9.0620000000000006E-2</v>
      </c>
      <c r="CO45" s="624">
        <v>0</v>
      </c>
      <c r="CP45" s="598"/>
      <c r="CQ45" s="598"/>
      <c r="CR45" s="624">
        <v>8.5739999999999997E-2</v>
      </c>
      <c r="CS45" s="598"/>
      <c r="CT45" s="126">
        <v>0.03</v>
      </c>
      <c r="CU45" s="125"/>
      <c r="CV45" s="127" t="s">
        <v>1627</v>
      </c>
      <c r="CW45" s="624">
        <v>9.0620000000000006E-2</v>
      </c>
      <c r="CX45" s="624">
        <v>0</v>
      </c>
      <c r="CY45" s="598"/>
      <c r="CZ45" s="598"/>
      <c r="DA45" s="598" t="s">
        <v>1628</v>
      </c>
      <c r="DB45" s="624">
        <v>8.5739999999999997E-2</v>
      </c>
      <c r="DC45" s="598"/>
      <c r="DD45" s="126">
        <v>0.03</v>
      </c>
      <c r="DE45" s="125"/>
      <c r="DF45" s="127" t="s">
        <v>1629</v>
      </c>
      <c r="DG45" s="624">
        <v>9.0620000000000006E-2</v>
      </c>
      <c r="DH45" s="624">
        <v>0</v>
      </c>
      <c r="DI45" s="598"/>
      <c r="DJ45" s="598"/>
      <c r="DK45" s="624">
        <v>8.5739999999999997E-2</v>
      </c>
      <c r="DL45" s="598"/>
      <c r="DM45" s="126">
        <v>0.03</v>
      </c>
      <c r="DN45" s="125"/>
      <c r="DO45" s="127" t="s">
        <v>1630</v>
      </c>
      <c r="DP45" s="624">
        <v>9.0620000000000006E-2</v>
      </c>
      <c r="DQ45" s="624">
        <v>0</v>
      </c>
      <c r="DR45" s="598"/>
      <c r="DS45" s="598"/>
      <c r="DT45" s="624">
        <v>8.5739999999999997E-2</v>
      </c>
      <c r="DU45" s="598"/>
      <c r="DV45" s="126">
        <v>0</v>
      </c>
      <c r="DW45" s="125"/>
      <c r="DX45" s="598" t="s">
        <v>1613</v>
      </c>
      <c r="DY45" s="624">
        <v>3.3320000000000002E-2</v>
      </c>
      <c r="DZ45" s="624">
        <v>0</v>
      </c>
      <c r="EA45" s="598"/>
      <c r="EB45" s="598"/>
      <c r="EC45" s="598" t="s">
        <v>1613</v>
      </c>
      <c r="ED45" s="624">
        <v>6.6640000000000005E-2</v>
      </c>
      <c r="EE45" s="598"/>
      <c r="EF45" s="625"/>
      <c r="EG45" s="126">
        <v>0.30000000000000004</v>
      </c>
      <c r="EH45" s="126">
        <v>0</v>
      </c>
      <c r="EI45" s="127">
        <v>0</v>
      </c>
      <c r="EJ45" s="626">
        <v>0.99984000000000028</v>
      </c>
      <c r="EK45" s="626">
        <v>0</v>
      </c>
      <c r="EL45" s="610">
        <v>0</v>
      </c>
      <c r="EM45" s="614">
        <v>0.99968000000000012</v>
      </c>
      <c r="EN45" s="624">
        <v>0</v>
      </c>
      <c r="EO45" s="624"/>
      <c r="EP45" s="628">
        <v>1736425000</v>
      </c>
      <c r="EQ45" s="628">
        <v>0</v>
      </c>
      <c r="ER45" s="598"/>
      <c r="ET45" s="156">
        <f t="shared" si="0"/>
        <v>0</v>
      </c>
    </row>
    <row r="46" spans="1:150" s="47" customFormat="1" ht="99.95" hidden="1" customHeight="1" x14ac:dyDescent="0.25">
      <c r="A46" s="130" t="s">
        <v>193</v>
      </c>
      <c r="B46" s="47" t="s">
        <v>83</v>
      </c>
      <c r="C46" s="47" t="s">
        <v>76</v>
      </c>
      <c r="D46" s="127">
        <v>5</v>
      </c>
      <c r="E46" s="47" t="s">
        <v>77</v>
      </c>
      <c r="F46" s="121" t="s">
        <v>65</v>
      </c>
      <c r="G46" s="118">
        <v>15000</v>
      </c>
      <c r="H46" s="131">
        <v>1</v>
      </c>
      <c r="I46" s="131">
        <v>0.15</v>
      </c>
      <c r="J46" s="130" t="s">
        <v>1613</v>
      </c>
      <c r="K46" s="127" t="s">
        <v>299</v>
      </c>
      <c r="L46" s="127">
        <v>8</v>
      </c>
      <c r="M46" s="130" t="s">
        <v>78</v>
      </c>
      <c r="N46" s="130" t="s">
        <v>1614</v>
      </c>
      <c r="O46" s="47" t="s">
        <v>1615</v>
      </c>
      <c r="P46" s="126"/>
      <c r="Q46" s="65" t="s">
        <v>1616</v>
      </c>
      <c r="R46" s="124"/>
      <c r="S46" s="129"/>
      <c r="T46" s="128">
        <v>43101</v>
      </c>
      <c r="U46" s="128">
        <v>43465</v>
      </c>
      <c r="V46" s="130" t="s">
        <v>1631</v>
      </c>
      <c r="W46" s="126">
        <v>0.4</v>
      </c>
      <c r="X46" s="126">
        <v>3.3320000000000002E-2</v>
      </c>
      <c r="Y46" s="125"/>
      <c r="Z46" s="127" t="s">
        <v>1632</v>
      </c>
      <c r="AA46" s="624"/>
      <c r="AB46" s="624"/>
      <c r="AC46" s="609"/>
      <c r="AD46" s="598"/>
      <c r="AE46" s="624"/>
      <c r="AF46" s="598"/>
      <c r="AG46" s="126">
        <v>3.3320000000000002E-2</v>
      </c>
      <c r="AH46" s="125"/>
      <c r="AI46" s="127" t="s">
        <v>1632</v>
      </c>
      <c r="AJ46" s="624"/>
      <c r="AK46" s="624"/>
      <c r="AL46" s="616"/>
      <c r="AM46" s="598"/>
      <c r="AN46" s="624"/>
      <c r="AO46" s="598"/>
      <c r="AP46" s="126">
        <v>3.3320000000000002E-2</v>
      </c>
      <c r="AQ46" s="125"/>
      <c r="AR46" s="127" t="s">
        <v>1632</v>
      </c>
      <c r="AS46" s="624"/>
      <c r="AT46" s="624"/>
      <c r="AU46" s="616"/>
      <c r="AV46" s="598"/>
      <c r="AW46" s="598"/>
      <c r="AX46" s="624"/>
      <c r="AY46" s="598"/>
      <c r="AZ46" s="126">
        <v>3.3320000000000002E-2</v>
      </c>
      <c r="BA46" s="125"/>
      <c r="BB46" s="127" t="s">
        <v>1632</v>
      </c>
      <c r="BC46" s="624"/>
      <c r="BD46" s="624"/>
      <c r="BE46" s="598"/>
      <c r="BF46" s="598"/>
      <c r="BG46" s="624"/>
      <c r="BH46" s="598"/>
      <c r="BI46" s="126">
        <v>3.3320000000000002E-2</v>
      </c>
      <c r="BJ46" s="125"/>
      <c r="BK46" s="127" t="s">
        <v>1632</v>
      </c>
      <c r="BL46" s="624"/>
      <c r="BM46" s="624"/>
      <c r="BN46" s="598"/>
      <c r="BO46" s="598"/>
      <c r="BP46" s="624"/>
      <c r="BQ46" s="598"/>
      <c r="BR46" s="126">
        <v>3.3320000000000002E-2</v>
      </c>
      <c r="BS46" s="125"/>
      <c r="BT46" s="127" t="s">
        <v>1632</v>
      </c>
      <c r="BU46" s="624"/>
      <c r="BV46" s="624"/>
      <c r="BW46" s="598"/>
      <c r="BX46" s="598"/>
      <c r="BY46" s="623"/>
      <c r="BZ46" s="624"/>
      <c r="CA46" s="598"/>
      <c r="CB46" s="126">
        <v>3.3320000000000002E-2</v>
      </c>
      <c r="CC46" s="125"/>
      <c r="CD46" s="127" t="s">
        <v>1632</v>
      </c>
      <c r="CE46" s="624"/>
      <c r="CF46" s="624"/>
      <c r="CG46" s="598"/>
      <c r="CH46" s="598"/>
      <c r="CI46" s="624"/>
      <c r="CJ46" s="598"/>
      <c r="CK46" s="126">
        <v>3.3320000000000002E-2</v>
      </c>
      <c r="CL46" s="125"/>
      <c r="CM46" s="127" t="s">
        <v>1632</v>
      </c>
      <c r="CN46" s="624"/>
      <c r="CO46" s="624"/>
      <c r="CP46" s="598"/>
      <c r="CQ46" s="598"/>
      <c r="CR46" s="624"/>
      <c r="CS46" s="598"/>
      <c r="CT46" s="126">
        <v>3.3320000000000002E-2</v>
      </c>
      <c r="CU46" s="125"/>
      <c r="CV46" s="127" t="s">
        <v>1632</v>
      </c>
      <c r="CW46" s="624"/>
      <c r="CX46" s="624"/>
      <c r="CY46" s="598"/>
      <c r="CZ46" s="598"/>
      <c r="DA46" s="598"/>
      <c r="DB46" s="624"/>
      <c r="DC46" s="598"/>
      <c r="DD46" s="126">
        <v>3.3320000000000002E-2</v>
      </c>
      <c r="DE46" s="125"/>
      <c r="DF46" s="127" t="s">
        <v>1632</v>
      </c>
      <c r="DG46" s="624"/>
      <c r="DH46" s="624"/>
      <c r="DI46" s="598"/>
      <c r="DJ46" s="598"/>
      <c r="DK46" s="624"/>
      <c r="DL46" s="598"/>
      <c r="DM46" s="126">
        <v>3.3320000000000002E-2</v>
      </c>
      <c r="DN46" s="125"/>
      <c r="DO46" s="127" t="s">
        <v>1632</v>
      </c>
      <c r="DP46" s="624"/>
      <c r="DQ46" s="624"/>
      <c r="DR46" s="598"/>
      <c r="DS46" s="598"/>
      <c r="DT46" s="624"/>
      <c r="DU46" s="598"/>
      <c r="DV46" s="126">
        <v>3.3320000000000002E-2</v>
      </c>
      <c r="DW46" s="125"/>
      <c r="DX46" s="598"/>
      <c r="DY46" s="624"/>
      <c r="DZ46" s="624"/>
      <c r="EA46" s="598"/>
      <c r="EB46" s="598"/>
      <c r="EC46" s="598"/>
      <c r="ED46" s="624"/>
      <c r="EE46" s="598"/>
      <c r="EF46" s="625"/>
      <c r="EG46" s="132">
        <v>0.39984000000000014</v>
      </c>
      <c r="EH46" s="132">
        <v>0</v>
      </c>
      <c r="EI46" s="127">
        <v>0</v>
      </c>
      <c r="EJ46" s="626"/>
      <c r="EK46" s="626"/>
      <c r="EL46" s="610"/>
      <c r="EM46" s="614"/>
      <c r="EN46" s="624"/>
      <c r="EO46" s="624"/>
      <c r="EP46" s="628"/>
      <c r="EQ46" s="628"/>
      <c r="ER46" s="598"/>
      <c r="ET46" s="156">
        <f t="shared" si="0"/>
        <v>-1.5999999999988246E-4</v>
      </c>
    </row>
    <row r="47" spans="1:150" s="47" customFormat="1" ht="99.95" hidden="1" customHeight="1" x14ac:dyDescent="0.25">
      <c r="A47" s="130" t="s">
        <v>193</v>
      </c>
      <c r="B47" s="47" t="s">
        <v>83</v>
      </c>
      <c r="C47" s="47" t="s">
        <v>76</v>
      </c>
      <c r="D47" s="127">
        <v>5</v>
      </c>
      <c r="E47" s="47" t="s">
        <v>77</v>
      </c>
      <c r="F47" s="121" t="s">
        <v>65</v>
      </c>
      <c r="G47" s="118">
        <v>15000</v>
      </c>
      <c r="H47" s="131">
        <v>1</v>
      </c>
      <c r="I47" s="131">
        <v>0.15</v>
      </c>
      <c r="J47" s="130" t="s">
        <v>1613</v>
      </c>
      <c r="K47" s="127" t="s">
        <v>299</v>
      </c>
      <c r="L47" s="127">
        <v>8</v>
      </c>
      <c r="M47" s="130" t="s">
        <v>78</v>
      </c>
      <c r="N47" s="130" t="s">
        <v>1614</v>
      </c>
      <c r="O47" s="47" t="s">
        <v>1615</v>
      </c>
      <c r="P47" s="126"/>
      <c r="Q47" s="65" t="s">
        <v>1616</v>
      </c>
      <c r="R47" s="124"/>
      <c r="S47" s="129"/>
      <c r="T47" s="128">
        <v>43101</v>
      </c>
      <c r="U47" s="128">
        <v>43434</v>
      </c>
      <c r="V47" s="130" t="s">
        <v>79</v>
      </c>
      <c r="W47" s="126">
        <v>0.3</v>
      </c>
      <c r="X47" s="126">
        <v>2.7E-2</v>
      </c>
      <c r="Y47" s="125"/>
      <c r="Z47" s="127" t="s">
        <v>1633</v>
      </c>
      <c r="AA47" s="624"/>
      <c r="AB47" s="624"/>
      <c r="AC47" s="609"/>
      <c r="AD47" s="598"/>
      <c r="AE47" s="624"/>
      <c r="AF47" s="598"/>
      <c r="AG47" s="126">
        <v>2.7299999999999998E-2</v>
      </c>
      <c r="AH47" s="125"/>
      <c r="AI47" s="127" t="s">
        <v>1634</v>
      </c>
      <c r="AJ47" s="624"/>
      <c r="AK47" s="624"/>
      <c r="AL47" s="616"/>
      <c r="AM47" s="598"/>
      <c r="AN47" s="624"/>
      <c r="AO47" s="598"/>
      <c r="AP47" s="126">
        <v>2.7299999999999998E-2</v>
      </c>
      <c r="AQ47" s="125"/>
      <c r="AR47" s="127" t="s">
        <v>1634</v>
      </c>
      <c r="AS47" s="624"/>
      <c r="AT47" s="624"/>
      <c r="AU47" s="616"/>
      <c r="AV47" s="598"/>
      <c r="AW47" s="598"/>
      <c r="AX47" s="624"/>
      <c r="AY47" s="598"/>
      <c r="AZ47" s="126">
        <v>2.7299999999999998E-2</v>
      </c>
      <c r="BA47" s="125"/>
      <c r="BB47" s="127" t="s">
        <v>1634</v>
      </c>
      <c r="BC47" s="624"/>
      <c r="BD47" s="624"/>
      <c r="BE47" s="598"/>
      <c r="BF47" s="598"/>
      <c r="BG47" s="624"/>
      <c r="BH47" s="598"/>
      <c r="BI47" s="126">
        <v>2.7299999999999998E-2</v>
      </c>
      <c r="BJ47" s="125"/>
      <c r="BK47" s="127" t="s">
        <v>1634</v>
      </c>
      <c r="BL47" s="624"/>
      <c r="BM47" s="624"/>
      <c r="BN47" s="598"/>
      <c r="BO47" s="598"/>
      <c r="BP47" s="624"/>
      <c r="BQ47" s="598"/>
      <c r="BR47" s="126">
        <v>2.7299999999999998E-2</v>
      </c>
      <c r="BS47" s="125"/>
      <c r="BT47" s="127" t="s">
        <v>1634</v>
      </c>
      <c r="BU47" s="624"/>
      <c r="BV47" s="624"/>
      <c r="BW47" s="598"/>
      <c r="BX47" s="598"/>
      <c r="BY47" s="623"/>
      <c r="BZ47" s="624"/>
      <c r="CA47" s="598"/>
      <c r="CB47" s="126">
        <v>2.7299999999999998E-2</v>
      </c>
      <c r="CC47" s="125"/>
      <c r="CD47" s="127" t="s">
        <v>1634</v>
      </c>
      <c r="CE47" s="624"/>
      <c r="CF47" s="624"/>
      <c r="CG47" s="598"/>
      <c r="CH47" s="598"/>
      <c r="CI47" s="624"/>
      <c r="CJ47" s="598"/>
      <c r="CK47" s="126">
        <v>2.7299999999999998E-2</v>
      </c>
      <c r="CL47" s="125"/>
      <c r="CM47" s="127" t="s">
        <v>1634</v>
      </c>
      <c r="CN47" s="624"/>
      <c r="CO47" s="624"/>
      <c r="CP47" s="598"/>
      <c r="CQ47" s="598"/>
      <c r="CR47" s="624"/>
      <c r="CS47" s="598"/>
      <c r="CT47" s="126">
        <v>2.7299999999999998E-2</v>
      </c>
      <c r="CU47" s="125"/>
      <c r="CV47" s="127" t="s">
        <v>1634</v>
      </c>
      <c r="CW47" s="624"/>
      <c r="CX47" s="624"/>
      <c r="CY47" s="598"/>
      <c r="CZ47" s="598"/>
      <c r="DA47" s="598"/>
      <c r="DB47" s="624"/>
      <c r="DC47" s="598"/>
      <c r="DD47" s="126">
        <v>2.7299999999999998E-2</v>
      </c>
      <c r="DE47" s="125"/>
      <c r="DF47" s="127" t="s">
        <v>1634</v>
      </c>
      <c r="DG47" s="624"/>
      <c r="DH47" s="624"/>
      <c r="DI47" s="598"/>
      <c r="DJ47" s="598"/>
      <c r="DK47" s="624"/>
      <c r="DL47" s="598"/>
      <c r="DM47" s="126">
        <v>2.7299999999999998E-2</v>
      </c>
      <c r="DN47" s="125"/>
      <c r="DO47" s="127" t="s">
        <v>1634</v>
      </c>
      <c r="DP47" s="624"/>
      <c r="DQ47" s="624"/>
      <c r="DR47" s="598"/>
      <c r="DS47" s="598"/>
      <c r="DT47" s="624"/>
      <c r="DU47" s="598"/>
      <c r="DV47" s="126">
        <v>0</v>
      </c>
      <c r="DW47" s="125"/>
      <c r="DX47" s="598"/>
      <c r="DY47" s="624"/>
      <c r="DZ47" s="624"/>
      <c r="EA47" s="598"/>
      <c r="EB47" s="598"/>
      <c r="EC47" s="598"/>
      <c r="ED47" s="624"/>
      <c r="EE47" s="598"/>
      <c r="EF47" s="625"/>
      <c r="EG47" s="126">
        <v>0.29999999999999993</v>
      </c>
      <c r="EH47" s="126">
        <v>0</v>
      </c>
      <c r="EI47" s="127">
        <v>0</v>
      </c>
      <c r="EJ47" s="626"/>
      <c r="EK47" s="626"/>
      <c r="EL47" s="610"/>
      <c r="EM47" s="614"/>
      <c r="EN47" s="624"/>
      <c r="EO47" s="624"/>
      <c r="EP47" s="628"/>
      <c r="EQ47" s="628"/>
      <c r="ER47" s="598"/>
      <c r="ET47" s="156">
        <f t="shared" si="0"/>
        <v>0</v>
      </c>
    </row>
    <row r="48" spans="1:150" s="47" customFormat="1" ht="99.95" hidden="1" customHeight="1" x14ac:dyDescent="0.25">
      <c r="A48" s="130" t="s">
        <v>193</v>
      </c>
      <c r="B48" s="47" t="s">
        <v>83</v>
      </c>
      <c r="C48" s="47" t="s">
        <v>76</v>
      </c>
      <c r="D48" s="127">
        <v>5</v>
      </c>
      <c r="E48" s="47" t="s">
        <v>77</v>
      </c>
      <c r="F48" s="121" t="s">
        <v>65</v>
      </c>
      <c r="G48" s="118">
        <v>15000</v>
      </c>
      <c r="H48" s="131">
        <v>1</v>
      </c>
      <c r="I48" s="131">
        <v>0.15</v>
      </c>
      <c r="J48" s="130" t="s">
        <v>1613</v>
      </c>
      <c r="K48" s="127" t="s">
        <v>299</v>
      </c>
      <c r="L48" s="127">
        <v>9</v>
      </c>
      <c r="M48" s="130" t="s">
        <v>80</v>
      </c>
      <c r="N48" s="130" t="s">
        <v>1635</v>
      </c>
      <c r="O48" s="598" t="s">
        <v>1615</v>
      </c>
      <c r="P48" s="126">
        <v>0.1</v>
      </c>
      <c r="Q48" s="629" t="s">
        <v>1636</v>
      </c>
      <c r="R48" s="124">
        <v>12971031000</v>
      </c>
      <c r="S48" s="129"/>
      <c r="T48" s="42">
        <v>43115</v>
      </c>
      <c r="U48" s="42">
        <v>43449</v>
      </c>
      <c r="V48" s="130" t="s">
        <v>81</v>
      </c>
      <c r="W48" s="126">
        <v>0.6</v>
      </c>
      <c r="X48" s="126">
        <v>4.9979999999999997E-2</v>
      </c>
      <c r="Y48" s="125"/>
      <c r="Z48" s="127" t="s">
        <v>1637</v>
      </c>
      <c r="AA48" s="624">
        <v>8.3299999999999999E-2</v>
      </c>
      <c r="AB48" s="624">
        <v>0</v>
      </c>
      <c r="AC48" s="609">
        <v>9051314604</v>
      </c>
      <c r="AD48" s="598"/>
      <c r="AE48" s="624"/>
      <c r="AF48" s="598"/>
      <c r="AG48" s="126">
        <v>4.9979999999999997E-2</v>
      </c>
      <c r="AH48" s="125"/>
      <c r="AI48" s="127" t="s">
        <v>1637</v>
      </c>
      <c r="AJ48" s="624">
        <v>8.3299999999999999E-2</v>
      </c>
      <c r="AK48" s="624">
        <v>0</v>
      </c>
      <c r="AL48" s="616">
        <v>883982433</v>
      </c>
      <c r="AM48" s="598"/>
      <c r="AN48" s="624"/>
      <c r="AO48" s="598"/>
      <c r="AP48" s="126">
        <v>4.9979999999999997E-2</v>
      </c>
      <c r="AQ48" s="125"/>
      <c r="AR48" s="127" t="s">
        <v>1638</v>
      </c>
      <c r="AS48" s="624">
        <v>8.3299999999999999E-2</v>
      </c>
      <c r="AT48" s="624">
        <v>0</v>
      </c>
      <c r="AU48" s="609">
        <v>2308656533</v>
      </c>
      <c r="AV48" s="598"/>
      <c r="AW48" s="598" t="s">
        <v>1639</v>
      </c>
      <c r="AX48" s="624"/>
      <c r="AY48" s="598"/>
      <c r="AZ48" s="126">
        <v>4.9979999999999997E-2</v>
      </c>
      <c r="BA48" s="125"/>
      <c r="BB48" s="127" t="s">
        <v>1638</v>
      </c>
      <c r="BC48" s="624">
        <v>8.3299999999999999E-2</v>
      </c>
      <c r="BD48" s="624">
        <v>0</v>
      </c>
      <c r="BE48" s="616">
        <v>587182400</v>
      </c>
      <c r="BF48" s="598"/>
      <c r="BG48" s="624"/>
      <c r="BH48" s="598"/>
      <c r="BI48" s="126">
        <v>4.9979999999999997E-2</v>
      </c>
      <c r="BJ48" s="125"/>
      <c r="BK48" s="127" t="s">
        <v>1638</v>
      </c>
      <c r="BL48" s="624">
        <v>8.3299999999999999E-2</v>
      </c>
      <c r="BM48" s="624">
        <v>0</v>
      </c>
      <c r="BN48" s="616">
        <v>139895030</v>
      </c>
      <c r="BO48" s="598"/>
      <c r="BP48" s="624"/>
      <c r="BQ48" s="598"/>
      <c r="BR48" s="126">
        <v>4.9979999999999997E-2</v>
      </c>
      <c r="BS48" s="125"/>
      <c r="BT48" s="127" t="s">
        <v>1638</v>
      </c>
      <c r="BU48" s="624">
        <v>8.3299999999999999E-2</v>
      </c>
      <c r="BV48" s="624">
        <v>0</v>
      </c>
      <c r="BW48" s="598"/>
      <c r="BX48" s="598"/>
      <c r="BY48" s="598" t="s">
        <v>1640</v>
      </c>
      <c r="BZ48" s="624"/>
      <c r="CA48" s="598"/>
      <c r="CB48" s="126">
        <v>4.9979999999999997E-2</v>
      </c>
      <c r="CC48" s="125"/>
      <c r="CD48" s="127" t="s">
        <v>1638</v>
      </c>
      <c r="CE48" s="624">
        <v>8.3299999999999999E-2</v>
      </c>
      <c r="CF48" s="624">
        <v>0</v>
      </c>
      <c r="CG48" s="598"/>
      <c r="CH48" s="598"/>
      <c r="CI48" s="624"/>
      <c r="CJ48" s="598"/>
      <c r="CK48" s="126">
        <v>4.9979999999999997E-2</v>
      </c>
      <c r="CL48" s="125"/>
      <c r="CM48" s="127" t="s">
        <v>1638</v>
      </c>
      <c r="CN48" s="624">
        <v>8.3299999999999999E-2</v>
      </c>
      <c r="CO48" s="624">
        <v>0</v>
      </c>
      <c r="CP48" s="598"/>
      <c r="CQ48" s="598"/>
      <c r="CR48" s="624"/>
      <c r="CS48" s="598"/>
      <c r="CT48" s="126">
        <v>4.9979999999999997E-2</v>
      </c>
      <c r="CU48" s="125"/>
      <c r="CV48" s="127" t="s">
        <v>1638</v>
      </c>
      <c r="CW48" s="624">
        <v>8.3299999999999999E-2</v>
      </c>
      <c r="CX48" s="624">
        <v>0</v>
      </c>
      <c r="CY48" s="598"/>
      <c r="CZ48" s="598"/>
      <c r="DA48" s="598" t="s">
        <v>1641</v>
      </c>
      <c r="DB48" s="624"/>
      <c r="DC48" s="598"/>
      <c r="DD48" s="126">
        <v>4.9979999999999997E-2</v>
      </c>
      <c r="DE48" s="125"/>
      <c r="DF48" s="127" t="s">
        <v>1638</v>
      </c>
      <c r="DG48" s="624">
        <v>8.3299999999999999E-2</v>
      </c>
      <c r="DH48" s="624">
        <v>0</v>
      </c>
      <c r="DI48" s="598"/>
      <c r="DJ48" s="598"/>
      <c r="DK48" s="624"/>
      <c r="DL48" s="598"/>
      <c r="DM48" s="126">
        <v>4.9979999999999997E-2</v>
      </c>
      <c r="DN48" s="125"/>
      <c r="DO48" s="127" t="s">
        <v>1638</v>
      </c>
      <c r="DP48" s="624">
        <v>8.3299999999999999E-2</v>
      </c>
      <c r="DQ48" s="624">
        <v>0</v>
      </c>
      <c r="DR48" s="598"/>
      <c r="DS48" s="598"/>
      <c r="DT48" s="624"/>
      <c r="DU48" s="598"/>
      <c r="DV48" s="126">
        <v>4.9979999999999997E-2</v>
      </c>
      <c r="DW48" s="125"/>
      <c r="DX48" s="598"/>
      <c r="DY48" s="624">
        <v>8.3299999999999999E-2</v>
      </c>
      <c r="DZ48" s="624">
        <v>0</v>
      </c>
      <c r="EA48" s="598"/>
      <c r="EB48" s="598"/>
      <c r="EC48" s="598"/>
      <c r="ED48" s="624"/>
      <c r="EE48" s="598"/>
      <c r="EF48" s="625"/>
      <c r="EG48" s="132">
        <v>0.59976000000000007</v>
      </c>
      <c r="EH48" s="132">
        <v>0</v>
      </c>
      <c r="EI48" s="127">
        <v>0</v>
      </c>
      <c r="EJ48" s="626">
        <v>0.99960000000000016</v>
      </c>
      <c r="EK48" s="626">
        <v>0</v>
      </c>
      <c r="EL48" s="610">
        <v>0</v>
      </c>
      <c r="EM48" s="614"/>
      <c r="EN48" s="624"/>
      <c r="EO48" s="624"/>
      <c r="EP48" s="628">
        <v>12971031000</v>
      </c>
      <c r="EQ48" s="628">
        <v>0</v>
      </c>
      <c r="ER48" s="598"/>
      <c r="ET48" s="156">
        <f t="shared" si="0"/>
        <v>-2.3999999999990695E-4</v>
      </c>
    </row>
    <row r="49" spans="1:150" s="47" customFormat="1" ht="99.95" hidden="1" customHeight="1" x14ac:dyDescent="0.25">
      <c r="A49" s="130" t="s">
        <v>193</v>
      </c>
      <c r="B49" s="47" t="s">
        <v>83</v>
      </c>
      <c r="C49" s="47" t="s">
        <v>76</v>
      </c>
      <c r="D49" s="127">
        <v>5</v>
      </c>
      <c r="E49" s="47" t="s">
        <v>77</v>
      </c>
      <c r="F49" s="121" t="s">
        <v>65</v>
      </c>
      <c r="G49" s="118">
        <v>15000</v>
      </c>
      <c r="H49" s="131">
        <v>1</v>
      </c>
      <c r="I49" s="131">
        <v>0.15</v>
      </c>
      <c r="J49" s="130" t="s">
        <v>1613</v>
      </c>
      <c r="K49" s="127" t="s">
        <v>299</v>
      </c>
      <c r="L49" s="127">
        <v>9</v>
      </c>
      <c r="M49" s="130" t="s">
        <v>80</v>
      </c>
      <c r="N49" s="130" t="s">
        <v>1635</v>
      </c>
      <c r="O49" s="598"/>
      <c r="P49" s="126"/>
      <c r="Q49" s="629"/>
      <c r="R49" s="124"/>
      <c r="S49" s="129"/>
      <c r="T49" s="42">
        <v>43115</v>
      </c>
      <c r="U49" s="42">
        <v>43449</v>
      </c>
      <c r="V49" s="130" t="s">
        <v>1642</v>
      </c>
      <c r="W49" s="126">
        <v>0.4</v>
      </c>
      <c r="X49" s="126">
        <v>3.3320000000000002E-2</v>
      </c>
      <c r="Y49" s="125"/>
      <c r="Z49" s="127" t="s">
        <v>1643</v>
      </c>
      <c r="AA49" s="624"/>
      <c r="AB49" s="624"/>
      <c r="AC49" s="609"/>
      <c r="AD49" s="598"/>
      <c r="AE49" s="624"/>
      <c r="AF49" s="598"/>
      <c r="AG49" s="126">
        <v>3.3320000000000002E-2</v>
      </c>
      <c r="AH49" s="125"/>
      <c r="AI49" s="127" t="s">
        <v>1643</v>
      </c>
      <c r="AJ49" s="624"/>
      <c r="AK49" s="624"/>
      <c r="AL49" s="616"/>
      <c r="AM49" s="598"/>
      <c r="AN49" s="624"/>
      <c r="AO49" s="598"/>
      <c r="AP49" s="126">
        <v>3.3320000000000002E-2</v>
      </c>
      <c r="AQ49" s="125"/>
      <c r="AR49" s="127" t="s">
        <v>1643</v>
      </c>
      <c r="AS49" s="624"/>
      <c r="AT49" s="624"/>
      <c r="AU49" s="609"/>
      <c r="AV49" s="598"/>
      <c r="AW49" s="598"/>
      <c r="AX49" s="624"/>
      <c r="AY49" s="598"/>
      <c r="AZ49" s="126">
        <v>3.3320000000000002E-2</v>
      </c>
      <c r="BA49" s="125"/>
      <c r="BB49" s="127" t="s">
        <v>1643</v>
      </c>
      <c r="BC49" s="624"/>
      <c r="BD49" s="624"/>
      <c r="BE49" s="616"/>
      <c r="BF49" s="598"/>
      <c r="BG49" s="624"/>
      <c r="BH49" s="598"/>
      <c r="BI49" s="126">
        <v>3.3320000000000002E-2</v>
      </c>
      <c r="BJ49" s="125"/>
      <c r="BK49" s="127" t="s">
        <v>1643</v>
      </c>
      <c r="BL49" s="624"/>
      <c r="BM49" s="624"/>
      <c r="BN49" s="616"/>
      <c r="BO49" s="598"/>
      <c r="BP49" s="624"/>
      <c r="BQ49" s="598"/>
      <c r="BR49" s="126">
        <v>3.3320000000000002E-2</v>
      </c>
      <c r="BS49" s="125"/>
      <c r="BT49" s="127" t="s">
        <v>1643</v>
      </c>
      <c r="BU49" s="624"/>
      <c r="BV49" s="624"/>
      <c r="BW49" s="598"/>
      <c r="BX49" s="598"/>
      <c r="BY49" s="598"/>
      <c r="BZ49" s="624"/>
      <c r="CA49" s="598"/>
      <c r="CB49" s="126">
        <v>3.3320000000000002E-2</v>
      </c>
      <c r="CC49" s="125"/>
      <c r="CD49" s="127" t="s">
        <v>1643</v>
      </c>
      <c r="CE49" s="624"/>
      <c r="CF49" s="624"/>
      <c r="CG49" s="598"/>
      <c r="CH49" s="598"/>
      <c r="CI49" s="624"/>
      <c r="CJ49" s="598"/>
      <c r="CK49" s="126">
        <v>3.3320000000000002E-2</v>
      </c>
      <c r="CL49" s="125"/>
      <c r="CM49" s="127" t="s">
        <v>1643</v>
      </c>
      <c r="CN49" s="624"/>
      <c r="CO49" s="624"/>
      <c r="CP49" s="598"/>
      <c r="CQ49" s="598"/>
      <c r="CR49" s="624"/>
      <c r="CS49" s="598"/>
      <c r="CT49" s="126">
        <v>3.3320000000000002E-2</v>
      </c>
      <c r="CU49" s="125"/>
      <c r="CV49" s="127" t="s">
        <v>1643</v>
      </c>
      <c r="CW49" s="624"/>
      <c r="CX49" s="624"/>
      <c r="CY49" s="598"/>
      <c r="CZ49" s="598"/>
      <c r="DA49" s="598"/>
      <c r="DB49" s="624"/>
      <c r="DC49" s="598"/>
      <c r="DD49" s="126">
        <v>3.3320000000000002E-2</v>
      </c>
      <c r="DE49" s="125"/>
      <c r="DF49" s="127" t="s">
        <v>1643</v>
      </c>
      <c r="DG49" s="624"/>
      <c r="DH49" s="624"/>
      <c r="DI49" s="598"/>
      <c r="DJ49" s="598"/>
      <c r="DK49" s="624"/>
      <c r="DL49" s="598"/>
      <c r="DM49" s="126">
        <v>3.3320000000000002E-2</v>
      </c>
      <c r="DN49" s="125"/>
      <c r="DO49" s="127" t="s">
        <v>1643</v>
      </c>
      <c r="DP49" s="624"/>
      <c r="DQ49" s="624"/>
      <c r="DR49" s="598"/>
      <c r="DS49" s="598"/>
      <c r="DT49" s="624"/>
      <c r="DU49" s="598"/>
      <c r="DV49" s="126">
        <v>3.3320000000000002E-2</v>
      </c>
      <c r="DW49" s="125"/>
      <c r="DX49" s="598"/>
      <c r="DY49" s="624"/>
      <c r="DZ49" s="624"/>
      <c r="EA49" s="598"/>
      <c r="EB49" s="598"/>
      <c r="EC49" s="598"/>
      <c r="ED49" s="624"/>
      <c r="EE49" s="598"/>
      <c r="EF49" s="625"/>
      <c r="EG49" s="132">
        <v>0.39984000000000014</v>
      </c>
      <c r="EH49" s="132">
        <v>0</v>
      </c>
      <c r="EI49" s="127">
        <v>0</v>
      </c>
      <c r="EJ49" s="626"/>
      <c r="EK49" s="626"/>
      <c r="EL49" s="610"/>
      <c r="EM49" s="614"/>
      <c r="EN49" s="624"/>
      <c r="EO49" s="624"/>
      <c r="EP49" s="628"/>
      <c r="EQ49" s="628"/>
      <c r="ER49" s="598"/>
      <c r="ET49" s="156">
        <f t="shared" si="0"/>
        <v>-1.5999999999988246E-4</v>
      </c>
    </row>
    <row r="50" spans="1:150" s="47" customFormat="1" ht="99.95" hidden="1" customHeight="1" x14ac:dyDescent="0.25">
      <c r="A50" s="130" t="s">
        <v>193</v>
      </c>
      <c r="B50" s="47" t="s">
        <v>83</v>
      </c>
      <c r="C50" s="47" t="s">
        <v>76</v>
      </c>
      <c r="D50" s="127">
        <v>6</v>
      </c>
      <c r="E50" s="47" t="s">
        <v>1644</v>
      </c>
      <c r="F50" s="121" t="s">
        <v>65</v>
      </c>
      <c r="G50" s="119">
        <v>25170</v>
      </c>
      <c r="H50" s="131">
        <v>1</v>
      </c>
      <c r="I50" s="131">
        <v>0.15</v>
      </c>
      <c r="J50" s="130" t="s">
        <v>1645</v>
      </c>
      <c r="K50" s="127" t="s">
        <v>299</v>
      </c>
      <c r="L50" s="127">
        <v>10</v>
      </c>
      <c r="M50" s="130" t="s">
        <v>1646</v>
      </c>
      <c r="N50" s="134" t="s">
        <v>1647</v>
      </c>
      <c r="O50" s="47" t="s">
        <v>1648</v>
      </c>
      <c r="P50" s="126">
        <v>0.03</v>
      </c>
      <c r="Q50" s="47" t="s">
        <v>1489</v>
      </c>
      <c r="R50" s="124">
        <v>1946599000</v>
      </c>
      <c r="T50" s="73">
        <v>43120</v>
      </c>
      <c r="U50" s="73">
        <v>43454</v>
      </c>
      <c r="V50" s="130" t="s">
        <v>1649</v>
      </c>
      <c r="W50" s="126">
        <v>0.5</v>
      </c>
      <c r="X50" s="126">
        <v>0</v>
      </c>
      <c r="Y50" s="125"/>
      <c r="Z50" s="125" t="s">
        <v>447</v>
      </c>
      <c r="AA50" s="624">
        <v>0.01</v>
      </c>
      <c r="AB50" s="624">
        <v>0</v>
      </c>
      <c r="AC50" s="609">
        <v>1838964000</v>
      </c>
      <c r="AD50" s="598"/>
      <c r="AE50" s="624">
        <v>3.9999999999999992E-3</v>
      </c>
      <c r="AF50" s="598"/>
      <c r="AG50" s="126">
        <v>4.4999999999999998E-2</v>
      </c>
      <c r="AH50" s="125"/>
      <c r="AI50" s="127" t="s">
        <v>1650</v>
      </c>
      <c r="AJ50" s="624">
        <v>6.5000000000000002E-2</v>
      </c>
      <c r="AK50" s="624">
        <v>0</v>
      </c>
      <c r="AL50" s="616">
        <v>99902000</v>
      </c>
      <c r="AM50" s="598"/>
      <c r="AN50" s="624">
        <v>7.0599999999999982E-2</v>
      </c>
      <c r="AO50" s="598"/>
      <c r="AP50" s="126">
        <v>4.4999999999999998E-2</v>
      </c>
      <c r="AQ50" s="125"/>
      <c r="AR50" s="582" t="s">
        <v>1651</v>
      </c>
      <c r="AS50" s="624">
        <v>6.5000000000000002E-2</v>
      </c>
      <c r="AT50" s="624">
        <v>0</v>
      </c>
      <c r="AU50" s="598"/>
      <c r="AV50" s="598"/>
      <c r="AW50" s="582" t="s">
        <v>1651</v>
      </c>
      <c r="AX50" s="624">
        <v>8.8599999999999984E-2</v>
      </c>
      <c r="AY50" s="598"/>
      <c r="AZ50" s="126">
        <v>4.4999999999999998E-2</v>
      </c>
      <c r="BA50" s="125"/>
      <c r="BB50" s="127" t="s">
        <v>1650</v>
      </c>
      <c r="BC50" s="624">
        <v>8.5000000000000006E-2</v>
      </c>
      <c r="BD50" s="624">
        <v>0</v>
      </c>
      <c r="BE50" s="598"/>
      <c r="BF50" s="598"/>
      <c r="BG50" s="624">
        <v>9.7133333333333322E-2</v>
      </c>
      <c r="BH50" s="598"/>
      <c r="BI50" s="126">
        <v>4.4999999999999998E-2</v>
      </c>
      <c r="BJ50" s="125"/>
      <c r="BK50" s="127" t="s">
        <v>1650</v>
      </c>
      <c r="BL50" s="624">
        <v>9.5000000000000001E-2</v>
      </c>
      <c r="BM50" s="624">
        <v>0</v>
      </c>
      <c r="BN50" s="616">
        <v>7733000</v>
      </c>
      <c r="BO50" s="598"/>
      <c r="BP50" s="624">
        <v>8.5799999999999987E-2</v>
      </c>
      <c r="BQ50" s="598"/>
      <c r="BR50" s="126">
        <v>4.4999999999999998E-2</v>
      </c>
      <c r="BS50" s="125"/>
      <c r="BT50" s="582" t="s">
        <v>1652</v>
      </c>
      <c r="BU50" s="624">
        <v>9.5000000000000001E-2</v>
      </c>
      <c r="BV50" s="624">
        <v>0</v>
      </c>
      <c r="BW50" s="598"/>
      <c r="BX50" s="598"/>
      <c r="BY50" s="582" t="s">
        <v>1653</v>
      </c>
      <c r="BZ50" s="624">
        <v>0.10819999999999999</v>
      </c>
      <c r="CA50" s="598"/>
      <c r="CB50" s="126">
        <v>4.4999999999999998E-2</v>
      </c>
      <c r="CC50" s="125"/>
      <c r="CD50" s="127" t="s">
        <v>1650</v>
      </c>
      <c r="CE50" s="624">
        <v>9.5000000000000001E-2</v>
      </c>
      <c r="CF50" s="624">
        <v>0</v>
      </c>
      <c r="CG50" s="598"/>
      <c r="CH50" s="598"/>
      <c r="CI50" s="624">
        <v>6.5266666666666653E-2</v>
      </c>
      <c r="CJ50" s="598"/>
      <c r="CK50" s="126">
        <v>4.4999999999999998E-2</v>
      </c>
      <c r="CL50" s="125"/>
      <c r="CM50" s="127" t="s">
        <v>1650</v>
      </c>
      <c r="CN50" s="624">
        <v>9.5000000000000001E-2</v>
      </c>
      <c r="CO50" s="624">
        <v>0</v>
      </c>
      <c r="CP50" s="598"/>
      <c r="CQ50" s="598"/>
      <c r="CR50" s="624">
        <v>7.2999999999999995E-2</v>
      </c>
      <c r="CS50" s="598"/>
      <c r="CT50" s="126">
        <v>4.4999999999999998E-2</v>
      </c>
      <c r="CU50" s="125"/>
      <c r="CV50" s="582" t="s">
        <v>1654</v>
      </c>
      <c r="CW50" s="624">
        <v>9.5000000000000001E-2</v>
      </c>
      <c r="CX50" s="624">
        <v>0</v>
      </c>
      <c r="CY50" s="598"/>
      <c r="CZ50" s="598"/>
      <c r="DA50" s="582" t="s">
        <v>1654</v>
      </c>
      <c r="DB50" s="624">
        <v>0.11793333333333332</v>
      </c>
      <c r="DC50" s="598"/>
      <c r="DD50" s="126">
        <v>4.4999999999999998E-2</v>
      </c>
      <c r="DE50" s="125"/>
      <c r="DF50" s="127" t="s">
        <v>1650</v>
      </c>
      <c r="DG50" s="624">
        <v>9.5000000000000001E-2</v>
      </c>
      <c r="DH50" s="624">
        <v>0</v>
      </c>
      <c r="DI50" s="598"/>
      <c r="DJ50" s="598"/>
      <c r="DK50" s="624">
        <v>8.246666666666666E-2</v>
      </c>
      <c r="DL50" s="598"/>
      <c r="DM50" s="126">
        <v>4.4999999999999998E-2</v>
      </c>
      <c r="DN50" s="125"/>
      <c r="DO50" s="127" t="s">
        <v>1650</v>
      </c>
      <c r="DP50" s="624">
        <v>0.1</v>
      </c>
      <c r="DQ50" s="624">
        <v>0</v>
      </c>
      <c r="DR50" s="598"/>
      <c r="DS50" s="598"/>
      <c r="DT50" s="624">
        <v>0.11133333333333331</v>
      </c>
      <c r="DU50" s="598"/>
      <c r="DV50" s="126">
        <v>0.05</v>
      </c>
      <c r="DW50" s="125"/>
      <c r="DX50" s="598" t="s">
        <v>1645</v>
      </c>
      <c r="DY50" s="624">
        <v>0.10500000000000001</v>
      </c>
      <c r="DZ50" s="624">
        <v>0</v>
      </c>
      <c r="EA50" s="598"/>
      <c r="EB50" s="598"/>
      <c r="EC50" s="629" t="s">
        <v>1645</v>
      </c>
      <c r="ED50" s="624">
        <v>9.5666666666666664E-2</v>
      </c>
      <c r="EE50" s="598"/>
      <c r="EF50" s="625"/>
      <c r="EG50" s="126">
        <v>0.49999999999999989</v>
      </c>
      <c r="EH50" s="126">
        <v>0</v>
      </c>
      <c r="EI50" s="127">
        <v>0</v>
      </c>
      <c r="EJ50" s="610">
        <v>0.99999999999999989</v>
      </c>
      <c r="EK50" s="610">
        <v>0</v>
      </c>
      <c r="EL50" s="610">
        <v>0</v>
      </c>
      <c r="EM50" s="614">
        <v>0.99999999999999989</v>
      </c>
      <c r="EN50" s="624">
        <v>0</v>
      </c>
      <c r="EO50" s="624"/>
      <c r="EP50" s="628">
        <v>1946599000</v>
      </c>
      <c r="EQ50" s="628">
        <v>0</v>
      </c>
      <c r="ER50" s="598"/>
      <c r="ET50" s="156">
        <f t="shared" si="0"/>
        <v>0</v>
      </c>
    </row>
    <row r="51" spans="1:150" s="47" customFormat="1" ht="99.95" hidden="1" customHeight="1" x14ac:dyDescent="0.25">
      <c r="A51" s="130" t="s">
        <v>193</v>
      </c>
      <c r="B51" s="47" t="s">
        <v>83</v>
      </c>
      <c r="C51" s="47" t="s">
        <v>76</v>
      </c>
      <c r="D51" s="127">
        <v>6</v>
      </c>
      <c r="E51" s="47" t="s">
        <v>1644</v>
      </c>
      <c r="F51" s="121" t="s">
        <v>65</v>
      </c>
      <c r="G51" s="119">
        <v>25170</v>
      </c>
      <c r="H51" s="131">
        <v>1</v>
      </c>
      <c r="I51" s="131">
        <v>0.15</v>
      </c>
      <c r="J51" s="130" t="s">
        <v>1645</v>
      </c>
      <c r="K51" s="127" t="s">
        <v>299</v>
      </c>
      <c r="L51" s="127">
        <v>10</v>
      </c>
      <c r="M51" s="130" t="s">
        <v>1646</v>
      </c>
      <c r="N51" s="134" t="s">
        <v>1647</v>
      </c>
      <c r="O51" s="47" t="s">
        <v>1648</v>
      </c>
      <c r="P51" s="126"/>
      <c r="Q51" s="47" t="s">
        <v>1489</v>
      </c>
      <c r="R51" s="124"/>
      <c r="T51" s="73">
        <v>43120</v>
      </c>
      <c r="U51" s="73">
        <v>43454</v>
      </c>
      <c r="V51" s="130" t="s">
        <v>1655</v>
      </c>
      <c r="W51" s="126">
        <v>0.25</v>
      </c>
      <c r="X51" s="126">
        <v>0.01</v>
      </c>
      <c r="Y51" s="125"/>
      <c r="Z51" s="125" t="s">
        <v>1656</v>
      </c>
      <c r="AA51" s="624"/>
      <c r="AB51" s="624"/>
      <c r="AC51" s="609"/>
      <c r="AD51" s="598"/>
      <c r="AE51" s="624"/>
      <c r="AF51" s="598"/>
      <c r="AG51" s="126">
        <v>0.01</v>
      </c>
      <c r="AH51" s="125"/>
      <c r="AI51" s="127" t="s">
        <v>1657</v>
      </c>
      <c r="AJ51" s="624"/>
      <c r="AK51" s="624"/>
      <c r="AL51" s="616"/>
      <c r="AM51" s="598"/>
      <c r="AN51" s="624"/>
      <c r="AO51" s="598"/>
      <c r="AP51" s="126">
        <v>0.01</v>
      </c>
      <c r="AQ51" s="125"/>
      <c r="AR51" s="582"/>
      <c r="AS51" s="624"/>
      <c r="AT51" s="624"/>
      <c r="AU51" s="598"/>
      <c r="AV51" s="598"/>
      <c r="AW51" s="582"/>
      <c r="AX51" s="624"/>
      <c r="AY51" s="598"/>
      <c r="AZ51" s="126">
        <v>0.02</v>
      </c>
      <c r="BA51" s="125"/>
      <c r="BB51" s="127" t="s">
        <v>1658</v>
      </c>
      <c r="BC51" s="624"/>
      <c r="BD51" s="624"/>
      <c r="BE51" s="598"/>
      <c r="BF51" s="598"/>
      <c r="BG51" s="624"/>
      <c r="BH51" s="598"/>
      <c r="BI51" s="126">
        <v>2.5000000000000001E-2</v>
      </c>
      <c r="BJ51" s="125"/>
      <c r="BK51" s="127" t="s">
        <v>1659</v>
      </c>
      <c r="BL51" s="624"/>
      <c r="BM51" s="624"/>
      <c r="BN51" s="616"/>
      <c r="BO51" s="598"/>
      <c r="BP51" s="624"/>
      <c r="BQ51" s="598"/>
      <c r="BR51" s="126">
        <v>2.5000000000000001E-2</v>
      </c>
      <c r="BS51" s="125"/>
      <c r="BT51" s="582"/>
      <c r="BU51" s="624"/>
      <c r="BV51" s="624"/>
      <c r="BW51" s="598"/>
      <c r="BX51" s="598"/>
      <c r="BY51" s="582"/>
      <c r="BZ51" s="624"/>
      <c r="CA51" s="598"/>
      <c r="CB51" s="126">
        <v>2.5000000000000001E-2</v>
      </c>
      <c r="CC51" s="125"/>
      <c r="CD51" s="127" t="s">
        <v>1660</v>
      </c>
      <c r="CE51" s="624"/>
      <c r="CF51" s="624"/>
      <c r="CG51" s="598"/>
      <c r="CH51" s="598"/>
      <c r="CI51" s="624"/>
      <c r="CJ51" s="598"/>
      <c r="CK51" s="126">
        <v>2.5000000000000001E-2</v>
      </c>
      <c r="CL51" s="125"/>
      <c r="CM51" s="127" t="s">
        <v>1661</v>
      </c>
      <c r="CN51" s="624"/>
      <c r="CO51" s="624"/>
      <c r="CP51" s="598"/>
      <c r="CQ51" s="598"/>
      <c r="CR51" s="624"/>
      <c r="CS51" s="598"/>
      <c r="CT51" s="126">
        <v>2.5000000000000001E-2</v>
      </c>
      <c r="CU51" s="125"/>
      <c r="CV51" s="582"/>
      <c r="CW51" s="624"/>
      <c r="CX51" s="624"/>
      <c r="CY51" s="598"/>
      <c r="CZ51" s="598"/>
      <c r="DA51" s="582"/>
      <c r="DB51" s="624"/>
      <c r="DC51" s="598"/>
      <c r="DD51" s="126">
        <v>2.5000000000000001E-2</v>
      </c>
      <c r="DE51" s="125"/>
      <c r="DF51" s="127" t="s">
        <v>1662</v>
      </c>
      <c r="DG51" s="624"/>
      <c r="DH51" s="624"/>
      <c r="DI51" s="598"/>
      <c r="DJ51" s="598"/>
      <c r="DK51" s="624"/>
      <c r="DL51" s="598"/>
      <c r="DM51" s="126">
        <v>2.5000000000000001E-2</v>
      </c>
      <c r="DN51" s="125"/>
      <c r="DO51" s="127" t="s">
        <v>1663</v>
      </c>
      <c r="DP51" s="624"/>
      <c r="DQ51" s="624"/>
      <c r="DR51" s="598"/>
      <c r="DS51" s="598"/>
      <c r="DT51" s="624"/>
      <c r="DU51" s="598"/>
      <c r="DV51" s="126">
        <v>2.5000000000000001E-2</v>
      </c>
      <c r="DW51" s="125"/>
      <c r="DX51" s="598"/>
      <c r="DY51" s="624"/>
      <c r="DZ51" s="624"/>
      <c r="EA51" s="598"/>
      <c r="EB51" s="598"/>
      <c r="EC51" s="629"/>
      <c r="ED51" s="624"/>
      <c r="EE51" s="598"/>
      <c r="EF51" s="625"/>
      <c r="EG51" s="126">
        <v>0.24999999999999997</v>
      </c>
      <c r="EH51" s="126">
        <v>0</v>
      </c>
      <c r="EI51" s="127">
        <v>0</v>
      </c>
      <c r="EJ51" s="610"/>
      <c r="EK51" s="610"/>
      <c r="EL51" s="610"/>
      <c r="EM51" s="614"/>
      <c r="EN51" s="624"/>
      <c r="EO51" s="624"/>
      <c r="EP51" s="628"/>
      <c r="EQ51" s="628"/>
      <c r="ER51" s="598"/>
      <c r="ET51" s="156">
        <f t="shared" si="0"/>
        <v>0</v>
      </c>
    </row>
    <row r="52" spans="1:150" s="47" customFormat="1" ht="99.95" hidden="1" customHeight="1" x14ac:dyDescent="0.25">
      <c r="A52" s="130" t="s">
        <v>193</v>
      </c>
      <c r="B52" s="47" t="s">
        <v>83</v>
      </c>
      <c r="C52" s="47" t="s">
        <v>76</v>
      </c>
      <c r="D52" s="127">
        <v>6</v>
      </c>
      <c r="E52" s="47" t="s">
        <v>1644</v>
      </c>
      <c r="F52" s="121" t="s">
        <v>65</v>
      </c>
      <c r="G52" s="119">
        <v>25170</v>
      </c>
      <c r="H52" s="131">
        <v>1</v>
      </c>
      <c r="I52" s="68">
        <v>0.15</v>
      </c>
      <c r="J52" s="130" t="s">
        <v>1645</v>
      </c>
      <c r="K52" s="127" t="s">
        <v>299</v>
      </c>
      <c r="L52" s="127">
        <v>10</v>
      </c>
      <c r="M52" s="130" t="s">
        <v>1646</v>
      </c>
      <c r="N52" s="134" t="s">
        <v>1647</v>
      </c>
      <c r="O52" s="47" t="s">
        <v>1648</v>
      </c>
      <c r="P52" s="126"/>
      <c r="Q52" s="47" t="s">
        <v>1489</v>
      </c>
      <c r="R52" s="124"/>
      <c r="T52" s="73">
        <v>43120</v>
      </c>
      <c r="U52" s="73">
        <v>43454</v>
      </c>
      <c r="V52" s="130" t="s">
        <v>1664</v>
      </c>
      <c r="W52" s="126">
        <v>0.25</v>
      </c>
      <c r="X52" s="126">
        <v>0</v>
      </c>
      <c r="Y52" s="125"/>
      <c r="Z52" s="125" t="s">
        <v>447</v>
      </c>
      <c r="AA52" s="624"/>
      <c r="AB52" s="624"/>
      <c r="AC52" s="609"/>
      <c r="AD52" s="598"/>
      <c r="AE52" s="624"/>
      <c r="AF52" s="598"/>
      <c r="AG52" s="126">
        <v>0.01</v>
      </c>
      <c r="AH52" s="125"/>
      <c r="AI52" s="127" t="s">
        <v>1665</v>
      </c>
      <c r="AJ52" s="624"/>
      <c r="AK52" s="624"/>
      <c r="AL52" s="616"/>
      <c r="AM52" s="598"/>
      <c r="AN52" s="624"/>
      <c r="AO52" s="598"/>
      <c r="AP52" s="126">
        <v>0.01</v>
      </c>
      <c r="AQ52" s="125"/>
      <c r="AR52" s="582"/>
      <c r="AS52" s="624"/>
      <c r="AT52" s="624"/>
      <c r="AU52" s="598"/>
      <c r="AV52" s="598"/>
      <c r="AW52" s="582"/>
      <c r="AX52" s="624"/>
      <c r="AY52" s="598"/>
      <c r="AZ52" s="126">
        <v>0.02</v>
      </c>
      <c r="BA52" s="125"/>
      <c r="BB52" s="127" t="s">
        <v>1665</v>
      </c>
      <c r="BC52" s="624"/>
      <c r="BD52" s="624"/>
      <c r="BE52" s="598"/>
      <c r="BF52" s="598"/>
      <c r="BG52" s="624"/>
      <c r="BH52" s="598"/>
      <c r="BI52" s="126">
        <v>2.5000000000000001E-2</v>
      </c>
      <c r="BJ52" s="125"/>
      <c r="BK52" s="127" t="s">
        <v>1665</v>
      </c>
      <c r="BL52" s="624"/>
      <c r="BM52" s="624"/>
      <c r="BN52" s="616"/>
      <c r="BO52" s="598"/>
      <c r="BP52" s="624"/>
      <c r="BQ52" s="598"/>
      <c r="BR52" s="126">
        <v>2.5000000000000001E-2</v>
      </c>
      <c r="BS52" s="125"/>
      <c r="BT52" s="582"/>
      <c r="BU52" s="624"/>
      <c r="BV52" s="624"/>
      <c r="BW52" s="598"/>
      <c r="BX52" s="598"/>
      <c r="BY52" s="582"/>
      <c r="BZ52" s="624"/>
      <c r="CA52" s="598"/>
      <c r="CB52" s="126">
        <v>2.5000000000000001E-2</v>
      </c>
      <c r="CC52" s="125"/>
      <c r="CD52" s="127" t="s">
        <v>1665</v>
      </c>
      <c r="CE52" s="624"/>
      <c r="CF52" s="624"/>
      <c r="CG52" s="598"/>
      <c r="CH52" s="598"/>
      <c r="CI52" s="624"/>
      <c r="CJ52" s="598"/>
      <c r="CK52" s="126">
        <v>2.5000000000000001E-2</v>
      </c>
      <c r="CL52" s="125"/>
      <c r="CM52" s="127" t="s">
        <v>1665</v>
      </c>
      <c r="CN52" s="624"/>
      <c r="CO52" s="624"/>
      <c r="CP52" s="598"/>
      <c r="CQ52" s="598"/>
      <c r="CR52" s="624"/>
      <c r="CS52" s="598"/>
      <c r="CT52" s="126">
        <v>2.5000000000000001E-2</v>
      </c>
      <c r="CU52" s="125"/>
      <c r="CV52" s="582"/>
      <c r="CW52" s="624"/>
      <c r="CX52" s="624"/>
      <c r="CY52" s="598"/>
      <c r="CZ52" s="598"/>
      <c r="DA52" s="582"/>
      <c r="DB52" s="624"/>
      <c r="DC52" s="598"/>
      <c r="DD52" s="126">
        <v>2.5000000000000001E-2</v>
      </c>
      <c r="DE52" s="125"/>
      <c r="DF52" s="127" t="s">
        <v>1665</v>
      </c>
      <c r="DG52" s="624"/>
      <c r="DH52" s="624"/>
      <c r="DI52" s="598"/>
      <c r="DJ52" s="598"/>
      <c r="DK52" s="624"/>
      <c r="DL52" s="598"/>
      <c r="DM52" s="126">
        <v>0.03</v>
      </c>
      <c r="DN52" s="125"/>
      <c r="DO52" s="127" t="s">
        <v>1665</v>
      </c>
      <c r="DP52" s="624"/>
      <c r="DQ52" s="624"/>
      <c r="DR52" s="598"/>
      <c r="DS52" s="598"/>
      <c r="DT52" s="624"/>
      <c r="DU52" s="598"/>
      <c r="DV52" s="126">
        <v>0.03</v>
      </c>
      <c r="DW52" s="125"/>
      <c r="DX52" s="598"/>
      <c r="DY52" s="624"/>
      <c r="DZ52" s="624"/>
      <c r="EA52" s="598"/>
      <c r="EB52" s="598"/>
      <c r="EC52" s="629"/>
      <c r="ED52" s="624"/>
      <c r="EE52" s="598"/>
      <c r="EF52" s="625"/>
      <c r="EG52" s="126">
        <v>0.24999999999999997</v>
      </c>
      <c r="EH52" s="126">
        <v>0</v>
      </c>
      <c r="EI52" s="127">
        <v>0</v>
      </c>
      <c r="EJ52" s="610"/>
      <c r="EK52" s="610"/>
      <c r="EL52" s="610"/>
      <c r="EM52" s="614"/>
      <c r="EN52" s="624"/>
      <c r="EO52" s="624"/>
      <c r="EP52" s="628"/>
      <c r="EQ52" s="628"/>
      <c r="ER52" s="598"/>
      <c r="ET52" s="156">
        <f t="shared" si="0"/>
        <v>0</v>
      </c>
    </row>
    <row r="53" spans="1:150" s="47" customFormat="1" ht="99.95" hidden="1" customHeight="1" x14ac:dyDescent="0.25">
      <c r="A53" s="130" t="s">
        <v>193</v>
      </c>
      <c r="B53" s="47" t="s">
        <v>83</v>
      </c>
      <c r="C53" s="47" t="s">
        <v>76</v>
      </c>
      <c r="D53" s="127">
        <v>6</v>
      </c>
      <c r="E53" s="47" t="s">
        <v>1644</v>
      </c>
      <c r="F53" s="121" t="s">
        <v>65</v>
      </c>
      <c r="G53" s="119">
        <v>25170</v>
      </c>
      <c r="H53" s="131">
        <v>1</v>
      </c>
      <c r="I53" s="68">
        <v>0.15</v>
      </c>
      <c r="J53" s="130" t="s">
        <v>1645</v>
      </c>
      <c r="K53" s="127" t="s">
        <v>299</v>
      </c>
      <c r="L53" s="127">
        <v>11</v>
      </c>
      <c r="M53" s="130" t="s">
        <v>1666</v>
      </c>
      <c r="N53" s="134" t="s">
        <v>1667</v>
      </c>
      <c r="O53" s="47" t="s">
        <v>1668</v>
      </c>
      <c r="P53" s="126">
        <v>0.04</v>
      </c>
      <c r="Q53" s="47" t="s">
        <v>1489</v>
      </c>
      <c r="R53" s="124">
        <v>10956649000</v>
      </c>
      <c r="T53" s="73">
        <v>43120</v>
      </c>
      <c r="U53" s="73">
        <v>43454</v>
      </c>
      <c r="V53" s="130" t="s">
        <v>1669</v>
      </c>
      <c r="W53" s="126">
        <v>0.5</v>
      </c>
      <c r="X53" s="126">
        <v>0</v>
      </c>
      <c r="Y53" s="125"/>
      <c r="Z53" s="125" t="s">
        <v>447</v>
      </c>
      <c r="AA53" s="624">
        <v>0</v>
      </c>
      <c r="AB53" s="624">
        <v>0</v>
      </c>
      <c r="AC53" s="609">
        <v>9741186047</v>
      </c>
      <c r="AD53" s="598"/>
      <c r="AE53" s="624"/>
      <c r="AF53" s="598"/>
      <c r="AG53" s="126">
        <v>0.04</v>
      </c>
      <c r="AH53" s="125"/>
      <c r="AI53" s="127" t="s">
        <v>1670</v>
      </c>
      <c r="AJ53" s="624">
        <v>7.4999999999999997E-2</v>
      </c>
      <c r="AK53" s="624">
        <v>0</v>
      </c>
      <c r="AL53" s="616">
        <v>142457666</v>
      </c>
      <c r="AM53" s="598"/>
      <c r="AN53" s="624"/>
      <c r="AO53" s="598"/>
      <c r="AP53" s="126">
        <v>4.4999999999999998E-2</v>
      </c>
      <c r="AQ53" s="125"/>
      <c r="AR53" s="582" t="s">
        <v>1671</v>
      </c>
      <c r="AS53" s="624">
        <v>6.7500000000000004E-2</v>
      </c>
      <c r="AT53" s="624">
        <v>0</v>
      </c>
      <c r="AU53" s="616">
        <v>87262087</v>
      </c>
      <c r="AV53" s="598"/>
      <c r="AW53" s="582" t="s">
        <v>1671</v>
      </c>
      <c r="AX53" s="624"/>
      <c r="AY53" s="598"/>
      <c r="AZ53" s="126">
        <v>4.4999999999999998E-2</v>
      </c>
      <c r="BA53" s="125"/>
      <c r="BB53" s="127" t="s">
        <v>1670</v>
      </c>
      <c r="BC53" s="624">
        <v>9.7500000000000003E-2</v>
      </c>
      <c r="BD53" s="624">
        <v>0</v>
      </c>
      <c r="BE53" s="616">
        <v>31883200</v>
      </c>
      <c r="BF53" s="598"/>
      <c r="BG53" s="624"/>
      <c r="BH53" s="598"/>
      <c r="BI53" s="126">
        <v>4.4999999999999998E-2</v>
      </c>
      <c r="BJ53" s="125"/>
      <c r="BK53" s="127" t="s">
        <v>1670</v>
      </c>
      <c r="BL53" s="624">
        <v>6.7500000000000004E-2</v>
      </c>
      <c r="BM53" s="624">
        <v>0</v>
      </c>
      <c r="BN53" s="616">
        <v>4142000</v>
      </c>
      <c r="BO53" s="598"/>
      <c r="BP53" s="624"/>
      <c r="BQ53" s="598"/>
      <c r="BR53" s="126">
        <v>4.4999999999999998E-2</v>
      </c>
      <c r="BS53" s="125"/>
      <c r="BT53" s="127" t="s">
        <v>1670</v>
      </c>
      <c r="BU53" s="624">
        <v>0.1125</v>
      </c>
      <c r="BV53" s="624">
        <v>0</v>
      </c>
      <c r="BW53" s="616">
        <v>949718000</v>
      </c>
      <c r="BX53" s="598"/>
      <c r="BY53" s="582" t="s">
        <v>1667</v>
      </c>
      <c r="BZ53" s="624"/>
      <c r="CA53" s="598"/>
      <c r="CB53" s="126">
        <v>4.4999999999999998E-2</v>
      </c>
      <c r="CC53" s="125"/>
      <c r="CD53" s="127" t="s">
        <v>1670</v>
      </c>
      <c r="CE53" s="624">
        <v>6.7500000000000004E-2</v>
      </c>
      <c r="CF53" s="624">
        <v>0</v>
      </c>
      <c r="CG53" s="598"/>
      <c r="CH53" s="598"/>
      <c r="CI53" s="624"/>
      <c r="CJ53" s="598"/>
      <c r="CK53" s="126">
        <v>4.4999999999999998E-2</v>
      </c>
      <c r="CL53" s="125"/>
      <c r="CM53" s="127" t="s">
        <v>1670</v>
      </c>
      <c r="CN53" s="624">
        <v>6.7500000000000004E-2</v>
      </c>
      <c r="CO53" s="624">
        <v>0</v>
      </c>
      <c r="CP53" s="598"/>
      <c r="CQ53" s="598"/>
      <c r="CR53" s="624"/>
      <c r="CS53" s="598"/>
      <c r="CT53" s="126">
        <v>4.4999999999999998E-2</v>
      </c>
      <c r="CU53" s="125"/>
      <c r="CV53" s="582" t="s">
        <v>1667</v>
      </c>
      <c r="CW53" s="624">
        <v>0.1575</v>
      </c>
      <c r="CX53" s="624">
        <v>0</v>
      </c>
      <c r="CY53" s="598"/>
      <c r="CZ53" s="598"/>
      <c r="DA53" s="582" t="s">
        <v>1667</v>
      </c>
      <c r="DB53" s="624"/>
      <c r="DC53" s="598"/>
      <c r="DD53" s="126">
        <v>4.4999999999999998E-2</v>
      </c>
      <c r="DE53" s="125"/>
      <c r="DF53" s="127" t="s">
        <v>1670</v>
      </c>
      <c r="DG53" s="624">
        <v>6.7500000000000004E-2</v>
      </c>
      <c r="DH53" s="624">
        <v>0</v>
      </c>
      <c r="DI53" s="598"/>
      <c r="DJ53" s="598"/>
      <c r="DK53" s="624"/>
      <c r="DL53" s="598"/>
      <c r="DM53" s="126">
        <v>0.05</v>
      </c>
      <c r="DN53" s="125"/>
      <c r="DO53" s="127" t="s">
        <v>1670</v>
      </c>
      <c r="DP53" s="624">
        <v>0.14500000000000002</v>
      </c>
      <c r="DQ53" s="624">
        <v>0</v>
      </c>
      <c r="DR53" s="598"/>
      <c r="DS53" s="598"/>
      <c r="DT53" s="624"/>
      <c r="DU53" s="598"/>
      <c r="DV53" s="126">
        <v>0.05</v>
      </c>
      <c r="DW53" s="125"/>
      <c r="DX53" s="598"/>
      <c r="DY53" s="624">
        <v>7.5000000000000011E-2</v>
      </c>
      <c r="DZ53" s="624">
        <v>0</v>
      </c>
      <c r="EA53" s="598"/>
      <c r="EB53" s="598"/>
      <c r="EC53" s="629"/>
      <c r="ED53" s="624"/>
      <c r="EE53" s="598"/>
      <c r="EF53" s="625"/>
      <c r="EG53" s="126">
        <v>0.49999999999999989</v>
      </c>
      <c r="EH53" s="126">
        <v>0</v>
      </c>
      <c r="EI53" s="127">
        <v>0</v>
      </c>
      <c r="EJ53" s="610">
        <v>1</v>
      </c>
      <c r="EK53" s="610">
        <v>0</v>
      </c>
      <c r="EL53" s="610">
        <v>0</v>
      </c>
      <c r="EM53" s="614"/>
      <c r="EN53" s="624"/>
      <c r="EO53" s="624"/>
      <c r="EP53" s="628">
        <v>10956649000</v>
      </c>
      <c r="EQ53" s="628">
        <v>0</v>
      </c>
      <c r="ER53" s="598"/>
      <c r="ET53" s="156">
        <f t="shared" si="0"/>
        <v>0</v>
      </c>
    </row>
    <row r="54" spans="1:150" s="47" customFormat="1" ht="99.95" hidden="1" customHeight="1" x14ac:dyDescent="0.25">
      <c r="A54" s="130" t="s">
        <v>193</v>
      </c>
      <c r="B54" s="47" t="s">
        <v>83</v>
      </c>
      <c r="C54" s="47" t="s">
        <v>76</v>
      </c>
      <c r="D54" s="127">
        <v>6</v>
      </c>
      <c r="E54" s="47" t="s">
        <v>1644</v>
      </c>
      <c r="F54" s="121" t="s">
        <v>65</v>
      </c>
      <c r="G54" s="119">
        <v>25170</v>
      </c>
      <c r="H54" s="131">
        <v>1</v>
      </c>
      <c r="I54" s="68">
        <v>0.15</v>
      </c>
      <c r="J54" s="130" t="s">
        <v>1645</v>
      </c>
      <c r="K54" s="127" t="s">
        <v>299</v>
      </c>
      <c r="L54" s="127">
        <v>11</v>
      </c>
      <c r="M54" s="130" t="s">
        <v>1666</v>
      </c>
      <c r="N54" s="134" t="s">
        <v>1667</v>
      </c>
      <c r="O54" s="47" t="s">
        <v>1668</v>
      </c>
      <c r="P54" s="126"/>
      <c r="Q54" s="47" t="s">
        <v>1489</v>
      </c>
      <c r="R54" s="124"/>
      <c r="T54" s="73">
        <v>43120</v>
      </c>
      <c r="U54" s="73">
        <v>43454</v>
      </c>
      <c r="V54" s="114" t="s">
        <v>1672</v>
      </c>
      <c r="W54" s="126">
        <v>0.25</v>
      </c>
      <c r="X54" s="126">
        <v>0</v>
      </c>
      <c r="Y54" s="125"/>
      <c r="Z54" s="125" t="s">
        <v>447</v>
      </c>
      <c r="AA54" s="624"/>
      <c r="AB54" s="624"/>
      <c r="AC54" s="609"/>
      <c r="AD54" s="598"/>
      <c r="AE54" s="624"/>
      <c r="AF54" s="598"/>
      <c r="AG54" s="126">
        <v>0.02</v>
      </c>
      <c r="AH54" s="125"/>
      <c r="AI54" s="127" t="s">
        <v>1673</v>
      </c>
      <c r="AJ54" s="624"/>
      <c r="AK54" s="624"/>
      <c r="AL54" s="616"/>
      <c r="AM54" s="598"/>
      <c r="AN54" s="624"/>
      <c r="AO54" s="598"/>
      <c r="AP54" s="126">
        <v>2.2499999999999999E-2</v>
      </c>
      <c r="AQ54" s="125"/>
      <c r="AR54" s="582"/>
      <c r="AS54" s="624"/>
      <c r="AT54" s="624"/>
      <c r="AU54" s="616"/>
      <c r="AV54" s="598"/>
      <c r="AW54" s="582"/>
      <c r="AX54" s="624"/>
      <c r="AY54" s="598"/>
      <c r="AZ54" s="126">
        <v>2.2499999999999999E-2</v>
      </c>
      <c r="BA54" s="125"/>
      <c r="BB54" s="127" t="s">
        <v>1673</v>
      </c>
      <c r="BC54" s="624"/>
      <c r="BD54" s="624"/>
      <c r="BE54" s="616"/>
      <c r="BF54" s="598"/>
      <c r="BG54" s="624"/>
      <c r="BH54" s="598"/>
      <c r="BI54" s="126">
        <v>2.2499999999999999E-2</v>
      </c>
      <c r="BJ54" s="125"/>
      <c r="BK54" s="127" t="s">
        <v>1673</v>
      </c>
      <c r="BL54" s="624"/>
      <c r="BM54" s="624"/>
      <c r="BN54" s="616"/>
      <c r="BO54" s="598"/>
      <c r="BP54" s="624"/>
      <c r="BQ54" s="598"/>
      <c r="BR54" s="126">
        <v>2.2499999999999999E-2</v>
      </c>
      <c r="BS54" s="125"/>
      <c r="BT54" s="127" t="s">
        <v>1673</v>
      </c>
      <c r="BU54" s="624"/>
      <c r="BV54" s="624"/>
      <c r="BW54" s="616"/>
      <c r="BX54" s="598"/>
      <c r="BY54" s="582"/>
      <c r="BZ54" s="624"/>
      <c r="CA54" s="598"/>
      <c r="CB54" s="126">
        <v>2.2499999999999999E-2</v>
      </c>
      <c r="CC54" s="125"/>
      <c r="CD54" s="127" t="s">
        <v>1673</v>
      </c>
      <c r="CE54" s="624"/>
      <c r="CF54" s="624"/>
      <c r="CG54" s="598"/>
      <c r="CH54" s="598"/>
      <c r="CI54" s="624"/>
      <c r="CJ54" s="598"/>
      <c r="CK54" s="126">
        <v>2.2499999999999999E-2</v>
      </c>
      <c r="CL54" s="125"/>
      <c r="CM54" s="127" t="s">
        <v>1673</v>
      </c>
      <c r="CN54" s="624"/>
      <c r="CO54" s="624"/>
      <c r="CP54" s="598"/>
      <c r="CQ54" s="598"/>
      <c r="CR54" s="624"/>
      <c r="CS54" s="598"/>
      <c r="CT54" s="126">
        <v>2.2499999999999999E-2</v>
      </c>
      <c r="CU54" s="125"/>
      <c r="CV54" s="582"/>
      <c r="CW54" s="624"/>
      <c r="CX54" s="624"/>
      <c r="CY54" s="598"/>
      <c r="CZ54" s="598"/>
      <c r="DA54" s="582"/>
      <c r="DB54" s="624"/>
      <c r="DC54" s="598"/>
      <c r="DD54" s="126">
        <v>2.2499999999999999E-2</v>
      </c>
      <c r="DE54" s="125"/>
      <c r="DF54" s="127" t="s">
        <v>1673</v>
      </c>
      <c r="DG54" s="624"/>
      <c r="DH54" s="624"/>
      <c r="DI54" s="598"/>
      <c r="DJ54" s="598"/>
      <c r="DK54" s="624"/>
      <c r="DL54" s="598"/>
      <c r="DM54" s="126">
        <v>2.5000000000000001E-2</v>
      </c>
      <c r="DN54" s="125"/>
      <c r="DO54" s="127" t="s">
        <v>1673</v>
      </c>
      <c r="DP54" s="624"/>
      <c r="DQ54" s="624"/>
      <c r="DR54" s="598"/>
      <c r="DS54" s="598"/>
      <c r="DT54" s="624"/>
      <c r="DU54" s="598"/>
      <c r="DV54" s="126">
        <v>2.5000000000000001E-2</v>
      </c>
      <c r="DW54" s="125"/>
      <c r="DX54" s="598"/>
      <c r="DY54" s="624"/>
      <c r="DZ54" s="624"/>
      <c r="EA54" s="598"/>
      <c r="EB54" s="598"/>
      <c r="EC54" s="629"/>
      <c r="ED54" s="624"/>
      <c r="EE54" s="598"/>
      <c r="EF54" s="625"/>
      <c r="EG54" s="126">
        <v>0.24999999999999994</v>
      </c>
      <c r="EH54" s="126">
        <v>0</v>
      </c>
      <c r="EI54" s="127">
        <v>0</v>
      </c>
      <c r="EJ54" s="610"/>
      <c r="EK54" s="610"/>
      <c r="EL54" s="610"/>
      <c r="EM54" s="614"/>
      <c r="EN54" s="624"/>
      <c r="EO54" s="624"/>
      <c r="EP54" s="628"/>
      <c r="EQ54" s="628"/>
      <c r="ER54" s="598"/>
      <c r="ET54" s="156">
        <f t="shared" si="0"/>
        <v>0</v>
      </c>
    </row>
    <row r="55" spans="1:150" s="47" customFormat="1" ht="99.95" hidden="1" customHeight="1" x14ac:dyDescent="0.25">
      <c r="A55" s="130" t="s">
        <v>193</v>
      </c>
      <c r="B55" s="47" t="s">
        <v>83</v>
      </c>
      <c r="C55" s="47" t="s">
        <v>76</v>
      </c>
      <c r="D55" s="127">
        <v>6</v>
      </c>
      <c r="E55" s="47" t="s">
        <v>1644</v>
      </c>
      <c r="F55" s="121" t="s">
        <v>65</v>
      </c>
      <c r="G55" s="119">
        <v>25170</v>
      </c>
      <c r="H55" s="131">
        <v>1</v>
      </c>
      <c r="I55" s="68">
        <v>0.15</v>
      </c>
      <c r="J55" s="130" t="s">
        <v>1645</v>
      </c>
      <c r="K55" s="127" t="s">
        <v>299</v>
      </c>
      <c r="L55" s="127">
        <v>11</v>
      </c>
      <c r="M55" s="130" t="s">
        <v>1666</v>
      </c>
      <c r="N55" s="134" t="s">
        <v>1667</v>
      </c>
      <c r="O55" s="47" t="s">
        <v>1668</v>
      </c>
      <c r="P55" s="126"/>
      <c r="Q55" s="47" t="s">
        <v>1489</v>
      </c>
      <c r="R55" s="124"/>
      <c r="T55" s="73">
        <v>43120</v>
      </c>
      <c r="U55" s="73">
        <v>43454</v>
      </c>
      <c r="V55" s="130" t="s">
        <v>1674</v>
      </c>
      <c r="W55" s="126">
        <v>0.25</v>
      </c>
      <c r="X55" s="126">
        <v>0</v>
      </c>
      <c r="Y55" s="125"/>
      <c r="Z55" s="125" t="s">
        <v>447</v>
      </c>
      <c r="AA55" s="624"/>
      <c r="AB55" s="624"/>
      <c r="AC55" s="609"/>
      <c r="AD55" s="598"/>
      <c r="AE55" s="624"/>
      <c r="AF55" s="598"/>
      <c r="AG55" s="126">
        <v>1.4999999999999999E-2</v>
      </c>
      <c r="AH55" s="125"/>
      <c r="AI55" s="127" t="s">
        <v>1675</v>
      </c>
      <c r="AJ55" s="624"/>
      <c r="AK55" s="624"/>
      <c r="AL55" s="616"/>
      <c r="AM55" s="598"/>
      <c r="AN55" s="624"/>
      <c r="AO55" s="598"/>
      <c r="AP55" s="126">
        <v>0</v>
      </c>
      <c r="AQ55" s="125"/>
      <c r="AR55" s="582"/>
      <c r="AS55" s="624"/>
      <c r="AT55" s="624"/>
      <c r="AU55" s="616"/>
      <c r="AV55" s="598"/>
      <c r="AW55" s="582"/>
      <c r="AX55" s="624"/>
      <c r="AY55" s="598"/>
      <c r="AZ55" s="126">
        <v>0.03</v>
      </c>
      <c r="BA55" s="125"/>
      <c r="BB55" s="127" t="s">
        <v>1676</v>
      </c>
      <c r="BC55" s="624"/>
      <c r="BD55" s="624"/>
      <c r="BE55" s="616"/>
      <c r="BF55" s="598"/>
      <c r="BG55" s="624"/>
      <c r="BH55" s="598"/>
      <c r="BI55" s="126">
        <v>0</v>
      </c>
      <c r="BJ55" s="125"/>
      <c r="BK55" s="127" t="s">
        <v>71</v>
      </c>
      <c r="BL55" s="624"/>
      <c r="BM55" s="624"/>
      <c r="BN55" s="616"/>
      <c r="BO55" s="598"/>
      <c r="BP55" s="624"/>
      <c r="BQ55" s="598"/>
      <c r="BR55" s="126">
        <v>4.4999999999999998E-2</v>
      </c>
      <c r="BS55" s="125"/>
      <c r="BT55" s="127" t="s">
        <v>1677</v>
      </c>
      <c r="BU55" s="624"/>
      <c r="BV55" s="624"/>
      <c r="BW55" s="616"/>
      <c r="BX55" s="598"/>
      <c r="BY55" s="582"/>
      <c r="BZ55" s="624"/>
      <c r="CA55" s="598"/>
      <c r="CB55" s="126">
        <v>0</v>
      </c>
      <c r="CC55" s="125"/>
      <c r="CD55" s="127" t="s">
        <v>71</v>
      </c>
      <c r="CE55" s="624"/>
      <c r="CF55" s="624"/>
      <c r="CG55" s="598"/>
      <c r="CH55" s="598"/>
      <c r="CI55" s="624"/>
      <c r="CJ55" s="598"/>
      <c r="CK55" s="126">
        <v>0</v>
      </c>
      <c r="CL55" s="125"/>
      <c r="CM55" s="127" t="s">
        <v>71</v>
      </c>
      <c r="CN55" s="624"/>
      <c r="CO55" s="624"/>
      <c r="CP55" s="598"/>
      <c r="CQ55" s="598"/>
      <c r="CR55" s="624"/>
      <c r="CS55" s="598"/>
      <c r="CT55" s="126">
        <v>0.09</v>
      </c>
      <c r="CU55" s="125"/>
      <c r="CV55" s="582"/>
      <c r="CW55" s="624"/>
      <c r="CX55" s="624"/>
      <c r="CY55" s="598"/>
      <c r="CZ55" s="598"/>
      <c r="DA55" s="582"/>
      <c r="DB55" s="624"/>
      <c r="DC55" s="598"/>
      <c r="DD55" s="126">
        <v>0</v>
      </c>
      <c r="DE55" s="125"/>
      <c r="DF55" s="127" t="s">
        <v>71</v>
      </c>
      <c r="DG55" s="624"/>
      <c r="DH55" s="624"/>
      <c r="DI55" s="598"/>
      <c r="DJ55" s="598"/>
      <c r="DK55" s="624"/>
      <c r="DL55" s="598"/>
      <c r="DM55" s="126">
        <v>7.0000000000000007E-2</v>
      </c>
      <c r="DN55" s="125"/>
      <c r="DO55" s="127" t="s">
        <v>1678</v>
      </c>
      <c r="DP55" s="624"/>
      <c r="DQ55" s="624"/>
      <c r="DR55" s="598"/>
      <c r="DS55" s="598"/>
      <c r="DT55" s="624"/>
      <c r="DU55" s="598"/>
      <c r="DV55" s="126">
        <v>0</v>
      </c>
      <c r="DW55" s="125"/>
      <c r="DX55" s="598"/>
      <c r="DY55" s="624"/>
      <c r="DZ55" s="624"/>
      <c r="EA55" s="598"/>
      <c r="EB55" s="598"/>
      <c r="EC55" s="629"/>
      <c r="ED55" s="624"/>
      <c r="EE55" s="598"/>
      <c r="EF55" s="625"/>
      <c r="EG55" s="126">
        <v>0.25</v>
      </c>
      <c r="EH55" s="126">
        <v>0</v>
      </c>
      <c r="EI55" s="127">
        <v>0</v>
      </c>
      <c r="EJ55" s="610"/>
      <c r="EK55" s="610"/>
      <c r="EL55" s="610"/>
      <c r="EM55" s="614"/>
      <c r="EN55" s="624"/>
      <c r="EO55" s="624"/>
      <c r="EP55" s="628"/>
      <c r="EQ55" s="628"/>
      <c r="ER55" s="598"/>
      <c r="ET55" s="156">
        <f t="shared" si="0"/>
        <v>0</v>
      </c>
    </row>
    <row r="56" spans="1:150" s="47" customFormat="1" ht="99.95" hidden="1" customHeight="1" x14ac:dyDescent="0.25">
      <c r="A56" s="130" t="s">
        <v>193</v>
      </c>
      <c r="B56" s="47" t="s">
        <v>83</v>
      </c>
      <c r="C56" s="47" t="s">
        <v>76</v>
      </c>
      <c r="D56" s="127">
        <v>6</v>
      </c>
      <c r="E56" s="47" t="s">
        <v>1644</v>
      </c>
      <c r="F56" s="121" t="s">
        <v>65</v>
      </c>
      <c r="G56" s="119">
        <v>25170</v>
      </c>
      <c r="H56" s="131">
        <v>1</v>
      </c>
      <c r="I56" s="68">
        <v>0.15</v>
      </c>
      <c r="J56" s="130" t="s">
        <v>1645</v>
      </c>
      <c r="K56" s="127" t="s">
        <v>299</v>
      </c>
      <c r="L56" s="127">
        <v>12</v>
      </c>
      <c r="M56" s="130" t="s">
        <v>1679</v>
      </c>
      <c r="N56" s="130" t="s">
        <v>1680</v>
      </c>
      <c r="O56" s="47" t="s">
        <v>1668</v>
      </c>
      <c r="P56" s="126">
        <v>0.02</v>
      </c>
      <c r="Q56" s="47" t="s">
        <v>1489</v>
      </c>
      <c r="R56" s="124">
        <v>3441724000</v>
      </c>
      <c r="T56" s="73">
        <v>43101</v>
      </c>
      <c r="U56" s="73">
        <v>43464</v>
      </c>
      <c r="V56" s="130" t="s">
        <v>1681</v>
      </c>
      <c r="W56" s="126">
        <v>0.2</v>
      </c>
      <c r="X56" s="126">
        <v>0</v>
      </c>
      <c r="Y56" s="125"/>
      <c r="Z56" s="125" t="s">
        <v>447</v>
      </c>
      <c r="AA56" s="624">
        <v>0</v>
      </c>
      <c r="AB56" s="624">
        <v>0</v>
      </c>
      <c r="AC56" s="609">
        <v>1748507600</v>
      </c>
      <c r="AD56" s="598"/>
      <c r="AE56" s="624"/>
      <c r="AF56" s="598"/>
      <c r="AG56" s="126">
        <v>1.0000000000000002E-2</v>
      </c>
      <c r="AH56" s="125"/>
      <c r="AI56" s="127" t="s">
        <v>1682</v>
      </c>
      <c r="AJ56" s="624">
        <v>4.6000000000000006E-2</v>
      </c>
      <c r="AK56" s="624">
        <v>0</v>
      </c>
      <c r="AL56" s="616">
        <v>212179000</v>
      </c>
      <c r="AM56" s="598"/>
      <c r="AN56" s="624"/>
      <c r="AO56" s="598"/>
      <c r="AP56" s="126">
        <v>1.4000000000000002E-2</v>
      </c>
      <c r="AQ56" s="125"/>
      <c r="AR56" s="127" t="s">
        <v>1682</v>
      </c>
      <c r="AS56" s="624">
        <v>7.8000000000000014E-2</v>
      </c>
      <c r="AT56" s="624">
        <v>0</v>
      </c>
      <c r="AU56" s="616">
        <v>482860187</v>
      </c>
      <c r="AV56" s="598"/>
      <c r="AW56" s="582" t="s">
        <v>1683</v>
      </c>
      <c r="AX56" s="624"/>
      <c r="AY56" s="598"/>
      <c r="AZ56" s="126">
        <v>1.4000000000000002E-2</v>
      </c>
      <c r="BA56" s="125"/>
      <c r="BB56" s="127" t="s">
        <v>1682</v>
      </c>
      <c r="BC56" s="624">
        <v>0.114</v>
      </c>
      <c r="BD56" s="624">
        <v>0</v>
      </c>
      <c r="BE56" s="616">
        <v>17869500</v>
      </c>
      <c r="BF56" s="598"/>
      <c r="BG56" s="624"/>
      <c r="BH56" s="598"/>
      <c r="BI56" s="126">
        <v>1.4000000000000002E-2</v>
      </c>
      <c r="BJ56" s="125"/>
      <c r="BK56" s="127" t="s">
        <v>1682</v>
      </c>
      <c r="BL56" s="624">
        <v>0.05</v>
      </c>
      <c r="BM56" s="624">
        <v>0</v>
      </c>
      <c r="BN56" s="616">
        <v>7315000</v>
      </c>
      <c r="BO56" s="598"/>
      <c r="BP56" s="624"/>
      <c r="BQ56" s="598"/>
      <c r="BR56" s="126">
        <v>1.6E-2</v>
      </c>
      <c r="BS56" s="125"/>
      <c r="BT56" s="127" t="s">
        <v>1682</v>
      </c>
      <c r="BU56" s="624">
        <v>0.13200000000000001</v>
      </c>
      <c r="BV56" s="624">
        <v>0</v>
      </c>
      <c r="BW56" s="616">
        <v>972992713</v>
      </c>
      <c r="BX56" s="598"/>
      <c r="BY56" s="582" t="s">
        <v>1684</v>
      </c>
      <c r="BZ56" s="624"/>
      <c r="CA56" s="598"/>
      <c r="CB56" s="126">
        <v>1.6E-2</v>
      </c>
      <c r="CC56" s="125"/>
      <c r="CD56" s="127" t="s">
        <v>1682</v>
      </c>
      <c r="CE56" s="624">
        <v>5.6000000000000008E-2</v>
      </c>
      <c r="CF56" s="624">
        <v>0</v>
      </c>
      <c r="CG56" s="598"/>
      <c r="CH56" s="598"/>
      <c r="CI56" s="624"/>
      <c r="CJ56" s="598"/>
      <c r="CK56" s="126">
        <v>2.0000000000000004E-2</v>
      </c>
      <c r="CL56" s="125"/>
      <c r="CM56" s="127" t="s">
        <v>1682</v>
      </c>
      <c r="CN56" s="624">
        <v>6.0000000000000012E-2</v>
      </c>
      <c r="CO56" s="624">
        <v>0</v>
      </c>
      <c r="CP56" s="598"/>
      <c r="CQ56" s="598"/>
      <c r="CR56" s="624"/>
      <c r="CS56" s="598"/>
      <c r="CT56" s="126">
        <v>2.4E-2</v>
      </c>
      <c r="CU56" s="125"/>
      <c r="CV56" s="127" t="s">
        <v>1682</v>
      </c>
      <c r="CW56" s="624">
        <v>0.18000000000000002</v>
      </c>
      <c r="CX56" s="624">
        <v>0</v>
      </c>
      <c r="CY56" s="598"/>
      <c r="CZ56" s="598"/>
      <c r="DA56" s="582" t="s">
        <v>1685</v>
      </c>
      <c r="DB56" s="624"/>
      <c r="DC56" s="598"/>
      <c r="DD56" s="126">
        <v>2.4E-2</v>
      </c>
      <c r="DE56" s="125"/>
      <c r="DF56" s="127" t="s">
        <v>1682</v>
      </c>
      <c r="DG56" s="624">
        <v>6.4000000000000001E-2</v>
      </c>
      <c r="DH56" s="624">
        <v>0</v>
      </c>
      <c r="DI56" s="598"/>
      <c r="DJ56" s="598"/>
      <c r="DK56" s="624"/>
      <c r="DL56" s="598"/>
      <c r="DM56" s="126">
        <v>2.4E-2</v>
      </c>
      <c r="DN56" s="125"/>
      <c r="DO56" s="127" t="s">
        <v>1682</v>
      </c>
      <c r="DP56" s="624">
        <v>0.14800000000000002</v>
      </c>
      <c r="DQ56" s="624">
        <v>0</v>
      </c>
      <c r="DR56" s="598"/>
      <c r="DS56" s="598"/>
      <c r="DT56" s="624"/>
      <c r="DU56" s="598"/>
      <c r="DV56" s="126">
        <v>2.4E-2</v>
      </c>
      <c r="DW56" s="125"/>
      <c r="DX56" s="598"/>
      <c r="DY56" s="624">
        <v>7.2000000000000008E-2</v>
      </c>
      <c r="DZ56" s="624">
        <v>0</v>
      </c>
      <c r="EA56" s="598"/>
      <c r="EB56" s="598"/>
      <c r="EC56" s="629"/>
      <c r="ED56" s="624"/>
      <c r="EE56" s="598"/>
      <c r="EF56" s="625"/>
      <c r="EG56" s="126">
        <v>0.19999999999999998</v>
      </c>
      <c r="EH56" s="126">
        <v>0</v>
      </c>
      <c r="EI56" s="127">
        <v>0</v>
      </c>
      <c r="EJ56" s="610">
        <v>1</v>
      </c>
      <c r="EK56" s="610">
        <v>0</v>
      </c>
      <c r="EL56" s="610">
        <v>0</v>
      </c>
      <c r="EM56" s="614"/>
      <c r="EN56" s="624"/>
      <c r="EO56" s="624"/>
      <c r="EP56" s="628">
        <v>3441724000</v>
      </c>
      <c r="EQ56" s="628">
        <v>0</v>
      </c>
      <c r="ER56" s="598"/>
      <c r="ET56" s="156">
        <f t="shared" si="0"/>
        <v>0</v>
      </c>
    </row>
    <row r="57" spans="1:150" s="47" customFormat="1" ht="99.95" hidden="1" customHeight="1" x14ac:dyDescent="0.25">
      <c r="A57" s="130" t="s">
        <v>193</v>
      </c>
      <c r="B57" s="47" t="s">
        <v>83</v>
      </c>
      <c r="C57" s="47" t="s">
        <v>76</v>
      </c>
      <c r="D57" s="127">
        <v>6</v>
      </c>
      <c r="E57" s="47" t="s">
        <v>1644</v>
      </c>
      <c r="F57" s="121" t="s">
        <v>65</v>
      </c>
      <c r="G57" s="119">
        <v>25170</v>
      </c>
      <c r="H57" s="131">
        <v>1</v>
      </c>
      <c r="I57" s="68">
        <v>0.15</v>
      </c>
      <c r="J57" s="130" t="s">
        <v>1645</v>
      </c>
      <c r="K57" s="127" t="s">
        <v>299</v>
      </c>
      <c r="L57" s="127">
        <v>12</v>
      </c>
      <c r="M57" s="130" t="s">
        <v>1679</v>
      </c>
      <c r="N57" s="130" t="s">
        <v>1680</v>
      </c>
      <c r="O57" s="47" t="s">
        <v>1668</v>
      </c>
      <c r="P57" s="126"/>
      <c r="Q57" s="47" t="s">
        <v>1489</v>
      </c>
      <c r="R57" s="124"/>
      <c r="T57" s="73">
        <v>43101</v>
      </c>
      <c r="U57" s="73">
        <v>43464</v>
      </c>
      <c r="V57" s="130" t="s">
        <v>1686</v>
      </c>
      <c r="W57" s="126">
        <v>0.2</v>
      </c>
      <c r="X57" s="126">
        <v>0</v>
      </c>
      <c r="Y57" s="125"/>
      <c r="Z57" s="125" t="s">
        <v>447</v>
      </c>
      <c r="AA57" s="624"/>
      <c r="AB57" s="624"/>
      <c r="AC57" s="609"/>
      <c r="AD57" s="598"/>
      <c r="AE57" s="624"/>
      <c r="AF57" s="598"/>
      <c r="AG57" s="126">
        <v>0</v>
      </c>
      <c r="AH57" s="125"/>
      <c r="AI57" s="127" t="s">
        <v>71</v>
      </c>
      <c r="AJ57" s="624"/>
      <c r="AK57" s="624"/>
      <c r="AL57" s="616"/>
      <c r="AM57" s="598"/>
      <c r="AN57" s="624"/>
      <c r="AO57" s="598"/>
      <c r="AP57" s="126">
        <v>2.4E-2</v>
      </c>
      <c r="AQ57" s="125"/>
      <c r="AR57" s="127" t="s">
        <v>1687</v>
      </c>
      <c r="AS57" s="624"/>
      <c r="AT57" s="624"/>
      <c r="AU57" s="616"/>
      <c r="AV57" s="598"/>
      <c r="AW57" s="582"/>
      <c r="AX57" s="624"/>
      <c r="AY57" s="598"/>
      <c r="AZ57" s="126">
        <v>1.4000000000000002E-2</v>
      </c>
      <c r="BA57" s="125"/>
      <c r="BB57" s="127" t="s">
        <v>1688</v>
      </c>
      <c r="BC57" s="624"/>
      <c r="BD57" s="624"/>
      <c r="BE57" s="616"/>
      <c r="BF57" s="598"/>
      <c r="BG57" s="624"/>
      <c r="BH57" s="598"/>
      <c r="BI57" s="126">
        <v>0</v>
      </c>
      <c r="BJ57" s="125"/>
      <c r="BK57" s="127" t="s">
        <v>71</v>
      </c>
      <c r="BL57" s="624"/>
      <c r="BM57" s="624"/>
      <c r="BN57" s="616"/>
      <c r="BO57" s="598"/>
      <c r="BP57" s="624"/>
      <c r="BQ57" s="598"/>
      <c r="BR57" s="126">
        <v>0.03</v>
      </c>
      <c r="BS57" s="125"/>
      <c r="BT57" s="127" t="s">
        <v>1689</v>
      </c>
      <c r="BU57" s="624"/>
      <c r="BV57" s="624"/>
      <c r="BW57" s="616"/>
      <c r="BX57" s="598"/>
      <c r="BY57" s="582"/>
      <c r="BZ57" s="624"/>
      <c r="CA57" s="598"/>
      <c r="CB57" s="126">
        <v>0</v>
      </c>
      <c r="CC57" s="125"/>
      <c r="CD57" s="127" t="s">
        <v>71</v>
      </c>
      <c r="CE57" s="624"/>
      <c r="CF57" s="624"/>
      <c r="CG57" s="598"/>
      <c r="CH57" s="598"/>
      <c r="CI57" s="624"/>
      <c r="CJ57" s="598"/>
      <c r="CK57" s="126">
        <v>0</v>
      </c>
      <c r="CL57" s="125"/>
      <c r="CM57" s="127" t="s">
        <v>71</v>
      </c>
      <c r="CN57" s="624"/>
      <c r="CO57" s="624"/>
      <c r="CP57" s="598"/>
      <c r="CQ57" s="598"/>
      <c r="CR57" s="624"/>
      <c r="CS57" s="598"/>
      <c r="CT57" s="126">
        <v>5.6000000000000008E-2</v>
      </c>
      <c r="CU57" s="125"/>
      <c r="CV57" s="127" t="s">
        <v>1690</v>
      </c>
      <c r="CW57" s="624"/>
      <c r="CX57" s="624"/>
      <c r="CY57" s="598"/>
      <c r="CZ57" s="598"/>
      <c r="DA57" s="582"/>
      <c r="DB57" s="624"/>
      <c r="DC57" s="598"/>
      <c r="DD57" s="126">
        <v>0</v>
      </c>
      <c r="DE57" s="125"/>
      <c r="DF57" s="127" t="s">
        <v>71</v>
      </c>
      <c r="DG57" s="624"/>
      <c r="DH57" s="624"/>
      <c r="DI57" s="598"/>
      <c r="DJ57" s="598"/>
      <c r="DK57" s="624"/>
      <c r="DL57" s="598"/>
      <c r="DM57" s="126">
        <v>7.6000000000000012E-2</v>
      </c>
      <c r="DN57" s="125"/>
      <c r="DO57" s="127" t="s">
        <v>1691</v>
      </c>
      <c r="DP57" s="624"/>
      <c r="DQ57" s="624"/>
      <c r="DR57" s="598"/>
      <c r="DS57" s="598"/>
      <c r="DT57" s="624"/>
      <c r="DU57" s="598"/>
      <c r="DV57" s="126">
        <v>0</v>
      </c>
      <c r="DW57" s="125"/>
      <c r="DX57" s="598"/>
      <c r="DY57" s="624"/>
      <c r="DZ57" s="624"/>
      <c r="EA57" s="598"/>
      <c r="EB57" s="598"/>
      <c r="EC57" s="629"/>
      <c r="ED57" s="624"/>
      <c r="EE57" s="598"/>
      <c r="EF57" s="625"/>
      <c r="EG57" s="126">
        <v>0.2</v>
      </c>
      <c r="EH57" s="126">
        <v>0</v>
      </c>
      <c r="EI57" s="127">
        <v>0</v>
      </c>
      <c r="EJ57" s="610"/>
      <c r="EK57" s="610"/>
      <c r="EL57" s="610"/>
      <c r="EM57" s="614"/>
      <c r="EN57" s="624"/>
      <c r="EO57" s="624"/>
      <c r="EP57" s="628"/>
      <c r="EQ57" s="628"/>
      <c r="ER57" s="598"/>
      <c r="ET57" s="156">
        <f t="shared" si="0"/>
        <v>0</v>
      </c>
    </row>
    <row r="58" spans="1:150" s="47" customFormat="1" ht="99.95" hidden="1" customHeight="1" x14ac:dyDescent="0.25">
      <c r="A58" s="130" t="s">
        <v>193</v>
      </c>
      <c r="B58" s="47" t="s">
        <v>83</v>
      </c>
      <c r="C58" s="47" t="s">
        <v>76</v>
      </c>
      <c r="D58" s="127">
        <v>6</v>
      </c>
      <c r="E58" s="47" t="s">
        <v>1644</v>
      </c>
      <c r="F58" s="121" t="s">
        <v>65</v>
      </c>
      <c r="G58" s="119">
        <v>25170</v>
      </c>
      <c r="H58" s="131">
        <v>1</v>
      </c>
      <c r="I58" s="68">
        <v>0.15</v>
      </c>
      <c r="J58" s="130" t="s">
        <v>1645</v>
      </c>
      <c r="K58" s="127" t="s">
        <v>299</v>
      </c>
      <c r="L58" s="127">
        <v>12</v>
      </c>
      <c r="M58" s="130" t="s">
        <v>1679</v>
      </c>
      <c r="N58" s="130" t="s">
        <v>1680</v>
      </c>
      <c r="O58" s="47" t="s">
        <v>1668</v>
      </c>
      <c r="P58" s="126"/>
      <c r="Q58" s="47" t="s">
        <v>1489</v>
      </c>
      <c r="R58" s="124"/>
      <c r="T58" s="73">
        <v>43101</v>
      </c>
      <c r="U58" s="73">
        <v>43464</v>
      </c>
      <c r="V58" s="130" t="s">
        <v>1692</v>
      </c>
      <c r="W58" s="126">
        <v>0.4</v>
      </c>
      <c r="X58" s="126">
        <v>0</v>
      </c>
      <c r="Y58" s="125"/>
      <c r="Z58" s="125" t="s">
        <v>447</v>
      </c>
      <c r="AA58" s="624"/>
      <c r="AB58" s="624"/>
      <c r="AC58" s="609"/>
      <c r="AD58" s="598"/>
      <c r="AE58" s="624"/>
      <c r="AF58" s="598"/>
      <c r="AG58" s="126">
        <v>1.6E-2</v>
      </c>
      <c r="AH58" s="125"/>
      <c r="AI58" s="127" t="s">
        <v>1670</v>
      </c>
      <c r="AJ58" s="624"/>
      <c r="AK58" s="624"/>
      <c r="AL58" s="616"/>
      <c r="AM58" s="598"/>
      <c r="AN58" s="624"/>
      <c r="AO58" s="598"/>
      <c r="AP58" s="126">
        <v>2.0000000000000004E-2</v>
      </c>
      <c r="AQ58" s="125"/>
      <c r="AR58" s="127" t="s">
        <v>1670</v>
      </c>
      <c r="AS58" s="624"/>
      <c r="AT58" s="624"/>
      <c r="AU58" s="616"/>
      <c r="AV58" s="598"/>
      <c r="AW58" s="582"/>
      <c r="AX58" s="624"/>
      <c r="AY58" s="598"/>
      <c r="AZ58" s="126">
        <v>3.5999999999999997E-2</v>
      </c>
      <c r="BA58" s="125"/>
      <c r="BB58" s="127" t="s">
        <v>1670</v>
      </c>
      <c r="BC58" s="624"/>
      <c r="BD58" s="624"/>
      <c r="BE58" s="616"/>
      <c r="BF58" s="598"/>
      <c r="BG58" s="624"/>
      <c r="BH58" s="598"/>
      <c r="BI58" s="126">
        <v>3.5999999999999997E-2</v>
      </c>
      <c r="BJ58" s="125"/>
      <c r="BK58" s="127" t="s">
        <v>1670</v>
      </c>
      <c r="BL58" s="624"/>
      <c r="BM58" s="624"/>
      <c r="BN58" s="616"/>
      <c r="BO58" s="598"/>
      <c r="BP58" s="624"/>
      <c r="BQ58" s="598"/>
      <c r="BR58" s="126">
        <v>3.5999999999999997E-2</v>
      </c>
      <c r="BS58" s="125"/>
      <c r="BT58" s="127" t="s">
        <v>1670</v>
      </c>
      <c r="BU58" s="624"/>
      <c r="BV58" s="624"/>
      <c r="BW58" s="616"/>
      <c r="BX58" s="598"/>
      <c r="BY58" s="582"/>
      <c r="BZ58" s="624"/>
      <c r="CA58" s="598"/>
      <c r="CB58" s="126">
        <v>4.0000000000000008E-2</v>
      </c>
      <c r="CC58" s="125"/>
      <c r="CD58" s="127" t="s">
        <v>1670</v>
      </c>
      <c r="CE58" s="624"/>
      <c r="CF58" s="624"/>
      <c r="CG58" s="598"/>
      <c r="CH58" s="598"/>
      <c r="CI58" s="624"/>
      <c r="CJ58" s="598"/>
      <c r="CK58" s="126">
        <v>4.0000000000000008E-2</v>
      </c>
      <c r="CL58" s="125"/>
      <c r="CM58" s="127" t="s">
        <v>1670</v>
      </c>
      <c r="CN58" s="624"/>
      <c r="CO58" s="624"/>
      <c r="CP58" s="598"/>
      <c r="CQ58" s="598"/>
      <c r="CR58" s="624"/>
      <c r="CS58" s="598"/>
      <c r="CT58" s="126">
        <v>4.0000000000000008E-2</v>
      </c>
      <c r="CU58" s="125"/>
      <c r="CV58" s="127" t="s">
        <v>1670</v>
      </c>
      <c r="CW58" s="624"/>
      <c r="CX58" s="624"/>
      <c r="CY58" s="598"/>
      <c r="CZ58" s="598"/>
      <c r="DA58" s="582"/>
      <c r="DB58" s="624"/>
      <c r="DC58" s="598"/>
      <c r="DD58" s="126">
        <v>4.0000000000000008E-2</v>
      </c>
      <c r="DE58" s="125"/>
      <c r="DF58" s="127" t="s">
        <v>1670</v>
      </c>
      <c r="DG58" s="624"/>
      <c r="DH58" s="624"/>
      <c r="DI58" s="598"/>
      <c r="DJ58" s="598"/>
      <c r="DK58" s="624"/>
      <c r="DL58" s="598"/>
      <c r="DM58" s="126">
        <v>4.8000000000000001E-2</v>
      </c>
      <c r="DN58" s="125"/>
      <c r="DO58" s="127" t="s">
        <v>1670</v>
      </c>
      <c r="DP58" s="624"/>
      <c r="DQ58" s="624"/>
      <c r="DR58" s="598"/>
      <c r="DS58" s="598"/>
      <c r="DT58" s="624"/>
      <c r="DU58" s="598"/>
      <c r="DV58" s="126">
        <v>4.8000000000000001E-2</v>
      </c>
      <c r="DW58" s="125"/>
      <c r="DX58" s="598"/>
      <c r="DY58" s="624"/>
      <c r="DZ58" s="624"/>
      <c r="EA58" s="598"/>
      <c r="EB58" s="598"/>
      <c r="EC58" s="629"/>
      <c r="ED58" s="624"/>
      <c r="EE58" s="598"/>
      <c r="EF58" s="625"/>
      <c r="EG58" s="126">
        <v>0.4</v>
      </c>
      <c r="EH58" s="126">
        <v>0</v>
      </c>
      <c r="EI58" s="127">
        <v>0</v>
      </c>
      <c r="EJ58" s="610"/>
      <c r="EK58" s="610"/>
      <c r="EL58" s="610"/>
      <c r="EM58" s="614"/>
      <c r="EN58" s="624"/>
      <c r="EO58" s="624"/>
      <c r="EP58" s="628"/>
      <c r="EQ58" s="628"/>
      <c r="ER58" s="598"/>
      <c r="ET58" s="156">
        <f t="shared" si="0"/>
        <v>0</v>
      </c>
    </row>
    <row r="59" spans="1:150" s="47" customFormat="1" ht="99.95" hidden="1" customHeight="1" x14ac:dyDescent="0.25">
      <c r="A59" s="130" t="s">
        <v>193</v>
      </c>
      <c r="B59" s="47" t="s">
        <v>83</v>
      </c>
      <c r="C59" s="47" t="s">
        <v>76</v>
      </c>
      <c r="D59" s="127">
        <v>6</v>
      </c>
      <c r="E59" s="47" t="s">
        <v>1644</v>
      </c>
      <c r="F59" s="121" t="s">
        <v>65</v>
      </c>
      <c r="G59" s="119">
        <v>25170</v>
      </c>
      <c r="H59" s="131">
        <v>1</v>
      </c>
      <c r="I59" s="68">
        <v>0.15</v>
      </c>
      <c r="J59" s="130" t="s">
        <v>1645</v>
      </c>
      <c r="K59" s="127" t="s">
        <v>299</v>
      </c>
      <c r="L59" s="127">
        <v>12</v>
      </c>
      <c r="M59" s="130" t="s">
        <v>1679</v>
      </c>
      <c r="N59" s="130" t="s">
        <v>1680</v>
      </c>
      <c r="O59" s="47" t="s">
        <v>1668</v>
      </c>
      <c r="P59" s="126"/>
      <c r="Q59" s="47" t="s">
        <v>1489</v>
      </c>
      <c r="R59" s="124"/>
      <c r="T59" s="73">
        <v>43101</v>
      </c>
      <c r="U59" s="73">
        <v>43464</v>
      </c>
      <c r="V59" s="130" t="s">
        <v>1693</v>
      </c>
      <c r="W59" s="126">
        <v>0.2</v>
      </c>
      <c r="X59" s="126">
        <v>0</v>
      </c>
      <c r="Y59" s="125"/>
      <c r="Z59" s="125" t="s">
        <v>447</v>
      </c>
      <c r="AA59" s="624"/>
      <c r="AB59" s="624"/>
      <c r="AC59" s="609"/>
      <c r="AD59" s="598"/>
      <c r="AE59" s="624"/>
      <c r="AF59" s="598"/>
      <c r="AG59" s="126">
        <v>2.0000000000000004E-2</v>
      </c>
      <c r="AH59" s="125"/>
      <c r="AI59" s="127" t="s">
        <v>1694</v>
      </c>
      <c r="AJ59" s="624"/>
      <c r="AK59" s="624"/>
      <c r="AL59" s="616"/>
      <c r="AM59" s="598"/>
      <c r="AN59" s="624"/>
      <c r="AO59" s="598"/>
      <c r="AP59" s="126">
        <v>2.0000000000000004E-2</v>
      </c>
      <c r="AQ59" s="125"/>
      <c r="AR59" s="127" t="s">
        <v>1695</v>
      </c>
      <c r="AS59" s="624"/>
      <c r="AT59" s="624"/>
      <c r="AU59" s="616"/>
      <c r="AV59" s="598"/>
      <c r="AW59" s="582"/>
      <c r="AX59" s="624"/>
      <c r="AY59" s="598"/>
      <c r="AZ59" s="126">
        <v>0.05</v>
      </c>
      <c r="BA59" s="125"/>
      <c r="BB59" s="127" t="s">
        <v>1696</v>
      </c>
      <c r="BC59" s="624"/>
      <c r="BD59" s="624"/>
      <c r="BE59" s="616"/>
      <c r="BF59" s="598"/>
      <c r="BG59" s="624"/>
      <c r="BH59" s="598"/>
      <c r="BI59" s="126">
        <v>0</v>
      </c>
      <c r="BJ59" s="125"/>
      <c r="BK59" s="127" t="s">
        <v>71</v>
      </c>
      <c r="BL59" s="624"/>
      <c r="BM59" s="624"/>
      <c r="BN59" s="616"/>
      <c r="BO59" s="598"/>
      <c r="BP59" s="624"/>
      <c r="BQ59" s="598"/>
      <c r="BR59" s="126">
        <v>0.05</v>
      </c>
      <c r="BS59" s="125"/>
      <c r="BT59" s="127" t="s">
        <v>1697</v>
      </c>
      <c r="BU59" s="624"/>
      <c r="BV59" s="624"/>
      <c r="BW59" s="616"/>
      <c r="BX59" s="598"/>
      <c r="BY59" s="582"/>
      <c r="BZ59" s="624"/>
      <c r="CA59" s="598"/>
      <c r="CB59" s="126">
        <v>0</v>
      </c>
      <c r="CC59" s="125"/>
      <c r="CD59" s="125" t="s">
        <v>71</v>
      </c>
      <c r="CE59" s="624"/>
      <c r="CF59" s="624"/>
      <c r="CG59" s="598"/>
      <c r="CH59" s="598"/>
      <c r="CI59" s="624"/>
      <c r="CJ59" s="598"/>
      <c r="CK59" s="126">
        <v>0</v>
      </c>
      <c r="CL59" s="125"/>
      <c r="CM59" s="125" t="s">
        <v>447</v>
      </c>
      <c r="CN59" s="624"/>
      <c r="CO59" s="624"/>
      <c r="CP59" s="598"/>
      <c r="CQ59" s="598"/>
      <c r="CR59" s="624"/>
      <c r="CS59" s="598"/>
      <c r="CT59" s="126">
        <v>0.06</v>
      </c>
      <c r="CU59" s="125"/>
      <c r="CV59" s="125" t="s">
        <v>1698</v>
      </c>
      <c r="CW59" s="624"/>
      <c r="CX59" s="624"/>
      <c r="CY59" s="598"/>
      <c r="CZ59" s="598"/>
      <c r="DA59" s="582"/>
      <c r="DB59" s="624"/>
      <c r="DC59" s="598"/>
      <c r="DD59" s="126">
        <v>0</v>
      </c>
      <c r="DE59" s="125"/>
      <c r="DF59" s="125" t="s">
        <v>447</v>
      </c>
      <c r="DG59" s="624"/>
      <c r="DH59" s="624"/>
      <c r="DI59" s="598"/>
      <c r="DJ59" s="598"/>
      <c r="DK59" s="624"/>
      <c r="DL59" s="598"/>
      <c r="DM59" s="126">
        <v>0</v>
      </c>
      <c r="DN59" s="125"/>
      <c r="DO59" s="125" t="s">
        <v>447</v>
      </c>
      <c r="DP59" s="624"/>
      <c r="DQ59" s="624"/>
      <c r="DR59" s="598"/>
      <c r="DS59" s="598"/>
      <c r="DT59" s="624"/>
      <c r="DU59" s="598"/>
      <c r="DV59" s="126">
        <v>0</v>
      </c>
      <c r="DW59" s="125"/>
      <c r="DX59" s="598"/>
      <c r="DY59" s="624"/>
      <c r="DZ59" s="624"/>
      <c r="EA59" s="598"/>
      <c r="EB59" s="598"/>
      <c r="EC59" s="629"/>
      <c r="ED59" s="624"/>
      <c r="EE59" s="598"/>
      <c r="EF59" s="625"/>
      <c r="EG59" s="126">
        <v>0.2</v>
      </c>
      <c r="EH59" s="126">
        <v>0</v>
      </c>
      <c r="EI59" s="127">
        <v>0</v>
      </c>
      <c r="EJ59" s="610"/>
      <c r="EK59" s="610"/>
      <c r="EL59" s="610"/>
      <c r="EM59" s="614"/>
      <c r="EN59" s="624"/>
      <c r="EO59" s="624"/>
      <c r="EP59" s="628"/>
      <c r="EQ59" s="628"/>
      <c r="ER59" s="598"/>
      <c r="ET59" s="156">
        <f t="shared" si="0"/>
        <v>0</v>
      </c>
    </row>
    <row r="60" spans="1:150" s="47" customFormat="1" ht="99.95" hidden="1" customHeight="1" x14ac:dyDescent="0.25">
      <c r="A60" s="130" t="s">
        <v>193</v>
      </c>
      <c r="B60" s="47" t="s">
        <v>83</v>
      </c>
      <c r="C60" s="47" t="s">
        <v>76</v>
      </c>
      <c r="D60" s="127">
        <v>6</v>
      </c>
      <c r="E60" s="47" t="s">
        <v>1644</v>
      </c>
      <c r="F60" s="121" t="s">
        <v>65</v>
      </c>
      <c r="G60" s="119">
        <v>25170</v>
      </c>
      <c r="H60" s="131">
        <v>1</v>
      </c>
      <c r="I60" s="68">
        <v>0.15</v>
      </c>
      <c r="J60" s="130" t="s">
        <v>1645</v>
      </c>
      <c r="K60" s="127" t="s">
        <v>299</v>
      </c>
      <c r="L60" s="127">
        <v>13</v>
      </c>
      <c r="M60" s="130" t="s">
        <v>1699</v>
      </c>
      <c r="N60" s="130" t="s">
        <v>1700</v>
      </c>
      <c r="O60" s="47" t="s">
        <v>1701</v>
      </c>
      <c r="P60" s="126">
        <v>0.02</v>
      </c>
      <c r="Q60" s="47" t="s">
        <v>1489</v>
      </c>
      <c r="R60" s="124">
        <v>578815000</v>
      </c>
      <c r="T60" s="73">
        <v>43101</v>
      </c>
      <c r="U60" s="73">
        <v>43464</v>
      </c>
      <c r="V60" s="130" t="s">
        <v>1702</v>
      </c>
      <c r="W60" s="126">
        <v>0.5</v>
      </c>
      <c r="X60" s="126">
        <v>0</v>
      </c>
      <c r="Y60" s="125"/>
      <c r="Z60" s="125" t="s">
        <v>447</v>
      </c>
      <c r="AA60" s="624">
        <v>0</v>
      </c>
      <c r="AB60" s="624">
        <v>0</v>
      </c>
      <c r="AC60" s="609">
        <v>78815000</v>
      </c>
      <c r="AD60" s="598"/>
      <c r="AE60" s="624"/>
      <c r="AF60" s="598"/>
      <c r="AG60" s="126">
        <v>0.1</v>
      </c>
      <c r="AH60" s="125"/>
      <c r="AI60" s="127" t="s">
        <v>1703</v>
      </c>
      <c r="AJ60" s="624">
        <v>0.1</v>
      </c>
      <c r="AK60" s="624">
        <v>0</v>
      </c>
      <c r="AL60" s="609">
        <v>0</v>
      </c>
      <c r="AM60" s="598"/>
      <c r="AN60" s="624"/>
      <c r="AO60" s="598"/>
      <c r="AP60" s="126">
        <v>7.4999999999999997E-2</v>
      </c>
      <c r="AQ60" s="125"/>
      <c r="AR60" s="598" t="s">
        <v>1704</v>
      </c>
      <c r="AS60" s="624">
        <v>0.15</v>
      </c>
      <c r="AT60" s="624">
        <v>0</v>
      </c>
      <c r="AU60" s="616">
        <v>200000000</v>
      </c>
      <c r="AV60" s="598"/>
      <c r="AW60" s="582" t="s">
        <v>1704</v>
      </c>
      <c r="AX60" s="624"/>
      <c r="AY60" s="598"/>
      <c r="AZ60" s="126">
        <v>7.4999999999999997E-2</v>
      </c>
      <c r="BA60" s="125"/>
      <c r="BB60" s="127" t="s">
        <v>1705</v>
      </c>
      <c r="BC60" s="624">
        <v>0.15</v>
      </c>
      <c r="BD60" s="624">
        <v>0</v>
      </c>
      <c r="BE60" s="609">
        <v>0</v>
      </c>
      <c r="BF60" s="598"/>
      <c r="BG60" s="624"/>
      <c r="BH60" s="598"/>
      <c r="BI60" s="126">
        <v>7.4999999999999997E-2</v>
      </c>
      <c r="BJ60" s="125"/>
      <c r="BK60" s="127" t="s">
        <v>1706</v>
      </c>
      <c r="BL60" s="624">
        <v>0.15</v>
      </c>
      <c r="BM60" s="624">
        <v>0</v>
      </c>
      <c r="BN60" s="616">
        <v>0</v>
      </c>
      <c r="BO60" s="598"/>
      <c r="BP60" s="624"/>
      <c r="BQ60" s="598"/>
      <c r="BR60" s="126">
        <v>7.4999999999999997E-2</v>
      </c>
      <c r="BS60" s="125"/>
      <c r="BT60" s="598" t="s">
        <v>1707</v>
      </c>
      <c r="BU60" s="624">
        <v>0.15</v>
      </c>
      <c r="BV60" s="624">
        <v>0</v>
      </c>
      <c r="BW60" s="616">
        <v>300000000</v>
      </c>
      <c r="BX60" s="598"/>
      <c r="BY60" s="627" t="s">
        <v>1707</v>
      </c>
      <c r="BZ60" s="624"/>
      <c r="CA60" s="598"/>
      <c r="CB60" s="126">
        <v>0</v>
      </c>
      <c r="CC60" s="125"/>
      <c r="CD60" s="127" t="s">
        <v>71</v>
      </c>
      <c r="CE60" s="624">
        <v>0</v>
      </c>
      <c r="CF60" s="624">
        <v>0</v>
      </c>
      <c r="CG60" s="598"/>
      <c r="CH60" s="598"/>
      <c r="CI60" s="624"/>
      <c r="CJ60" s="598"/>
      <c r="CK60" s="126">
        <v>0</v>
      </c>
      <c r="CL60" s="125"/>
      <c r="CM60" s="127" t="s">
        <v>71</v>
      </c>
      <c r="CN60" s="624">
        <v>0</v>
      </c>
      <c r="CO60" s="624">
        <v>0</v>
      </c>
      <c r="CP60" s="598"/>
      <c r="CQ60" s="598"/>
      <c r="CR60" s="624"/>
      <c r="CS60" s="598"/>
      <c r="CT60" s="126">
        <v>2.5000000000000001E-2</v>
      </c>
      <c r="CU60" s="125"/>
      <c r="CV60" s="598" t="s">
        <v>1708</v>
      </c>
      <c r="CW60" s="624">
        <v>7.5000000000000011E-2</v>
      </c>
      <c r="CX60" s="624">
        <v>0</v>
      </c>
      <c r="CY60" s="598"/>
      <c r="CZ60" s="598"/>
      <c r="DA60" s="582" t="s">
        <v>1708</v>
      </c>
      <c r="DB60" s="624"/>
      <c r="DC60" s="598"/>
      <c r="DD60" s="126">
        <v>2.5000000000000001E-2</v>
      </c>
      <c r="DE60" s="125"/>
      <c r="DF60" s="127" t="s">
        <v>1709</v>
      </c>
      <c r="DG60" s="624">
        <v>7.5000000000000011E-2</v>
      </c>
      <c r="DH60" s="624">
        <v>0</v>
      </c>
      <c r="DI60" s="598"/>
      <c r="DJ60" s="598"/>
      <c r="DK60" s="624"/>
      <c r="DL60" s="598"/>
      <c r="DM60" s="126">
        <v>2.5000000000000001E-2</v>
      </c>
      <c r="DN60" s="125"/>
      <c r="DO60" s="127" t="s">
        <v>1710</v>
      </c>
      <c r="DP60" s="624">
        <v>7.5000000000000011E-2</v>
      </c>
      <c r="DQ60" s="624">
        <v>0</v>
      </c>
      <c r="DR60" s="598"/>
      <c r="DS60" s="598"/>
      <c r="DT60" s="624"/>
      <c r="DU60" s="598"/>
      <c r="DV60" s="126">
        <v>2.5000000000000001E-2</v>
      </c>
      <c r="DW60" s="125"/>
      <c r="DX60" s="598"/>
      <c r="DY60" s="624">
        <v>7.5000000000000011E-2</v>
      </c>
      <c r="DZ60" s="624">
        <v>0</v>
      </c>
      <c r="EA60" s="598"/>
      <c r="EB60" s="598"/>
      <c r="EC60" s="629"/>
      <c r="ED60" s="624"/>
      <c r="EE60" s="598"/>
      <c r="EF60" s="625"/>
      <c r="EG60" s="126">
        <v>0.50000000000000011</v>
      </c>
      <c r="EH60" s="126">
        <v>0</v>
      </c>
      <c r="EI60" s="127">
        <v>0</v>
      </c>
      <c r="EJ60" s="610">
        <v>1</v>
      </c>
      <c r="EK60" s="610">
        <v>0</v>
      </c>
      <c r="EL60" s="610">
        <v>0</v>
      </c>
      <c r="EM60" s="614"/>
      <c r="EN60" s="624"/>
      <c r="EO60" s="624"/>
      <c r="EP60" s="628">
        <v>578815000</v>
      </c>
      <c r="EQ60" s="628">
        <v>0</v>
      </c>
      <c r="ER60" s="598"/>
      <c r="ET60" s="156">
        <f t="shared" si="0"/>
        <v>0</v>
      </c>
    </row>
    <row r="61" spans="1:150" s="47" customFormat="1" ht="99.95" hidden="1" customHeight="1" x14ac:dyDescent="0.25">
      <c r="A61" s="130" t="s">
        <v>193</v>
      </c>
      <c r="B61" s="47" t="s">
        <v>83</v>
      </c>
      <c r="C61" s="47" t="s">
        <v>76</v>
      </c>
      <c r="D61" s="127">
        <v>6</v>
      </c>
      <c r="E61" s="47" t="s">
        <v>1644</v>
      </c>
      <c r="F61" s="121" t="s">
        <v>65</v>
      </c>
      <c r="G61" s="119">
        <v>25170</v>
      </c>
      <c r="H61" s="131">
        <v>1</v>
      </c>
      <c r="I61" s="68">
        <v>0.15</v>
      </c>
      <c r="J61" s="130" t="s">
        <v>1645</v>
      </c>
      <c r="K61" s="127" t="s">
        <v>299</v>
      </c>
      <c r="L61" s="127">
        <v>13</v>
      </c>
      <c r="M61" s="130" t="s">
        <v>1699</v>
      </c>
      <c r="N61" s="130" t="s">
        <v>1700</v>
      </c>
      <c r="O61" s="47" t="s">
        <v>1701</v>
      </c>
      <c r="P61" s="126"/>
      <c r="Q61" s="47" t="s">
        <v>1489</v>
      </c>
      <c r="R61" s="124"/>
      <c r="T61" s="73">
        <v>43101</v>
      </c>
      <c r="U61" s="73">
        <v>43464</v>
      </c>
      <c r="V61" s="130" t="s">
        <v>1711</v>
      </c>
      <c r="W61" s="126">
        <v>0.5</v>
      </c>
      <c r="X61" s="126">
        <v>0</v>
      </c>
      <c r="Y61" s="125"/>
      <c r="Z61" s="125" t="s">
        <v>447</v>
      </c>
      <c r="AA61" s="624"/>
      <c r="AB61" s="624"/>
      <c r="AC61" s="609"/>
      <c r="AD61" s="598"/>
      <c r="AE61" s="624"/>
      <c r="AF61" s="598"/>
      <c r="AG61" s="126">
        <v>0</v>
      </c>
      <c r="AH61" s="125"/>
      <c r="AI61" s="127" t="s">
        <v>1712</v>
      </c>
      <c r="AJ61" s="624"/>
      <c r="AK61" s="624"/>
      <c r="AL61" s="609"/>
      <c r="AM61" s="598"/>
      <c r="AN61" s="624"/>
      <c r="AO61" s="598"/>
      <c r="AP61" s="126">
        <v>7.4999999999999997E-2</v>
      </c>
      <c r="AQ61" s="125"/>
      <c r="AR61" s="598"/>
      <c r="AS61" s="624"/>
      <c r="AT61" s="624"/>
      <c r="AU61" s="616"/>
      <c r="AV61" s="598"/>
      <c r="AW61" s="582"/>
      <c r="AX61" s="624"/>
      <c r="AY61" s="598"/>
      <c r="AZ61" s="126">
        <v>7.4999999999999997E-2</v>
      </c>
      <c r="BA61" s="125"/>
      <c r="BB61" s="127" t="s">
        <v>1713</v>
      </c>
      <c r="BC61" s="624"/>
      <c r="BD61" s="624"/>
      <c r="BE61" s="609"/>
      <c r="BF61" s="598"/>
      <c r="BG61" s="624"/>
      <c r="BH61" s="598"/>
      <c r="BI61" s="126">
        <v>7.4999999999999997E-2</v>
      </c>
      <c r="BJ61" s="125"/>
      <c r="BK61" s="127" t="s">
        <v>1713</v>
      </c>
      <c r="BL61" s="624"/>
      <c r="BM61" s="624"/>
      <c r="BN61" s="616"/>
      <c r="BO61" s="598"/>
      <c r="BP61" s="624"/>
      <c r="BQ61" s="598"/>
      <c r="BR61" s="126">
        <v>7.4999999999999997E-2</v>
      </c>
      <c r="BS61" s="125"/>
      <c r="BT61" s="598"/>
      <c r="BU61" s="624"/>
      <c r="BV61" s="624"/>
      <c r="BW61" s="616"/>
      <c r="BX61" s="598"/>
      <c r="BY61" s="627"/>
      <c r="BZ61" s="624"/>
      <c r="CA61" s="598"/>
      <c r="CB61" s="126">
        <v>0</v>
      </c>
      <c r="CC61" s="125"/>
      <c r="CD61" s="127" t="s">
        <v>71</v>
      </c>
      <c r="CE61" s="624"/>
      <c r="CF61" s="624"/>
      <c r="CG61" s="598"/>
      <c r="CH61" s="598"/>
      <c r="CI61" s="624"/>
      <c r="CJ61" s="598"/>
      <c r="CK61" s="126">
        <v>0</v>
      </c>
      <c r="CL61" s="125"/>
      <c r="CM61" s="127" t="s">
        <v>71</v>
      </c>
      <c r="CN61" s="624"/>
      <c r="CO61" s="624"/>
      <c r="CP61" s="598"/>
      <c r="CQ61" s="598"/>
      <c r="CR61" s="624"/>
      <c r="CS61" s="598"/>
      <c r="CT61" s="126">
        <v>0.05</v>
      </c>
      <c r="CU61" s="125"/>
      <c r="CV61" s="598"/>
      <c r="CW61" s="624"/>
      <c r="CX61" s="624"/>
      <c r="CY61" s="598"/>
      <c r="CZ61" s="598"/>
      <c r="DA61" s="582"/>
      <c r="DB61" s="624"/>
      <c r="DC61" s="598"/>
      <c r="DD61" s="126">
        <v>0.05</v>
      </c>
      <c r="DE61" s="125"/>
      <c r="DF61" s="127" t="s">
        <v>1714</v>
      </c>
      <c r="DG61" s="624"/>
      <c r="DH61" s="624"/>
      <c r="DI61" s="598"/>
      <c r="DJ61" s="598"/>
      <c r="DK61" s="624"/>
      <c r="DL61" s="598"/>
      <c r="DM61" s="126">
        <v>0.05</v>
      </c>
      <c r="DN61" s="125"/>
      <c r="DO61" s="127" t="s">
        <v>1713</v>
      </c>
      <c r="DP61" s="624"/>
      <c r="DQ61" s="624"/>
      <c r="DR61" s="598"/>
      <c r="DS61" s="598"/>
      <c r="DT61" s="624"/>
      <c r="DU61" s="598"/>
      <c r="DV61" s="126">
        <v>0.05</v>
      </c>
      <c r="DW61" s="125"/>
      <c r="DX61" s="598"/>
      <c r="DY61" s="624"/>
      <c r="DZ61" s="624"/>
      <c r="EA61" s="598"/>
      <c r="EB61" s="598"/>
      <c r="EC61" s="629"/>
      <c r="ED61" s="624"/>
      <c r="EE61" s="598"/>
      <c r="EF61" s="625"/>
      <c r="EG61" s="126">
        <v>0.49999999999999994</v>
      </c>
      <c r="EH61" s="126">
        <v>0</v>
      </c>
      <c r="EI61" s="127">
        <v>0</v>
      </c>
      <c r="EJ61" s="610"/>
      <c r="EK61" s="610"/>
      <c r="EL61" s="610"/>
      <c r="EM61" s="614"/>
      <c r="EN61" s="624"/>
      <c r="EO61" s="624"/>
      <c r="EP61" s="628"/>
      <c r="EQ61" s="628"/>
      <c r="ER61" s="598"/>
      <c r="ET61" s="156">
        <f t="shared" si="0"/>
        <v>0</v>
      </c>
    </row>
    <row r="62" spans="1:150" s="47" customFormat="1" ht="99.95" hidden="1" customHeight="1" x14ac:dyDescent="0.25">
      <c r="A62" s="130" t="s">
        <v>193</v>
      </c>
      <c r="B62" s="47" t="s">
        <v>83</v>
      </c>
      <c r="C62" s="47" t="s">
        <v>76</v>
      </c>
      <c r="D62" s="127">
        <v>6</v>
      </c>
      <c r="E62" s="47" t="s">
        <v>1644</v>
      </c>
      <c r="F62" s="121" t="s">
        <v>65</v>
      </c>
      <c r="G62" s="119">
        <v>25170</v>
      </c>
      <c r="H62" s="131">
        <v>1</v>
      </c>
      <c r="I62" s="68">
        <v>0.15</v>
      </c>
      <c r="J62" s="130" t="s">
        <v>1645</v>
      </c>
      <c r="K62" s="127" t="s">
        <v>299</v>
      </c>
      <c r="L62" s="127">
        <v>14</v>
      </c>
      <c r="M62" s="130" t="s">
        <v>1715</v>
      </c>
      <c r="N62" s="623" t="s">
        <v>1716</v>
      </c>
      <c r="O62" s="623" t="s">
        <v>1701</v>
      </c>
      <c r="P62" s="126">
        <v>0.04</v>
      </c>
      <c r="Q62" s="47" t="s">
        <v>1489</v>
      </c>
      <c r="R62" s="124">
        <v>1101194000</v>
      </c>
      <c r="T62" s="73">
        <v>43101</v>
      </c>
      <c r="U62" s="73">
        <v>43464</v>
      </c>
      <c r="V62" s="130" t="s">
        <v>1717</v>
      </c>
      <c r="W62" s="126">
        <v>0.15</v>
      </c>
      <c r="X62" s="126">
        <v>0</v>
      </c>
      <c r="Y62" s="125"/>
      <c r="Z62" s="125" t="s">
        <v>447</v>
      </c>
      <c r="AA62" s="624">
        <v>7.4999999999999997E-3</v>
      </c>
      <c r="AB62" s="624">
        <v>0</v>
      </c>
      <c r="AC62" s="609">
        <v>1041580000</v>
      </c>
      <c r="AD62" s="598"/>
      <c r="AE62" s="624"/>
      <c r="AF62" s="598"/>
      <c r="AG62" s="126">
        <v>7.4999999999999997E-3</v>
      </c>
      <c r="AH62" s="125"/>
      <c r="AI62" s="127" t="s">
        <v>1718</v>
      </c>
      <c r="AJ62" s="624">
        <v>6.8000000000000005E-2</v>
      </c>
      <c r="AK62" s="624">
        <v>0</v>
      </c>
      <c r="AL62" s="616">
        <v>59614000</v>
      </c>
      <c r="AM62" s="598"/>
      <c r="AN62" s="624"/>
      <c r="AO62" s="598"/>
      <c r="AP62" s="126">
        <v>1.4999999999999999E-2</v>
      </c>
      <c r="AQ62" s="125"/>
      <c r="AR62" s="127" t="s">
        <v>1719</v>
      </c>
      <c r="AS62" s="624">
        <v>0.10200000000000001</v>
      </c>
      <c r="AT62" s="624">
        <v>0</v>
      </c>
      <c r="AU62" s="598"/>
      <c r="AV62" s="598"/>
      <c r="AW62" s="582" t="s">
        <v>1720</v>
      </c>
      <c r="AX62" s="624"/>
      <c r="AY62" s="598"/>
      <c r="AZ62" s="126">
        <v>1.4999999999999999E-2</v>
      </c>
      <c r="BA62" s="125"/>
      <c r="BB62" s="127" t="s">
        <v>1721</v>
      </c>
      <c r="BC62" s="624">
        <v>7.1000000000000008E-2</v>
      </c>
      <c r="BD62" s="624">
        <v>0</v>
      </c>
      <c r="BE62" s="598"/>
      <c r="BF62" s="598"/>
      <c r="BG62" s="624"/>
      <c r="BH62" s="598"/>
      <c r="BI62" s="126">
        <v>1.4999999999999999E-2</v>
      </c>
      <c r="BJ62" s="125"/>
      <c r="BK62" s="127" t="s">
        <v>1721</v>
      </c>
      <c r="BL62" s="624">
        <v>8.299999999999999E-2</v>
      </c>
      <c r="BM62" s="624">
        <v>0</v>
      </c>
      <c r="BN62" s="598"/>
      <c r="BO62" s="598"/>
      <c r="BP62" s="624"/>
      <c r="BQ62" s="598"/>
      <c r="BR62" s="126">
        <v>1.4999999999999999E-2</v>
      </c>
      <c r="BS62" s="125"/>
      <c r="BT62" s="127" t="s">
        <v>1721</v>
      </c>
      <c r="BU62" s="624">
        <v>8.1000000000000003E-2</v>
      </c>
      <c r="BV62" s="624">
        <v>0</v>
      </c>
      <c r="BW62" s="598"/>
      <c r="BX62" s="598"/>
      <c r="BY62" s="627" t="s">
        <v>1722</v>
      </c>
      <c r="BZ62" s="624"/>
      <c r="CA62" s="598"/>
      <c r="CB62" s="126">
        <v>1.4999999999999999E-2</v>
      </c>
      <c r="CC62" s="125"/>
      <c r="CD62" s="127" t="s">
        <v>1721</v>
      </c>
      <c r="CE62" s="624">
        <v>7.8E-2</v>
      </c>
      <c r="CF62" s="624">
        <v>0</v>
      </c>
      <c r="CG62" s="598"/>
      <c r="CH62" s="598"/>
      <c r="CI62" s="624"/>
      <c r="CJ62" s="598"/>
      <c r="CK62" s="126">
        <v>1.35E-2</v>
      </c>
      <c r="CL62" s="125"/>
      <c r="CM62" s="127" t="s">
        <v>1721</v>
      </c>
      <c r="CN62" s="624">
        <v>0.105</v>
      </c>
      <c r="CO62" s="624">
        <v>0</v>
      </c>
      <c r="CP62" s="598"/>
      <c r="CQ62" s="598"/>
      <c r="CR62" s="624"/>
      <c r="CS62" s="598"/>
      <c r="CT62" s="126">
        <v>1.35E-2</v>
      </c>
      <c r="CU62" s="125"/>
      <c r="CV62" s="598" t="s">
        <v>1722</v>
      </c>
      <c r="CW62" s="624">
        <v>8.5999999999999993E-2</v>
      </c>
      <c r="CX62" s="624">
        <v>0</v>
      </c>
      <c r="CY62" s="598"/>
      <c r="CZ62" s="598"/>
      <c r="DA62" s="582" t="s">
        <v>1722</v>
      </c>
      <c r="DB62" s="624"/>
      <c r="DC62" s="598"/>
      <c r="DD62" s="126">
        <v>1.35E-2</v>
      </c>
      <c r="DE62" s="125"/>
      <c r="DF62" s="127" t="s">
        <v>1721</v>
      </c>
      <c r="DG62" s="624">
        <v>0.10100000000000001</v>
      </c>
      <c r="DH62" s="624">
        <v>0</v>
      </c>
      <c r="DI62" s="598"/>
      <c r="DJ62" s="598"/>
      <c r="DK62" s="624"/>
      <c r="DL62" s="598"/>
      <c r="DM62" s="126">
        <v>1.35E-2</v>
      </c>
      <c r="DN62" s="125"/>
      <c r="DO62" s="127" t="s">
        <v>1721</v>
      </c>
      <c r="DP62" s="624">
        <v>8.5999999999999993E-2</v>
      </c>
      <c r="DQ62" s="624">
        <v>0</v>
      </c>
      <c r="DR62" s="598"/>
      <c r="DS62" s="598"/>
      <c r="DT62" s="624"/>
      <c r="DU62" s="598"/>
      <c r="DV62" s="126">
        <v>1.35E-2</v>
      </c>
      <c r="DW62" s="125"/>
      <c r="DX62" s="598"/>
      <c r="DY62" s="624">
        <v>0.13150000000000001</v>
      </c>
      <c r="DZ62" s="624">
        <v>0</v>
      </c>
      <c r="EA62" s="598"/>
      <c r="EB62" s="598"/>
      <c r="EC62" s="629"/>
      <c r="ED62" s="624"/>
      <c r="EE62" s="598"/>
      <c r="EF62" s="625"/>
      <c r="EG62" s="126">
        <v>0.15000000000000002</v>
      </c>
      <c r="EH62" s="126">
        <v>0</v>
      </c>
      <c r="EI62" s="127">
        <v>0</v>
      </c>
      <c r="EJ62" s="610">
        <v>1</v>
      </c>
      <c r="EK62" s="610">
        <v>0</v>
      </c>
      <c r="EL62" s="610">
        <v>0</v>
      </c>
      <c r="EM62" s="614"/>
      <c r="EN62" s="624"/>
      <c r="EO62" s="624"/>
      <c r="EP62" s="628">
        <v>1101194000</v>
      </c>
      <c r="EQ62" s="628">
        <v>0</v>
      </c>
      <c r="ER62" s="598"/>
      <c r="ET62" s="156">
        <f t="shared" si="0"/>
        <v>0</v>
      </c>
    </row>
    <row r="63" spans="1:150" s="47" customFormat="1" ht="99.95" hidden="1" customHeight="1" x14ac:dyDescent="0.25">
      <c r="A63" s="130" t="s">
        <v>193</v>
      </c>
      <c r="B63" s="47" t="s">
        <v>83</v>
      </c>
      <c r="C63" s="47" t="s">
        <v>76</v>
      </c>
      <c r="D63" s="127">
        <v>6</v>
      </c>
      <c r="E63" s="47" t="s">
        <v>1644</v>
      </c>
      <c r="F63" s="121" t="s">
        <v>65</v>
      </c>
      <c r="G63" s="119">
        <v>25170</v>
      </c>
      <c r="H63" s="131">
        <v>1</v>
      </c>
      <c r="I63" s="68">
        <v>0.15</v>
      </c>
      <c r="J63" s="130" t="s">
        <v>1645</v>
      </c>
      <c r="K63" s="127" t="s">
        <v>299</v>
      </c>
      <c r="L63" s="127">
        <v>14</v>
      </c>
      <c r="M63" s="130" t="s">
        <v>1715</v>
      </c>
      <c r="N63" s="623"/>
      <c r="O63" s="623"/>
      <c r="P63" s="126"/>
      <c r="Q63" s="47" t="s">
        <v>1489</v>
      </c>
      <c r="R63" s="124"/>
      <c r="T63" s="73">
        <v>43101</v>
      </c>
      <c r="U63" s="73">
        <v>43464</v>
      </c>
      <c r="V63" s="130" t="s">
        <v>1723</v>
      </c>
      <c r="W63" s="126">
        <v>0.15</v>
      </c>
      <c r="X63" s="126">
        <v>0</v>
      </c>
      <c r="Y63" s="125"/>
      <c r="Z63" s="125" t="s">
        <v>447</v>
      </c>
      <c r="AA63" s="624"/>
      <c r="AB63" s="624"/>
      <c r="AC63" s="609"/>
      <c r="AD63" s="598"/>
      <c r="AE63" s="624"/>
      <c r="AF63" s="598"/>
      <c r="AG63" s="126">
        <v>7.4999999999999997E-3</v>
      </c>
      <c r="AH63" s="125"/>
      <c r="AI63" s="127" t="s">
        <v>1724</v>
      </c>
      <c r="AJ63" s="624"/>
      <c r="AK63" s="624"/>
      <c r="AL63" s="616"/>
      <c r="AM63" s="598"/>
      <c r="AN63" s="624"/>
      <c r="AO63" s="598"/>
      <c r="AP63" s="126">
        <v>1.4999999999999999E-2</v>
      </c>
      <c r="AQ63" s="125"/>
      <c r="AR63" s="127" t="s">
        <v>1724</v>
      </c>
      <c r="AS63" s="624"/>
      <c r="AT63" s="624"/>
      <c r="AU63" s="598"/>
      <c r="AV63" s="598"/>
      <c r="AW63" s="582"/>
      <c r="AX63" s="624"/>
      <c r="AY63" s="598"/>
      <c r="AZ63" s="126">
        <v>1.4999999999999999E-2</v>
      </c>
      <c r="BA63" s="125"/>
      <c r="BB63" s="127" t="s">
        <v>1718</v>
      </c>
      <c r="BC63" s="624"/>
      <c r="BD63" s="624"/>
      <c r="BE63" s="598"/>
      <c r="BF63" s="598"/>
      <c r="BG63" s="624"/>
      <c r="BH63" s="598"/>
      <c r="BI63" s="126">
        <v>1.4999999999999999E-2</v>
      </c>
      <c r="BJ63" s="125"/>
      <c r="BK63" s="127" t="s">
        <v>1725</v>
      </c>
      <c r="BL63" s="624"/>
      <c r="BM63" s="624"/>
      <c r="BN63" s="598"/>
      <c r="BO63" s="598"/>
      <c r="BP63" s="624"/>
      <c r="BQ63" s="598"/>
      <c r="BR63" s="126">
        <v>1.4999999999999999E-2</v>
      </c>
      <c r="BS63" s="125"/>
      <c r="BT63" s="127" t="s">
        <v>1718</v>
      </c>
      <c r="BU63" s="624"/>
      <c r="BV63" s="624"/>
      <c r="BW63" s="598"/>
      <c r="BX63" s="598"/>
      <c r="BY63" s="627"/>
      <c r="BZ63" s="624"/>
      <c r="CA63" s="598"/>
      <c r="CB63" s="126">
        <v>1.4999999999999999E-2</v>
      </c>
      <c r="CC63" s="125"/>
      <c r="CD63" s="127" t="s">
        <v>1718</v>
      </c>
      <c r="CE63" s="624"/>
      <c r="CF63" s="624"/>
      <c r="CG63" s="598"/>
      <c r="CH63" s="598"/>
      <c r="CI63" s="624"/>
      <c r="CJ63" s="598"/>
      <c r="CK63" s="126">
        <v>1.35E-2</v>
      </c>
      <c r="CL63" s="125"/>
      <c r="CM63" s="127" t="s">
        <v>1718</v>
      </c>
      <c r="CN63" s="624"/>
      <c r="CO63" s="624"/>
      <c r="CP63" s="598"/>
      <c r="CQ63" s="598"/>
      <c r="CR63" s="624"/>
      <c r="CS63" s="598"/>
      <c r="CT63" s="126">
        <v>1.35E-2</v>
      </c>
      <c r="CU63" s="125"/>
      <c r="CV63" s="598"/>
      <c r="CW63" s="624"/>
      <c r="CX63" s="624"/>
      <c r="CY63" s="598"/>
      <c r="CZ63" s="598"/>
      <c r="DA63" s="582"/>
      <c r="DB63" s="624"/>
      <c r="DC63" s="598"/>
      <c r="DD63" s="126">
        <v>1.35E-2</v>
      </c>
      <c r="DE63" s="125"/>
      <c r="DF63" s="127" t="s">
        <v>1718</v>
      </c>
      <c r="DG63" s="624"/>
      <c r="DH63" s="624"/>
      <c r="DI63" s="598"/>
      <c r="DJ63" s="598"/>
      <c r="DK63" s="624"/>
      <c r="DL63" s="598"/>
      <c r="DM63" s="126">
        <v>1.35E-2</v>
      </c>
      <c r="DN63" s="125"/>
      <c r="DO63" s="127" t="s">
        <v>1726</v>
      </c>
      <c r="DP63" s="624"/>
      <c r="DQ63" s="624"/>
      <c r="DR63" s="598"/>
      <c r="DS63" s="598"/>
      <c r="DT63" s="624"/>
      <c r="DU63" s="598"/>
      <c r="DV63" s="126">
        <v>1.35E-2</v>
      </c>
      <c r="DW63" s="125"/>
      <c r="DX63" s="598"/>
      <c r="DY63" s="624"/>
      <c r="DZ63" s="624"/>
      <c r="EA63" s="598"/>
      <c r="EB63" s="598"/>
      <c r="EC63" s="629"/>
      <c r="ED63" s="624"/>
      <c r="EE63" s="598"/>
      <c r="EF63" s="625"/>
      <c r="EG63" s="126">
        <v>0.15000000000000002</v>
      </c>
      <c r="EH63" s="126">
        <v>0</v>
      </c>
      <c r="EI63" s="127">
        <v>0</v>
      </c>
      <c r="EJ63" s="610"/>
      <c r="EK63" s="610"/>
      <c r="EL63" s="610"/>
      <c r="EM63" s="614"/>
      <c r="EN63" s="624"/>
      <c r="EO63" s="624"/>
      <c r="EP63" s="628"/>
      <c r="EQ63" s="628"/>
      <c r="ER63" s="598"/>
      <c r="ET63" s="156">
        <f t="shared" si="0"/>
        <v>0</v>
      </c>
    </row>
    <row r="64" spans="1:150" s="47" customFormat="1" ht="99.95" hidden="1" customHeight="1" x14ac:dyDescent="0.25">
      <c r="A64" s="130" t="s">
        <v>193</v>
      </c>
      <c r="B64" s="47" t="s">
        <v>83</v>
      </c>
      <c r="C64" s="47" t="s">
        <v>76</v>
      </c>
      <c r="D64" s="127">
        <v>6</v>
      </c>
      <c r="E64" s="47" t="s">
        <v>1644</v>
      </c>
      <c r="F64" s="121" t="s">
        <v>65</v>
      </c>
      <c r="G64" s="119">
        <v>25170</v>
      </c>
      <c r="H64" s="131">
        <v>1</v>
      </c>
      <c r="I64" s="68">
        <v>0.15</v>
      </c>
      <c r="J64" s="130" t="s">
        <v>1645</v>
      </c>
      <c r="K64" s="127" t="s">
        <v>299</v>
      </c>
      <c r="L64" s="127">
        <v>14</v>
      </c>
      <c r="M64" s="130" t="s">
        <v>1715</v>
      </c>
      <c r="N64" s="623"/>
      <c r="O64" s="623"/>
      <c r="P64" s="126"/>
      <c r="Q64" s="47" t="s">
        <v>1489</v>
      </c>
      <c r="R64" s="124"/>
      <c r="T64" s="73">
        <v>43101</v>
      </c>
      <c r="U64" s="73">
        <v>43464</v>
      </c>
      <c r="V64" s="130" t="s">
        <v>1727</v>
      </c>
      <c r="W64" s="126">
        <v>0.15</v>
      </c>
      <c r="X64" s="126">
        <v>7.4999999999999997E-3</v>
      </c>
      <c r="Y64" s="125"/>
      <c r="Z64" s="127" t="s">
        <v>1728</v>
      </c>
      <c r="AA64" s="624"/>
      <c r="AB64" s="624"/>
      <c r="AC64" s="609"/>
      <c r="AD64" s="598"/>
      <c r="AE64" s="624"/>
      <c r="AF64" s="598"/>
      <c r="AG64" s="126">
        <v>1.4999999999999999E-2</v>
      </c>
      <c r="AH64" s="125"/>
      <c r="AI64" s="127" t="s">
        <v>1729</v>
      </c>
      <c r="AJ64" s="624"/>
      <c r="AK64" s="624"/>
      <c r="AL64" s="616"/>
      <c r="AM64" s="598"/>
      <c r="AN64" s="624"/>
      <c r="AO64" s="598"/>
      <c r="AP64" s="126">
        <v>0.03</v>
      </c>
      <c r="AQ64" s="125"/>
      <c r="AR64" s="127" t="s">
        <v>1730</v>
      </c>
      <c r="AS64" s="624"/>
      <c r="AT64" s="624"/>
      <c r="AU64" s="598"/>
      <c r="AV64" s="598"/>
      <c r="AW64" s="582"/>
      <c r="AX64" s="624"/>
      <c r="AY64" s="598"/>
      <c r="AZ64" s="126">
        <v>0</v>
      </c>
      <c r="BA64" s="125"/>
      <c r="BB64" s="127" t="s">
        <v>71</v>
      </c>
      <c r="BC64" s="624"/>
      <c r="BD64" s="624"/>
      <c r="BE64" s="598"/>
      <c r="BF64" s="598"/>
      <c r="BG64" s="624"/>
      <c r="BH64" s="598"/>
      <c r="BI64" s="126">
        <v>1.4999999999999999E-2</v>
      </c>
      <c r="BJ64" s="125"/>
      <c r="BK64" s="127" t="s">
        <v>1731</v>
      </c>
      <c r="BL64" s="624"/>
      <c r="BM64" s="624"/>
      <c r="BN64" s="598"/>
      <c r="BO64" s="598"/>
      <c r="BP64" s="624"/>
      <c r="BQ64" s="598"/>
      <c r="BR64" s="126">
        <v>0</v>
      </c>
      <c r="BS64" s="125"/>
      <c r="BT64" s="127" t="s">
        <v>71</v>
      </c>
      <c r="BU64" s="624"/>
      <c r="BV64" s="624"/>
      <c r="BW64" s="598"/>
      <c r="BX64" s="598"/>
      <c r="BY64" s="627"/>
      <c r="BZ64" s="624"/>
      <c r="CA64" s="598"/>
      <c r="CB64" s="126">
        <v>0</v>
      </c>
      <c r="CC64" s="125"/>
      <c r="CD64" s="127" t="s">
        <v>71</v>
      </c>
      <c r="CE64" s="624"/>
      <c r="CF64" s="624"/>
      <c r="CG64" s="598"/>
      <c r="CH64" s="598"/>
      <c r="CI64" s="624"/>
      <c r="CJ64" s="598"/>
      <c r="CK64" s="126">
        <v>0.03</v>
      </c>
      <c r="CL64" s="125"/>
      <c r="CM64" s="127" t="s">
        <v>1732</v>
      </c>
      <c r="CN64" s="624"/>
      <c r="CO64" s="624"/>
      <c r="CP64" s="598"/>
      <c r="CQ64" s="598"/>
      <c r="CR64" s="624"/>
      <c r="CS64" s="598"/>
      <c r="CT64" s="126">
        <v>0</v>
      </c>
      <c r="CU64" s="125"/>
      <c r="CV64" s="598"/>
      <c r="CW64" s="624"/>
      <c r="CX64" s="624"/>
      <c r="CY64" s="598"/>
      <c r="CZ64" s="598"/>
      <c r="DA64" s="582"/>
      <c r="DB64" s="624"/>
      <c r="DC64" s="598"/>
      <c r="DD64" s="126">
        <v>1.4999999999999999E-2</v>
      </c>
      <c r="DE64" s="125"/>
      <c r="DF64" s="127" t="s">
        <v>1733</v>
      </c>
      <c r="DG64" s="624"/>
      <c r="DH64" s="624"/>
      <c r="DI64" s="598"/>
      <c r="DJ64" s="598"/>
      <c r="DK64" s="624"/>
      <c r="DL64" s="598"/>
      <c r="DM64" s="126">
        <v>0</v>
      </c>
      <c r="DN64" s="125"/>
      <c r="DO64" s="127" t="s">
        <v>71</v>
      </c>
      <c r="DP64" s="624"/>
      <c r="DQ64" s="624"/>
      <c r="DR64" s="598"/>
      <c r="DS64" s="598"/>
      <c r="DT64" s="624"/>
      <c r="DU64" s="598"/>
      <c r="DV64" s="126">
        <v>3.7499999999999999E-2</v>
      </c>
      <c r="DW64" s="125"/>
      <c r="DX64" s="598"/>
      <c r="DY64" s="624"/>
      <c r="DZ64" s="624"/>
      <c r="EA64" s="598"/>
      <c r="EB64" s="598"/>
      <c r="EC64" s="629"/>
      <c r="ED64" s="624"/>
      <c r="EE64" s="598"/>
      <c r="EF64" s="625"/>
      <c r="EG64" s="126">
        <v>0.15</v>
      </c>
      <c r="EH64" s="126">
        <v>0</v>
      </c>
      <c r="EI64" s="127">
        <v>0</v>
      </c>
      <c r="EJ64" s="610"/>
      <c r="EK64" s="610"/>
      <c r="EL64" s="610"/>
      <c r="EM64" s="614"/>
      <c r="EN64" s="624"/>
      <c r="EO64" s="624"/>
      <c r="EP64" s="628"/>
      <c r="EQ64" s="628"/>
      <c r="ER64" s="598"/>
      <c r="ET64" s="156">
        <f t="shared" si="0"/>
        <v>0</v>
      </c>
    </row>
    <row r="65" spans="1:150" s="47" customFormat="1" ht="99.95" hidden="1" customHeight="1" x14ac:dyDescent="0.25">
      <c r="A65" s="130" t="s">
        <v>193</v>
      </c>
      <c r="B65" s="47" t="s">
        <v>83</v>
      </c>
      <c r="C65" s="47" t="s">
        <v>76</v>
      </c>
      <c r="D65" s="127">
        <v>6</v>
      </c>
      <c r="E65" s="47" t="s">
        <v>1644</v>
      </c>
      <c r="F65" s="121" t="s">
        <v>65</v>
      </c>
      <c r="G65" s="119">
        <v>25170</v>
      </c>
      <c r="H65" s="131">
        <v>1</v>
      </c>
      <c r="I65" s="68">
        <v>0.15</v>
      </c>
      <c r="J65" s="130" t="s">
        <v>1645</v>
      </c>
      <c r="K65" s="127" t="s">
        <v>299</v>
      </c>
      <c r="L65" s="127">
        <v>14</v>
      </c>
      <c r="M65" s="130" t="s">
        <v>1715</v>
      </c>
      <c r="N65" s="130" t="s">
        <v>1734</v>
      </c>
      <c r="O65" s="47" t="s">
        <v>1735</v>
      </c>
      <c r="P65" s="126"/>
      <c r="Q65" s="47" t="s">
        <v>1489</v>
      </c>
      <c r="R65" s="124"/>
      <c r="T65" s="73">
        <v>43101</v>
      </c>
      <c r="U65" s="73">
        <v>43464</v>
      </c>
      <c r="V65" s="130" t="s">
        <v>1736</v>
      </c>
      <c r="W65" s="126">
        <v>0.15</v>
      </c>
      <c r="X65" s="126">
        <v>0</v>
      </c>
      <c r="Y65" s="125"/>
      <c r="Z65" s="127" t="s">
        <v>447</v>
      </c>
      <c r="AA65" s="624"/>
      <c r="AB65" s="624"/>
      <c r="AC65" s="609"/>
      <c r="AD65" s="598"/>
      <c r="AE65" s="624"/>
      <c r="AF65" s="598"/>
      <c r="AG65" s="126">
        <v>1.2E-2</v>
      </c>
      <c r="AH65" s="125"/>
      <c r="AI65" s="127" t="s">
        <v>1737</v>
      </c>
      <c r="AJ65" s="624">
        <v>3.8000000000000006E-2</v>
      </c>
      <c r="AK65" s="624">
        <v>0</v>
      </c>
      <c r="AL65" s="616"/>
      <c r="AM65" s="598"/>
      <c r="AN65" s="624"/>
      <c r="AO65" s="598"/>
      <c r="AP65" s="126">
        <v>1.2E-2</v>
      </c>
      <c r="AQ65" s="125"/>
      <c r="AR65" s="127" t="s">
        <v>1737</v>
      </c>
      <c r="AS65" s="624">
        <v>4.2000000000000003E-2</v>
      </c>
      <c r="AT65" s="624">
        <v>0</v>
      </c>
      <c r="AU65" s="598"/>
      <c r="AV65" s="598"/>
      <c r="AW65" s="582" t="s">
        <v>1738</v>
      </c>
      <c r="AX65" s="624"/>
      <c r="AY65" s="598"/>
      <c r="AZ65" s="126">
        <v>1.4999999999999999E-2</v>
      </c>
      <c r="BA65" s="125"/>
      <c r="BB65" s="127" t="s">
        <v>1737</v>
      </c>
      <c r="BC65" s="624">
        <v>4.1000000000000002E-2</v>
      </c>
      <c r="BD65" s="624">
        <v>0</v>
      </c>
      <c r="BE65" s="598"/>
      <c r="BF65" s="598"/>
      <c r="BG65" s="624"/>
      <c r="BH65" s="598"/>
      <c r="BI65" s="126">
        <v>1.2E-2</v>
      </c>
      <c r="BJ65" s="125"/>
      <c r="BK65" s="127" t="s">
        <v>1737</v>
      </c>
      <c r="BL65" s="624">
        <v>3.8000000000000006E-2</v>
      </c>
      <c r="BM65" s="624">
        <v>0</v>
      </c>
      <c r="BN65" s="598"/>
      <c r="BO65" s="598"/>
      <c r="BP65" s="624"/>
      <c r="BQ65" s="598"/>
      <c r="BR65" s="126">
        <v>1.4999999999999999E-2</v>
      </c>
      <c r="BS65" s="125"/>
      <c r="BT65" s="127" t="s">
        <v>1737</v>
      </c>
      <c r="BU65" s="624">
        <v>5.1000000000000004E-2</v>
      </c>
      <c r="BV65" s="624">
        <v>0</v>
      </c>
      <c r="BW65" s="598"/>
      <c r="BX65" s="598"/>
      <c r="BY65" s="627" t="s">
        <v>1739</v>
      </c>
      <c r="BZ65" s="624"/>
      <c r="CA65" s="598"/>
      <c r="CB65" s="126">
        <v>1.2E-2</v>
      </c>
      <c r="CC65" s="125"/>
      <c r="CD65" s="127" t="s">
        <v>1737</v>
      </c>
      <c r="CE65" s="624">
        <v>4.8000000000000001E-2</v>
      </c>
      <c r="CF65" s="624">
        <v>0</v>
      </c>
      <c r="CG65" s="598"/>
      <c r="CH65" s="598"/>
      <c r="CI65" s="624"/>
      <c r="CJ65" s="598"/>
      <c r="CK65" s="126">
        <v>1.2E-2</v>
      </c>
      <c r="CL65" s="125"/>
      <c r="CM65" s="127" t="s">
        <v>1737</v>
      </c>
      <c r="CN65" s="624">
        <v>4.8000000000000001E-2</v>
      </c>
      <c r="CO65" s="624">
        <v>0</v>
      </c>
      <c r="CP65" s="598"/>
      <c r="CQ65" s="598"/>
      <c r="CR65" s="624"/>
      <c r="CS65" s="598"/>
      <c r="CT65" s="126">
        <v>1.4999999999999999E-2</v>
      </c>
      <c r="CU65" s="125"/>
      <c r="CV65" s="127" t="s">
        <v>1737</v>
      </c>
      <c r="CW65" s="624">
        <v>5.9000000000000004E-2</v>
      </c>
      <c r="CX65" s="624">
        <v>0</v>
      </c>
      <c r="CY65" s="598"/>
      <c r="CZ65" s="598"/>
      <c r="DA65" s="582" t="s">
        <v>1739</v>
      </c>
      <c r="DB65" s="624"/>
      <c r="DC65" s="598"/>
      <c r="DD65" s="126">
        <v>1.4999999999999999E-2</v>
      </c>
      <c r="DE65" s="125"/>
      <c r="DF65" s="127" t="s">
        <v>1737</v>
      </c>
      <c r="DG65" s="624"/>
      <c r="DH65" s="624"/>
      <c r="DI65" s="598"/>
      <c r="DJ65" s="598"/>
      <c r="DK65" s="624"/>
      <c r="DL65" s="598"/>
      <c r="DM65" s="126">
        <v>1.4999999999999999E-2</v>
      </c>
      <c r="DN65" s="125"/>
      <c r="DO65" s="127" t="s">
        <v>1737</v>
      </c>
      <c r="DP65" s="624"/>
      <c r="DQ65" s="624"/>
      <c r="DR65" s="598"/>
      <c r="DS65" s="598"/>
      <c r="DT65" s="624"/>
      <c r="DU65" s="598"/>
      <c r="DV65" s="126">
        <v>1.4999999999999999E-2</v>
      </c>
      <c r="DW65" s="125"/>
      <c r="DX65" s="598"/>
      <c r="DY65" s="624"/>
      <c r="DZ65" s="624"/>
      <c r="EA65" s="598"/>
      <c r="EB65" s="598"/>
      <c r="EC65" s="629"/>
      <c r="ED65" s="624"/>
      <c r="EE65" s="598"/>
      <c r="EF65" s="625"/>
      <c r="EG65" s="126">
        <v>0.15000000000000002</v>
      </c>
      <c r="EH65" s="126">
        <v>0</v>
      </c>
      <c r="EI65" s="127">
        <v>0</v>
      </c>
      <c r="EJ65" s="610"/>
      <c r="EK65" s="610"/>
      <c r="EL65" s="610"/>
      <c r="EM65" s="614"/>
      <c r="EN65" s="624"/>
      <c r="EO65" s="624"/>
      <c r="EP65" s="628"/>
      <c r="EQ65" s="628"/>
      <c r="ER65" s="598"/>
      <c r="ET65" s="156">
        <f t="shared" si="0"/>
        <v>0</v>
      </c>
    </row>
    <row r="66" spans="1:150" s="47" customFormat="1" ht="99.95" hidden="1" customHeight="1" x14ac:dyDescent="0.25">
      <c r="A66" s="130" t="s">
        <v>193</v>
      </c>
      <c r="B66" s="47" t="s">
        <v>83</v>
      </c>
      <c r="C66" s="47" t="s">
        <v>76</v>
      </c>
      <c r="D66" s="127">
        <v>6</v>
      </c>
      <c r="E66" s="47" t="s">
        <v>1644</v>
      </c>
      <c r="F66" s="121" t="s">
        <v>65</v>
      </c>
      <c r="G66" s="119">
        <v>25170</v>
      </c>
      <c r="H66" s="131">
        <v>1</v>
      </c>
      <c r="I66" s="68">
        <v>0.15</v>
      </c>
      <c r="J66" s="130" t="s">
        <v>1645</v>
      </c>
      <c r="K66" s="127" t="s">
        <v>299</v>
      </c>
      <c r="L66" s="127">
        <v>14</v>
      </c>
      <c r="M66" s="130" t="s">
        <v>1715</v>
      </c>
      <c r="N66" s="130" t="s">
        <v>1734</v>
      </c>
      <c r="O66" s="47" t="s">
        <v>1735</v>
      </c>
      <c r="P66" s="126"/>
      <c r="Q66" s="47" t="s">
        <v>1489</v>
      </c>
      <c r="R66" s="124"/>
      <c r="T66" s="73">
        <v>43101</v>
      </c>
      <c r="U66" s="73">
        <v>43464</v>
      </c>
      <c r="V66" s="130" t="s">
        <v>1740</v>
      </c>
      <c r="W66" s="126">
        <v>0.2</v>
      </c>
      <c r="X66" s="126">
        <v>0</v>
      </c>
      <c r="Y66" s="125"/>
      <c r="Z66" s="127" t="s">
        <v>447</v>
      </c>
      <c r="AA66" s="624"/>
      <c r="AB66" s="624"/>
      <c r="AC66" s="609"/>
      <c r="AD66" s="598"/>
      <c r="AE66" s="624"/>
      <c r="AF66" s="598"/>
      <c r="AG66" s="126">
        <v>1.6E-2</v>
      </c>
      <c r="AH66" s="125"/>
      <c r="AI66" s="127" t="s">
        <v>1741</v>
      </c>
      <c r="AJ66" s="624"/>
      <c r="AK66" s="624"/>
      <c r="AL66" s="616"/>
      <c r="AM66" s="598"/>
      <c r="AN66" s="624"/>
      <c r="AO66" s="598"/>
      <c r="AP66" s="126">
        <v>2.0000000000000004E-2</v>
      </c>
      <c r="AQ66" s="125"/>
      <c r="AR66" s="127" t="s">
        <v>1742</v>
      </c>
      <c r="AS66" s="624"/>
      <c r="AT66" s="624"/>
      <c r="AU66" s="598"/>
      <c r="AV66" s="598"/>
      <c r="AW66" s="582"/>
      <c r="AX66" s="624"/>
      <c r="AY66" s="598"/>
      <c r="AZ66" s="126">
        <v>1.6E-2</v>
      </c>
      <c r="BA66" s="125"/>
      <c r="BB66" s="127" t="s">
        <v>1743</v>
      </c>
      <c r="BC66" s="624"/>
      <c r="BD66" s="624"/>
      <c r="BE66" s="598"/>
      <c r="BF66" s="598"/>
      <c r="BG66" s="624"/>
      <c r="BH66" s="598"/>
      <c r="BI66" s="126">
        <v>1.6E-2</v>
      </c>
      <c r="BJ66" s="125"/>
      <c r="BK66" s="127" t="s">
        <v>1743</v>
      </c>
      <c r="BL66" s="624"/>
      <c r="BM66" s="624"/>
      <c r="BN66" s="598"/>
      <c r="BO66" s="598"/>
      <c r="BP66" s="624"/>
      <c r="BQ66" s="598"/>
      <c r="BR66" s="126">
        <v>1.6E-2</v>
      </c>
      <c r="BS66" s="125"/>
      <c r="BT66" s="127" t="s">
        <v>1743</v>
      </c>
      <c r="BU66" s="624"/>
      <c r="BV66" s="624"/>
      <c r="BW66" s="598"/>
      <c r="BX66" s="598"/>
      <c r="BY66" s="627"/>
      <c r="BZ66" s="624"/>
      <c r="CA66" s="598"/>
      <c r="CB66" s="126">
        <v>1.6E-2</v>
      </c>
      <c r="CC66" s="125"/>
      <c r="CD66" s="127" t="s">
        <v>1743</v>
      </c>
      <c r="CE66" s="624"/>
      <c r="CF66" s="624"/>
      <c r="CG66" s="598"/>
      <c r="CH66" s="598"/>
      <c r="CI66" s="624"/>
      <c r="CJ66" s="598"/>
      <c r="CK66" s="126">
        <v>1.6E-2</v>
      </c>
      <c r="CL66" s="125"/>
      <c r="CM66" s="127" t="s">
        <v>1743</v>
      </c>
      <c r="CN66" s="624"/>
      <c r="CO66" s="624"/>
      <c r="CP66" s="598"/>
      <c r="CQ66" s="598"/>
      <c r="CR66" s="624"/>
      <c r="CS66" s="598"/>
      <c r="CT66" s="126">
        <v>2.0000000000000004E-2</v>
      </c>
      <c r="CU66" s="125"/>
      <c r="CV66" s="127" t="s">
        <v>1743</v>
      </c>
      <c r="CW66" s="624"/>
      <c r="CX66" s="624"/>
      <c r="CY66" s="598"/>
      <c r="CZ66" s="598"/>
      <c r="DA66" s="582"/>
      <c r="DB66" s="624"/>
      <c r="DC66" s="598"/>
      <c r="DD66" s="126">
        <v>2.0000000000000004E-2</v>
      </c>
      <c r="DE66" s="125"/>
      <c r="DF66" s="127" t="s">
        <v>1743</v>
      </c>
      <c r="DG66" s="624"/>
      <c r="DH66" s="624"/>
      <c r="DI66" s="598"/>
      <c r="DJ66" s="598"/>
      <c r="DK66" s="624"/>
      <c r="DL66" s="598"/>
      <c r="DM66" s="126">
        <v>2.0000000000000004E-2</v>
      </c>
      <c r="DN66" s="125"/>
      <c r="DO66" s="127" t="s">
        <v>1743</v>
      </c>
      <c r="DP66" s="624"/>
      <c r="DQ66" s="624"/>
      <c r="DR66" s="598"/>
      <c r="DS66" s="598"/>
      <c r="DT66" s="624"/>
      <c r="DU66" s="598"/>
      <c r="DV66" s="126">
        <v>2.4E-2</v>
      </c>
      <c r="DW66" s="125"/>
      <c r="DX66" s="598"/>
      <c r="DY66" s="624"/>
      <c r="DZ66" s="624"/>
      <c r="EA66" s="598"/>
      <c r="EB66" s="598"/>
      <c r="EC66" s="629"/>
      <c r="ED66" s="624"/>
      <c r="EE66" s="598"/>
      <c r="EF66" s="625"/>
      <c r="EG66" s="126">
        <v>0.20000000000000004</v>
      </c>
      <c r="EH66" s="126">
        <v>0</v>
      </c>
      <c r="EI66" s="127">
        <v>0</v>
      </c>
      <c r="EJ66" s="610"/>
      <c r="EK66" s="610"/>
      <c r="EL66" s="610"/>
      <c r="EM66" s="614"/>
      <c r="EN66" s="624"/>
      <c r="EO66" s="624"/>
      <c r="EP66" s="628"/>
      <c r="EQ66" s="628"/>
      <c r="ER66" s="598"/>
      <c r="ET66" s="156">
        <f t="shared" si="0"/>
        <v>0</v>
      </c>
    </row>
    <row r="67" spans="1:150" s="47" customFormat="1" ht="99.95" hidden="1" customHeight="1" x14ac:dyDescent="0.25">
      <c r="A67" s="130" t="s">
        <v>193</v>
      </c>
      <c r="B67" s="47" t="s">
        <v>83</v>
      </c>
      <c r="C67" s="47" t="s">
        <v>76</v>
      </c>
      <c r="D67" s="127">
        <v>6</v>
      </c>
      <c r="E67" s="47" t="s">
        <v>1644</v>
      </c>
      <c r="F67" s="121" t="s">
        <v>65</v>
      </c>
      <c r="G67" s="119">
        <v>25170</v>
      </c>
      <c r="H67" s="131">
        <v>1</v>
      </c>
      <c r="I67" s="68">
        <v>0.15</v>
      </c>
      <c r="J67" s="130" t="s">
        <v>1645</v>
      </c>
      <c r="K67" s="127" t="s">
        <v>299</v>
      </c>
      <c r="L67" s="127">
        <v>14</v>
      </c>
      <c r="M67" s="130" t="s">
        <v>1715</v>
      </c>
      <c r="N67" s="130" t="s">
        <v>1734</v>
      </c>
      <c r="O67" s="47" t="s">
        <v>1735</v>
      </c>
      <c r="P67" s="126"/>
      <c r="Q67" s="47" t="s">
        <v>1489</v>
      </c>
      <c r="R67" s="124"/>
      <c r="T67" s="73">
        <v>43101</v>
      </c>
      <c r="U67" s="73">
        <v>43464</v>
      </c>
      <c r="V67" s="130" t="s">
        <v>1744</v>
      </c>
      <c r="W67" s="126">
        <v>0.2</v>
      </c>
      <c r="X67" s="126">
        <v>0</v>
      </c>
      <c r="Y67" s="125"/>
      <c r="Z67" s="127" t="s">
        <v>447</v>
      </c>
      <c r="AA67" s="624"/>
      <c r="AB67" s="624"/>
      <c r="AC67" s="609"/>
      <c r="AD67" s="598"/>
      <c r="AE67" s="624"/>
      <c r="AF67" s="598"/>
      <c r="AG67" s="126">
        <v>1.0000000000000002E-2</v>
      </c>
      <c r="AH67" s="125"/>
      <c r="AI67" s="127" t="s">
        <v>1745</v>
      </c>
      <c r="AJ67" s="624"/>
      <c r="AK67" s="624"/>
      <c r="AL67" s="616"/>
      <c r="AM67" s="598"/>
      <c r="AN67" s="624"/>
      <c r="AO67" s="598"/>
      <c r="AP67" s="126">
        <v>1.0000000000000002E-2</v>
      </c>
      <c r="AQ67" s="125"/>
      <c r="AR67" s="127" t="s">
        <v>1746</v>
      </c>
      <c r="AS67" s="624"/>
      <c r="AT67" s="624"/>
      <c r="AU67" s="598"/>
      <c r="AV67" s="598"/>
      <c r="AW67" s="582"/>
      <c r="AX67" s="624"/>
      <c r="AY67" s="598"/>
      <c r="AZ67" s="126">
        <v>1.0000000000000002E-2</v>
      </c>
      <c r="BA67" s="125"/>
      <c r="BB67" s="127" t="s">
        <v>1746</v>
      </c>
      <c r="BC67" s="624"/>
      <c r="BD67" s="624"/>
      <c r="BE67" s="598"/>
      <c r="BF67" s="598"/>
      <c r="BG67" s="624"/>
      <c r="BH67" s="598"/>
      <c r="BI67" s="126">
        <v>1.0000000000000002E-2</v>
      </c>
      <c r="BJ67" s="125"/>
      <c r="BK67" s="127" t="s">
        <v>1746</v>
      </c>
      <c r="BL67" s="624"/>
      <c r="BM67" s="624"/>
      <c r="BN67" s="598"/>
      <c r="BO67" s="598"/>
      <c r="BP67" s="624"/>
      <c r="BQ67" s="598"/>
      <c r="BR67" s="126">
        <v>2.0000000000000004E-2</v>
      </c>
      <c r="BS67" s="125"/>
      <c r="BT67" s="127" t="s">
        <v>1746</v>
      </c>
      <c r="BU67" s="624"/>
      <c r="BV67" s="624"/>
      <c r="BW67" s="598"/>
      <c r="BX67" s="598"/>
      <c r="BY67" s="627"/>
      <c r="BZ67" s="624"/>
      <c r="CA67" s="598"/>
      <c r="CB67" s="126">
        <v>2.0000000000000004E-2</v>
      </c>
      <c r="CC67" s="125"/>
      <c r="CD67" s="127" t="s">
        <v>1746</v>
      </c>
      <c r="CE67" s="624"/>
      <c r="CF67" s="624"/>
      <c r="CG67" s="598"/>
      <c r="CH67" s="598"/>
      <c r="CI67" s="624"/>
      <c r="CJ67" s="598"/>
      <c r="CK67" s="126">
        <v>2.0000000000000004E-2</v>
      </c>
      <c r="CL67" s="125"/>
      <c r="CM67" s="127" t="s">
        <v>1746</v>
      </c>
      <c r="CN67" s="624"/>
      <c r="CO67" s="624"/>
      <c r="CP67" s="598"/>
      <c r="CQ67" s="598"/>
      <c r="CR67" s="624"/>
      <c r="CS67" s="598"/>
      <c r="CT67" s="126">
        <v>2.4E-2</v>
      </c>
      <c r="CU67" s="125"/>
      <c r="CV67" s="127" t="s">
        <v>1746</v>
      </c>
      <c r="CW67" s="624"/>
      <c r="CX67" s="624"/>
      <c r="CY67" s="598"/>
      <c r="CZ67" s="598"/>
      <c r="DA67" s="582"/>
      <c r="DB67" s="624"/>
      <c r="DC67" s="598"/>
      <c r="DD67" s="126">
        <v>2.4E-2</v>
      </c>
      <c r="DE67" s="125"/>
      <c r="DF67" s="127" t="s">
        <v>1746</v>
      </c>
      <c r="DG67" s="624"/>
      <c r="DH67" s="624"/>
      <c r="DI67" s="598"/>
      <c r="DJ67" s="598"/>
      <c r="DK67" s="624"/>
      <c r="DL67" s="598"/>
      <c r="DM67" s="126">
        <v>2.4E-2</v>
      </c>
      <c r="DN67" s="125"/>
      <c r="DO67" s="127" t="s">
        <v>1746</v>
      </c>
      <c r="DP67" s="624"/>
      <c r="DQ67" s="624"/>
      <c r="DR67" s="598"/>
      <c r="DS67" s="598"/>
      <c r="DT67" s="624"/>
      <c r="DU67" s="598"/>
      <c r="DV67" s="126">
        <v>2.8000000000000004E-2</v>
      </c>
      <c r="DW67" s="125"/>
      <c r="DX67" s="598"/>
      <c r="DY67" s="624"/>
      <c r="DZ67" s="624"/>
      <c r="EA67" s="598"/>
      <c r="EB67" s="598"/>
      <c r="EC67" s="629"/>
      <c r="ED67" s="624"/>
      <c r="EE67" s="598"/>
      <c r="EF67" s="625"/>
      <c r="EG67" s="126">
        <v>0.2</v>
      </c>
      <c r="EH67" s="126">
        <v>0</v>
      </c>
      <c r="EI67" s="127">
        <v>0</v>
      </c>
      <c r="EJ67" s="610"/>
      <c r="EK67" s="610"/>
      <c r="EL67" s="610"/>
      <c r="EM67" s="614"/>
      <c r="EN67" s="624"/>
      <c r="EO67" s="624"/>
      <c r="EP67" s="628"/>
      <c r="EQ67" s="628"/>
      <c r="ER67" s="598"/>
      <c r="ET67" s="156">
        <f t="shared" si="0"/>
        <v>0</v>
      </c>
    </row>
    <row r="68" spans="1:150" s="47" customFormat="1" ht="99.95" hidden="1" customHeight="1" x14ac:dyDescent="0.25">
      <c r="A68" s="130" t="s">
        <v>193</v>
      </c>
      <c r="B68" s="47" t="s">
        <v>83</v>
      </c>
      <c r="C68" s="47" t="s">
        <v>76</v>
      </c>
      <c r="D68" s="127">
        <v>7</v>
      </c>
      <c r="E68" s="47" t="s">
        <v>1747</v>
      </c>
      <c r="F68" s="121" t="s">
        <v>65</v>
      </c>
      <c r="G68" s="119">
        <v>70127</v>
      </c>
      <c r="H68" s="131">
        <v>1</v>
      </c>
      <c r="I68" s="68">
        <v>0.1</v>
      </c>
      <c r="J68" s="130" t="s">
        <v>1748</v>
      </c>
      <c r="K68" s="127" t="s">
        <v>299</v>
      </c>
      <c r="L68" s="127">
        <v>15</v>
      </c>
      <c r="M68" s="130" t="s">
        <v>1749</v>
      </c>
      <c r="N68" s="130" t="s">
        <v>1750</v>
      </c>
      <c r="O68" s="47" t="s">
        <v>1751</v>
      </c>
      <c r="P68" s="126">
        <v>0.03</v>
      </c>
      <c r="Q68" s="127" t="s">
        <v>1506</v>
      </c>
      <c r="R68" s="124">
        <v>4621883000</v>
      </c>
      <c r="T68" s="42">
        <v>43160</v>
      </c>
      <c r="U68" s="42">
        <v>43464</v>
      </c>
      <c r="V68" s="130" t="s">
        <v>1752</v>
      </c>
      <c r="W68" s="125">
        <v>1</v>
      </c>
      <c r="X68" s="126">
        <v>0</v>
      </c>
      <c r="Y68" s="125"/>
      <c r="Z68" s="121" t="s">
        <v>71</v>
      </c>
      <c r="AA68" s="126">
        <v>0</v>
      </c>
      <c r="AB68" s="126">
        <v>0</v>
      </c>
      <c r="AC68" s="143">
        <v>3754250400</v>
      </c>
      <c r="AD68" s="127"/>
      <c r="AE68" s="624">
        <v>0</v>
      </c>
      <c r="AF68" s="598"/>
      <c r="AG68" s="126">
        <v>0.1</v>
      </c>
      <c r="AH68" s="125"/>
      <c r="AI68" s="127" t="s">
        <v>1753</v>
      </c>
      <c r="AJ68" s="126">
        <v>0.1</v>
      </c>
      <c r="AK68" s="126">
        <v>0</v>
      </c>
      <c r="AL68" s="152">
        <v>165936200</v>
      </c>
      <c r="AM68" s="127"/>
      <c r="AN68" s="624">
        <v>0.36000000000000004</v>
      </c>
      <c r="AO68" s="598"/>
      <c r="AP68" s="126">
        <v>0.1</v>
      </c>
      <c r="AQ68" s="125"/>
      <c r="AR68" s="127" t="s">
        <v>1753</v>
      </c>
      <c r="AS68" s="126">
        <v>0.1</v>
      </c>
      <c r="AT68" s="126">
        <v>0</v>
      </c>
      <c r="AU68" s="152">
        <v>129797400</v>
      </c>
      <c r="AV68" s="127"/>
      <c r="AW68" s="47" t="s">
        <v>1753</v>
      </c>
      <c r="AX68" s="624">
        <v>7.0999999999999994E-2</v>
      </c>
      <c r="AY68" s="598"/>
      <c r="AZ68" s="126">
        <v>0.1</v>
      </c>
      <c r="BA68" s="125"/>
      <c r="BB68" s="127" t="s">
        <v>1753</v>
      </c>
      <c r="BC68" s="126">
        <v>0.1</v>
      </c>
      <c r="BD68" s="126">
        <v>0</v>
      </c>
      <c r="BE68" s="152">
        <v>24348000</v>
      </c>
      <c r="BF68" s="127"/>
      <c r="BG68" s="624">
        <v>7.0999999999999994E-2</v>
      </c>
      <c r="BH68" s="598"/>
      <c r="BI68" s="126">
        <v>0.1</v>
      </c>
      <c r="BJ68" s="125"/>
      <c r="BK68" s="121" t="s">
        <v>1753</v>
      </c>
      <c r="BL68" s="126">
        <v>0.1</v>
      </c>
      <c r="BM68" s="126">
        <v>0</v>
      </c>
      <c r="BN68" s="127"/>
      <c r="BO68" s="127"/>
      <c r="BP68" s="624">
        <v>7.0999999999999994E-2</v>
      </c>
      <c r="BQ68" s="598"/>
      <c r="BR68" s="126">
        <v>0.1</v>
      </c>
      <c r="BS68" s="125"/>
      <c r="BT68" s="121" t="s">
        <v>1753</v>
      </c>
      <c r="BU68" s="126">
        <v>0.1</v>
      </c>
      <c r="BV68" s="126">
        <v>0</v>
      </c>
      <c r="BW68" s="152">
        <v>547551000</v>
      </c>
      <c r="BX68" s="127"/>
      <c r="BY68" s="134" t="s">
        <v>1754</v>
      </c>
      <c r="BZ68" s="624">
        <v>7.0999999999999994E-2</v>
      </c>
      <c r="CA68" s="598"/>
      <c r="CB68" s="126">
        <v>0.1</v>
      </c>
      <c r="CC68" s="125"/>
      <c r="CD68" s="121" t="s">
        <v>1755</v>
      </c>
      <c r="CE68" s="126">
        <v>0.1</v>
      </c>
      <c r="CF68" s="126">
        <v>0</v>
      </c>
      <c r="CG68" s="127"/>
      <c r="CH68" s="127"/>
      <c r="CI68" s="624">
        <v>7.0999999999999994E-2</v>
      </c>
      <c r="CJ68" s="598"/>
      <c r="CK68" s="126">
        <v>0.1</v>
      </c>
      <c r="CL68" s="125"/>
      <c r="CM68" s="121" t="s">
        <v>1755</v>
      </c>
      <c r="CN68" s="126">
        <v>0.1</v>
      </c>
      <c r="CO68" s="126">
        <v>0</v>
      </c>
      <c r="CP68" s="127"/>
      <c r="CQ68" s="127"/>
      <c r="CR68" s="624">
        <v>7.0999999999999994E-2</v>
      </c>
      <c r="CS68" s="598"/>
      <c r="CT68" s="126">
        <v>0.1</v>
      </c>
      <c r="CU68" s="125"/>
      <c r="CV68" s="121" t="s">
        <v>1755</v>
      </c>
      <c r="CW68" s="126">
        <v>0.1</v>
      </c>
      <c r="CX68" s="126">
        <v>0</v>
      </c>
      <c r="CY68" s="127"/>
      <c r="CZ68" s="127"/>
      <c r="DA68" s="127" t="s">
        <v>1756</v>
      </c>
      <c r="DB68" s="624">
        <v>7.0999999999999994E-2</v>
      </c>
      <c r="DC68" s="598"/>
      <c r="DD68" s="126">
        <v>0.1</v>
      </c>
      <c r="DE68" s="125"/>
      <c r="DF68" s="121" t="s">
        <v>1755</v>
      </c>
      <c r="DG68" s="126">
        <v>0.1</v>
      </c>
      <c r="DH68" s="126">
        <v>0</v>
      </c>
      <c r="DI68" s="127"/>
      <c r="DJ68" s="127"/>
      <c r="DK68" s="624">
        <v>7.0999999999999994E-2</v>
      </c>
      <c r="DL68" s="598"/>
      <c r="DM68" s="126">
        <v>0.1</v>
      </c>
      <c r="DN68" s="125"/>
      <c r="DO68" s="125" t="s">
        <v>1757</v>
      </c>
      <c r="DP68" s="126">
        <v>0.1</v>
      </c>
      <c r="DQ68" s="126">
        <v>0</v>
      </c>
      <c r="DR68" s="127"/>
      <c r="DS68" s="127"/>
      <c r="DT68" s="624">
        <v>7.1999999999999995E-2</v>
      </c>
      <c r="DU68" s="598"/>
      <c r="DV68" s="126">
        <v>0</v>
      </c>
      <c r="DW68" s="125"/>
      <c r="DX68" s="598" t="s">
        <v>71</v>
      </c>
      <c r="DY68" s="126">
        <v>0</v>
      </c>
      <c r="DZ68" s="126">
        <v>0</v>
      </c>
      <c r="EA68" s="127"/>
      <c r="EB68" s="127"/>
      <c r="EC68" s="582" t="s">
        <v>1758</v>
      </c>
      <c r="ED68" s="624">
        <v>0</v>
      </c>
      <c r="EE68" s="598"/>
      <c r="EF68" s="303"/>
      <c r="EG68" s="126">
        <v>0.99999999999999989</v>
      </c>
      <c r="EH68" s="126">
        <v>0</v>
      </c>
      <c r="EI68" s="127">
        <v>0</v>
      </c>
      <c r="EJ68" s="153">
        <v>0.99999999999999989</v>
      </c>
      <c r="EK68" s="153">
        <v>0</v>
      </c>
      <c r="EL68" s="153">
        <v>0</v>
      </c>
      <c r="EM68" s="614">
        <v>0.99999999999999967</v>
      </c>
      <c r="EN68" s="624">
        <v>0</v>
      </c>
      <c r="EO68" s="624"/>
      <c r="EP68" s="133">
        <v>4621883000</v>
      </c>
      <c r="EQ68" s="133">
        <v>0</v>
      </c>
      <c r="ER68" s="127"/>
      <c r="ET68" s="156">
        <f t="shared" si="0"/>
        <v>0</v>
      </c>
    </row>
    <row r="69" spans="1:150" s="47" customFormat="1" ht="99.95" hidden="1" customHeight="1" x14ac:dyDescent="0.25">
      <c r="A69" s="130" t="s">
        <v>193</v>
      </c>
      <c r="B69" s="47" t="s">
        <v>83</v>
      </c>
      <c r="C69" s="47" t="s">
        <v>76</v>
      </c>
      <c r="D69" s="127">
        <v>7</v>
      </c>
      <c r="E69" s="47" t="s">
        <v>1747</v>
      </c>
      <c r="F69" s="121" t="s">
        <v>65</v>
      </c>
      <c r="G69" s="119">
        <v>70127</v>
      </c>
      <c r="H69" s="131">
        <v>1</v>
      </c>
      <c r="I69" s="68">
        <v>0.1</v>
      </c>
      <c r="J69" s="130" t="s">
        <v>1748</v>
      </c>
      <c r="K69" s="127" t="s">
        <v>299</v>
      </c>
      <c r="L69" s="127">
        <v>16</v>
      </c>
      <c r="M69" s="130" t="s">
        <v>1759</v>
      </c>
      <c r="N69" s="130" t="s">
        <v>1760</v>
      </c>
      <c r="O69" s="47" t="s">
        <v>1751</v>
      </c>
      <c r="P69" s="126">
        <v>0.05</v>
      </c>
      <c r="Q69" s="47" t="s">
        <v>1506</v>
      </c>
      <c r="R69" s="124">
        <v>3377025000</v>
      </c>
      <c r="T69" s="11">
        <v>43132</v>
      </c>
      <c r="U69" s="11">
        <v>43434</v>
      </c>
      <c r="V69" s="130" t="s">
        <v>1761</v>
      </c>
      <c r="W69" s="125">
        <v>0.4</v>
      </c>
      <c r="X69" s="126">
        <v>0</v>
      </c>
      <c r="Y69" s="125"/>
      <c r="Z69" s="127" t="s">
        <v>71</v>
      </c>
      <c r="AA69" s="624">
        <v>0</v>
      </c>
      <c r="AB69" s="624">
        <v>0</v>
      </c>
      <c r="AC69" s="609">
        <v>2222152432</v>
      </c>
      <c r="AD69" s="598"/>
      <c r="AE69" s="624"/>
      <c r="AF69" s="598"/>
      <c r="AG69" s="126">
        <v>0.4</v>
      </c>
      <c r="AH69" s="125"/>
      <c r="AI69" s="127" t="s">
        <v>1762</v>
      </c>
      <c r="AJ69" s="624">
        <v>0.46</v>
      </c>
      <c r="AK69" s="624">
        <v>0</v>
      </c>
      <c r="AL69" s="616">
        <v>234847701</v>
      </c>
      <c r="AM69" s="598"/>
      <c r="AN69" s="624"/>
      <c r="AO69" s="598"/>
      <c r="AP69" s="126">
        <v>0</v>
      </c>
      <c r="AQ69" s="125"/>
      <c r="AR69" s="127" t="s">
        <v>71</v>
      </c>
      <c r="AS69" s="624">
        <v>0.06</v>
      </c>
      <c r="AT69" s="624">
        <v>0</v>
      </c>
      <c r="AU69" s="616">
        <v>32031833</v>
      </c>
      <c r="AV69" s="598"/>
      <c r="AW69" s="127" t="s">
        <v>71</v>
      </c>
      <c r="AX69" s="624"/>
      <c r="AY69" s="598"/>
      <c r="AZ69" s="126">
        <v>0</v>
      </c>
      <c r="BA69" s="125"/>
      <c r="BB69" s="127" t="s">
        <v>71</v>
      </c>
      <c r="BC69" s="624">
        <v>0.06</v>
      </c>
      <c r="BD69" s="624">
        <v>0</v>
      </c>
      <c r="BE69" s="616">
        <v>16486034</v>
      </c>
      <c r="BF69" s="598"/>
      <c r="BG69" s="624"/>
      <c r="BH69" s="598"/>
      <c r="BI69" s="126">
        <v>0</v>
      </c>
      <c r="BJ69" s="125"/>
      <c r="BK69" s="127" t="s">
        <v>71</v>
      </c>
      <c r="BL69" s="624">
        <v>0.06</v>
      </c>
      <c r="BM69" s="624">
        <v>0</v>
      </c>
      <c r="BN69" s="598"/>
      <c r="BO69" s="598"/>
      <c r="BP69" s="624"/>
      <c r="BQ69" s="598"/>
      <c r="BR69" s="126">
        <v>0</v>
      </c>
      <c r="BS69" s="125"/>
      <c r="BT69" s="127" t="s">
        <v>71</v>
      </c>
      <c r="BU69" s="624">
        <v>0.06</v>
      </c>
      <c r="BV69" s="624">
        <v>0</v>
      </c>
      <c r="BW69" s="616">
        <v>871507000</v>
      </c>
      <c r="BX69" s="598"/>
      <c r="BY69" s="627" t="s">
        <v>1763</v>
      </c>
      <c r="BZ69" s="624"/>
      <c r="CA69" s="598"/>
      <c r="CB69" s="126">
        <v>0</v>
      </c>
      <c r="CC69" s="125"/>
      <c r="CD69" s="127" t="s">
        <v>71</v>
      </c>
      <c r="CE69" s="624">
        <v>0.06</v>
      </c>
      <c r="CF69" s="624">
        <v>0</v>
      </c>
      <c r="CG69" s="598"/>
      <c r="CH69" s="598"/>
      <c r="CI69" s="624"/>
      <c r="CJ69" s="598"/>
      <c r="CK69" s="126">
        <v>0</v>
      </c>
      <c r="CL69" s="125"/>
      <c r="CM69" s="127" t="s">
        <v>71</v>
      </c>
      <c r="CN69" s="624">
        <v>0.06</v>
      </c>
      <c r="CO69" s="624">
        <v>0</v>
      </c>
      <c r="CP69" s="598"/>
      <c r="CQ69" s="598"/>
      <c r="CR69" s="624"/>
      <c r="CS69" s="598"/>
      <c r="CT69" s="126">
        <v>0</v>
      </c>
      <c r="CU69" s="125"/>
      <c r="CV69" s="127" t="s">
        <v>71</v>
      </c>
      <c r="CW69" s="624">
        <v>0.06</v>
      </c>
      <c r="CX69" s="624">
        <v>0</v>
      </c>
      <c r="CY69" s="598"/>
      <c r="CZ69" s="598"/>
      <c r="DA69" s="582" t="s">
        <v>1763</v>
      </c>
      <c r="DB69" s="624"/>
      <c r="DC69" s="598"/>
      <c r="DD69" s="126">
        <v>0</v>
      </c>
      <c r="DE69" s="125"/>
      <c r="DF69" s="127" t="s">
        <v>71</v>
      </c>
      <c r="DG69" s="624">
        <v>0.06</v>
      </c>
      <c r="DH69" s="624">
        <v>0</v>
      </c>
      <c r="DI69" s="598"/>
      <c r="DJ69" s="598"/>
      <c r="DK69" s="624"/>
      <c r="DL69" s="598"/>
      <c r="DM69" s="126">
        <v>0</v>
      </c>
      <c r="DN69" s="125"/>
      <c r="DO69" s="127" t="s">
        <v>71</v>
      </c>
      <c r="DP69" s="624">
        <v>0.06</v>
      </c>
      <c r="DQ69" s="624">
        <v>0</v>
      </c>
      <c r="DR69" s="598"/>
      <c r="DS69" s="598"/>
      <c r="DT69" s="624"/>
      <c r="DU69" s="598"/>
      <c r="DV69" s="126">
        <v>0</v>
      </c>
      <c r="DW69" s="125"/>
      <c r="DX69" s="598"/>
      <c r="DY69" s="624">
        <v>0</v>
      </c>
      <c r="DZ69" s="624">
        <v>0</v>
      </c>
      <c r="EA69" s="598"/>
      <c r="EB69" s="598"/>
      <c r="EC69" s="582"/>
      <c r="ED69" s="624"/>
      <c r="EE69" s="598"/>
      <c r="EF69" s="625"/>
      <c r="EG69" s="126">
        <v>0.4</v>
      </c>
      <c r="EH69" s="126">
        <v>0</v>
      </c>
      <c r="EI69" s="127">
        <v>0</v>
      </c>
      <c r="EJ69" s="626">
        <v>1.0000000000000004</v>
      </c>
      <c r="EK69" s="626">
        <v>0</v>
      </c>
      <c r="EL69" s="626">
        <v>0</v>
      </c>
      <c r="EM69" s="614"/>
      <c r="EN69" s="624"/>
      <c r="EO69" s="624"/>
      <c r="EP69" s="628">
        <v>3377025000</v>
      </c>
      <c r="EQ69" s="628">
        <v>0</v>
      </c>
      <c r="ER69" s="598"/>
      <c r="ET69" s="156">
        <f t="shared" si="0"/>
        <v>0</v>
      </c>
    </row>
    <row r="70" spans="1:150" s="47" customFormat="1" ht="99.95" hidden="1" customHeight="1" x14ac:dyDescent="0.25">
      <c r="A70" s="130" t="s">
        <v>193</v>
      </c>
      <c r="B70" s="47" t="s">
        <v>83</v>
      </c>
      <c r="C70" s="47" t="s">
        <v>76</v>
      </c>
      <c r="D70" s="127">
        <v>7</v>
      </c>
      <c r="E70" s="47" t="s">
        <v>1747</v>
      </c>
      <c r="F70" s="121" t="s">
        <v>65</v>
      </c>
      <c r="G70" s="119">
        <v>70127</v>
      </c>
      <c r="H70" s="131">
        <v>1</v>
      </c>
      <c r="I70" s="68">
        <v>0.1</v>
      </c>
      <c r="J70" s="130" t="s">
        <v>1748</v>
      </c>
      <c r="K70" s="127" t="s">
        <v>299</v>
      </c>
      <c r="L70" s="127">
        <v>16</v>
      </c>
      <c r="M70" s="130" t="s">
        <v>1759</v>
      </c>
      <c r="N70" s="130" t="s">
        <v>1760</v>
      </c>
      <c r="O70" s="47" t="s">
        <v>1751</v>
      </c>
      <c r="P70" s="126"/>
      <c r="Q70" s="47" t="s">
        <v>1506</v>
      </c>
      <c r="R70" s="124"/>
      <c r="T70" s="11">
        <v>43132</v>
      </c>
      <c r="U70" s="11">
        <v>43434</v>
      </c>
      <c r="V70" s="130" t="s">
        <v>1764</v>
      </c>
      <c r="W70" s="125">
        <v>0.6</v>
      </c>
      <c r="X70" s="126">
        <v>0</v>
      </c>
      <c r="Y70" s="125"/>
      <c r="Z70" s="127" t="s">
        <v>71</v>
      </c>
      <c r="AA70" s="624"/>
      <c r="AB70" s="624"/>
      <c r="AC70" s="609"/>
      <c r="AD70" s="598"/>
      <c r="AE70" s="624"/>
      <c r="AF70" s="598"/>
      <c r="AG70" s="126">
        <v>0.06</v>
      </c>
      <c r="AH70" s="125"/>
      <c r="AI70" s="127" t="s">
        <v>1741</v>
      </c>
      <c r="AJ70" s="624"/>
      <c r="AK70" s="624"/>
      <c r="AL70" s="616"/>
      <c r="AM70" s="598"/>
      <c r="AN70" s="624"/>
      <c r="AO70" s="598"/>
      <c r="AP70" s="126">
        <v>0.06</v>
      </c>
      <c r="AQ70" s="125"/>
      <c r="AR70" s="127" t="s">
        <v>1741</v>
      </c>
      <c r="AS70" s="624"/>
      <c r="AT70" s="624"/>
      <c r="AU70" s="616"/>
      <c r="AV70" s="598"/>
      <c r="AW70" s="127" t="s">
        <v>71</v>
      </c>
      <c r="AX70" s="624"/>
      <c r="AY70" s="598"/>
      <c r="AZ70" s="126">
        <v>0.06</v>
      </c>
      <c r="BA70" s="125"/>
      <c r="BB70" s="127" t="s">
        <v>1765</v>
      </c>
      <c r="BC70" s="624"/>
      <c r="BD70" s="624"/>
      <c r="BE70" s="616"/>
      <c r="BF70" s="598"/>
      <c r="BG70" s="624"/>
      <c r="BH70" s="598"/>
      <c r="BI70" s="126">
        <v>0.06</v>
      </c>
      <c r="BJ70" s="125"/>
      <c r="BK70" s="127" t="s">
        <v>1741</v>
      </c>
      <c r="BL70" s="624"/>
      <c r="BM70" s="624"/>
      <c r="BN70" s="598"/>
      <c r="BO70" s="598"/>
      <c r="BP70" s="624"/>
      <c r="BQ70" s="598"/>
      <c r="BR70" s="126">
        <v>0.06</v>
      </c>
      <c r="BS70" s="125"/>
      <c r="BT70" s="127" t="s">
        <v>1741</v>
      </c>
      <c r="BU70" s="624"/>
      <c r="BV70" s="624"/>
      <c r="BW70" s="616"/>
      <c r="BX70" s="598"/>
      <c r="BY70" s="627"/>
      <c r="BZ70" s="624"/>
      <c r="CA70" s="598"/>
      <c r="CB70" s="126">
        <v>0.06</v>
      </c>
      <c r="CC70" s="125"/>
      <c r="CD70" s="127" t="s">
        <v>1741</v>
      </c>
      <c r="CE70" s="624"/>
      <c r="CF70" s="624"/>
      <c r="CG70" s="598"/>
      <c r="CH70" s="598"/>
      <c r="CI70" s="624"/>
      <c r="CJ70" s="598"/>
      <c r="CK70" s="126">
        <v>0.06</v>
      </c>
      <c r="CL70" s="125"/>
      <c r="CM70" s="127" t="s">
        <v>1741</v>
      </c>
      <c r="CN70" s="624"/>
      <c r="CO70" s="624"/>
      <c r="CP70" s="598"/>
      <c r="CQ70" s="598"/>
      <c r="CR70" s="624"/>
      <c r="CS70" s="598"/>
      <c r="CT70" s="126">
        <v>0.06</v>
      </c>
      <c r="CU70" s="125"/>
      <c r="CV70" s="127" t="s">
        <v>1741</v>
      </c>
      <c r="CW70" s="624"/>
      <c r="CX70" s="624"/>
      <c r="CY70" s="598"/>
      <c r="CZ70" s="598"/>
      <c r="DA70" s="582"/>
      <c r="DB70" s="624"/>
      <c r="DC70" s="598"/>
      <c r="DD70" s="126">
        <v>0.06</v>
      </c>
      <c r="DE70" s="125"/>
      <c r="DF70" s="127" t="s">
        <v>1741</v>
      </c>
      <c r="DG70" s="624"/>
      <c r="DH70" s="624"/>
      <c r="DI70" s="598"/>
      <c r="DJ70" s="598"/>
      <c r="DK70" s="624"/>
      <c r="DL70" s="598"/>
      <c r="DM70" s="126">
        <v>0.06</v>
      </c>
      <c r="DN70" s="125"/>
      <c r="DO70" s="127" t="s">
        <v>1741</v>
      </c>
      <c r="DP70" s="624"/>
      <c r="DQ70" s="624"/>
      <c r="DR70" s="598"/>
      <c r="DS70" s="598"/>
      <c r="DT70" s="624"/>
      <c r="DU70" s="598"/>
      <c r="DV70" s="126">
        <v>0</v>
      </c>
      <c r="DW70" s="125"/>
      <c r="DX70" s="598"/>
      <c r="DY70" s="624"/>
      <c r="DZ70" s="624"/>
      <c r="EA70" s="598"/>
      <c r="EB70" s="598"/>
      <c r="EC70" s="582"/>
      <c r="ED70" s="624"/>
      <c r="EE70" s="598"/>
      <c r="EF70" s="625"/>
      <c r="EG70" s="126">
        <v>0.60000000000000009</v>
      </c>
      <c r="EH70" s="126">
        <v>0</v>
      </c>
      <c r="EI70" s="127">
        <v>0</v>
      </c>
      <c r="EJ70" s="626"/>
      <c r="EK70" s="626"/>
      <c r="EL70" s="626"/>
      <c r="EM70" s="614"/>
      <c r="EN70" s="624"/>
      <c r="EO70" s="624"/>
      <c r="EP70" s="628"/>
      <c r="EQ70" s="628"/>
      <c r="ER70" s="598"/>
      <c r="ET70" s="156">
        <f t="shared" si="0"/>
        <v>0</v>
      </c>
    </row>
    <row r="71" spans="1:150" s="47" customFormat="1" ht="99.95" hidden="1" customHeight="1" x14ac:dyDescent="0.25">
      <c r="A71" s="130" t="s">
        <v>193</v>
      </c>
      <c r="B71" s="47" t="s">
        <v>83</v>
      </c>
      <c r="C71" s="47" t="s">
        <v>76</v>
      </c>
      <c r="D71" s="127">
        <v>7</v>
      </c>
      <c r="E71" s="47" t="s">
        <v>1747</v>
      </c>
      <c r="F71" s="121" t="s">
        <v>65</v>
      </c>
      <c r="G71" s="119">
        <v>70127</v>
      </c>
      <c r="H71" s="131">
        <v>100</v>
      </c>
      <c r="I71" s="68">
        <v>0.1</v>
      </c>
      <c r="J71" s="130" t="s">
        <v>1748</v>
      </c>
      <c r="K71" s="127" t="s">
        <v>299</v>
      </c>
      <c r="L71" s="127">
        <v>17</v>
      </c>
      <c r="M71" s="130" t="s">
        <v>1766</v>
      </c>
      <c r="N71" s="130" t="s">
        <v>1767</v>
      </c>
      <c r="O71" s="47" t="s">
        <v>1751</v>
      </c>
      <c r="P71" s="126">
        <v>0.02</v>
      </c>
      <c r="Q71" s="47" t="s">
        <v>1506</v>
      </c>
      <c r="R71" s="124">
        <v>2257347000</v>
      </c>
      <c r="T71" s="58">
        <v>43132</v>
      </c>
      <c r="U71" s="58">
        <v>43434</v>
      </c>
      <c r="V71" s="130" t="s">
        <v>1768</v>
      </c>
      <c r="W71" s="125">
        <v>0.5</v>
      </c>
      <c r="X71" s="126">
        <v>0</v>
      </c>
      <c r="Y71" s="125"/>
      <c r="Z71" s="127" t="s">
        <v>71</v>
      </c>
      <c r="AA71" s="624">
        <v>0</v>
      </c>
      <c r="AB71" s="624">
        <v>0</v>
      </c>
      <c r="AC71" s="609">
        <v>1887151000</v>
      </c>
      <c r="AD71" s="598"/>
      <c r="AE71" s="624"/>
      <c r="AF71" s="598"/>
      <c r="AG71" s="126">
        <v>0.5</v>
      </c>
      <c r="AH71" s="125"/>
      <c r="AI71" s="127" t="s">
        <v>1769</v>
      </c>
      <c r="AJ71" s="624">
        <v>0.5</v>
      </c>
      <c r="AK71" s="624">
        <v>0</v>
      </c>
      <c r="AL71" s="616">
        <v>78660600</v>
      </c>
      <c r="AM71" s="598"/>
      <c r="AN71" s="624"/>
      <c r="AO71" s="598"/>
      <c r="AP71" s="126">
        <v>0</v>
      </c>
      <c r="AQ71" s="125"/>
      <c r="AR71" s="127" t="s">
        <v>71</v>
      </c>
      <c r="AS71" s="624">
        <v>5.5E-2</v>
      </c>
      <c r="AT71" s="624">
        <v>0</v>
      </c>
      <c r="AU71" s="616">
        <v>32502400</v>
      </c>
      <c r="AV71" s="598"/>
      <c r="AW71" s="127" t="s">
        <v>71</v>
      </c>
      <c r="AX71" s="624"/>
      <c r="AY71" s="598"/>
      <c r="AZ71" s="126">
        <v>0</v>
      </c>
      <c r="BA71" s="125"/>
      <c r="BB71" s="127" t="s">
        <v>71</v>
      </c>
      <c r="BC71" s="624">
        <v>5.5E-2</v>
      </c>
      <c r="BD71" s="624">
        <v>0</v>
      </c>
      <c r="BE71" s="598"/>
      <c r="BF71" s="598"/>
      <c r="BG71" s="624"/>
      <c r="BH71" s="598"/>
      <c r="BI71" s="126">
        <v>0</v>
      </c>
      <c r="BJ71" s="125"/>
      <c r="BK71" s="127" t="s">
        <v>71</v>
      </c>
      <c r="BL71" s="624">
        <v>5.5E-2</v>
      </c>
      <c r="BM71" s="624">
        <v>0</v>
      </c>
      <c r="BN71" s="598"/>
      <c r="BO71" s="598"/>
      <c r="BP71" s="624"/>
      <c r="BQ71" s="598"/>
      <c r="BR71" s="126">
        <v>0</v>
      </c>
      <c r="BS71" s="125"/>
      <c r="BT71" s="127" t="s">
        <v>71</v>
      </c>
      <c r="BU71" s="624">
        <v>5.5E-2</v>
      </c>
      <c r="BV71" s="624">
        <v>0</v>
      </c>
      <c r="BW71" s="616">
        <v>259033000</v>
      </c>
      <c r="BX71" s="598"/>
      <c r="BY71" s="627" t="s">
        <v>1770</v>
      </c>
      <c r="BZ71" s="624"/>
      <c r="CA71" s="598"/>
      <c r="CB71" s="126">
        <v>0</v>
      </c>
      <c r="CC71" s="125"/>
      <c r="CD71" s="127" t="s">
        <v>71</v>
      </c>
      <c r="CE71" s="624">
        <v>5.5E-2</v>
      </c>
      <c r="CF71" s="624">
        <v>0</v>
      </c>
      <c r="CG71" s="598"/>
      <c r="CH71" s="598"/>
      <c r="CI71" s="624"/>
      <c r="CJ71" s="598"/>
      <c r="CK71" s="126">
        <v>0</v>
      </c>
      <c r="CL71" s="125"/>
      <c r="CM71" s="127" t="s">
        <v>71</v>
      </c>
      <c r="CN71" s="624">
        <v>5.5E-2</v>
      </c>
      <c r="CO71" s="624">
        <v>0</v>
      </c>
      <c r="CP71" s="598"/>
      <c r="CQ71" s="598"/>
      <c r="CR71" s="624"/>
      <c r="CS71" s="598"/>
      <c r="CT71" s="126">
        <v>0</v>
      </c>
      <c r="CU71" s="125"/>
      <c r="CV71" s="127" t="s">
        <v>71</v>
      </c>
      <c r="CW71" s="624">
        <v>5.5E-2</v>
      </c>
      <c r="CX71" s="624">
        <v>0</v>
      </c>
      <c r="CY71" s="598"/>
      <c r="CZ71" s="598"/>
      <c r="DA71" s="582" t="s">
        <v>1771</v>
      </c>
      <c r="DB71" s="624"/>
      <c r="DC71" s="598"/>
      <c r="DD71" s="126">
        <v>0</v>
      </c>
      <c r="DE71" s="125"/>
      <c r="DF71" s="127" t="s">
        <v>71</v>
      </c>
      <c r="DG71" s="624">
        <v>5.5E-2</v>
      </c>
      <c r="DH71" s="624">
        <v>0</v>
      </c>
      <c r="DI71" s="598"/>
      <c r="DJ71" s="598"/>
      <c r="DK71" s="624"/>
      <c r="DL71" s="598"/>
      <c r="DM71" s="126">
        <v>0</v>
      </c>
      <c r="DN71" s="125"/>
      <c r="DO71" s="127" t="s">
        <v>71</v>
      </c>
      <c r="DP71" s="624">
        <v>0.06</v>
      </c>
      <c r="DQ71" s="624">
        <v>0</v>
      </c>
      <c r="DR71" s="598"/>
      <c r="DS71" s="598"/>
      <c r="DT71" s="624"/>
      <c r="DU71" s="598"/>
      <c r="DV71" s="126">
        <v>0</v>
      </c>
      <c r="DW71" s="125"/>
      <c r="DX71" s="598"/>
      <c r="DY71" s="624">
        <v>0</v>
      </c>
      <c r="DZ71" s="624">
        <v>0</v>
      </c>
      <c r="EA71" s="598"/>
      <c r="EB71" s="598"/>
      <c r="EC71" s="582"/>
      <c r="ED71" s="624"/>
      <c r="EE71" s="598"/>
      <c r="EF71" s="625"/>
      <c r="EG71" s="126">
        <v>0.5</v>
      </c>
      <c r="EH71" s="126">
        <v>0</v>
      </c>
      <c r="EI71" s="127">
        <v>0</v>
      </c>
      <c r="EJ71" s="626">
        <v>1.0000000000000004</v>
      </c>
      <c r="EK71" s="626">
        <v>0</v>
      </c>
      <c r="EL71" s="626">
        <v>0</v>
      </c>
      <c r="EM71" s="614"/>
      <c r="EN71" s="624"/>
      <c r="EO71" s="624"/>
      <c r="EP71" s="628">
        <v>2257347000</v>
      </c>
      <c r="EQ71" s="628">
        <v>0</v>
      </c>
      <c r="ER71" s="598"/>
      <c r="ET71" s="156">
        <f t="shared" si="0"/>
        <v>0</v>
      </c>
    </row>
    <row r="72" spans="1:150" s="47" customFormat="1" ht="99.95" hidden="1" customHeight="1" x14ac:dyDescent="0.25">
      <c r="A72" s="130" t="s">
        <v>193</v>
      </c>
      <c r="B72" s="47" t="s">
        <v>83</v>
      </c>
      <c r="C72" s="47" t="s">
        <v>76</v>
      </c>
      <c r="D72" s="127">
        <v>7</v>
      </c>
      <c r="E72" s="47" t="s">
        <v>1747</v>
      </c>
      <c r="F72" s="121" t="s">
        <v>65</v>
      </c>
      <c r="G72" s="119">
        <v>70127</v>
      </c>
      <c r="H72" s="131">
        <v>100</v>
      </c>
      <c r="I72" s="68">
        <v>0.1</v>
      </c>
      <c r="J72" s="130" t="s">
        <v>1748</v>
      </c>
      <c r="K72" s="127" t="s">
        <v>299</v>
      </c>
      <c r="L72" s="127">
        <v>17</v>
      </c>
      <c r="M72" s="130" t="s">
        <v>1766</v>
      </c>
      <c r="N72" s="130" t="s">
        <v>1767</v>
      </c>
      <c r="O72" s="47" t="s">
        <v>1751</v>
      </c>
      <c r="P72" s="126"/>
      <c r="Q72" s="47" t="s">
        <v>1506</v>
      </c>
      <c r="R72" s="124"/>
      <c r="T72" s="58">
        <v>43132</v>
      </c>
      <c r="U72" s="58">
        <v>43434</v>
      </c>
      <c r="V72" s="130" t="s">
        <v>1772</v>
      </c>
      <c r="W72" s="125">
        <v>0.5</v>
      </c>
      <c r="X72" s="126">
        <v>0</v>
      </c>
      <c r="Y72" s="125"/>
      <c r="Z72" s="127" t="s">
        <v>71</v>
      </c>
      <c r="AA72" s="624"/>
      <c r="AB72" s="624"/>
      <c r="AC72" s="609"/>
      <c r="AD72" s="598"/>
      <c r="AE72" s="624"/>
      <c r="AF72" s="598"/>
      <c r="AG72" s="126">
        <v>0</v>
      </c>
      <c r="AH72" s="125"/>
      <c r="AI72" s="127" t="s">
        <v>71</v>
      </c>
      <c r="AJ72" s="624"/>
      <c r="AK72" s="624"/>
      <c r="AL72" s="616"/>
      <c r="AM72" s="598"/>
      <c r="AN72" s="624"/>
      <c r="AO72" s="598"/>
      <c r="AP72" s="126">
        <v>5.5E-2</v>
      </c>
      <c r="AQ72" s="125"/>
      <c r="AR72" s="127" t="s">
        <v>1773</v>
      </c>
      <c r="AS72" s="624"/>
      <c r="AT72" s="624"/>
      <c r="AU72" s="616"/>
      <c r="AV72" s="598"/>
      <c r="AW72" s="127" t="s">
        <v>71</v>
      </c>
      <c r="AX72" s="624"/>
      <c r="AY72" s="598"/>
      <c r="AZ72" s="126">
        <v>5.5E-2</v>
      </c>
      <c r="BA72" s="125"/>
      <c r="BB72" s="127" t="s">
        <v>1765</v>
      </c>
      <c r="BC72" s="624"/>
      <c r="BD72" s="624"/>
      <c r="BE72" s="598"/>
      <c r="BF72" s="598"/>
      <c r="BG72" s="624"/>
      <c r="BH72" s="598"/>
      <c r="BI72" s="126">
        <v>5.5E-2</v>
      </c>
      <c r="BJ72" s="125"/>
      <c r="BK72" s="127" t="s">
        <v>1741</v>
      </c>
      <c r="BL72" s="624"/>
      <c r="BM72" s="624"/>
      <c r="BN72" s="598"/>
      <c r="BO72" s="598"/>
      <c r="BP72" s="624"/>
      <c r="BQ72" s="598"/>
      <c r="BR72" s="126">
        <v>5.5E-2</v>
      </c>
      <c r="BS72" s="125"/>
      <c r="BT72" s="127" t="s">
        <v>1741</v>
      </c>
      <c r="BU72" s="624"/>
      <c r="BV72" s="624"/>
      <c r="BW72" s="616"/>
      <c r="BX72" s="598"/>
      <c r="BY72" s="627"/>
      <c r="BZ72" s="624"/>
      <c r="CA72" s="598"/>
      <c r="CB72" s="126">
        <v>5.5E-2</v>
      </c>
      <c r="CC72" s="125"/>
      <c r="CD72" s="127" t="s">
        <v>1741</v>
      </c>
      <c r="CE72" s="624"/>
      <c r="CF72" s="624"/>
      <c r="CG72" s="598"/>
      <c r="CH72" s="598"/>
      <c r="CI72" s="624"/>
      <c r="CJ72" s="598"/>
      <c r="CK72" s="126">
        <v>5.5E-2</v>
      </c>
      <c r="CL72" s="125"/>
      <c r="CM72" s="127" t="s">
        <v>1741</v>
      </c>
      <c r="CN72" s="624"/>
      <c r="CO72" s="624"/>
      <c r="CP72" s="598"/>
      <c r="CQ72" s="598"/>
      <c r="CR72" s="624"/>
      <c r="CS72" s="598"/>
      <c r="CT72" s="126">
        <v>5.5E-2</v>
      </c>
      <c r="CU72" s="125"/>
      <c r="CV72" s="127" t="s">
        <v>1741</v>
      </c>
      <c r="CW72" s="624"/>
      <c r="CX72" s="624"/>
      <c r="CY72" s="598"/>
      <c r="CZ72" s="598"/>
      <c r="DA72" s="582"/>
      <c r="DB72" s="624"/>
      <c r="DC72" s="598"/>
      <c r="DD72" s="126">
        <v>5.5E-2</v>
      </c>
      <c r="DE72" s="125"/>
      <c r="DF72" s="127" t="s">
        <v>1741</v>
      </c>
      <c r="DG72" s="624"/>
      <c r="DH72" s="624"/>
      <c r="DI72" s="598"/>
      <c r="DJ72" s="598"/>
      <c r="DK72" s="624"/>
      <c r="DL72" s="598"/>
      <c r="DM72" s="126">
        <v>0.06</v>
      </c>
      <c r="DN72" s="125"/>
      <c r="DO72" s="127" t="s">
        <v>1741</v>
      </c>
      <c r="DP72" s="624"/>
      <c r="DQ72" s="624"/>
      <c r="DR72" s="598"/>
      <c r="DS72" s="598"/>
      <c r="DT72" s="624"/>
      <c r="DU72" s="598"/>
      <c r="DV72" s="126">
        <v>0</v>
      </c>
      <c r="DW72" s="125"/>
      <c r="DX72" s="598"/>
      <c r="DY72" s="624"/>
      <c r="DZ72" s="624"/>
      <c r="EA72" s="598"/>
      <c r="EB72" s="598"/>
      <c r="EC72" s="582"/>
      <c r="ED72" s="624"/>
      <c r="EE72" s="598"/>
      <c r="EF72" s="625"/>
      <c r="EG72" s="126">
        <v>0.5</v>
      </c>
      <c r="EH72" s="126">
        <v>0</v>
      </c>
      <c r="EI72" s="127">
        <v>0</v>
      </c>
      <c r="EJ72" s="626"/>
      <c r="EK72" s="626"/>
      <c r="EL72" s="626"/>
      <c r="EM72" s="614"/>
      <c r="EN72" s="624"/>
      <c r="EO72" s="624"/>
      <c r="EP72" s="628"/>
      <c r="EQ72" s="628"/>
      <c r="ER72" s="598"/>
      <c r="ET72" s="156">
        <f t="shared" si="0"/>
        <v>0</v>
      </c>
    </row>
    <row r="73" spans="1:150" s="47" customFormat="1" ht="99.95" hidden="1" customHeight="1" x14ac:dyDescent="0.25">
      <c r="A73" s="130" t="s">
        <v>193</v>
      </c>
      <c r="B73" s="47" t="s">
        <v>83</v>
      </c>
      <c r="C73" s="47" t="s">
        <v>76</v>
      </c>
      <c r="D73" s="127">
        <v>8</v>
      </c>
      <c r="E73" s="47" t="s">
        <v>1774</v>
      </c>
      <c r="F73" s="121" t="s">
        <v>65</v>
      </c>
      <c r="G73" s="117">
        <v>7470</v>
      </c>
      <c r="H73" s="131">
        <v>1</v>
      </c>
      <c r="I73" s="68">
        <v>0.1</v>
      </c>
      <c r="J73" s="130" t="s">
        <v>1775</v>
      </c>
      <c r="K73" s="127" t="s">
        <v>299</v>
      </c>
      <c r="L73" s="127">
        <v>18</v>
      </c>
      <c r="M73" s="130" t="s">
        <v>1776</v>
      </c>
      <c r="N73" s="130" t="s">
        <v>1777</v>
      </c>
      <c r="O73" s="47" t="s">
        <v>1778</v>
      </c>
      <c r="P73" s="126">
        <v>2.5000000000000001E-2</v>
      </c>
      <c r="Q73" s="47" t="s">
        <v>1779</v>
      </c>
      <c r="R73" s="124">
        <v>720080000</v>
      </c>
      <c r="T73" s="58">
        <v>43120</v>
      </c>
      <c r="U73" s="58">
        <v>43465</v>
      </c>
      <c r="V73" s="130" t="s">
        <v>1780</v>
      </c>
      <c r="W73" s="125">
        <v>0.6</v>
      </c>
      <c r="X73" s="126">
        <v>0</v>
      </c>
      <c r="Y73" s="125"/>
      <c r="Z73" s="127" t="s">
        <v>235</v>
      </c>
      <c r="AA73" s="624">
        <v>1.0000000000000002E-2</v>
      </c>
      <c r="AB73" s="624">
        <v>0</v>
      </c>
      <c r="AC73" s="616">
        <v>407880000</v>
      </c>
      <c r="AD73" s="598"/>
      <c r="AE73" s="624">
        <v>5.000000000000001E-3</v>
      </c>
      <c r="AF73" s="598"/>
      <c r="AG73" s="126">
        <v>0.03</v>
      </c>
      <c r="AH73" s="125"/>
      <c r="AI73" s="127" t="s">
        <v>1781</v>
      </c>
      <c r="AJ73" s="624">
        <v>0.05</v>
      </c>
      <c r="AK73" s="624">
        <v>0</v>
      </c>
      <c r="AL73" s="616">
        <v>44000000</v>
      </c>
      <c r="AM73" s="598"/>
      <c r="AN73" s="624">
        <v>5.2499999999999998E-2</v>
      </c>
      <c r="AO73" s="598"/>
      <c r="AP73" s="126">
        <v>0.03</v>
      </c>
      <c r="AQ73" s="125"/>
      <c r="AR73" s="598" t="s">
        <v>1782</v>
      </c>
      <c r="AS73" s="624">
        <v>0.05</v>
      </c>
      <c r="AT73" s="624">
        <v>0</v>
      </c>
      <c r="AU73" s="616">
        <v>74200000</v>
      </c>
      <c r="AV73" s="598"/>
      <c r="AW73" s="598" t="s">
        <v>1782</v>
      </c>
      <c r="AX73" s="624">
        <v>7.2500000000000009E-2</v>
      </c>
      <c r="AY73" s="598"/>
      <c r="AZ73" s="126">
        <v>0.06</v>
      </c>
      <c r="BA73" s="125"/>
      <c r="BB73" s="127" t="s">
        <v>1781</v>
      </c>
      <c r="BC73" s="624">
        <v>0.09</v>
      </c>
      <c r="BD73" s="624">
        <v>0</v>
      </c>
      <c r="BE73" s="616">
        <v>8600000</v>
      </c>
      <c r="BF73" s="598"/>
      <c r="BG73" s="624">
        <v>0.10249999999999999</v>
      </c>
      <c r="BH73" s="598"/>
      <c r="BI73" s="126">
        <v>0.06</v>
      </c>
      <c r="BJ73" s="125"/>
      <c r="BK73" s="127" t="s">
        <v>1781</v>
      </c>
      <c r="BL73" s="624">
        <v>0.09</v>
      </c>
      <c r="BM73" s="624">
        <v>0</v>
      </c>
      <c r="BN73" s="609">
        <v>0</v>
      </c>
      <c r="BO73" s="598"/>
      <c r="BP73" s="624">
        <v>0.1075</v>
      </c>
      <c r="BQ73" s="598"/>
      <c r="BR73" s="126">
        <v>6.6000000000000003E-2</v>
      </c>
      <c r="BS73" s="125"/>
      <c r="BT73" s="598" t="s">
        <v>1783</v>
      </c>
      <c r="BU73" s="624">
        <v>9.6000000000000002E-2</v>
      </c>
      <c r="BV73" s="624">
        <v>0</v>
      </c>
      <c r="BW73" s="616">
        <v>185400000</v>
      </c>
      <c r="BX73" s="598"/>
      <c r="BY73" s="598" t="s">
        <v>1783</v>
      </c>
      <c r="BZ73" s="624">
        <v>0.10900000000000001</v>
      </c>
      <c r="CA73" s="598"/>
      <c r="CB73" s="126">
        <v>6.6000000000000003E-2</v>
      </c>
      <c r="CC73" s="125"/>
      <c r="CD73" s="127" t="s">
        <v>1781</v>
      </c>
      <c r="CE73" s="624">
        <v>9.6000000000000002E-2</v>
      </c>
      <c r="CF73" s="624">
        <v>0</v>
      </c>
      <c r="CG73" s="598"/>
      <c r="CH73" s="598"/>
      <c r="CI73" s="624">
        <v>0.10900000000000001</v>
      </c>
      <c r="CJ73" s="598"/>
      <c r="CK73" s="126">
        <v>6.6000000000000003E-2</v>
      </c>
      <c r="CL73" s="125"/>
      <c r="CM73" s="127" t="s">
        <v>1781</v>
      </c>
      <c r="CN73" s="624">
        <v>0.10600000000000001</v>
      </c>
      <c r="CO73" s="624">
        <v>0</v>
      </c>
      <c r="CP73" s="598"/>
      <c r="CQ73" s="598"/>
      <c r="CR73" s="624">
        <v>9.2500000000000013E-2</v>
      </c>
      <c r="CS73" s="598"/>
      <c r="CT73" s="126">
        <v>6.6000000000000003E-2</v>
      </c>
      <c r="CU73" s="125"/>
      <c r="CV73" s="598" t="s">
        <v>1784</v>
      </c>
      <c r="CW73" s="624">
        <v>0.10600000000000001</v>
      </c>
      <c r="CX73" s="624">
        <v>0</v>
      </c>
      <c r="CY73" s="598"/>
      <c r="CZ73" s="598"/>
      <c r="DA73" s="598" t="s">
        <v>1777</v>
      </c>
      <c r="DB73" s="624">
        <v>9.5500000000000002E-2</v>
      </c>
      <c r="DC73" s="598"/>
      <c r="DD73" s="126">
        <v>6.6000000000000003E-2</v>
      </c>
      <c r="DE73" s="125"/>
      <c r="DF73" s="127" t="s">
        <v>1785</v>
      </c>
      <c r="DG73" s="624">
        <v>0.126</v>
      </c>
      <c r="DH73" s="624">
        <v>0</v>
      </c>
      <c r="DI73" s="598"/>
      <c r="DJ73" s="598"/>
      <c r="DK73" s="624">
        <v>0.10299999999999999</v>
      </c>
      <c r="DL73" s="598"/>
      <c r="DM73" s="126">
        <v>0.06</v>
      </c>
      <c r="DN73" s="125"/>
      <c r="DO73" s="127" t="s">
        <v>1785</v>
      </c>
      <c r="DP73" s="624">
        <v>0.12000000000000001</v>
      </c>
      <c r="DQ73" s="624">
        <v>0</v>
      </c>
      <c r="DR73" s="598"/>
      <c r="DS73" s="598"/>
      <c r="DT73" s="624">
        <v>9.9999999999999992E-2</v>
      </c>
      <c r="DU73" s="598"/>
      <c r="DV73" s="126">
        <v>0.03</v>
      </c>
      <c r="DW73" s="125"/>
      <c r="DX73" s="598" t="s">
        <v>1786</v>
      </c>
      <c r="DY73" s="624">
        <v>6.0000000000000005E-2</v>
      </c>
      <c r="DZ73" s="624">
        <v>0</v>
      </c>
      <c r="EA73" s="598"/>
      <c r="EB73" s="598"/>
      <c r="EC73" s="598" t="s">
        <v>1786</v>
      </c>
      <c r="ED73" s="624">
        <v>5.1000000000000004E-2</v>
      </c>
      <c r="EE73" s="598"/>
      <c r="EF73" s="625"/>
      <c r="EG73" s="126">
        <v>0.60000000000000009</v>
      </c>
      <c r="EH73" s="126">
        <v>0</v>
      </c>
      <c r="EI73" s="127">
        <v>0</v>
      </c>
      <c r="EJ73" s="610">
        <v>1</v>
      </c>
      <c r="EK73" s="610">
        <v>0</v>
      </c>
      <c r="EL73" s="610">
        <v>0</v>
      </c>
      <c r="EM73" s="614">
        <v>1</v>
      </c>
      <c r="EN73" s="624">
        <v>0</v>
      </c>
      <c r="EO73" s="624"/>
      <c r="EP73" s="628">
        <v>720080002.97999918</v>
      </c>
      <c r="EQ73" s="628">
        <v>312200002.97999972</v>
      </c>
      <c r="ER73" s="598"/>
      <c r="ET73" s="156">
        <f t="shared" si="0"/>
        <v>0</v>
      </c>
    </row>
    <row r="74" spans="1:150" s="47" customFormat="1" ht="99.95" hidden="1" customHeight="1" x14ac:dyDescent="0.25">
      <c r="A74" s="130" t="s">
        <v>193</v>
      </c>
      <c r="B74" s="47" t="s">
        <v>83</v>
      </c>
      <c r="C74" s="47" t="s">
        <v>76</v>
      </c>
      <c r="D74" s="127">
        <v>8</v>
      </c>
      <c r="E74" s="47" t="s">
        <v>1774</v>
      </c>
      <c r="F74" s="121" t="s">
        <v>65</v>
      </c>
      <c r="G74" s="117">
        <v>7470</v>
      </c>
      <c r="H74" s="131">
        <v>1</v>
      </c>
      <c r="I74" s="68">
        <v>0.1</v>
      </c>
      <c r="J74" s="130" t="s">
        <v>1775</v>
      </c>
      <c r="K74" s="127" t="s">
        <v>299</v>
      </c>
      <c r="L74" s="127">
        <v>18</v>
      </c>
      <c r="M74" s="130" t="s">
        <v>1776</v>
      </c>
      <c r="N74" s="130" t="s">
        <v>1777</v>
      </c>
      <c r="O74" s="47" t="s">
        <v>1778</v>
      </c>
      <c r="P74" s="126"/>
      <c r="Q74" s="47" t="s">
        <v>1779</v>
      </c>
      <c r="R74" s="124"/>
      <c r="T74" s="58">
        <v>43120</v>
      </c>
      <c r="U74" s="58">
        <v>43465</v>
      </c>
      <c r="V74" s="130" t="s">
        <v>1655</v>
      </c>
      <c r="W74" s="125">
        <v>0.2</v>
      </c>
      <c r="X74" s="126">
        <v>1.0000000000000002E-2</v>
      </c>
      <c r="Y74" s="125"/>
      <c r="Z74" s="127" t="s">
        <v>1787</v>
      </c>
      <c r="AA74" s="624"/>
      <c r="AB74" s="624"/>
      <c r="AC74" s="616"/>
      <c r="AD74" s="598"/>
      <c r="AE74" s="624"/>
      <c r="AF74" s="598"/>
      <c r="AG74" s="126">
        <v>1.0000000000000002E-2</v>
      </c>
      <c r="AH74" s="125"/>
      <c r="AI74" s="127" t="s">
        <v>1787</v>
      </c>
      <c r="AJ74" s="624"/>
      <c r="AK74" s="624"/>
      <c r="AL74" s="616"/>
      <c r="AM74" s="598"/>
      <c r="AN74" s="624"/>
      <c r="AO74" s="598"/>
      <c r="AP74" s="126">
        <v>1.0000000000000002E-2</v>
      </c>
      <c r="AQ74" s="125"/>
      <c r="AR74" s="598"/>
      <c r="AS74" s="624"/>
      <c r="AT74" s="624"/>
      <c r="AU74" s="616"/>
      <c r="AV74" s="598"/>
      <c r="AW74" s="598"/>
      <c r="AX74" s="624"/>
      <c r="AY74" s="598"/>
      <c r="AZ74" s="126">
        <v>2.0000000000000004E-2</v>
      </c>
      <c r="BA74" s="125"/>
      <c r="BB74" s="127" t="s">
        <v>1788</v>
      </c>
      <c r="BC74" s="624"/>
      <c r="BD74" s="624"/>
      <c r="BE74" s="616"/>
      <c r="BF74" s="598"/>
      <c r="BG74" s="624"/>
      <c r="BH74" s="598"/>
      <c r="BI74" s="126">
        <v>2.0000000000000004E-2</v>
      </c>
      <c r="BJ74" s="125"/>
      <c r="BK74" s="127" t="s">
        <v>1788</v>
      </c>
      <c r="BL74" s="624"/>
      <c r="BM74" s="624"/>
      <c r="BN74" s="609"/>
      <c r="BO74" s="598"/>
      <c r="BP74" s="624"/>
      <c r="BQ74" s="598"/>
      <c r="BR74" s="126">
        <v>2.0000000000000004E-2</v>
      </c>
      <c r="BS74" s="125"/>
      <c r="BT74" s="598"/>
      <c r="BU74" s="624"/>
      <c r="BV74" s="624"/>
      <c r="BW74" s="616"/>
      <c r="BX74" s="598"/>
      <c r="BY74" s="598"/>
      <c r="BZ74" s="624"/>
      <c r="CA74" s="598"/>
      <c r="CB74" s="126">
        <v>2.0000000000000004E-2</v>
      </c>
      <c r="CC74" s="125"/>
      <c r="CD74" s="127" t="s">
        <v>1788</v>
      </c>
      <c r="CE74" s="624"/>
      <c r="CF74" s="624"/>
      <c r="CG74" s="598"/>
      <c r="CH74" s="598"/>
      <c r="CI74" s="624"/>
      <c r="CJ74" s="598"/>
      <c r="CK74" s="126">
        <v>2.0000000000000004E-2</v>
      </c>
      <c r="CL74" s="125"/>
      <c r="CM74" s="127" t="s">
        <v>1788</v>
      </c>
      <c r="CN74" s="624"/>
      <c r="CO74" s="624"/>
      <c r="CP74" s="598"/>
      <c r="CQ74" s="598"/>
      <c r="CR74" s="624"/>
      <c r="CS74" s="598"/>
      <c r="CT74" s="126">
        <v>2.0000000000000004E-2</v>
      </c>
      <c r="CU74" s="125"/>
      <c r="CV74" s="598"/>
      <c r="CW74" s="624"/>
      <c r="CX74" s="624"/>
      <c r="CY74" s="598"/>
      <c r="CZ74" s="598"/>
      <c r="DA74" s="598"/>
      <c r="DB74" s="624"/>
      <c r="DC74" s="598"/>
      <c r="DD74" s="126">
        <v>2.0000000000000004E-2</v>
      </c>
      <c r="DE74" s="125"/>
      <c r="DF74" s="127" t="s">
        <v>1789</v>
      </c>
      <c r="DG74" s="624"/>
      <c r="DH74" s="624"/>
      <c r="DI74" s="598"/>
      <c r="DJ74" s="598"/>
      <c r="DK74" s="624"/>
      <c r="DL74" s="598"/>
      <c r="DM74" s="126">
        <v>2.0000000000000004E-2</v>
      </c>
      <c r="DN74" s="125"/>
      <c r="DO74" s="127" t="s">
        <v>1789</v>
      </c>
      <c r="DP74" s="624"/>
      <c r="DQ74" s="624"/>
      <c r="DR74" s="598"/>
      <c r="DS74" s="598"/>
      <c r="DT74" s="624"/>
      <c r="DU74" s="598"/>
      <c r="DV74" s="126">
        <v>1.0000000000000002E-2</v>
      </c>
      <c r="DW74" s="125"/>
      <c r="DX74" s="598"/>
      <c r="DY74" s="624"/>
      <c r="DZ74" s="624"/>
      <c r="EA74" s="598"/>
      <c r="EB74" s="598"/>
      <c r="EC74" s="598"/>
      <c r="ED74" s="624"/>
      <c r="EE74" s="598"/>
      <c r="EF74" s="625"/>
      <c r="EG74" s="126">
        <v>0.20000000000000007</v>
      </c>
      <c r="EH74" s="126">
        <v>0</v>
      </c>
      <c r="EI74" s="127">
        <v>0</v>
      </c>
      <c r="EJ74" s="610"/>
      <c r="EK74" s="610"/>
      <c r="EL74" s="610"/>
      <c r="EM74" s="614"/>
      <c r="EN74" s="624"/>
      <c r="EO74" s="624"/>
      <c r="EP74" s="628"/>
      <c r="EQ74" s="628"/>
      <c r="ER74" s="598"/>
      <c r="ET74" s="156">
        <f t="shared" si="0"/>
        <v>0</v>
      </c>
    </row>
    <row r="75" spans="1:150" s="47" customFormat="1" ht="99.95" hidden="1" customHeight="1" x14ac:dyDescent="0.25">
      <c r="A75" s="130" t="s">
        <v>193</v>
      </c>
      <c r="B75" s="47" t="s">
        <v>83</v>
      </c>
      <c r="C75" s="47" t="s">
        <v>76</v>
      </c>
      <c r="D75" s="127">
        <v>8</v>
      </c>
      <c r="E75" s="47" t="s">
        <v>1774</v>
      </c>
      <c r="F75" s="121" t="s">
        <v>65</v>
      </c>
      <c r="G75" s="117">
        <v>7470</v>
      </c>
      <c r="H75" s="131">
        <v>1</v>
      </c>
      <c r="I75" s="68">
        <v>0.1</v>
      </c>
      <c r="J75" s="130" t="s">
        <v>1775</v>
      </c>
      <c r="K75" s="127" t="s">
        <v>299</v>
      </c>
      <c r="L75" s="127">
        <v>18</v>
      </c>
      <c r="M75" s="130" t="s">
        <v>1776</v>
      </c>
      <c r="N75" s="130" t="s">
        <v>1777</v>
      </c>
      <c r="O75" s="47" t="s">
        <v>1778</v>
      </c>
      <c r="P75" s="126"/>
      <c r="Q75" s="47" t="s">
        <v>1779</v>
      </c>
      <c r="R75" s="124"/>
      <c r="T75" s="58">
        <v>43120</v>
      </c>
      <c r="U75" s="58">
        <v>43465</v>
      </c>
      <c r="V75" s="130" t="s">
        <v>1790</v>
      </c>
      <c r="W75" s="125">
        <v>0.2</v>
      </c>
      <c r="X75" s="126">
        <v>0</v>
      </c>
      <c r="Y75" s="125"/>
      <c r="Z75" s="127" t="s">
        <v>235</v>
      </c>
      <c r="AA75" s="624"/>
      <c r="AB75" s="624"/>
      <c r="AC75" s="616"/>
      <c r="AD75" s="598"/>
      <c r="AE75" s="624"/>
      <c r="AF75" s="598"/>
      <c r="AG75" s="126">
        <v>1.0000000000000002E-2</v>
      </c>
      <c r="AH75" s="125"/>
      <c r="AI75" s="127" t="s">
        <v>1781</v>
      </c>
      <c r="AJ75" s="624"/>
      <c r="AK75" s="624"/>
      <c r="AL75" s="616"/>
      <c r="AM75" s="598"/>
      <c r="AN75" s="624"/>
      <c r="AO75" s="598"/>
      <c r="AP75" s="126">
        <v>1.0000000000000002E-2</v>
      </c>
      <c r="AQ75" s="125"/>
      <c r="AR75" s="598"/>
      <c r="AS75" s="624"/>
      <c r="AT75" s="624"/>
      <c r="AU75" s="616"/>
      <c r="AV75" s="598"/>
      <c r="AW75" s="598"/>
      <c r="AX75" s="624"/>
      <c r="AY75" s="598"/>
      <c r="AZ75" s="126">
        <v>1.0000000000000002E-2</v>
      </c>
      <c r="BA75" s="125"/>
      <c r="BB75" s="127" t="s">
        <v>1791</v>
      </c>
      <c r="BC75" s="624"/>
      <c r="BD75" s="624"/>
      <c r="BE75" s="616"/>
      <c r="BF75" s="598"/>
      <c r="BG75" s="624"/>
      <c r="BH75" s="598"/>
      <c r="BI75" s="126">
        <v>1.0000000000000002E-2</v>
      </c>
      <c r="BJ75" s="125"/>
      <c r="BK75" s="127" t="s">
        <v>1791</v>
      </c>
      <c r="BL75" s="624"/>
      <c r="BM75" s="624"/>
      <c r="BN75" s="609"/>
      <c r="BO75" s="598"/>
      <c r="BP75" s="624"/>
      <c r="BQ75" s="598"/>
      <c r="BR75" s="126">
        <v>1.0000000000000002E-2</v>
      </c>
      <c r="BS75" s="125"/>
      <c r="BT75" s="598"/>
      <c r="BU75" s="624"/>
      <c r="BV75" s="624"/>
      <c r="BW75" s="616"/>
      <c r="BX75" s="598"/>
      <c r="BY75" s="598"/>
      <c r="BZ75" s="624"/>
      <c r="CA75" s="598"/>
      <c r="CB75" s="126">
        <v>1.0000000000000002E-2</v>
      </c>
      <c r="CC75" s="125"/>
      <c r="CD75" s="127" t="s">
        <v>1791</v>
      </c>
      <c r="CE75" s="624"/>
      <c r="CF75" s="624"/>
      <c r="CG75" s="598"/>
      <c r="CH75" s="598"/>
      <c r="CI75" s="624"/>
      <c r="CJ75" s="598"/>
      <c r="CK75" s="126">
        <v>2.0000000000000004E-2</v>
      </c>
      <c r="CL75" s="125"/>
      <c r="CM75" s="127" t="s">
        <v>1791</v>
      </c>
      <c r="CN75" s="624"/>
      <c r="CO75" s="624"/>
      <c r="CP75" s="598"/>
      <c r="CQ75" s="598"/>
      <c r="CR75" s="624"/>
      <c r="CS75" s="598"/>
      <c r="CT75" s="126">
        <v>2.0000000000000004E-2</v>
      </c>
      <c r="CU75" s="125"/>
      <c r="CV75" s="598"/>
      <c r="CW75" s="624"/>
      <c r="CX75" s="624"/>
      <c r="CY75" s="598"/>
      <c r="CZ75" s="598"/>
      <c r="DA75" s="598"/>
      <c r="DB75" s="624"/>
      <c r="DC75" s="598"/>
      <c r="DD75" s="126">
        <v>4.0000000000000008E-2</v>
      </c>
      <c r="DE75" s="125"/>
      <c r="DF75" s="127" t="s">
        <v>1785</v>
      </c>
      <c r="DG75" s="624"/>
      <c r="DH75" s="624"/>
      <c r="DI75" s="598"/>
      <c r="DJ75" s="598"/>
      <c r="DK75" s="624"/>
      <c r="DL75" s="598"/>
      <c r="DM75" s="126">
        <v>4.0000000000000008E-2</v>
      </c>
      <c r="DN75" s="125"/>
      <c r="DO75" s="127" t="s">
        <v>1785</v>
      </c>
      <c r="DP75" s="624"/>
      <c r="DQ75" s="624"/>
      <c r="DR75" s="598"/>
      <c r="DS75" s="598"/>
      <c r="DT75" s="624"/>
      <c r="DU75" s="598"/>
      <c r="DV75" s="126">
        <v>2.0000000000000004E-2</v>
      </c>
      <c r="DW75" s="125"/>
      <c r="DX75" s="598"/>
      <c r="DY75" s="624"/>
      <c r="DZ75" s="624"/>
      <c r="EA75" s="598"/>
      <c r="EB75" s="598"/>
      <c r="EC75" s="598"/>
      <c r="ED75" s="624"/>
      <c r="EE75" s="598"/>
      <c r="EF75" s="625"/>
      <c r="EG75" s="126">
        <v>0.2</v>
      </c>
      <c r="EH75" s="126">
        <v>0</v>
      </c>
      <c r="EI75" s="127">
        <v>0</v>
      </c>
      <c r="EJ75" s="610"/>
      <c r="EK75" s="610"/>
      <c r="EL75" s="610"/>
      <c r="EM75" s="614"/>
      <c r="EN75" s="624"/>
      <c r="EO75" s="624"/>
      <c r="EP75" s="628"/>
      <c r="EQ75" s="628"/>
      <c r="ER75" s="598"/>
      <c r="ET75" s="156">
        <f t="shared" si="0"/>
        <v>0</v>
      </c>
    </row>
    <row r="76" spans="1:150" s="47" customFormat="1" ht="99.95" hidden="1" customHeight="1" x14ac:dyDescent="0.25">
      <c r="A76" s="130" t="s">
        <v>193</v>
      </c>
      <c r="B76" s="47" t="s">
        <v>83</v>
      </c>
      <c r="C76" s="47" t="s">
        <v>76</v>
      </c>
      <c r="D76" s="127">
        <v>8</v>
      </c>
      <c r="E76" s="47" t="s">
        <v>1774</v>
      </c>
      <c r="F76" s="121" t="s">
        <v>65</v>
      </c>
      <c r="G76" s="117">
        <v>7470</v>
      </c>
      <c r="H76" s="131">
        <v>1</v>
      </c>
      <c r="I76" s="68">
        <v>0.1</v>
      </c>
      <c r="J76" s="130" t="s">
        <v>1775</v>
      </c>
      <c r="K76" s="127" t="s">
        <v>299</v>
      </c>
      <c r="L76" s="127">
        <v>19</v>
      </c>
      <c r="M76" s="130" t="s">
        <v>1792</v>
      </c>
      <c r="N76" s="130" t="s">
        <v>1793</v>
      </c>
      <c r="O76" s="47" t="s">
        <v>1794</v>
      </c>
      <c r="P76" s="126">
        <v>2.5000000000000001E-2</v>
      </c>
      <c r="Q76" s="47" t="s">
        <v>1616</v>
      </c>
      <c r="R76" s="124">
        <v>2319535000</v>
      </c>
      <c r="T76" s="58">
        <v>43120</v>
      </c>
      <c r="U76" s="58">
        <v>43465</v>
      </c>
      <c r="V76" s="130" t="s">
        <v>1795</v>
      </c>
      <c r="W76" s="125">
        <v>0.6</v>
      </c>
      <c r="X76" s="126">
        <v>0</v>
      </c>
      <c r="Y76" s="125"/>
      <c r="Z76" s="127" t="s">
        <v>235</v>
      </c>
      <c r="AA76" s="624">
        <v>0</v>
      </c>
      <c r="AB76" s="624">
        <v>0</v>
      </c>
      <c r="AC76" s="616">
        <v>1331135000</v>
      </c>
      <c r="AD76" s="598"/>
      <c r="AE76" s="624"/>
      <c r="AF76" s="598"/>
      <c r="AG76" s="126">
        <v>0.03</v>
      </c>
      <c r="AH76" s="125"/>
      <c r="AI76" s="127" t="s">
        <v>1796</v>
      </c>
      <c r="AJ76" s="624">
        <v>7.0000000000000007E-2</v>
      </c>
      <c r="AK76" s="624">
        <v>0</v>
      </c>
      <c r="AL76" s="616">
        <v>78969167</v>
      </c>
      <c r="AM76" s="598"/>
      <c r="AN76" s="624"/>
      <c r="AO76" s="598"/>
      <c r="AP76" s="126">
        <v>0.03</v>
      </c>
      <c r="AQ76" s="125"/>
      <c r="AR76" s="127" t="s">
        <v>1797</v>
      </c>
      <c r="AS76" s="624">
        <v>7.0000000000000007E-2</v>
      </c>
      <c r="AT76" s="624">
        <v>0</v>
      </c>
      <c r="AU76" s="616">
        <v>52784633</v>
      </c>
      <c r="AV76" s="598"/>
      <c r="AW76" s="598" t="s">
        <v>1793</v>
      </c>
      <c r="AX76" s="624"/>
      <c r="AY76" s="598"/>
      <c r="AZ76" s="126">
        <v>0.06</v>
      </c>
      <c r="BA76" s="125"/>
      <c r="BB76" s="127" t="s">
        <v>1781</v>
      </c>
      <c r="BC76" s="624">
        <v>0.14000000000000001</v>
      </c>
      <c r="BD76" s="624">
        <v>0</v>
      </c>
      <c r="BE76" s="616">
        <v>62590567</v>
      </c>
      <c r="BF76" s="598"/>
      <c r="BG76" s="624"/>
      <c r="BH76" s="598"/>
      <c r="BI76" s="126">
        <v>0.06</v>
      </c>
      <c r="BJ76" s="125"/>
      <c r="BK76" s="127" t="s">
        <v>1781</v>
      </c>
      <c r="BL76" s="624">
        <v>0.14000000000000001</v>
      </c>
      <c r="BM76" s="624">
        <v>0</v>
      </c>
      <c r="BN76" s="616">
        <v>48513333</v>
      </c>
      <c r="BO76" s="598"/>
      <c r="BP76" s="624"/>
      <c r="BQ76" s="598"/>
      <c r="BR76" s="126">
        <v>0.06</v>
      </c>
      <c r="BS76" s="125"/>
      <c r="BT76" s="127" t="s">
        <v>1781</v>
      </c>
      <c r="BU76" s="624">
        <v>0.14000000000000001</v>
      </c>
      <c r="BV76" s="624">
        <v>0</v>
      </c>
      <c r="BW76" s="616">
        <v>745542300</v>
      </c>
      <c r="BX76" s="598"/>
      <c r="BY76" s="623" t="s">
        <v>1793</v>
      </c>
      <c r="BZ76" s="624"/>
      <c r="CA76" s="598"/>
      <c r="CB76" s="126">
        <v>0.06</v>
      </c>
      <c r="CC76" s="125"/>
      <c r="CD76" s="127" t="s">
        <v>1797</v>
      </c>
      <c r="CE76" s="624">
        <v>0.14000000000000001</v>
      </c>
      <c r="CF76" s="624">
        <v>0</v>
      </c>
      <c r="CG76" s="598"/>
      <c r="CH76" s="598"/>
      <c r="CI76" s="624"/>
      <c r="CJ76" s="598"/>
      <c r="CK76" s="126">
        <v>0.06</v>
      </c>
      <c r="CL76" s="125"/>
      <c r="CM76" s="127" t="s">
        <v>1781</v>
      </c>
      <c r="CN76" s="624">
        <v>0.06</v>
      </c>
      <c r="CO76" s="624">
        <v>0</v>
      </c>
      <c r="CP76" s="598"/>
      <c r="CQ76" s="598"/>
      <c r="CR76" s="624"/>
      <c r="CS76" s="598"/>
      <c r="CT76" s="126">
        <v>7.1999999999999995E-2</v>
      </c>
      <c r="CU76" s="125"/>
      <c r="CV76" s="127" t="s">
        <v>1781</v>
      </c>
      <c r="CW76" s="624">
        <v>7.1999999999999995E-2</v>
      </c>
      <c r="CX76" s="624">
        <v>0</v>
      </c>
      <c r="CY76" s="598"/>
      <c r="CZ76" s="598"/>
      <c r="DA76" s="598" t="s">
        <v>1793</v>
      </c>
      <c r="DB76" s="624"/>
      <c r="DC76" s="598"/>
      <c r="DD76" s="126">
        <v>7.1999999999999995E-2</v>
      </c>
      <c r="DE76" s="125"/>
      <c r="DF76" s="127" t="s">
        <v>1797</v>
      </c>
      <c r="DG76" s="624">
        <v>7.1999999999999995E-2</v>
      </c>
      <c r="DH76" s="624">
        <v>0</v>
      </c>
      <c r="DI76" s="598"/>
      <c r="DJ76" s="598"/>
      <c r="DK76" s="624"/>
      <c r="DL76" s="598"/>
      <c r="DM76" s="126">
        <v>6.6000000000000003E-2</v>
      </c>
      <c r="DN76" s="125"/>
      <c r="DO76" s="127" t="s">
        <v>1781</v>
      </c>
      <c r="DP76" s="624">
        <v>6.6000000000000003E-2</v>
      </c>
      <c r="DQ76" s="624">
        <v>0</v>
      </c>
      <c r="DR76" s="598"/>
      <c r="DS76" s="598"/>
      <c r="DT76" s="624"/>
      <c r="DU76" s="598"/>
      <c r="DV76" s="126">
        <v>0.03</v>
      </c>
      <c r="DW76" s="125"/>
      <c r="DX76" s="598"/>
      <c r="DY76" s="624">
        <v>0.03</v>
      </c>
      <c r="DZ76" s="624">
        <v>0</v>
      </c>
      <c r="EA76" s="598"/>
      <c r="EB76" s="598"/>
      <c r="EC76" s="598"/>
      <c r="ED76" s="624"/>
      <c r="EE76" s="598"/>
      <c r="EF76" s="625"/>
      <c r="EG76" s="126">
        <v>0.60000000000000009</v>
      </c>
      <c r="EH76" s="126">
        <v>0</v>
      </c>
      <c r="EI76" s="127">
        <v>0</v>
      </c>
      <c r="EJ76" s="610">
        <v>1</v>
      </c>
      <c r="EK76" s="610">
        <v>0</v>
      </c>
      <c r="EL76" s="610">
        <v>0</v>
      </c>
      <c r="EM76" s="614"/>
      <c r="EN76" s="624"/>
      <c r="EO76" s="624"/>
      <c r="EP76" s="628">
        <v>2319535002</v>
      </c>
      <c r="EQ76" s="628">
        <v>988400001.99999988</v>
      </c>
      <c r="ER76" s="598"/>
      <c r="ET76" s="156">
        <f t="shared" si="0"/>
        <v>0</v>
      </c>
    </row>
    <row r="77" spans="1:150" s="47" customFormat="1" ht="99.95" hidden="1" customHeight="1" x14ac:dyDescent="0.25">
      <c r="A77" s="130" t="s">
        <v>193</v>
      </c>
      <c r="B77" s="47" t="s">
        <v>83</v>
      </c>
      <c r="C77" s="47" t="s">
        <v>76</v>
      </c>
      <c r="D77" s="127">
        <v>8</v>
      </c>
      <c r="E77" s="47" t="s">
        <v>1774</v>
      </c>
      <c r="F77" s="121" t="s">
        <v>65</v>
      </c>
      <c r="G77" s="117">
        <v>7470</v>
      </c>
      <c r="H77" s="131">
        <v>1</v>
      </c>
      <c r="I77" s="68">
        <v>0.1</v>
      </c>
      <c r="J77" s="130" t="s">
        <v>1775</v>
      </c>
      <c r="K77" s="127" t="s">
        <v>299</v>
      </c>
      <c r="L77" s="127">
        <v>19</v>
      </c>
      <c r="M77" s="130" t="s">
        <v>1792</v>
      </c>
      <c r="N77" s="130" t="s">
        <v>1793</v>
      </c>
      <c r="O77" s="47" t="s">
        <v>1794</v>
      </c>
      <c r="P77" s="126"/>
      <c r="Q77" s="47" t="s">
        <v>1616</v>
      </c>
      <c r="R77" s="124"/>
      <c r="T77" s="58">
        <v>43120</v>
      </c>
      <c r="U77" s="58">
        <v>43465</v>
      </c>
      <c r="V77" s="130" t="s">
        <v>1798</v>
      </c>
      <c r="W77" s="125">
        <v>0.4</v>
      </c>
      <c r="X77" s="126">
        <v>0</v>
      </c>
      <c r="Y77" s="125"/>
      <c r="Z77" s="127" t="s">
        <v>1799</v>
      </c>
      <c r="AA77" s="624"/>
      <c r="AB77" s="624"/>
      <c r="AC77" s="616"/>
      <c r="AD77" s="598"/>
      <c r="AE77" s="624"/>
      <c r="AF77" s="598"/>
      <c r="AG77" s="126">
        <v>4.0000000000000008E-2</v>
      </c>
      <c r="AH77" s="125"/>
      <c r="AI77" s="127" t="s">
        <v>1799</v>
      </c>
      <c r="AJ77" s="624"/>
      <c r="AK77" s="624"/>
      <c r="AL77" s="616"/>
      <c r="AM77" s="598"/>
      <c r="AN77" s="624"/>
      <c r="AO77" s="598"/>
      <c r="AP77" s="126">
        <v>4.0000000000000008E-2</v>
      </c>
      <c r="AQ77" s="125"/>
      <c r="AR77" s="127" t="s">
        <v>1799</v>
      </c>
      <c r="AS77" s="624"/>
      <c r="AT77" s="624"/>
      <c r="AU77" s="616"/>
      <c r="AV77" s="598"/>
      <c r="AW77" s="598"/>
      <c r="AX77" s="624"/>
      <c r="AY77" s="598"/>
      <c r="AZ77" s="126">
        <v>8.0000000000000016E-2</v>
      </c>
      <c r="BA77" s="125"/>
      <c r="BB77" s="127" t="s">
        <v>1799</v>
      </c>
      <c r="BC77" s="624"/>
      <c r="BD77" s="624"/>
      <c r="BE77" s="616"/>
      <c r="BF77" s="598"/>
      <c r="BG77" s="624"/>
      <c r="BH77" s="598"/>
      <c r="BI77" s="126">
        <v>8.0000000000000016E-2</v>
      </c>
      <c r="BJ77" s="125"/>
      <c r="BK77" s="127" t="s">
        <v>1799</v>
      </c>
      <c r="BL77" s="624"/>
      <c r="BM77" s="624"/>
      <c r="BN77" s="616"/>
      <c r="BO77" s="598"/>
      <c r="BP77" s="624"/>
      <c r="BQ77" s="598"/>
      <c r="BR77" s="126">
        <v>8.0000000000000016E-2</v>
      </c>
      <c r="BS77" s="125"/>
      <c r="BT77" s="127" t="s">
        <v>1799</v>
      </c>
      <c r="BU77" s="624"/>
      <c r="BV77" s="624"/>
      <c r="BW77" s="616"/>
      <c r="BX77" s="598"/>
      <c r="BY77" s="623"/>
      <c r="BZ77" s="624"/>
      <c r="CA77" s="598"/>
      <c r="CB77" s="126">
        <v>8.0000000000000016E-2</v>
      </c>
      <c r="CC77" s="125"/>
      <c r="CD77" s="127" t="s">
        <v>1799</v>
      </c>
      <c r="CE77" s="624"/>
      <c r="CF77" s="624"/>
      <c r="CG77" s="598"/>
      <c r="CH77" s="598"/>
      <c r="CI77" s="624"/>
      <c r="CJ77" s="598"/>
      <c r="CK77" s="126">
        <v>0</v>
      </c>
      <c r="CL77" s="125"/>
      <c r="CM77" s="127" t="s">
        <v>71</v>
      </c>
      <c r="CN77" s="624"/>
      <c r="CO77" s="624"/>
      <c r="CP77" s="598"/>
      <c r="CQ77" s="598"/>
      <c r="CR77" s="624"/>
      <c r="CS77" s="598"/>
      <c r="CT77" s="126">
        <v>0</v>
      </c>
      <c r="CU77" s="125"/>
      <c r="CV77" s="127" t="s">
        <v>71</v>
      </c>
      <c r="CW77" s="624"/>
      <c r="CX77" s="624"/>
      <c r="CY77" s="598"/>
      <c r="CZ77" s="598"/>
      <c r="DA77" s="598"/>
      <c r="DB77" s="624"/>
      <c r="DC77" s="598"/>
      <c r="DD77" s="126">
        <v>0</v>
      </c>
      <c r="DE77" s="125"/>
      <c r="DF77" s="127" t="s">
        <v>71</v>
      </c>
      <c r="DG77" s="624"/>
      <c r="DH77" s="624"/>
      <c r="DI77" s="598"/>
      <c r="DJ77" s="598"/>
      <c r="DK77" s="624"/>
      <c r="DL77" s="598"/>
      <c r="DM77" s="126">
        <v>0</v>
      </c>
      <c r="DN77" s="125"/>
      <c r="DO77" s="127" t="s">
        <v>71</v>
      </c>
      <c r="DP77" s="624"/>
      <c r="DQ77" s="624"/>
      <c r="DR77" s="598"/>
      <c r="DS77" s="598"/>
      <c r="DT77" s="624"/>
      <c r="DU77" s="598"/>
      <c r="DV77" s="126">
        <v>0</v>
      </c>
      <c r="DW77" s="125"/>
      <c r="DX77" s="598"/>
      <c r="DY77" s="624"/>
      <c r="DZ77" s="624"/>
      <c r="EA77" s="598"/>
      <c r="EB77" s="598"/>
      <c r="EC77" s="598"/>
      <c r="ED77" s="624"/>
      <c r="EE77" s="598"/>
      <c r="EF77" s="625"/>
      <c r="EG77" s="126">
        <v>0.40000000000000008</v>
      </c>
      <c r="EH77" s="126">
        <v>0</v>
      </c>
      <c r="EI77" s="127">
        <v>0</v>
      </c>
      <c r="EJ77" s="610"/>
      <c r="EK77" s="610"/>
      <c r="EL77" s="610"/>
      <c r="EM77" s="614"/>
      <c r="EN77" s="624"/>
      <c r="EO77" s="624"/>
      <c r="EP77" s="628"/>
      <c r="EQ77" s="628"/>
      <c r="ER77" s="598"/>
      <c r="ET77" s="156">
        <f t="shared" si="0"/>
        <v>0</v>
      </c>
    </row>
    <row r="78" spans="1:150" s="47" customFormat="1" ht="99.95" hidden="1" customHeight="1" x14ac:dyDescent="0.25">
      <c r="A78" s="130" t="s">
        <v>193</v>
      </c>
      <c r="B78" s="47" t="s">
        <v>83</v>
      </c>
      <c r="C78" s="47" t="s">
        <v>76</v>
      </c>
      <c r="D78" s="127">
        <v>8</v>
      </c>
      <c r="E78" s="47" t="s">
        <v>1774</v>
      </c>
      <c r="F78" s="121" t="s">
        <v>65</v>
      </c>
      <c r="G78" s="117">
        <v>7470</v>
      </c>
      <c r="H78" s="131">
        <v>1</v>
      </c>
      <c r="I78" s="68">
        <v>0.1</v>
      </c>
      <c r="J78" s="130" t="s">
        <v>1775</v>
      </c>
      <c r="K78" s="127" t="s">
        <v>299</v>
      </c>
      <c r="L78" s="127">
        <v>20</v>
      </c>
      <c r="M78" s="130" t="s">
        <v>82</v>
      </c>
      <c r="N78" s="130" t="s">
        <v>1800</v>
      </c>
      <c r="O78" s="47" t="s">
        <v>1801</v>
      </c>
      <c r="P78" s="126">
        <v>2.5000000000000001E-2</v>
      </c>
      <c r="Q78" s="47" t="s">
        <v>1616</v>
      </c>
      <c r="R78" s="124">
        <v>4860356000</v>
      </c>
      <c r="T78" s="58">
        <v>43120</v>
      </c>
      <c r="U78" s="58">
        <v>43464</v>
      </c>
      <c r="V78" s="130" t="s">
        <v>1802</v>
      </c>
      <c r="W78" s="125">
        <v>0.2</v>
      </c>
      <c r="X78" s="126">
        <v>0</v>
      </c>
      <c r="Y78" s="125"/>
      <c r="Z78" s="127" t="s">
        <v>235</v>
      </c>
      <c r="AA78" s="624">
        <v>1.0000000000000002E-2</v>
      </c>
      <c r="AB78" s="624">
        <v>0</v>
      </c>
      <c r="AC78" s="616">
        <v>3516307500</v>
      </c>
      <c r="AD78" s="598"/>
      <c r="AE78" s="624"/>
      <c r="AF78" s="598"/>
      <c r="AG78" s="126">
        <v>1.0000000000000002E-2</v>
      </c>
      <c r="AH78" s="125"/>
      <c r="AI78" s="127" t="s">
        <v>1803</v>
      </c>
      <c r="AJ78" s="624">
        <v>0.05</v>
      </c>
      <c r="AK78" s="624">
        <v>0</v>
      </c>
      <c r="AL78" s="616">
        <v>10161400</v>
      </c>
      <c r="AM78" s="598"/>
      <c r="AN78" s="624"/>
      <c r="AO78" s="598"/>
      <c r="AP78" s="126">
        <v>1.0000000000000002E-2</v>
      </c>
      <c r="AQ78" s="125"/>
      <c r="AR78" s="127" t="s">
        <v>1803</v>
      </c>
      <c r="AS78" s="624">
        <v>8.0000000000000016E-2</v>
      </c>
      <c r="AT78" s="624">
        <v>0</v>
      </c>
      <c r="AU78" s="616">
        <v>21777800</v>
      </c>
      <c r="AV78" s="598"/>
      <c r="AW78" s="598" t="s">
        <v>1800</v>
      </c>
      <c r="AX78" s="624"/>
      <c r="AY78" s="598"/>
      <c r="AZ78" s="126">
        <v>2.0000000000000004E-2</v>
      </c>
      <c r="BA78" s="125"/>
      <c r="BB78" s="127" t="s">
        <v>1803</v>
      </c>
      <c r="BC78" s="624">
        <v>0.09</v>
      </c>
      <c r="BD78" s="624">
        <v>0</v>
      </c>
      <c r="BE78" s="616">
        <v>171681967</v>
      </c>
      <c r="BF78" s="598"/>
      <c r="BG78" s="624"/>
      <c r="BH78" s="598"/>
      <c r="BI78" s="126">
        <v>2.0000000000000004E-2</v>
      </c>
      <c r="BJ78" s="125"/>
      <c r="BK78" s="127" t="s">
        <v>1803</v>
      </c>
      <c r="BL78" s="624">
        <v>0.1</v>
      </c>
      <c r="BM78" s="624">
        <v>0</v>
      </c>
      <c r="BN78" s="616">
        <v>97497066</v>
      </c>
      <c r="BO78" s="598"/>
      <c r="BP78" s="624"/>
      <c r="BQ78" s="598"/>
      <c r="BR78" s="126">
        <v>2.0000000000000004E-2</v>
      </c>
      <c r="BS78" s="125"/>
      <c r="BT78" s="127" t="s">
        <v>1803</v>
      </c>
      <c r="BU78" s="624">
        <v>0.1</v>
      </c>
      <c r="BV78" s="624">
        <v>0</v>
      </c>
      <c r="BW78" s="616">
        <v>1042930267</v>
      </c>
      <c r="BX78" s="598"/>
      <c r="BY78" s="623" t="s">
        <v>1800</v>
      </c>
      <c r="BZ78" s="624"/>
      <c r="CA78" s="598"/>
      <c r="CB78" s="126">
        <v>2.0000000000000004E-2</v>
      </c>
      <c r="CC78" s="125"/>
      <c r="CD78" s="127" t="s">
        <v>1803</v>
      </c>
      <c r="CE78" s="624">
        <v>0.1</v>
      </c>
      <c r="CF78" s="624">
        <v>0</v>
      </c>
      <c r="CG78" s="598"/>
      <c r="CH78" s="598"/>
      <c r="CI78" s="624"/>
      <c r="CJ78" s="598"/>
      <c r="CK78" s="126">
        <v>2.0000000000000004E-2</v>
      </c>
      <c r="CL78" s="125"/>
      <c r="CM78" s="127" t="s">
        <v>1803</v>
      </c>
      <c r="CN78" s="624">
        <v>0.1</v>
      </c>
      <c r="CO78" s="624">
        <v>0</v>
      </c>
      <c r="CP78" s="598"/>
      <c r="CQ78" s="598"/>
      <c r="CR78" s="624"/>
      <c r="CS78" s="598"/>
      <c r="CT78" s="126">
        <v>2.0000000000000004E-2</v>
      </c>
      <c r="CU78" s="125"/>
      <c r="CV78" s="127" t="s">
        <v>1803</v>
      </c>
      <c r="CW78" s="624">
        <v>0.1</v>
      </c>
      <c r="CX78" s="624">
        <v>0</v>
      </c>
      <c r="CY78" s="598"/>
      <c r="CZ78" s="598"/>
      <c r="DA78" s="598" t="s">
        <v>1800</v>
      </c>
      <c r="DB78" s="624"/>
      <c r="DC78" s="598"/>
      <c r="DD78" s="126">
        <v>0.03</v>
      </c>
      <c r="DE78" s="125"/>
      <c r="DF78" s="127" t="s">
        <v>1803</v>
      </c>
      <c r="DG78" s="624">
        <v>0.11</v>
      </c>
      <c r="DH78" s="624">
        <v>0</v>
      </c>
      <c r="DI78" s="598"/>
      <c r="DJ78" s="598"/>
      <c r="DK78" s="624"/>
      <c r="DL78" s="598"/>
      <c r="DM78" s="126">
        <v>0.03</v>
      </c>
      <c r="DN78" s="125"/>
      <c r="DO78" s="127" t="s">
        <v>1803</v>
      </c>
      <c r="DP78" s="624">
        <v>0.11</v>
      </c>
      <c r="DQ78" s="624">
        <v>0</v>
      </c>
      <c r="DR78" s="598"/>
      <c r="DS78" s="598"/>
      <c r="DT78" s="624"/>
      <c r="DU78" s="598"/>
      <c r="DV78" s="126">
        <v>0</v>
      </c>
      <c r="DW78" s="125"/>
      <c r="DX78" s="598"/>
      <c r="DY78" s="624">
        <v>0.05</v>
      </c>
      <c r="DZ78" s="624">
        <v>0</v>
      </c>
      <c r="EA78" s="598"/>
      <c r="EB78" s="598"/>
      <c r="EC78" s="598"/>
      <c r="ED78" s="624"/>
      <c r="EE78" s="598"/>
      <c r="EF78" s="625"/>
      <c r="EG78" s="126">
        <v>0.2</v>
      </c>
      <c r="EH78" s="126">
        <v>0</v>
      </c>
      <c r="EI78" s="127">
        <v>0</v>
      </c>
      <c r="EJ78" s="610">
        <v>1</v>
      </c>
      <c r="EK78" s="610">
        <v>0</v>
      </c>
      <c r="EL78" s="610">
        <v>0</v>
      </c>
      <c r="EM78" s="614"/>
      <c r="EN78" s="624"/>
      <c r="EO78" s="624"/>
      <c r="EP78" s="628">
        <v>4860356001.9800091</v>
      </c>
      <c r="EQ78" s="628">
        <v>1344048501.9799986</v>
      </c>
      <c r="ER78" s="598"/>
      <c r="ET78" s="156">
        <f t="shared" ref="ET78:ET141" si="1">+EG78-W78</f>
        <v>0</v>
      </c>
    </row>
    <row r="79" spans="1:150" s="47" customFormat="1" ht="99.95" hidden="1" customHeight="1" x14ac:dyDescent="0.25">
      <c r="A79" s="130" t="s">
        <v>193</v>
      </c>
      <c r="B79" s="47" t="s">
        <v>83</v>
      </c>
      <c r="C79" s="47" t="s">
        <v>76</v>
      </c>
      <c r="D79" s="127">
        <v>8</v>
      </c>
      <c r="E79" s="47" t="s">
        <v>1774</v>
      </c>
      <c r="F79" s="121" t="s">
        <v>65</v>
      </c>
      <c r="G79" s="117">
        <v>7470</v>
      </c>
      <c r="H79" s="131">
        <v>1</v>
      </c>
      <c r="I79" s="68">
        <v>0.1</v>
      </c>
      <c r="J79" s="130" t="s">
        <v>1775</v>
      </c>
      <c r="K79" s="127" t="s">
        <v>299</v>
      </c>
      <c r="L79" s="127">
        <v>20</v>
      </c>
      <c r="M79" s="130" t="s">
        <v>82</v>
      </c>
      <c r="N79" s="130" t="s">
        <v>1800</v>
      </c>
      <c r="O79" s="47" t="s">
        <v>1801</v>
      </c>
      <c r="P79" s="126"/>
      <c r="Q79" s="47" t="s">
        <v>1616</v>
      </c>
      <c r="R79" s="124"/>
      <c r="T79" s="58">
        <v>43120</v>
      </c>
      <c r="U79" s="58">
        <v>43464</v>
      </c>
      <c r="V79" s="130" t="s">
        <v>1804</v>
      </c>
      <c r="W79" s="125">
        <v>0.6</v>
      </c>
      <c r="X79" s="126">
        <v>0</v>
      </c>
      <c r="Y79" s="125"/>
      <c r="Z79" s="127" t="s">
        <v>235</v>
      </c>
      <c r="AA79" s="624"/>
      <c r="AB79" s="624"/>
      <c r="AC79" s="616"/>
      <c r="AD79" s="598"/>
      <c r="AE79" s="624"/>
      <c r="AF79" s="598"/>
      <c r="AG79" s="126">
        <v>0.03</v>
      </c>
      <c r="AH79" s="125"/>
      <c r="AI79" s="127" t="s">
        <v>1805</v>
      </c>
      <c r="AJ79" s="624"/>
      <c r="AK79" s="624"/>
      <c r="AL79" s="616"/>
      <c r="AM79" s="598"/>
      <c r="AN79" s="624"/>
      <c r="AO79" s="598"/>
      <c r="AP79" s="126">
        <v>0.06</v>
      </c>
      <c r="AQ79" s="125"/>
      <c r="AR79" s="127" t="s">
        <v>1805</v>
      </c>
      <c r="AS79" s="624"/>
      <c r="AT79" s="624"/>
      <c r="AU79" s="616"/>
      <c r="AV79" s="598"/>
      <c r="AW79" s="598"/>
      <c r="AX79" s="624"/>
      <c r="AY79" s="598"/>
      <c r="AZ79" s="126">
        <v>0.06</v>
      </c>
      <c r="BA79" s="125"/>
      <c r="BB79" s="127" t="s">
        <v>1805</v>
      </c>
      <c r="BC79" s="624"/>
      <c r="BD79" s="624"/>
      <c r="BE79" s="616"/>
      <c r="BF79" s="598"/>
      <c r="BG79" s="624"/>
      <c r="BH79" s="598"/>
      <c r="BI79" s="126">
        <v>0.06</v>
      </c>
      <c r="BJ79" s="125"/>
      <c r="BK79" s="127" t="s">
        <v>1805</v>
      </c>
      <c r="BL79" s="624"/>
      <c r="BM79" s="624"/>
      <c r="BN79" s="616"/>
      <c r="BO79" s="598"/>
      <c r="BP79" s="624"/>
      <c r="BQ79" s="598"/>
      <c r="BR79" s="126">
        <v>0.06</v>
      </c>
      <c r="BS79" s="125"/>
      <c r="BT79" s="127" t="s">
        <v>1805</v>
      </c>
      <c r="BU79" s="624"/>
      <c r="BV79" s="624"/>
      <c r="BW79" s="616"/>
      <c r="BX79" s="598"/>
      <c r="BY79" s="623"/>
      <c r="BZ79" s="624"/>
      <c r="CA79" s="598"/>
      <c r="CB79" s="126">
        <v>0.06</v>
      </c>
      <c r="CC79" s="125"/>
      <c r="CD79" s="127" t="s">
        <v>1805</v>
      </c>
      <c r="CE79" s="624"/>
      <c r="CF79" s="624"/>
      <c r="CG79" s="598"/>
      <c r="CH79" s="598"/>
      <c r="CI79" s="624"/>
      <c r="CJ79" s="598"/>
      <c r="CK79" s="126">
        <v>0.06</v>
      </c>
      <c r="CL79" s="125"/>
      <c r="CM79" s="127" t="s">
        <v>1805</v>
      </c>
      <c r="CN79" s="624"/>
      <c r="CO79" s="624"/>
      <c r="CP79" s="598"/>
      <c r="CQ79" s="598"/>
      <c r="CR79" s="624"/>
      <c r="CS79" s="598"/>
      <c r="CT79" s="126">
        <v>0.06</v>
      </c>
      <c r="CU79" s="125"/>
      <c r="CV79" s="127" t="s">
        <v>1805</v>
      </c>
      <c r="CW79" s="624"/>
      <c r="CX79" s="624"/>
      <c r="CY79" s="598"/>
      <c r="CZ79" s="598"/>
      <c r="DA79" s="598"/>
      <c r="DB79" s="624"/>
      <c r="DC79" s="598"/>
      <c r="DD79" s="126">
        <v>0.06</v>
      </c>
      <c r="DE79" s="125"/>
      <c r="DF79" s="127" t="s">
        <v>1805</v>
      </c>
      <c r="DG79" s="624"/>
      <c r="DH79" s="624"/>
      <c r="DI79" s="598"/>
      <c r="DJ79" s="598"/>
      <c r="DK79" s="624"/>
      <c r="DL79" s="598"/>
      <c r="DM79" s="126">
        <v>0.06</v>
      </c>
      <c r="DN79" s="125"/>
      <c r="DO79" s="127" t="s">
        <v>1805</v>
      </c>
      <c r="DP79" s="624"/>
      <c r="DQ79" s="624"/>
      <c r="DR79" s="598"/>
      <c r="DS79" s="598"/>
      <c r="DT79" s="624"/>
      <c r="DU79" s="598"/>
      <c r="DV79" s="126">
        <v>0.03</v>
      </c>
      <c r="DW79" s="125"/>
      <c r="DX79" s="598"/>
      <c r="DY79" s="624"/>
      <c r="DZ79" s="624"/>
      <c r="EA79" s="598"/>
      <c r="EB79" s="598"/>
      <c r="EC79" s="598"/>
      <c r="ED79" s="624"/>
      <c r="EE79" s="598"/>
      <c r="EF79" s="625"/>
      <c r="EG79" s="126">
        <v>0.60000000000000009</v>
      </c>
      <c r="EH79" s="126">
        <v>0</v>
      </c>
      <c r="EI79" s="127">
        <v>0</v>
      </c>
      <c r="EJ79" s="610"/>
      <c r="EK79" s="610"/>
      <c r="EL79" s="610"/>
      <c r="EM79" s="614"/>
      <c r="EN79" s="624"/>
      <c r="EO79" s="624"/>
      <c r="EP79" s="628"/>
      <c r="EQ79" s="628"/>
      <c r="ER79" s="598"/>
      <c r="ET79" s="156">
        <f t="shared" si="1"/>
        <v>0</v>
      </c>
    </row>
    <row r="80" spans="1:150" s="47" customFormat="1" ht="99.95" hidden="1" customHeight="1" x14ac:dyDescent="0.25">
      <c r="A80" s="130" t="s">
        <v>193</v>
      </c>
      <c r="B80" s="47" t="s">
        <v>83</v>
      </c>
      <c r="C80" s="47" t="s">
        <v>76</v>
      </c>
      <c r="D80" s="127">
        <v>8</v>
      </c>
      <c r="E80" s="47" t="s">
        <v>1774</v>
      </c>
      <c r="F80" s="121" t="s">
        <v>65</v>
      </c>
      <c r="G80" s="117">
        <v>7470</v>
      </c>
      <c r="H80" s="131">
        <v>1</v>
      </c>
      <c r="I80" s="68">
        <v>0.1</v>
      </c>
      <c r="J80" s="130" t="s">
        <v>1775</v>
      </c>
      <c r="K80" s="127" t="s">
        <v>299</v>
      </c>
      <c r="L80" s="127">
        <v>20</v>
      </c>
      <c r="M80" s="130" t="s">
        <v>82</v>
      </c>
      <c r="N80" s="130" t="s">
        <v>1800</v>
      </c>
      <c r="O80" s="47" t="s">
        <v>1801</v>
      </c>
      <c r="P80" s="126"/>
      <c r="Q80" s="47" t="s">
        <v>1616</v>
      </c>
      <c r="R80" s="124"/>
      <c r="T80" s="58">
        <v>43120</v>
      </c>
      <c r="U80" s="58">
        <v>43464</v>
      </c>
      <c r="V80" s="130" t="s">
        <v>1806</v>
      </c>
      <c r="W80" s="125">
        <v>0.2</v>
      </c>
      <c r="X80" s="126">
        <v>1.0000000000000002E-2</v>
      </c>
      <c r="Y80" s="125"/>
      <c r="Z80" s="127" t="s">
        <v>1807</v>
      </c>
      <c r="AA80" s="624"/>
      <c r="AB80" s="624"/>
      <c r="AC80" s="616"/>
      <c r="AD80" s="598"/>
      <c r="AE80" s="624"/>
      <c r="AF80" s="598"/>
      <c r="AG80" s="126">
        <v>1.0000000000000002E-2</v>
      </c>
      <c r="AH80" s="125"/>
      <c r="AI80" s="127" t="s">
        <v>1807</v>
      </c>
      <c r="AJ80" s="624"/>
      <c r="AK80" s="624"/>
      <c r="AL80" s="616"/>
      <c r="AM80" s="598"/>
      <c r="AN80" s="624"/>
      <c r="AO80" s="598"/>
      <c r="AP80" s="126">
        <v>1.0000000000000002E-2</v>
      </c>
      <c r="AQ80" s="125"/>
      <c r="AR80" s="127" t="s">
        <v>1807</v>
      </c>
      <c r="AS80" s="624"/>
      <c r="AT80" s="624"/>
      <c r="AU80" s="616"/>
      <c r="AV80" s="598"/>
      <c r="AW80" s="598"/>
      <c r="AX80" s="624"/>
      <c r="AY80" s="598"/>
      <c r="AZ80" s="126">
        <v>1.0000000000000002E-2</v>
      </c>
      <c r="BA80" s="125"/>
      <c r="BB80" s="127" t="s">
        <v>1807</v>
      </c>
      <c r="BC80" s="624"/>
      <c r="BD80" s="624"/>
      <c r="BE80" s="616"/>
      <c r="BF80" s="598"/>
      <c r="BG80" s="624"/>
      <c r="BH80" s="598"/>
      <c r="BI80" s="126">
        <v>2.0000000000000004E-2</v>
      </c>
      <c r="BJ80" s="125"/>
      <c r="BK80" s="127" t="s">
        <v>1808</v>
      </c>
      <c r="BL80" s="624"/>
      <c r="BM80" s="624"/>
      <c r="BN80" s="616"/>
      <c r="BO80" s="598"/>
      <c r="BP80" s="624"/>
      <c r="BQ80" s="598"/>
      <c r="BR80" s="126">
        <v>2.0000000000000004E-2</v>
      </c>
      <c r="BS80" s="125"/>
      <c r="BT80" s="127" t="s">
        <v>1808</v>
      </c>
      <c r="BU80" s="624"/>
      <c r="BV80" s="624"/>
      <c r="BW80" s="616"/>
      <c r="BX80" s="598"/>
      <c r="BY80" s="623"/>
      <c r="BZ80" s="624"/>
      <c r="CA80" s="598"/>
      <c r="CB80" s="126">
        <v>2.0000000000000004E-2</v>
      </c>
      <c r="CC80" s="125"/>
      <c r="CD80" s="127" t="s">
        <v>1808</v>
      </c>
      <c r="CE80" s="624"/>
      <c r="CF80" s="624"/>
      <c r="CG80" s="598"/>
      <c r="CH80" s="598"/>
      <c r="CI80" s="624"/>
      <c r="CJ80" s="598"/>
      <c r="CK80" s="126">
        <v>2.0000000000000004E-2</v>
      </c>
      <c r="CL80" s="125"/>
      <c r="CM80" s="127" t="s">
        <v>1808</v>
      </c>
      <c r="CN80" s="624"/>
      <c r="CO80" s="624"/>
      <c r="CP80" s="598"/>
      <c r="CQ80" s="598"/>
      <c r="CR80" s="624"/>
      <c r="CS80" s="598"/>
      <c r="CT80" s="126">
        <v>2.0000000000000004E-2</v>
      </c>
      <c r="CU80" s="125"/>
      <c r="CV80" s="127" t="s">
        <v>1808</v>
      </c>
      <c r="CW80" s="624"/>
      <c r="CX80" s="624"/>
      <c r="CY80" s="598"/>
      <c r="CZ80" s="598"/>
      <c r="DA80" s="598"/>
      <c r="DB80" s="624"/>
      <c r="DC80" s="598"/>
      <c r="DD80" s="126">
        <v>2.0000000000000004E-2</v>
      </c>
      <c r="DE80" s="125"/>
      <c r="DF80" s="127" t="s">
        <v>1808</v>
      </c>
      <c r="DG80" s="624"/>
      <c r="DH80" s="624"/>
      <c r="DI80" s="598"/>
      <c r="DJ80" s="598"/>
      <c r="DK80" s="624"/>
      <c r="DL80" s="598"/>
      <c r="DM80" s="126">
        <v>2.0000000000000004E-2</v>
      </c>
      <c r="DN80" s="125"/>
      <c r="DO80" s="127" t="s">
        <v>1808</v>
      </c>
      <c r="DP80" s="624"/>
      <c r="DQ80" s="624"/>
      <c r="DR80" s="598"/>
      <c r="DS80" s="598"/>
      <c r="DT80" s="624"/>
      <c r="DU80" s="598"/>
      <c r="DV80" s="126">
        <v>2.0000000000000004E-2</v>
      </c>
      <c r="DW80" s="125"/>
      <c r="DX80" s="598"/>
      <c r="DY80" s="624"/>
      <c r="DZ80" s="624"/>
      <c r="EA80" s="598"/>
      <c r="EB80" s="598"/>
      <c r="EC80" s="598"/>
      <c r="ED80" s="624"/>
      <c r="EE80" s="598"/>
      <c r="EF80" s="625"/>
      <c r="EG80" s="126">
        <v>0.20000000000000007</v>
      </c>
      <c r="EH80" s="126">
        <v>0</v>
      </c>
      <c r="EI80" s="127">
        <v>0</v>
      </c>
      <c r="EJ80" s="610"/>
      <c r="EK80" s="610"/>
      <c r="EL80" s="610"/>
      <c r="EM80" s="614"/>
      <c r="EN80" s="624"/>
      <c r="EO80" s="624"/>
      <c r="EP80" s="628"/>
      <c r="EQ80" s="628"/>
      <c r="ER80" s="598"/>
      <c r="ET80" s="156">
        <f t="shared" si="1"/>
        <v>0</v>
      </c>
    </row>
    <row r="81" spans="1:150" s="47" customFormat="1" ht="99.95" hidden="1" customHeight="1" x14ac:dyDescent="0.25">
      <c r="A81" s="130" t="s">
        <v>193</v>
      </c>
      <c r="B81" s="47" t="s">
        <v>83</v>
      </c>
      <c r="C81" s="47" t="s">
        <v>76</v>
      </c>
      <c r="D81" s="127">
        <v>8</v>
      </c>
      <c r="E81" s="47" t="s">
        <v>1774</v>
      </c>
      <c r="F81" s="121" t="s">
        <v>65</v>
      </c>
      <c r="G81" s="117">
        <v>7470</v>
      </c>
      <c r="H81" s="131">
        <v>1</v>
      </c>
      <c r="I81" s="68">
        <v>0.1</v>
      </c>
      <c r="J81" s="130" t="s">
        <v>1775</v>
      </c>
      <c r="K81" s="127" t="s">
        <v>299</v>
      </c>
      <c r="L81" s="127">
        <v>21</v>
      </c>
      <c r="M81" s="130" t="s">
        <v>1809</v>
      </c>
      <c r="N81" s="130" t="s">
        <v>1810</v>
      </c>
      <c r="O81" s="598" t="s">
        <v>1811</v>
      </c>
      <c r="P81" s="126">
        <v>2.5000000000000001E-2</v>
      </c>
      <c r="Q81" s="47" t="s">
        <v>1616</v>
      </c>
      <c r="R81" s="124">
        <v>1630143000</v>
      </c>
      <c r="T81" s="58">
        <v>43120</v>
      </c>
      <c r="U81" s="58">
        <v>43464</v>
      </c>
      <c r="V81" s="130" t="s">
        <v>1812</v>
      </c>
      <c r="W81" s="125">
        <v>0.4</v>
      </c>
      <c r="X81" s="126">
        <v>0</v>
      </c>
      <c r="Y81" s="125"/>
      <c r="Z81" s="127" t="s">
        <v>71</v>
      </c>
      <c r="AA81" s="624">
        <v>0</v>
      </c>
      <c r="AB81" s="624">
        <v>0</v>
      </c>
      <c r="AC81" s="616">
        <v>485798000</v>
      </c>
      <c r="AD81" s="598"/>
      <c r="AE81" s="624"/>
      <c r="AF81" s="598"/>
      <c r="AG81" s="126">
        <v>2.0000000000000004E-2</v>
      </c>
      <c r="AH81" s="125"/>
      <c r="AI81" s="127" t="s">
        <v>1803</v>
      </c>
      <c r="AJ81" s="624">
        <v>4.0000000000000008E-2</v>
      </c>
      <c r="AK81" s="624">
        <v>0</v>
      </c>
      <c r="AL81" s="616">
        <v>67213667</v>
      </c>
      <c r="AM81" s="598"/>
      <c r="AN81" s="624"/>
      <c r="AO81" s="598"/>
      <c r="AP81" s="126">
        <v>4.0000000000000008E-2</v>
      </c>
      <c r="AQ81" s="125"/>
      <c r="AR81" s="127" t="s">
        <v>1803</v>
      </c>
      <c r="AS81" s="624">
        <v>9.0000000000000024E-2</v>
      </c>
      <c r="AT81" s="624">
        <v>0</v>
      </c>
      <c r="AU81" s="616">
        <v>144357666</v>
      </c>
      <c r="AV81" s="598"/>
      <c r="AW81" s="598" t="s">
        <v>1810</v>
      </c>
      <c r="AX81" s="624"/>
      <c r="AY81" s="598"/>
      <c r="AZ81" s="126">
        <v>4.0000000000000008E-2</v>
      </c>
      <c r="BA81" s="125"/>
      <c r="BB81" s="127" t="s">
        <v>1803</v>
      </c>
      <c r="BC81" s="624">
        <v>9.0000000000000024E-2</v>
      </c>
      <c r="BD81" s="624">
        <v>0</v>
      </c>
      <c r="BE81" s="616">
        <v>55863333</v>
      </c>
      <c r="BF81" s="598"/>
      <c r="BG81" s="624"/>
      <c r="BH81" s="598"/>
      <c r="BI81" s="126">
        <v>4.0000000000000008E-2</v>
      </c>
      <c r="BJ81" s="125"/>
      <c r="BK81" s="127" t="s">
        <v>1803</v>
      </c>
      <c r="BL81" s="624">
        <v>0.10000000000000002</v>
      </c>
      <c r="BM81" s="624">
        <v>0</v>
      </c>
      <c r="BN81" s="616">
        <v>86077467</v>
      </c>
      <c r="BO81" s="598"/>
      <c r="BP81" s="624"/>
      <c r="BQ81" s="598"/>
      <c r="BR81" s="126">
        <v>4.0000000000000008E-2</v>
      </c>
      <c r="BS81" s="125"/>
      <c r="BT81" s="127" t="s">
        <v>1803</v>
      </c>
      <c r="BU81" s="624">
        <v>0.10000000000000002</v>
      </c>
      <c r="BV81" s="624">
        <v>0</v>
      </c>
      <c r="BW81" s="616">
        <v>790832867</v>
      </c>
      <c r="BX81" s="598"/>
      <c r="BY81" s="623" t="s">
        <v>1810</v>
      </c>
      <c r="BZ81" s="624"/>
      <c r="CA81" s="598"/>
      <c r="CB81" s="126">
        <v>4.0000000000000008E-2</v>
      </c>
      <c r="CC81" s="125"/>
      <c r="CD81" s="127" t="s">
        <v>1803</v>
      </c>
      <c r="CE81" s="624">
        <v>0.10000000000000002</v>
      </c>
      <c r="CF81" s="624">
        <v>0</v>
      </c>
      <c r="CG81" s="598"/>
      <c r="CH81" s="598"/>
      <c r="CI81" s="624"/>
      <c r="CJ81" s="598"/>
      <c r="CK81" s="126">
        <v>4.0000000000000008E-2</v>
      </c>
      <c r="CL81" s="125"/>
      <c r="CM81" s="127" t="s">
        <v>1803</v>
      </c>
      <c r="CN81" s="624">
        <v>0.10400000000000001</v>
      </c>
      <c r="CO81" s="624">
        <v>0</v>
      </c>
      <c r="CP81" s="598"/>
      <c r="CQ81" s="598"/>
      <c r="CR81" s="624"/>
      <c r="CS81" s="598"/>
      <c r="CT81" s="126">
        <v>4.0000000000000008E-2</v>
      </c>
      <c r="CU81" s="125"/>
      <c r="CV81" s="127" t="s">
        <v>1803</v>
      </c>
      <c r="CW81" s="624">
        <v>0.10400000000000001</v>
      </c>
      <c r="CX81" s="624">
        <v>0</v>
      </c>
      <c r="CY81" s="598"/>
      <c r="CZ81" s="598"/>
      <c r="DA81" s="598" t="s">
        <v>1810</v>
      </c>
      <c r="DB81" s="624"/>
      <c r="DC81" s="598"/>
      <c r="DD81" s="126">
        <v>4.0000000000000008E-2</v>
      </c>
      <c r="DE81" s="125"/>
      <c r="DF81" s="127" t="s">
        <v>1803</v>
      </c>
      <c r="DG81" s="624">
        <v>0.10400000000000001</v>
      </c>
      <c r="DH81" s="624">
        <v>0</v>
      </c>
      <c r="DI81" s="598"/>
      <c r="DJ81" s="598"/>
      <c r="DK81" s="624"/>
      <c r="DL81" s="598"/>
      <c r="DM81" s="126">
        <v>4.0000000000000008E-2</v>
      </c>
      <c r="DN81" s="125"/>
      <c r="DO81" s="127" t="s">
        <v>1803</v>
      </c>
      <c r="DP81" s="624">
        <v>0.10400000000000001</v>
      </c>
      <c r="DQ81" s="624">
        <v>0</v>
      </c>
      <c r="DR81" s="598"/>
      <c r="DS81" s="598"/>
      <c r="DT81" s="624"/>
      <c r="DU81" s="598"/>
      <c r="DV81" s="126">
        <v>2.0000000000000004E-2</v>
      </c>
      <c r="DW81" s="125"/>
      <c r="DX81" s="598"/>
      <c r="DY81" s="624">
        <v>6.4000000000000001E-2</v>
      </c>
      <c r="DZ81" s="624">
        <v>0</v>
      </c>
      <c r="EA81" s="598"/>
      <c r="EB81" s="598"/>
      <c r="EC81" s="598"/>
      <c r="ED81" s="624"/>
      <c r="EE81" s="598"/>
      <c r="EF81" s="625"/>
      <c r="EG81" s="126">
        <v>0.40000000000000013</v>
      </c>
      <c r="EH81" s="126">
        <v>0</v>
      </c>
      <c r="EI81" s="127">
        <v>0</v>
      </c>
      <c r="EJ81" s="610">
        <v>1</v>
      </c>
      <c r="EK81" s="610">
        <v>0</v>
      </c>
      <c r="EL81" s="610">
        <v>0</v>
      </c>
      <c r="EM81" s="614"/>
      <c r="EN81" s="624"/>
      <c r="EO81" s="624"/>
      <c r="EP81" s="628">
        <v>1630143001.999999</v>
      </c>
      <c r="EQ81" s="628">
        <v>1144345001.999999</v>
      </c>
      <c r="ER81" s="598"/>
      <c r="ET81" s="156">
        <f t="shared" si="1"/>
        <v>0</v>
      </c>
    </row>
    <row r="82" spans="1:150" s="47" customFormat="1" ht="99.95" hidden="1" customHeight="1" x14ac:dyDescent="0.25">
      <c r="A82" s="130" t="s">
        <v>193</v>
      </c>
      <c r="B82" s="47" t="s">
        <v>83</v>
      </c>
      <c r="C82" s="47" t="s">
        <v>76</v>
      </c>
      <c r="D82" s="127">
        <v>8</v>
      </c>
      <c r="E82" s="47" t="s">
        <v>1774</v>
      </c>
      <c r="F82" s="121" t="s">
        <v>65</v>
      </c>
      <c r="G82" s="117">
        <v>7470</v>
      </c>
      <c r="H82" s="131">
        <v>1</v>
      </c>
      <c r="I82" s="68">
        <v>0.1</v>
      </c>
      <c r="J82" s="130" t="s">
        <v>1775</v>
      </c>
      <c r="K82" s="127" t="s">
        <v>299</v>
      </c>
      <c r="L82" s="127">
        <v>21</v>
      </c>
      <c r="M82" s="130" t="s">
        <v>1809</v>
      </c>
      <c r="N82" s="130" t="s">
        <v>1810</v>
      </c>
      <c r="O82" s="598"/>
      <c r="P82" s="126"/>
      <c r="Q82" s="47" t="s">
        <v>1616</v>
      </c>
      <c r="R82" s="124"/>
      <c r="T82" s="58">
        <v>43120</v>
      </c>
      <c r="U82" s="58">
        <v>43464</v>
      </c>
      <c r="V82" s="130" t="s">
        <v>1813</v>
      </c>
      <c r="W82" s="125">
        <v>0.4</v>
      </c>
      <c r="X82" s="126">
        <v>0</v>
      </c>
      <c r="Y82" s="125"/>
      <c r="Z82" s="127" t="s">
        <v>71</v>
      </c>
      <c r="AA82" s="624"/>
      <c r="AB82" s="624"/>
      <c r="AC82" s="616"/>
      <c r="AD82" s="598"/>
      <c r="AE82" s="624"/>
      <c r="AF82" s="598"/>
      <c r="AG82" s="126">
        <v>2.0000000000000004E-2</v>
      </c>
      <c r="AH82" s="125"/>
      <c r="AI82" s="127" t="s">
        <v>1781</v>
      </c>
      <c r="AJ82" s="624"/>
      <c r="AK82" s="624"/>
      <c r="AL82" s="616"/>
      <c r="AM82" s="598"/>
      <c r="AN82" s="624"/>
      <c r="AO82" s="598"/>
      <c r="AP82" s="126">
        <v>4.0000000000000008E-2</v>
      </c>
      <c r="AQ82" s="125"/>
      <c r="AR82" s="127" t="s">
        <v>1781</v>
      </c>
      <c r="AS82" s="624"/>
      <c r="AT82" s="624"/>
      <c r="AU82" s="616"/>
      <c r="AV82" s="598"/>
      <c r="AW82" s="598"/>
      <c r="AX82" s="624"/>
      <c r="AY82" s="598"/>
      <c r="AZ82" s="126">
        <v>4.0000000000000008E-2</v>
      </c>
      <c r="BA82" s="125"/>
      <c r="BB82" s="127" t="s">
        <v>1781</v>
      </c>
      <c r="BC82" s="624"/>
      <c r="BD82" s="624"/>
      <c r="BE82" s="616"/>
      <c r="BF82" s="598"/>
      <c r="BG82" s="624"/>
      <c r="BH82" s="598"/>
      <c r="BI82" s="126">
        <v>4.0000000000000008E-2</v>
      </c>
      <c r="BJ82" s="125"/>
      <c r="BK82" s="127" t="s">
        <v>1781</v>
      </c>
      <c r="BL82" s="624"/>
      <c r="BM82" s="624"/>
      <c r="BN82" s="616"/>
      <c r="BO82" s="598"/>
      <c r="BP82" s="624"/>
      <c r="BQ82" s="598"/>
      <c r="BR82" s="126">
        <v>4.0000000000000008E-2</v>
      </c>
      <c r="BS82" s="125"/>
      <c r="BT82" s="127" t="s">
        <v>1781</v>
      </c>
      <c r="BU82" s="624"/>
      <c r="BV82" s="624"/>
      <c r="BW82" s="616"/>
      <c r="BX82" s="598"/>
      <c r="BY82" s="623"/>
      <c r="BZ82" s="624"/>
      <c r="CA82" s="598"/>
      <c r="CB82" s="126">
        <v>4.0000000000000008E-2</v>
      </c>
      <c r="CC82" s="125"/>
      <c r="CD82" s="127" t="s">
        <v>1781</v>
      </c>
      <c r="CE82" s="624"/>
      <c r="CF82" s="624"/>
      <c r="CG82" s="598"/>
      <c r="CH82" s="598"/>
      <c r="CI82" s="624"/>
      <c r="CJ82" s="598"/>
      <c r="CK82" s="126">
        <v>4.0000000000000008E-2</v>
      </c>
      <c r="CL82" s="125"/>
      <c r="CM82" s="127" t="s">
        <v>1781</v>
      </c>
      <c r="CN82" s="624"/>
      <c r="CO82" s="624"/>
      <c r="CP82" s="598"/>
      <c r="CQ82" s="598"/>
      <c r="CR82" s="624"/>
      <c r="CS82" s="598"/>
      <c r="CT82" s="126">
        <v>4.0000000000000008E-2</v>
      </c>
      <c r="CU82" s="125"/>
      <c r="CV82" s="127" t="s">
        <v>1781</v>
      </c>
      <c r="CW82" s="624"/>
      <c r="CX82" s="624"/>
      <c r="CY82" s="598"/>
      <c r="CZ82" s="598"/>
      <c r="DA82" s="598"/>
      <c r="DB82" s="624"/>
      <c r="DC82" s="598"/>
      <c r="DD82" s="126">
        <v>4.0000000000000008E-2</v>
      </c>
      <c r="DE82" s="125"/>
      <c r="DF82" s="127" t="s">
        <v>1781</v>
      </c>
      <c r="DG82" s="624"/>
      <c r="DH82" s="624"/>
      <c r="DI82" s="598"/>
      <c r="DJ82" s="598"/>
      <c r="DK82" s="624"/>
      <c r="DL82" s="598"/>
      <c r="DM82" s="126">
        <v>4.0000000000000008E-2</v>
      </c>
      <c r="DN82" s="125"/>
      <c r="DO82" s="127" t="s">
        <v>1781</v>
      </c>
      <c r="DP82" s="624"/>
      <c r="DQ82" s="624"/>
      <c r="DR82" s="598"/>
      <c r="DS82" s="598"/>
      <c r="DT82" s="624"/>
      <c r="DU82" s="598"/>
      <c r="DV82" s="126">
        <v>2.0000000000000004E-2</v>
      </c>
      <c r="DW82" s="125"/>
      <c r="DX82" s="598"/>
      <c r="DY82" s="624"/>
      <c r="DZ82" s="624"/>
      <c r="EA82" s="598"/>
      <c r="EB82" s="598"/>
      <c r="EC82" s="598"/>
      <c r="ED82" s="624"/>
      <c r="EE82" s="598"/>
      <c r="EF82" s="625"/>
      <c r="EG82" s="126">
        <v>0.40000000000000013</v>
      </c>
      <c r="EH82" s="126">
        <v>0</v>
      </c>
      <c r="EI82" s="127">
        <v>0</v>
      </c>
      <c r="EJ82" s="610"/>
      <c r="EK82" s="610"/>
      <c r="EL82" s="610"/>
      <c r="EM82" s="614"/>
      <c r="EN82" s="624"/>
      <c r="EO82" s="624"/>
      <c r="EP82" s="628"/>
      <c r="EQ82" s="628"/>
      <c r="ER82" s="598"/>
      <c r="ET82" s="156">
        <f t="shared" si="1"/>
        <v>0</v>
      </c>
    </row>
    <row r="83" spans="1:150" s="47" customFormat="1" ht="99.95" hidden="1" customHeight="1" x14ac:dyDescent="0.25">
      <c r="A83" s="130" t="s">
        <v>193</v>
      </c>
      <c r="B83" s="47" t="s">
        <v>83</v>
      </c>
      <c r="C83" s="47" t="s">
        <v>76</v>
      </c>
      <c r="D83" s="127">
        <v>8</v>
      </c>
      <c r="E83" s="47" t="s">
        <v>1774</v>
      </c>
      <c r="F83" s="121" t="s">
        <v>65</v>
      </c>
      <c r="G83" s="117">
        <v>7470</v>
      </c>
      <c r="H83" s="131">
        <v>1</v>
      </c>
      <c r="I83" s="68">
        <v>0.1</v>
      </c>
      <c r="J83" s="130" t="s">
        <v>1775</v>
      </c>
      <c r="K83" s="127" t="s">
        <v>299</v>
      </c>
      <c r="L83" s="127">
        <v>21</v>
      </c>
      <c r="M83" s="130" t="s">
        <v>1809</v>
      </c>
      <c r="N83" s="130" t="s">
        <v>1810</v>
      </c>
      <c r="O83" s="598"/>
      <c r="P83" s="126"/>
      <c r="Q83" s="47" t="s">
        <v>1616</v>
      </c>
      <c r="R83" s="124"/>
      <c r="T83" s="58">
        <v>43120</v>
      </c>
      <c r="U83" s="58">
        <v>43464</v>
      </c>
      <c r="V83" s="130" t="s">
        <v>1814</v>
      </c>
      <c r="W83" s="125">
        <v>0.2</v>
      </c>
      <c r="X83" s="126">
        <v>0</v>
      </c>
      <c r="Y83" s="125"/>
      <c r="Z83" s="127" t="s">
        <v>71</v>
      </c>
      <c r="AA83" s="624"/>
      <c r="AB83" s="624"/>
      <c r="AC83" s="616"/>
      <c r="AD83" s="598"/>
      <c r="AE83" s="624"/>
      <c r="AF83" s="598"/>
      <c r="AG83" s="126">
        <v>0</v>
      </c>
      <c r="AH83" s="125"/>
      <c r="AI83" s="127" t="s">
        <v>71</v>
      </c>
      <c r="AJ83" s="624"/>
      <c r="AK83" s="624"/>
      <c r="AL83" s="616"/>
      <c r="AM83" s="598"/>
      <c r="AN83" s="624"/>
      <c r="AO83" s="598"/>
      <c r="AP83" s="126">
        <v>1.0000000000000002E-2</v>
      </c>
      <c r="AQ83" s="125"/>
      <c r="AR83" s="127" t="s">
        <v>1815</v>
      </c>
      <c r="AS83" s="624"/>
      <c r="AT83" s="624"/>
      <c r="AU83" s="616"/>
      <c r="AV83" s="598"/>
      <c r="AW83" s="598"/>
      <c r="AX83" s="624"/>
      <c r="AY83" s="598"/>
      <c r="AZ83" s="126">
        <v>1.0000000000000002E-2</v>
      </c>
      <c r="BA83" s="125"/>
      <c r="BB83" s="127" t="s">
        <v>1815</v>
      </c>
      <c r="BC83" s="624"/>
      <c r="BD83" s="624"/>
      <c r="BE83" s="616"/>
      <c r="BF83" s="598"/>
      <c r="BG83" s="624"/>
      <c r="BH83" s="598"/>
      <c r="BI83" s="126">
        <v>2.0000000000000004E-2</v>
      </c>
      <c r="BJ83" s="125"/>
      <c r="BK83" s="127" t="s">
        <v>1815</v>
      </c>
      <c r="BL83" s="624"/>
      <c r="BM83" s="624"/>
      <c r="BN83" s="616"/>
      <c r="BO83" s="598"/>
      <c r="BP83" s="624"/>
      <c r="BQ83" s="598"/>
      <c r="BR83" s="126">
        <v>2.0000000000000004E-2</v>
      </c>
      <c r="BS83" s="125"/>
      <c r="BT83" s="127" t="s">
        <v>1815</v>
      </c>
      <c r="BU83" s="624"/>
      <c r="BV83" s="624"/>
      <c r="BW83" s="616"/>
      <c r="BX83" s="598"/>
      <c r="BY83" s="623"/>
      <c r="BZ83" s="624"/>
      <c r="CA83" s="598"/>
      <c r="CB83" s="126">
        <v>2.0000000000000004E-2</v>
      </c>
      <c r="CC83" s="125"/>
      <c r="CD83" s="127" t="s">
        <v>1815</v>
      </c>
      <c r="CE83" s="624"/>
      <c r="CF83" s="624"/>
      <c r="CG83" s="598"/>
      <c r="CH83" s="598"/>
      <c r="CI83" s="624"/>
      <c r="CJ83" s="598"/>
      <c r="CK83" s="126">
        <v>2.4E-2</v>
      </c>
      <c r="CL83" s="125"/>
      <c r="CM83" s="127" t="s">
        <v>1815</v>
      </c>
      <c r="CN83" s="624"/>
      <c r="CO83" s="624"/>
      <c r="CP83" s="598"/>
      <c r="CQ83" s="598"/>
      <c r="CR83" s="624"/>
      <c r="CS83" s="598"/>
      <c r="CT83" s="126">
        <v>2.4E-2</v>
      </c>
      <c r="CU83" s="125"/>
      <c r="CV83" s="127" t="s">
        <v>1815</v>
      </c>
      <c r="CW83" s="624"/>
      <c r="CX83" s="624"/>
      <c r="CY83" s="598"/>
      <c r="CZ83" s="598"/>
      <c r="DA83" s="598"/>
      <c r="DB83" s="624"/>
      <c r="DC83" s="598"/>
      <c r="DD83" s="126">
        <v>2.4E-2</v>
      </c>
      <c r="DE83" s="125"/>
      <c r="DF83" s="127" t="s">
        <v>1815</v>
      </c>
      <c r="DG83" s="624"/>
      <c r="DH83" s="624"/>
      <c r="DI83" s="598"/>
      <c r="DJ83" s="598"/>
      <c r="DK83" s="624"/>
      <c r="DL83" s="598"/>
      <c r="DM83" s="126">
        <v>2.4E-2</v>
      </c>
      <c r="DN83" s="125"/>
      <c r="DO83" s="127" t="s">
        <v>1815</v>
      </c>
      <c r="DP83" s="624"/>
      <c r="DQ83" s="624"/>
      <c r="DR83" s="598"/>
      <c r="DS83" s="598"/>
      <c r="DT83" s="624"/>
      <c r="DU83" s="598"/>
      <c r="DV83" s="126">
        <v>2.4E-2</v>
      </c>
      <c r="DW83" s="125"/>
      <c r="DX83" s="598"/>
      <c r="DY83" s="624"/>
      <c r="DZ83" s="624"/>
      <c r="EA83" s="598"/>
      <c r="EB83" s="598"/>
      <c r="EC83" s="598"/>
      <c r="ED83" s="624"/>
      <c r="EE83" s="598"/>
      <c r="EF83" s="625"/>
      <c r="EG83" s="126">
        <v>0.19999999999999998</v>
      </c>
      <c r="EH83" s="126">
        <v>0</v>
      </c>
      <c r="EI83" s="127">
        <v>0</v>
      </c>
      <c r="EJ83" s="610"/>
      <c r="EK83" s="610"/>
      <c r="EL83" s="610"/>
      <c r="EM83" s="614"/>
      <c r="EN83" s="624"/>
      <c r="EO83" s="624"/>
      <c r="EP83" s="628"/>
      <c r="EQ83" s="628"/>
      <c r="ER83" s="598"/>
      <c r="ET83" s="156">
        <f t="shared" si="1"/>
        <v>0</v>
      </c>
    </row>
    <row r="84" spans="1:150" s="47" customFormat="1" ht="99.95" hidden="1" customHeight="1" x14ac:dyDescent="0.25">
      <c r="A84" s="130" t="s">
        <v>190</v>
      </c>
      <c r="B84" s="130" t="s">
        <v>3839</v>
      </c>
      <c r="C84" s="47" t="s">
        <v>25</v>
      </c>
      <c r="D84" s="127">
        <v>1</v>
      </c>
      <c r="E84" s="47" t="s">
        <v>26</v>
      </c>
      <c r="F84" s="127" t="s">
        <v>3176</v>
      </c>
      <c r="G84" s="52">
        <v>1</v>
      </c>
      <c r="H84" s="131">
        <v>1</v>
      </c>
      <c r="I84" s="121">
        <v>0.1</v>
      </c>
      <c r="J84" s="130" t="s">
        <v>3177</v>
      </c>
      <c r="K84" s="105">
        <v>43465</v>
      </c>
      <c r="L84" s="52">
        <v>2</v>
      </c>
      <c r="M84" s="130" t="s">
        <v>3178</v>
      </c>
      <c r="N84" s="130" t="s">
        <v>3177</v>
      </c>
      <c r="O84" s="47" t="s">
        <v>3179</v>
      </c>
      <c r="P84" s="121">
        <v>0.1</v>
      </c>
      <c r="Q84" s="53" t="s">
        <v>3180</v>
      </c>
      <c r="R84" s="124">
        <v>100000000</v>
      </c>
      <c r="S84" s="129"/>
      <c r="T84" s="105">
        <v>43110</v>
      </c>
      <c r="U84" s="105">
        <v>43465</v>
      </c>
      <c r="V84" s="130" t="s">
        <v>3181</v>
      </c>
      <c r="W84" s="132">
        <v>0.3</v>
      </c>
      <c r="X84" s="126">
        <v>4.9999999999999996E-2</v>
      </c>
      <c r="Y84" s="125"/>
      <c r="Z84" s="130" t="s">
        <v>3182</v>
      </c>
      <c r="AA84" s="582">
        <v>4.9999999999999996E-2</v>
      </c>
      <c r="AB84" s="582">
        <v>0</v>
      </c>
      <c r="AC84" s="598"/>
      <c r="AD84" s="582"/>
      <c r="AE84" s="676">
        <v>4.9999999999999996E-2</v>
      </c>
      <c r="AF84" s="582"/>
      <c r="AG84" s="126">
        <v>4.9999999999999996E-2</v>
      </c>
      <c r="AH84" s="125"/>
      <c r="AI84" s="134" t="s">
        <v>3182</v>
      </c>
      <c r="AJ84" s="582">
        <v>0.09</v>
      </c>
      <c r="AK84" s="582">
        <v>0</v>
      </c>
      <c r="AL84" s="582"/>
      <c r="AM84" s="582"/>
      <c r="AN84" s="676">
        <v>8.9999999999999983E-2</v>
      </c>
      <c r="AO84" s="582"/>
      <c r="AP84" s="126">
        <v>4.9999999999999996E-2</v>
      </c>
      <c r="AQ84" s="125"/>
      <c r="AR84" s="134" t="s">
        <v>3183</v>
      </c>
      <c r="AS84" s="582">
        <v>0.09</v>
      </c>
      <c r="AT84" s="582">
        <v>0</v>
      </c>
      <c r="AU84" s="582"/>
      <c r="AV84" s="582"/>
      <c r="AW84" s="627" t="s">
        <v>3184</v>
      </c>
      <c r="AX84" s="676">
        <v>8.9999999999999983E-2</v>
      </c>
      <c r="AY84" s="582"/>
      <c r="AZ84" s="126">
        <v>4.9999999999999996E-2</v>
      </c>
      <c r="BA84" s="125"/>
      <c r="BB84" s="134" t="s">
        <v>3185</v>
      </c>
      <c r="BC84" s="582">
        <v>0.09</v>
      </c>
      <c r="BD84" s="582">
        <v>0</v>
      </c>
      <c r="BE84" s="582"/>
      <c r="BF84" s="582"/>
      <c r="BG84" s="676">
        <v>8.9999999999999983E-2</v>
      </c>
      <c r="BH84" s="582"/>
      <c r="BI84" s="126">
        <v>4.9999999999999996E-2</v>
      </c>
      <c r="BJ84" s="125"/>
      <c r="BK84" s="134" t="s">
        <v>3186</v>
      </c>
      <c r="BL84" s="582">
        <v>0.09</v>
      </c>
      <c r="BM84" s="582">
        <v>0</v>
      </c>
      <c r="BN84" s="582"/>
      <c r="BO84" s="582"/>
      <c r="BP84" s="676">
        <v>8.9999999999999983E-2</v>
      </c>
      <c r="BQ84" s="582"/>
      <c r="BR84" s="126">
        <v>4.9999999999999996E-2</v>
      </c>
      <c r="BS84" s="125"/>
      <c r="BT84" s="134" t="s">
        <v>3187</v>
      </c>
      <c r="BU84" s="582">
        <v>0.09</v>
      </c>
      <c r="BV84" s="582">
        <v>0</v>
      </c>
      <c r="BW84" s="600">
        <v>100000000</v>
      </c>
      <c r="BX84" s="582"/>
      <c r="BY84" s="627" t="s">
        <v>3188</v>
      </c>
      <c r="BZ84" s="676">
        <v>8.9999999999999983E-2</v>
      </c>
      <c r="CA84" s="582"/>
      <c r="CB84" s="122">
        <v>0</v>
      </c>
      <c r="CC84" s="125"/>
      <c r="CD84" s="134"/>
      <c r="CE84" s="582">
        <v>0.04</v>
      </c>
      <c r="CF84" s="582">
        <v>0</v>
      </c>
      <c r="CG84" s="582"/>
      <c r="CH84" s="582"/>
      <c r="CI84" s="676">
        <v>0.04</v>
      </c>
      <c r="CJ84" s="582"/>
      <c r="CK84" s="122">
        <v>0</v>
      </c>
      <c r="CL84" s="125"/>
      <c r="CM84" s="134"/>
      <c r="CN84" s="582">
        <v>0.04</v>
      </c>
      <c r="CO84" s="582">
        <v>0</v>
      </c>
      <c r="CP84" s="582"/>
      <c r="CQ84" s="582"/>
      <c r="CR84" s="676">
        <v>0.04</v>
      </c>
      <c r="CS84" s="582"/>
      <c r="CT84" s="122">
        <v>0</v>
      </c>
      <c r="CU84" s="125"/>
      <c r="CV84" s="134"/>
      <c r="CW84" s="582">
        <v>0.04</v>
      </c>
      <c r="CX84" s="582">
        <v>0</v>
      </c>
      <c r="CY84" s="582"/>
      <c r="CZ84" s="582"/>
      <c r="DA84" s="627" t="s">
        <v>3189</v>
      </c>
      <c r="DB84" s="676">
        <v>0.04</v>
      </c>
      <c r="DC84" s="582"/>
      <c r="DD84" s="122">
        <v>0</v>
      </c>
      <c r="DE84" s="125"/>
      <c r="DF84" s="134"/>
      <c r="DG84" s="582">
        <v>0.04</v>
      </c>
      <c r="DH84" s="582">
        <v>0</v>
      </c>
      <c r="DI84" s="582"/>
      <c r="DJ84" s="582"/>
      <c r="DK84" s="676">
        <v>0.04</v>
      </c>
      <c r="DL84" s="582"/>
      <c r="DM84" s="122">
        <v>0</v>
      </c>
      <c r="DN84" s="125"/>
      <c r="DO84" s="134"/>
      <c r="DP84" s="582">
        <v>0.04</v>
      </c>
      <c r="DQ84" s="582">
        <v>0</v>
      </c>
      <c r="DR84" s="582"/>
      <c r="DS84" s="582"/>
      <c r="DT84" s="676">
        <v>0.04</v>
      </c>
      <c r="DU84" s="582"/>
      <c r="DV84" s="122">
        <v>0</v>
      </c>
      <c r="DW84" s="125"/>
      <c r="DX84" s="134"/>
      <c r="DY84" s="613">
        <v>0.3</v>
      </c>
      <c r="DZ84" s="582">
        <v>0</v>
      </c>
      <c r="EA84" s="582"/>
      <c r="EB84" s="582"/>
      <c r="EC84" s="627" t="s">
        <v>3177</v>
      </c>
      <c r="ED84" s="677">
        <v>0.3</v>
      </c>
      <c r="EE84" s="582"/>
      <c r="EF84" s="303"/>
      <c r="EG84" s="125">
        <v>0.3</v>
      </c>
      <c r="EJ84" s="582">
        <v>1</v>
      </c>
      <c r="EM84" s="679">
        <v>1</v>
      </c>
      <c r="EP84" s="628">
        <v>100000000</v>
      </c>
      <c r="ET84" s="156">
        <f t="shared" si="1"/>
        <v>0</v>
      </c>
    </row>
    <row r="85" spans="1:150" s="47" customFormat="1" ht="99.95" hidden="1" customHeight="1" x14ac:dyDescent="0.25">
      <c r="A85" s="130" t="s">
        <v>190</v>
      </c>
      <c r="B85" s="308" t="s">
        <v>3839</v>
      </c>
      <c r="C85" s="47" t="s">
        <v>25</v>
      </c>
      <c r="D85" s="127">
        <v>1</v>
      </c>
      <c r="E85" s="47" t="s">
        <v>26</v>
      </c>
      <c r="F85" s="127" t="s">
        <v>3176</v>
      </c>
      <c r="G85" s="52">
        <v>1</v>
      </c>
      <c r="H85" s="131">
        <v>1</v>
      </c>
      <c r="I85" s="121">
        <v>0.1</v>
      </c>
      <c r="J85" s="130" t="s">
        <v>3177</v>
      </c>
      <c r="K85" s="105">
        <v>43465</v>
      </c>
      <c r="L85" s="52">
        <v>2</v>
      </c>
      <c r="M85" s="130" t="s">
        <v>3178</v>
      </c>
      <c r="N85" s="130" t="s">
        <v>3177</v>
      </c>
      <c r="O85" s="47" t="s">
        <v>3179</v>
      </c>
      <c r="P85" s="121"/>
      <c r="Q85" s="53" t="s">
        <v>3180</v>
      </c>
      <c r="R85" s="124">
        <v>100000000</v>
      </c>
      <c r="S85" s="129"/>
      <c r="T85" s="105">
        <v>43110</v>
      </c>
      <c r="U85" s="105">
        <v>43465</v>
      </c>
      <c r="V85" s="130" t="s">
        <v>3190</v>
      </c>
      <c r="W85" s="132">
        <v>0.4</v>
      </c>
      <c r="X85" s="126">
        <v>0</v>
      </c>
      <c r="Y85" s="125"/>
      <c r="Z85" s="130"/>
      <c r="AA85" s="582"/>
      <c r="AB85" s="582"/>
      <c r="AC85" s="598"/>
      <c r="AD85" s="582"/>
      <c r="AE85" s="676"/>
      <c r="AF85" s="582"/>
      <c r="AG85" s="126">
        <v>0.04</v>
      </c>
      <c r="AH85" s="125"/>
      <c r="AI85" s="134" t="s">
        <v>3189</v>
      </c>
      <c r="AJ85" s="582"/>
      <c r="AK85" s="582"/>
      <c r="AL85" s="582"/>
      <c r="AM85" s="582"/>
      <c r="AN85" s="676"/>
      <c r="AO85" s="582"/>
      <c r="AP85" s="126">
        <v>0.04</v>
      </c>
      <c r="AQ85" s="125"/>
      <c r="AR85" s="134" t="s">
        <v>3189</v>
      </c>
      <c r="AS85" s="582"/>
      <c r="AT85" s="582"/>
      <c r="AU85" s="582"/>
      <c r="AV85" s="582"/>
      <c r="AW85" s="627"/>
      <c r="AX85" s="676"/>
      <c r="AY85" s="582"/>
      <c r="AZ85" s="126">
        <v>0.04</v>
      </c>
      <c r="BA85" s="125"/>
      <c r="BB85" s="134" t="s">
        <v>3189</v>
      </c>
      <c r="BC85" s="582"/>
      <c r="BD85" s="582"/>
      <c r="BE85" s="582"/>
      <c r="BF85" s="582"/>
      <c r="BG85" s="676"/>
      <c r="BH85" s="582"/>
      <c r="BI85" s="126">
        <v>0.04</v>
      </c>
      <c r="BJ85" s="125"/>
      <c r="BK85" s="134" t="s">
        <v>3189</v>
      </c>
      <c r="BL85" s="582"/>
      <c r="BM85" s="582"/>
      <c r="BN85" s="582"/>
      <c r="BO85" s="582"/>
      <c r="BP85" s="676"/>
      <c r="BQ85" s="582"/>
      <c r="BR85" s="126">
        <v>0.04</v>
      </c>
      <c r="BS85" s="125"/>
      <c r="BT85" s="134" t="s">
        <v>3189</v>
      </c>
      <c r="BU85" s="582"/>
      <c r="BV85" s="582"/>
      <c r="BW85" s="600"/>
      <c r="BX85" s="582"/>
      <c r="BY85" s="627"/>
      <c r="BZ85" s="676"/>
      <c r="CA85" s="582"/>
      <c r="CB85" s="126">
        <v>0.04</v>
      </c>
      <c r="CC85" s="125"/>
      <c r="CD85" s="134" t="s">
        <v>3189</v>
      </c>
      <c r="CE85" s="582"/>
      <c r="CF85" s="582"/>
      <c r="CG85" s="582"/>
      <c r="CH85" s="582"/>
      <c r="CI85" s="676"/>
      <c r="CJ85" s="582"/>
      <c r="CK85" s="126">
        <v>0.04</v>
      </c>
      <c r="CL85" s="125"/>
      <c r="CM85" s="134" t="s">
        <v>3189</v>
      </c>
      <c r="CN85" s="582"/>
      <c r="CO85" s="582"/>
      <c r="CP85" s="582"/>
      <c r="CQ85" s="582"/>
      <c r="CR85" s="676"/>
      <c r="CS85" s="582"/>
      <c r="CT85" s="126">
        <v>0.04</v>
      </c>
      <c r="CU85" s="125"/>
      <c r="CV85" s="134" t="s">
        <v>3189</v>
      </c>
      <c r="CW85" s="582"/>
      <c r="CX85" s="582"/>
      <c r="CY85" s="582"/>
      <c r="CZ85" s="582"/>
      <c r="DA85" s="627"/>
      <c r="DB85" s="676"/>
      <c r="DC85" s="582"/>
      <c r="DD85" s="126">
        <v>0.04</v>
      </c>
      <c r="DE85" s="125"/>
      <c r="DF85" s="134" t="s">
        <v>3189</v>
      </c>
      <c r="DG85" s="582"/>
      <c r="DH85" s="582"/>
      <c r="DI85" s="582"/>
      <c r="DJ85" s="582"/>
      <c r="DK85" s="676"/>
      <c r="DL85" s="582"/>
      <c r="DM85" s="126">
        <v>0.04</v>
      </c>
      <c r="DN85" s="125"/>
      <c r="DO85" s="134" t="s">
        <v>3189</v>
      </c>
      <c r="DP85" s="582"/>
      <c r="DQ85" s="582"/>
      <c r="DR85" s="582"/>
      <c r="DS85" s="582"/>
      <c r="DT85" s="676"/>
      <c r="DU85" s="582"/>
      <c r="DV85" s="122">
        <v>0</v>
      </c>
      <c r="DW85" s="125"/>
      <c r="DX85" s="134"/>
      <c r="DY85" s="613"/>
      <c r="DZ85" s="582"/>
      <c r="EA85" s="582"/>
      <c r="EB85" s="582"/>
      <c r="EC85" s="627"/>
      <c r="ED85" s="677"/>
      <c r="EE85" s="582"/>
      <c r="EF85" s="303"/>
      <c r="EG85" s="125">
        <v>0.39999999999999997</v>
      </c>
      <c r="EJ85" s="582"/>
      <c r="EM85" s="679"/>
      <c r="EP85" s="628"/>
      <c r="ET85" s="156">
        <f t="shared" si="1"/>
        <v>0</v>
      </c>
    </row>
    <row r="86" spans="1:150" s="47" customFormat="1" ht="99.95" hidden="1" customHeight="1" x14ac:dyDescent="0.25">
      <c r="A86" s="130" t="s">
        <v>190</v>
      </c>
      <c r="B86" s="308" t="s">
        <v>3839</v>
      </c>
      <c r="C86" s="47" t="s">
        <v>25</v>
      </c>
      <c r="D86" s="127">
        <v>1</v>
      </c>
      <c r="E86" s="47" t="s">
        <v>26</v>
      </c>
      <c r="F86" s="127" t="s">
        <v>3176</v>
      </c>
      <c r="G86" s="52">
        <v>1</v>
      </c>
      <c r="H86" s="131">
        <v>1</v>
      </c>
      <c r="I86" s="121">
        <v>0.1</v>
      </c>
      <c r="J86" s="130" t="s">
        <v>3177</v>
      </c>
      <c r="K86" s="105">
        <v>43465</v>
      </c>
      <c r="L86" s="52">
        <v>2</v>
      </c>
      <c r="M86" s="130" t="s">
        <v>3178</v>
      </c>
      <c r="N86" s="130" t="s">
        <v>3177</v>
      </c>
      <c r="O86" s="47" t="s">
        <v>3179</v>
      </c>
      <c r="P86" s="121"/>
      <c r="Q86" s="53" t="s">
        <v>3180</v>
      </c>
      <c r="R86" s="124">
        <v>100000000</v>
      </c>
      <c r="S86" s="129"/>
      <c r="T86" s="105">
        <v>43110</v>
      </c>
      <c r="U86" s="105">
        <v>43465</v>
      </c>
      <c r="V86" s="130" t="s">
        <v>3191</v>
      </c>
      <c r="W86" s="132">
        <v>0.3</v>
      </c>
      <c r="X86" s="122">
        <v>0</v>
      </c>
      <c r="Y86" s="125"/>
      <c r="Z86" s="130"/>
      <c r="AA86" s="582"/>
      <c r="AB86" s="582"/>
      <c r="AC86" s="598"/>
      <c r="AD86" s="582"/>
      <c r="AE86" s="676"/>
      <c r="AF86" s="582"/>
      <c r="AG86" s="122">
        <v>0</v>
      </c>
      <c r="AH86" s="125"/>
      <c r="AI86" s="134"/>
      <c r="AJ86" s="582"/>
      <c r="AK86" s="582"/>
      <c r="AL86" s="582"/>
      <c r="AM86" s="582"/>
      <c r="AN86" s="676"/>
      <c r="AO86" s="582"/>
      <c r="AP86" s="122">
        <v>0</v>
      </c>
      <c r="AQ86" s="125"/>
      <c r="AR86" s="134"/>
      <c r="AS86" s="582"/>
      <c r="AT86" s="582"/>
      <c r="AU86" s="582"/>
      <c r="AV86" s="582"/>
      <c r="AW86" s="627"/>
      <c r="AX86" s="676"/>
      <c r="AY86" s="582"/>
      <c r="AZ86" s="122">
        <v>0</v>
      </c>
      <c r="BA86" s="125"/>
      <c r="BB86" s="134"/>
      <c r="BC86" s="582"/>
      <c r="BD86" s="582"/>
      <c r="BE86" s="582"/>
      <c r="BF86" s="582"/>
      <c r="BG86" s="676"/>
      <c r="BH86" s="582"/>
      <c r="BI86" s="122">
        <v>0</v>
      </c>
      <c r="BJ86" s="125"/>
      <c r="BK86" s="134"/>
      <c r="BL86" s="582"/>
      <c r="BM86" s="582"/>
      <c r="BN86" s="582"/>
      <c r="BO86" s="582"/>
      <c r="BP86" s="676"/>
      <c r="BQ86" s="582"/>
      <c r="BR86" s="122">
        <v>0</v>
      </c>
      <c r="BS86" s="125"/>
      <c r="BT86" s="134"/>
      <c r="BU86" s="582"/>
      <c r="BV86" s="582"/>
      <c r="BW86" s="600"/>
      <c r="BX86" s="582"/>
      <c r="BY86" s="627"/>
      <c r="BZ86" s="676"/>
      <c r="CA86" s="582"/>
      <c r="CB86" s="122">
        <v>0</v>
      </c>
      <c r="CC86" s="125"/>
      <c r="CD86" s="134"/>
      <c r="CE86" s="582"/>
      <c r="CF86" s="582"/>
      <c r="CG86" s="582"/>
      <c r="CH86" s="582"/>
      <c r="CI86" s="676"/>
      <c r="CJ86" s="582"/>
      <c r="CK86" s="122">
        <v>0</v>
      </c>
      <c r="CL86" s="125"/>
      <c r="CM86" s="134"/>
      <c r="CN86" s="582"/>
      <c r="CO86" s="582"/>
      <c r="CP86" s="582"/>
      <c r="CQ86" s="582"/>
      <c r="CR86" s="676"/>
      <c r="CS86" s="582"/>
      <c r="CT86" s="122">
        <v>0</v>
      </c>
      <c r="CU86" s="125"/>
      <c r="CV86" s="134"/>
      <c r="CW86" s="582"/>
      <c r="CX86" s="582"/>
      <c r="CY86" s="582"/>
      <c r="CZ86" s="582"/>
      <c r="DA86" s="627"/>
      <c r="DB86" s="676"/>
      <c r="DC86" s="582"/>
      <c r="DD86" s="122">
        <v>0</v>
      </c>
      <c r="DE86" s="125"/>
      <c r="DF86" s="134"/>
      <c r="DG86" s="582"/>
      <c r="DH86" s="582"/>
      <c r="DI86" s="582"/>
      <c r="DJ86" s="582"/>
      <c r="DK86" s="676"/>
      <c r="DL86" s="582"/>
      <c r="DM86" s="122">
        <v>0</v>
      </c>
      <c r="DN86" s="125"/>
      <c r="DO86" s="134"/>
      <c r="DP86" s="582"/>
      <c r="DQ86" s="582"/>
      <c r="DR86" s="582"/>
      <c r="DS86" s="582"/>
      <c r="DT86" s="676"/>
      <c r="DU86" s="582"/>
      <c r="DV86" s="126">
        <v>0.3</v>
      </c>
      <c r="DW86" s="125"/>
      <c r="DX86" s="134" t="s">
        <v>3177</v>
      </c>
      <c r="DY86" s="613"/>
      <c r="DZ86" s="582"/>
      <c r="EA86" s="582"/>
      <c r="EB86" s="582"/>
      <c r="EC86" s="627"/>
      <c r="ED86" s="677"/>
      <c r="EE86" s="582"/>
      <c r="EF86" s="303"/>
      <c r="EG86" s="125">
        <v>0.3</v>
      </c>
      <c r="EJ86" s="582"/>
      <c r="EM86" s="679"/>
      <c r="EP86" s="628"/>
      <c r="ET86" s="156">
        <f t="shared" si="1"/>
        <v>0</v>
      </c>
    </row>
    <row r="87" spans="1:150" s="47" customFormat="1" ht="99.95" hidden="1" customHeight="1" x14ac:dyDescent="0.25">
      <c r="A87" s="130" t="s">
        <v>190</v>
      </c>
      <c r="B87" s="308" t="s">
        <v>3839</v>
      </c>
      <c r="C87" s="47" t="s">
        <v>25</v>
      </c>
      <c r="D87" s="127">
        <v>2</v>
      </c>
      <c r="E87" s="47" t="s">
        <v>3192</v>
      </c>
      <c r="F87" s="127" t="s">
        <v>3176</v>
      </c>
      <c r="G87" s="131">
        <v>0.65</v>
      </c>
      <c r="H87" s="131">
        <v>0.25</v>
      </c>
      <c r="I87" s="121">
        <v>0.1</v>
      </c>
      <c r="J87" s="130" t="s">
        <v>3193</v>
      </c>
      <c r="K87" s="105">
        <v>43465</v>
      </c>
      <c r="L87" s="52">
        <v>5</v>
      </c>
      <c r="M87" s="130" t="s">
        <v>27</v>
      </c>
      <c r="N87" s="130" t="s">
        <v>3194</v>
      </c>
      <c r="O87" s="47" t="s">
        <v>3195</v>
      </c>
      <c r="P87" s="129">
        <v>0.02</v>
      </c>
      <c r="Q87" s="53" t="s">
        <v>3196</v>
      </c>
      <c r="R87" s="124">
        <v>72000000</v>
      </c>
      <c r="S87" s="129"/>
      <c r="T87" s="105">
        <v>43115</v>
      </c>
      <c r="U87" s="105">
        <v>43465</v>
      </c>
      <c r="V87" s="130" t="s">
        <v>3197</v>
      </c>
      <c r="W87" s="132">
        <v>0.25</v>
      </c>
      <c r="X87" s="126">
        <v>8.3333333333333329E-2</v>
      </c>
      <c r="Y87" s="125"/>
      <c r="Z87" s="134" t="s">
        <v>3198</v>
      </c>
      <c r="AA87" s="582">
        <v>8.3333333333333329E-2</v>
      </c>
      <c r="AB87" s="582">
        <v>0</v>
      </c>
      <c r="AC87" s="582"/>
      <c r="AD87" s="582"/>
      <c r="AE87" s="664">
        <v>8.3329166666666656E-3</v>
      </c>
      <c r="AF87" s="582"/>
      <c r="AG87" s="126">
        <v>8.3333333333333329E-2</v>
      </c>
      <c r="AH87" s="125"/>
      <c r="AI87" s="134" t="s">
        <v>3199</v>
      </c>
      <c r="AJ87" s="582">
        <v>8.3333333333333329E-2</v>
      </c>
      <c r="AK87" s="582">
        <v>0</v>
      </c>
      <c r="AL87" s="678">
        <v>72000000</v>
      </c>
      <c r="AM87" s="582"/>
      <c r="AN87" s="664">
        <v>2.4998333333333331E-2</v>
      </c>
      <c r="AO87" s="582"/>
      <c r="AP87" s="126">
        <v>8.3333333333333329E-2</v>
      </c>
      <c r="AQ87" s="125"/>
      <c r="AR87" s="134" t="s">
        <v>3200</v>
      </c>
      <c r="AS87" s="582">
        <v>8.3333333333333329E-2</v>
      </c>
      <c r="AT87" s="582">
        <v>0</v>
      </c>
      <c r="AU87" s="582"/>
      <c r="AV87" s="582"/>
      <c r="AW87" s="627" t="s">
        <v>3200</v>
      </c>
      <c r="AX87" s="664">
        <v>2.7775833333333333E-2</v>
      </c>
      <c r="AY87" s="582"/>
      <c r="AZ87" s="122">
        <v>0</v>
      </c>
      <c r="BA87" s="125"/>
      <c r="BB87" s="134"/>
      <c r="BC87" s="582">
        <v>6.25E-2</v>
      </c>
      <c r="BD87" s="582">
        <v>0</v>
      </c>
      <c r="BE87" s="582"/>
      <c r="BF87" s="582"/>
      <c r="BG87" s="664">
        <v>1.4235416666666667E-2</v>
      </c>
      <c r="BH87" s="582"/>
      <c r="BI87" s="122">
        <v>0</v>
      </c>
      <c r="BJ87" s="125"/>
      <c r="BK87" s="134"/>
      <c r="BL87" s="582">
        <v>6.25E-2</v>
      </c>
      <c r="BM87" s="582">
        <v>0</v>
      </c>
      <c r="BN87" s="582"/>
      <c r="BO87" s="582"/>
      <c r="BP87" s="664">
        <v>1.364017857142857E-2</v>
      </c>
      <c r="BQ87" s="582"/>
      <c r="BR87" s="122">
        <v>0</v>
      </c>
      <c r="BS87" s="125"/>
      <c r="BT87" s="134"/>
      <c r="BU87" s="582">
        <v>6.25E-2</v>
      </c>
      <c r="BV87" s="582">
        <v>0</v>
      </c>
      <c r="BW87" s="582"/>
      <c r="BX87" s="582"/>
      <c r="BY87" s="627" t="s">
        <v>3201</v>
      </c>
      <c r="BZ87" s="664">
        <v>1.7806428571428567E-2</v>
      </c>
      <c r="CA87" s="582"/>
      <c r="CB87" s="122">
        <v>0</v>
      </c>
      <c r="CC87" s="125"/>
      <c r="CD87" s="134"/>
      <c r="CE87" s="582">
        <v>6.25E-2</v>
      </c>
      <c r="CF87" s="582">
        <v>0</v>
      </c>
      <c r="CG87" s="582"/>
      <c r="CH87" s="582"/>
      <c r="CI87" s="664">
        <v>1.364017857142857E-2</v>
      </c>
      <c r="CJ87" s="582"/>
      <c r="CK87" s="122">
        <v>0</v>
      </c>
      <c r="CL87" s="125"/>
      <c r="CM87" s="134"/>
      <c r="CN87" s="582">
        <v>6.25E-2</v>
      </c>
      <c r="CO87" s="582">
        <v>0</v>
      </c>
      <c r="CP87" s="582"/>
      <c r="CQ87" s="582"/>
      <c r="CR87" s="664">
        <v>1.364017857142857E-2</v>
      </c>
      <c r="CS87" s="582"/>
      <c r="CT87" s="122">
        <v>0</v>
      </c>
      <c r="CU87" s="125"/>
      <c r="CV87" s="134"/>
      <c r="CW87" s="582">
        <v>6.25E-2</v>
      </c>
      <c r="CX87" s="582">
        <v>0</v>
      </c>
      <c r="CY87" s="582"/>
      <c r="CZ87" s="582"/>
      <c r="DA87" s="627" t="s">
        <v>3201</v>
      </c>
      <c r="DB87" s="664">
        <v>1.364017857142857E-2</v>
      </c>
      <c r="DC87" s="582"/>
      <c r="DD87" s="122">
        <v>0</v>
      </c>
      <c r="DE87" s="125"/>
      <c r="DF87" s="134"/>
      <c r="DG87" s="582">
        <v>6.25E-2</v>
      </c>
      <c r="DH87" s="582">
        <v>0</v>
      </c>
      <c r="DI87" s="582"/>
      <c r="DJ87" s="582"/>
      <c r="DK87" s="664">
        <v>1.364017857142857E-2</v>
      </c>
      <c r="DL87" s="582"/>
      <c r="DM87" s="122">
        <v>0</v>
      </c>
      <c r="DN87" s="125"/>
      <c r="DO87" s="134"/>
      <c r="DP87" s="582">
        <v>6.25E-2</v>
      </c>
      <c r="DQ87" s="582">
        <v>0</v>
      </c>
      <c r="DR87" s="582"/>
      <c r="DS87" s="582"/>
      <c r="DT87" s="664">
        <v>1.364017857142857E-2</v>
      </c>
      <c r="DU87" s="582"/>
      <c r="DV87" s="122">
        <v>0</v>
      </c>
      <c r="DW87" s="125"/>
      <c r="DX87" s="134"/>
      <c r="DY87" s="582">
        <v>0.25</v>
      </c>
      <c r="DZ87" s="582">
        <v>0</v>
      </c>
      <c r="EA87" s="582"/>
      <c r="EB87" s="582"/>
      <c r="EC87" s="627" t="s">
        <v>3194</v>
      </c>
      <c r="ED87" s="664">
        <v>7.5009999999999979E-2</v>
      </c>
      <c r="EE87" s="582"/>
      <c r="EF87" s="303"/>
      <c r="EG87" s="125">
        <v>0.25</v>
      </c>
      <c r="EJ87" s="582">
        <v>1</v>
      </c>
      <c r="EM87" s="679">
        <v>0.25</v>
      </c>
      <c r="EP87" s="628">
        <v>72000000</v>
      </c>
      <c r="ET87" s="156">
        <f t="shared" si="1"/>
        <v>0</v>
      </c>
    </row>
    <row r="88" spans="1:150" s="47" customFormat="1" ht="99.95" hidden="1" customHeight="1" x14ac:dyDescent="0.25">
      <c r="A88" s="130" t="s">
        <v>190</v>
      </c>
      <c r="B88" s="308" t="s">
        <v>3839</v>
      </c>
      <c r="C88" s="47" t="s">
        <v>25</v>
      </c>
      <c r="D88" s="127">
        <v>2</v>
      </c>
      <c r="E88" s="47" t="s">
        <v>3192</v>
      </c>
      <c r="F88" s="127" t="s">
        <v>3176</v>
      </c>
      <c r="G88" s="131">
        <v>0.65</v>
      </c>
      <c r="H88" s="131">
        <v>0.25</v>
      </c>
      <c r="I88" s="121">
        <v>0.1</v>
      </c>
      <c r="J88" s="130" t="s">
        <v>3193</v>
      </c>
      <c r="K88" s="105">
        <v>43465</v>
      </c>
      <c r="L88" s="52">
        <v>5</v>
      </c>
      <c r="M88" s="130" t="s">
        <v>27</v>
      </c>
      <c r="N88" s="130" t="s">
        <v>3194</v>
      </c>
      <c r="O88" s="47" t="s">
        <v>3195</v>
      </c>
      <c r="P88" s="129"/>
      <c r="Q88" s="53" t="s">
        <v>3196</v>
      </c>
      <c r="R88" s="124">
        <v>72000000</v>
      </c>
      <c r="S88" s="129"/>
      <c r="T88" s="105">
        <v>43115</v>
      </c>
      <c r="U88" s="105">
        <v>43465</v>
      </c>
      <c r="V88" s="130" t="s">
        <v>3202</v>
      </c>
      <c r="W88" s="132">
        <v>0.5</v>
      </c>
      <c r="X88" s="122">
        <v>0</v>
      </c>
      <c r="Y88" s="125"/>
      <c r="Z88" s="134"/>
      <c r="AA88" s="582"/>
      <c r="AB88" s="582"/>
      <c r="AC88" s="582"/>
      <c r="AD88" s="582"/>
      <c r="AE88" s="664"/>
      <c r="AF88" s="582"/>
      <c r="AG88" s="122">
        <v>0</v>
      </c>
      <c r="AH88" s="125"/>
      <c r="AI88" s="134"/>
      <c r="AJ88" s="582"/>
      <c r="AK88" s="582"/>
      <c r="AL88" s="582"/>
      <c r="AM88" s="582"/>
      <c r="AN88" s="664"/>
      <c r="AO88" s="582"/>
      <c r="AP88" s="122">
        <v>0</v>
      </c>
      <c r="AQ88" s="125"/>
      <c r="AR88" s="134"/>
      <c r="AS88" s="582"/>
      <c r="AT88" s="582"/>
      <c r="AU88" s="582"/>
      <c r="AV88" s="582"/>
      <c r="AW88" s="627"/>
      <c r="AX88" s="664"/>
      <c r="AY88" s="582"/>
      <c r="AZ88" s="126">
        <v>6.25E-2</v>
      </c>
      <c r="BA88" s="125"/>
      <c r="BB88" s="134" t="s">
        <v>243</v>
      </c>
      <c r="BC88" s="582"/>
      <c r="BD88" s="582"/>
      <c r="BE88" s="582"/>
      <c r="BF88" s="582"/>
      <c r="BG88" s="664"/>
      <c r="BH88" s="582"/>
      <c r="BI88" s="126">
        <v>6.25E-2</v>
      </c>
      <c r="BJ88" s="125"/>
      <c r="BK88" s="134" t="s">
        <v>243</v>
      </c>
      <c r="BL88" s="582"/>
      <c r="BM88" s="582"/>
      <c r="BN88" s="582"/>
      <c r="BO88" s="582"/>
      <c r="BP88" s="664"/>
      <c r="BQ88" s="582"/>
      <c r="BR88" s="126">
        <v>6.25E-2</v>
      </c>
      <c r="BS88" s="125"/>
      <c r="BT88" s="134" t="s">
        <v>3201</v>
      </c>
      <c r="BU88" s="582"/>
      <c r="BV88" s="582"/>
      <c r="BW88" s="582"/>
      <c r="BX88" s="582"/>
      <c r="BY88" s="627"/>
      <c r="BZ88" s="664"/>
      <c r="CA88" s="582"/>
      <c r="CB88" s="126">
        <v>6.25E-2</v>
      </c>
      <c r="CC88" s="125"/>
      <c r="CD88" s="134" t="s">
        <v>243</v>
      </c>
      <c r="CE88" s="582"/>
      <c r="CF88" s="582"/>
      <c r="CG88" s="582"/>
      <c r="CH88" s="582"/>
      <c r="CI88" s="664"/>
      <c r="CJ88" s="582"/>
      <c r="CK88" s="126">
        <v>6.25E-2</v>
      </c>
      <c r="CL88" s="125"/>
      <c r="CM88" s="134" t="s">
        <v>243</v>
      </c>
      <c r="CN88" s="582"/>
      <c r="CO88" s="582"/>
      <c r="CP88" s="582"/>
      <c r="CQ88" s="582"/>
      <c r="CR88" s="664"/>
      <c r="CS88" s="582"/>
      <c r="CT88" s="126">
        <v>6.25E-2</v>
      </c>
      <c r="CU88" s="125"/>
      <c r="CV88" s="134" t="s">
        <v>3201</v>
      </c>
      <c r="CW88" s="582"/>
      <c r="CX88" s="582"/>
      <c r="CY88" s="582"/>
      <c r="CZ88" s="582"/>
      <c r="DA88" s="627"/>
      <c r="DB88" s="664"/>
      <c r="DC88" s="582"/>
      <c r="DD88" s="126">
        <v>6.25E-2</v>
      </c>
      <c r="DE88" s="125"/>
      <c r="DF88" s="134" t="s">
        <v>243</v>
      </c>
      <c r="DG88" s="582"/>
      <c r="DH88" s="582"/>
      <c r="DI88" s="582"/>
      <c r="DJ88" s="582"/>
      <c r="DK88" s="664"/>
      <c r="DL88" s="582"/>
      <c r="DM88" s="126">
        <v>6.25E-2</v>
      </c>
      <c r="DN88" s="125"/>
      <c r="DO88" s="134" t="s">
        <v>243</v>
      </c>
      <c r="DP88" s="582"/>
      <c r="DQ88" s="582"/>
      <c r="DR88" s="582"/>
      <c r="DS88" s="582"/>
      <c r="DT88" s="664"/>
      <c r="DU88" s="582"/>
      <c r="DV88" s="122">
        <v>0</v>
      </c>
      <c r="DW88" s="125"/>
      <c r="DX88" s="134"/>
      <c r="DY88" s="582"/>
      <c r="DZ88" s="582"/>
      <c r="EA88" s="582"/>
      <c r="EB88" s="582"/>
      <c r="EC88" s="627"/>
      <c r="ED88" s="664"/>
      <c r="EE88" s="582"/>
      <c r="EF88" s="303"/>
      <c r="EG88" s="125">
        <v>0.5</v>
      </c>
      <c r="EJ88" s="582"/>
      <c r="EM88" s="679"/>
      <c r="EP88" s="628"/>
      <c r="ET88" s="156">
        <f t="shared" si="1"/>
        <v>0</v>
      </c>
    </row>
    <row r="89" spans="1:150" s="47" customFormat="1" ht="99.95" hidden="1" customHeight="1" x14ac:dyDescent="0.25">
      <c r="A89" s="130" t="s">
        <v>190</v>
      </c>
      <c r="B89" s="308" t="s">
        <v>3839</v>
      </c>
      <c r="C89" s="47" t="s">
        <v>25</v>
      </c>
      <c r="D89" s="127">
        <v>2</v>
      </c>
      <c r="E89" s="47" t="s">
        <v>3192</v>
      </c>
      <c r="F89" s="127" t="s">
        <v>3176</v>
      </c>
      <c r="G89" s="131">
        <v>0.65</v>
      </c>
      <c r="H89" s="131">
        <v>0.25</v>
      </c>
      <c r="I89" s="121">
        <v>0.1</v>
      </c>
      <c r="J89" s="130" t="s">
        <v>3193</v>
      </c>
      <c r="K89" s="105">
        <v>43465</v>
      </c>
      <c r="L89" s="52">
        <v>5</v>
      </c>
      <c r="M89" s="130" t="s">
        <v>27</v>
      </c>
      <c r="N89" s="130" t="s">
        <v>3194</v>
      </c>
      <c r="O89" s="47" t="s">
        <v>3195</v>
      </c>
      <c r="P89" s="129"/>
      <c r="Q89" s="53" t="s">
        <v>3196</v>
      </c>
      <c r="R89" s="124">
        <v>72000000</v>
      </c>
      <c r="S89" s="129"/>
      <c r="T89" s="105">
        <v>43115</v>
      </c>
      <c r="U89" s="105">
        <v>43465</v>
      </c>
      <c r="V89" s="130" t="s">
        <v>3203</v>
      </c>
      <c r="W89" s="132">
        <v>0.25</v>
      </c>
      <c r="X89" s="122">
        <v>0</v>
      </c>
      <c r="Y89" s="125"/>
      <c r="Z89" s="134"/>
      <c r="AA89" s="582"/>
      <c r="AB89" s="582"/>
      <c r="AC89" s="582"/>
      <c r="AD89" s="582"/>
      <c r="AE89" s="664"/>
      <c r="AF89" s="582"/>
      <c r="AG89" s="122">
        <v>0</v>
      </c>
      <c r="AH89" s="125"/>
      <c r="AI89" s="134"/>
      <c r="AJ89" s="582"/>
      <c r="AK89" s="582"/>
      <c r="AL89" s="582"/>
      <c r="AM89" s="582"/>
      <c r="AN89" s="664"/>
      <c r="AO89" s="582"/>
      <c r="AP89" s="122">
        <v>0</v>
      </c>
      <c r="AQ89" s="125"/>
      <c r="AR89" s="134"/>
      <c r="AS89" s="582"/>
      <c r="AT89" s="582"/>
      <c r="AU89" s="582"/>
      <c r="AV89" s="582"/>
      <c r="AW89" s="627"/>
      <c r="AX89" s="664"/>
      <c r="AY89" s="582"/>
      <c r="AZ89" s="122">
        <v>0</v>
      </c>
      <c r="BA89" s="125"/>
      <c r="BB89" s="134"/>
      <c r="BC89" s="582"/>
      <c r="BD89" s="582"/>
      <c r="BE89" s="582"/>
      <c r="BF89" s="582"/>
      <c r="BG89" s="664"/>
      <c r="BH89" s="582"/>
      <c r="BI89" s="122">
        <v>0</v>
      </c>
      <c r="BJ89" s="125"/>
      <c r="BK89" s="134"/>
      <c r="BL89" s="582"/>
      <c r="BM89" s="582"/>
      <c r="BN89" s="582"/>
      <c r="BO89" s="582"/>
      <c r="BP89" s="664"/>
      <c r="BQ89" s="582"/>
      <c r="BR89" s="122">
        <v>0</v>
      </c>
      <c r="BS89" s="125"/>
      <c r="BT89" s="134"/>
      <c r="BU89" s="582"/>
      <c r="BV89" s="582"/>
      <c r="BW89" s="582"/>
      <c r="BX89" s="582"/>
      <c r="BY89" s="627"/>
      <c r="BZ89" s="664"/>
      <c r="CA89" s="582"/>
      <c r="CB89" s="122">
        <v>0</v>
      </c>
      <c r="CC89" s="125"/>
      <c r="CD89" s="134"/>
      <c r="CE89" s="582"/>
      <c r="CF89" s="582"/>
      <c r="CG89" s="582"/>
      <c r="CH89" s="582"/>
      <c r="CI89" s="664"/>
      <c r="CJ89" s="582"/>
      <c r="CK89" s="122">
        <v>0</v>
      </c>
      <c r="CL89" s="125"/>
      <c r="CM89" s="134"/>
      <c r="CN89" s="582"/>
      <c r="CO89" s="582"/>
      <c r="CP89" s="582"/>
      <c r="CQ89" s="582"/>
      <c r="CR89" s="664"/>
      <c r="CS89" s="582"/>
      <c r="CT89" s="122">
        <v>0</v>
      </c>
      <c r="CU89" s="125"/>
      <c r="CV89" s="134"/>
      <c r="CW89" s="582"/>
      <c r="CX89" s="582"/>
      <c r="CY89" s="582"/>
      <c r="CZ89" s="582"/>
      <c r="DA89" s="627"/>
      <c r="DB89" s="664"/>
      <c r="DC89" s="582"/>
      <c r="DD89" s="122">
        <v>0</v>
      </c>
      <c r="DE89" s="125"/>
      <c r="DF89" s="134"/>
      <c r="DG89" s="582"/>
      <c r="DH89" s="582"/>
      <c r="DI89" s="582"/>
      <c r="DJ89" s="582"/>
      <c r="DK89" s="664"/>
      <c r="DL89" s="582"/>
      <c r="DM89" s="122">
        <v>0</v>
      </c>
      <c r="DN89" s="125"/>
      <c r="DO89" s="134"/>
      <c r="DP89" s="582"/>
      <c r="DQ89" s="582"/>
      <c r="DR89" s="582"/>
      <c r="DS89" s="582"/>
      <c r="DT89" s="664"/>
      <c r="DU89" s="582"/>
      <c r="DV89" s="126">
        <v>0.25</v>
      </c>
      <c r="DW89" s="125"/>
      <c r="DX89" s="134" t="s">
        <v>3194</v>
      </c>
      <c r="DY89" s="582"/>
      <c r="DZ89" s="582"/>
      <c r="EA89" s="582"/>
      <c r="EB89" s="582"/>
      <c r="EC89" s="627"/>
      <c r="ED89" s="664"/>
      <c r="EE89" s="582"/>
      <c r="EF89" s="303"/>
      <c r="EG89" s="125">
        <v>0.25</v>
      </c>
      <c r="EJ89" s="582"/>
      <c r="EM89" s="679"/>
      <c r="EP89" s="628"/>
      <c r="ET89" s="156">
        <f t="shared" si="1"/>
        <v>0</v>
      </c>
    </row>
    <row r="90" spans="1:150" s="47" customFormat="1" ht="99.95" hidden="1" customHeight="1" x14ac:dyDescent="0.25">
      <c r="A90" s="130" t="s">
        <v>190</v>
      </c>
      <c r="B90" s="308" t="s">
        <v>3839</v>
      </c>
      <c r="C90" s="47" t="s">
        <v>25</v>
      </c>
      <c r="D90" s="127">
        <v>2</v>
      </c>
      <c r="E90" s="47" t="s">
        <v>3192</v>
      </c>
      <c r="F90" s="127" t="s">
        <v>3176</v>
      </c>
      <c r="G90" s="131">
        <v>0.65</v>
      </c>
      <c r="H90" s="131">
        <v>0.25</v>
      </c>
      <c r="I90" s="121">
        <v>0.1</v>
      </c>
      <c r="J90" s="130" t="s">
        <v>3193</v>
      </c>
      <c r="K90" s="105">
        <v>43465</v>
      </c>
      <c r="L90" s="52">
        <v>6</v>
      </c>
      <c r="M90" s="130" t="s">
        <v>28</v>
      </c>
      <c r="N90" s="130" t="s">
        <v>3204</v>
      </c>
      <c r="O90" s="47" t="s">
        <v>3205</v>
      </c>
      <c r="P90" s="129">
        <v>0.03</v>
      </c>
      <c r="Q90" s="53" t="s">
        <v>2318</v>
      </c>
      <c r="R90" s="124">
        <v>58452000</v>
      </c>
      <c r="S90" s="129"/>
      <c r="T90" s="105">
        <v>43132</v>
      </c>
      <c r="U90" s="105">
        <v>43465</v>
      </c>
      <c r="V90" s="130" t="s">
        <v>3206</v>
      </c>
      <c r="W90" s="132">
        <v>0.33329999999999999</v>
      </c>
      <c r="X90" s="122">
        <v>0</v>
      </c>
      <c r="Y90" s="125"/>
      <c r="Z90" s="134"/>
      <c r="AA90" s="582">
        <v>0</v>
      </c>
      <c r="AB90" s="582">
        <v>0</v>
      </c>
      <c r="AC90" s="582"/>
      <c r="AD90" s="582"/>
      <c r="AE90" s="664"/>
      <c r="AF90" s="582"/>
      <c r="AG90" s="126">
        <v>0.16664999999999999</v>
      </c>
      <c r="AH90" s="125"/>
      <c r="AI90" s="134" t="s">
        <v>3207</v>
      </c>
      <c r="AJ90" s="582">
        <v>0.16664999999999999</v>
      </c>
      <c r="AK90" s="582">
        <v>0</v>
      </c>
      <c r="AL90" s="678">
        <v>58452000</v>
      </c>
      <c r="AM90" s="582"/>
      <c r="AN90" s="664"/>
      <c r="AO90" s="582"/>
      <c r="AP90" s="126">
        <v>0.16664999999999999</v>
      </c>
      <c r="AQ90" s="125"/>
      <c r="AR90" s="134" t="s">
        <v>3208</v>
      </c>
      <c r="AS90" s="582">
        <v>0.20368333333333333</v>
      </c>
      <c r="AT90" s="582">
        <v>0</v>
      </c>
      <c r="AU90" s="582"/>
      <c r="AV90" s="582"/>
      <c r="AW90" s="627" t="s">
        <v>3209</v>
      </c>
      <c r="AX90" s="664"/>
      <c r="AY90" s="582"/>
      <c r="AZ90" s="122">
        <v>0</v>
      </c>
      <c r="BA90" s="125"/>
      <c r="BB90" s="134"/>
      <c r="BC90" s="582">
        <v>3.7033333333333335E-2</v>
      </c>
      <c r="BD90" s="582">
        <v>0</v>
      </c>
      <c r="BE90" s="582"/>
      <c r="BF90" s="582"/>
      <c r="BG90" s="664"/>
      <c r="BH90" s="582"/>
      <c r="BI90" s="122">
        <v>0</v>
      </c>
      <c r="BJ90" s="125"/>
      <c r="BK90" s="134"/>
      <c r="BL90" s="582">
        <v>3.7033333333333335E-2</v>
      </c>
      <c r="BM90" s="582">
        <v>0</v>
      </c>
      <c r="BN90" s="582"/>
      <c r="BO90" s="582"/>
      <c r="BP90" s="664"/>
      <c r="BQ90" s="582"/>
      <c r="BR90" s="122">
        <v>0</v>
      </c>
      <c r="BS90" s="125"/>
      <c r="BT90" s="134"/>
      <c r="BU90" s="582">
        <v>3.7033333333333335E-2</v>
      </c>
      <c r="BV90" s="582">
        <v>0</v>
      </c>
      <c r="BW90" s="582"/>
      <c r="BX90" s="582"/>
      <c r="BY90" s="627" t="s">
        <v>3210</v>
      </c>
      <c r="BZ90" s="664"/>
      <c r="CA90" s="582"/>
      <c r="CB90" s="122">
        <v>0</v>
      </c>
      <c r="CC90" s="125"/>
      <c r="CD90" s="134"/>
      <c r="CE90" s="582">
        <v>3.7033333333333335E-2</v>
      </c>
      <c r="CF90" s="582">
        <v>0</v>
      </c>
      <c r="CG90" s="582"/>
      <c r="CH90" s="582"/>
      <c r="CI90" s="664"/>
      <c r="CJ90" s="582"/>
      <c r="CK90" s="122">
        <v>0</v>
      </c>
      <c r="CL90" s="125"/>
      <c r="CM90" s="134"/>
      <c r="CN90" s="582">
        <v>3.7033333333333335E-2</v>
      </c>
      <c r="CO90" s="582">
        <v>0</v>
      </c>
      <c r="CP90" s="582"/>
      <c r="CQ90" s="582"/>
      <c r="CR90" s="664"/>
      <c r="CS90" s="582"/>
      <c r="CT90" s="122">
        <v>0</v>
      </c>
      <c r="CU90" s="125"/>
      <c r="CV90" s="134"/>
      <c r="CW90" s="582">
        <v>3.7033333333333335E-2</v>
      </c>
      <c r="CX90" s="582">
        <v>0</v>
      </c>
      <c r="CY90" s="582"/>
      <c r="CZ90" s="582"/>
      <c r="DA90" s="627" t="s">
        <v>3210</v>
      </c>
      <c r="DB90" s="664"/>
      <c r="DC90" s="582"/>
      <c r="DD90" s="122">
        <v>0</v>
      </c>
      <c r="DE90" s="125"/>
      <c r="DF90" s="134"/>
      <c r="DG90" s="582">
        <v>3.7033333333333335E-2</v>
      </c>
      <c r="DH90" s="582">
        <v>0</v>
      </c>
      <c r="DI90" s="582"/>
      <c r="DJ90" s="582"/>
      <c r="DK90" s="664"/>
      <c r="DL90" s="582"/>
      <c r="DM90" s="122">
        <v>0</v>
      </c>
      <c r="DN90" s="125"/>
      <c r="DO90" s="134"/>
      <c r="DP90" s="582">
        <v>3.7033333333333335E-2</v>
      </c>
      <c r="DQ90" s="582">
        <v>0</v>
      </c>
      <c r="DR90" s="582"/>
      <c r="DS90" s="582"/>
      <c r="DT90" s="664"/>
      <c r="DU90" s="582"/>
      <c r="DV90" s="122">
        <v>0</v>
      </c>
      <c r="DW90" s="125"/>
      <c r="DX90" s="134"/>
      <c r="DY90" s="582">
        <v>0.33339999999999997</v>
      </c>
      <c r="DZ90" s="582">
        <v>0</v>
      </c>
      <c r="EA90" s="582"/>
      <c r="EB90" s="582"/>
      <c r="EC90" s="627" t="s">
        <v>3204</v>
      </c>
      <c r="ED90" s="664"/>
      <c r="EE90" s="582"/>
      <c r="EF90" s="303"/>
      <c r="EG90" s="125">
        <v>0.33329999999999999</v>
      </c>
      <c r="EJ90" s="582">
        <v>1.0000000000000002</v>
      </c>
      <c r="EM90" s="679"/>
      <c r="EP90" s="628">
        <v>58452000</v>
      </c>
      <c r="ET90" s="156">
        <f t="shared" si="1"/>
        <v>0</v>
      </c>
    </row>
    <row r="91" spans="1:150" s="47" customFormat="1" ht="99.95" hidden="1" customHeight="1" x14ac:dyDescent="0.25">
      <c r="A91" s="130" t="s">
        <v>190</v>
      </c>
      <c r="B91" s="308" t="s">
        <v>3839</v>
      </c>
      <c r="C91" s="47" t="s">
        <v>25</v>
      </c>
      <c r="D91" s="127">
        <v>2</v>
      </c>
      <c r="E91" s="47" t="s">
        <v>3192</v>
      </c>
      <c r="F91" s="127" t="s">
        <v>3176</v>
      </c>
      <c r="G91" s="131">
        <v>0.65</v>
      </c>
      <c r="H91" s="131">
        <v>0.25</v>
      </c>
      <c r="I91" s="121">
        <v>0.1</v>
      </c>
      <c r="J91" s="130" t="s">
        <v>3193</v>
      </c>
      <c r="K91" s="105">
        <v>43465</v>
      </c>
      <c r="L91" s="52">
        <v>6</v>
      </c>
      <c r="M91" s="130" t="s">
        <v>28</v>
      </c>
      <c r="N91" s="130" t="s">
        <v>3204</v>
      </c>
      <c r="O91" s="47" t="s">
        <v>3205</v>
      </c>
      <c r="P91" s="129"/>
      <c r="Q91" s="53" t="s">
        <v>2318</v>
      </c>
      <c r="R91" s="124">
        <v>58452000</v>
      </c>
      <c r="S91" s="129"/>
      <c r="T91" s="105">
        <v>43132</v>
      </c>
      <c r="U91" s="105">
        <v>43465</v>
      </c>
      <c r="V91" s="130" t="s">
        <v>3211</v>
      </c>
      <c r="W91" s="132">
        <v>0.33329999999999999</v>
      </c>
      <c r="X91" s="122">
        <v>0</v>
      </c>
      <c r="Y91" s="125"/>
      <c r="Z91" s="134"/>
      <c r="AA91" s="582"/>
      <c r="AB91" s="582"/>
      <c r="AC91" s="582"/>
      <c r="AD91" s="582"/>
      <c r="AE91" s="664"/>
      <c r="AF91" s="582"/>
      <c r="AG91" s="122">
        <v>0</v>
      </c>
      <c r="AH91" s="125"/>
      <c r="AI91" s="134"/>
      <c r="AJ91" s="582"/>
      <c r="AK91" s="582"/>
      <c r="AL91" s="582"/>
      <c r="AM91" s="582"/>
      <c r="AN91" s="664"/>
      <c r="AO91" s="582"/>
      <c r="AP91" s="126">
        <v>3.7033333333333335E-2</v>
      </c>
      <c r="AQ91" s="125"/>
      <c r="AR91" s="134" t="s">
        <v>3210</v>
      </c>
      <c r="AS91" s="582"/>
      <c r="AT91" s="582"/>
      <c r="AU91" s="582"/>
      <c r="AV91" s="582"/>
      <c r="AW91" s="627"/>
      <c r="AX91" s="664"/>
      <c r="AY91" s="582"/>
      <c r="AZ91" s="126">
        <v>3.7033333333333335E-2</v>
      </c>
      <c r="BA91" s="125"/>
      <c r="BB91" s="134" t="s">
        <v>3212</v>
      </c>
      <c r="BC91" s="582"/>
      <c r="BD91" s="582"/>
      <c r="BE91" s="582"/>
      <c r="BF91" s="582"/>
      <c r="BG91" s="664"/>
      <c r="BH91" s="582"/>
      <c r="BI91" s="126">
        <v>3.7033333333333335E-2</v>
      </c>
      <c r="BJ91" s="125"/>
      <c r="BK91" s="134" t="s">
        <v>3212</v>
      </c>
      <c r="BL91" s="582"/>
      <c r="BM91" s="582"/>
      <c r="BN91" s="582"/>
      <c r="BO91" s="582"/>
      <c r="BP91" s="664"/>
      <c r="BQ91" s="582"/>
      <c r="BR91" s="126">
        <v>3.7033333333333335E-2</v>
      </c>
      <c r="BS91" s="125"/>
      <c r="BT91" s="134" t="s">
        <v>3210</v>
      </c>
      <c r="BU91" s="582"/>
      <c r="BV91" s="582"/>
      <c r="BW91" s="582"/>
      <c r="BX91" s="582"/>
      <c r="BY91" s="627"/>
      <c r="BZ91" s="664"/>
      <c r="CA91" s="582"/>
      <c r="CB91" s="126">
        <v>3.7033333333333335E-2</v>
      </c>
      <c r="CC91" s="125"/>
      <c r="CD91" s="134" t="s">
        <v>3212</v>
      </c>
      <c r="CE91" s="582"/>
      <c r="CF91" s="582"/>
      <c r="CG91" s="582"/>
      <c r="CH91" s="582"/>
      <c r="CI91" s="664"/>
      <c r="CJ91" s="582"/>
      <c r="CK91" s="126">
        <v>3.7033333333333335E-2</v>
      </c>
      <c r="CL91" s="125"/>
      <c r="CM91" s="134" t="s">
        <v>3212</v>
      </c>
      <c r="CN91" s="582"/>
      <c r="CO91" s="582"/>
      <c r="CP91" s="582"/>
      <c r="CQ91" s="582"/>
      <c r="CR91" s="664"/>
      <c r="CS91" s="582"/>
      <c r="CT91" s="126">
        <v>3.7033333333333335E-2</v>
      </c>
      <c r="CU91" s="125"/>
      <c r="CV91" s="134" t="s">
        <v>3210</v>
      </c>
      <c r="CW91" s="582"/>
      <c r="CX91" s="582"/>
      <c r="CY91" s="582"/>
      <c r="CZ91" s="582"/>
      <c r="DA91" s="627"/>
      <c r="DB91" s="664"/>
      <c r="DC91" s="582"/>
      <c r="DD91" s="126">
        <v>3.7033333333333335E-2</v>
      </c>
      <c r="DE91" s="125"/>
      <c r="DF91" s="134" t="s">
        <v>3212</v>
      </c>
      <c r="DG91" s="582"/>
      <c r="DH91" s="582"/>
      <c r="DI91" s="582"/>
      <c r="DJ91" s="582"/>
      <c r="DK91" s="664"/>
      <c r="DL91" s="582"/>
      <c r="DM91" s="126">
        <v>3.7033333333333335E-2</v>
      </c>
      <c r="DN91" s="125"/>
      <c r="DO91" s="134" t="s">
        <v>3212</v>
      </c>
      <c r="DP91" s="582"/>
      <c r="DQ91" s="582"/>
      <c r="DR91" s="582"/>
      <c r="DS91" s="582"/>
      <c r="DT91" s="664"/>
      <c r="DU91" s="582"/>
      <c r="DV91" s="122">
        <v>0</v>
      </c>
      <c r="DW91" s="125"/>
      <c r="DX91" s="134"/>
      <c r="DY91" s="582"/>
      <c r="DZ91" s="582"/>
      <c r="EA91" s="582"/>
      <c r="EB91" s="582"/>
      <c r="EC91" s="627"/>
      <c r="ED91" s="664"/>
      <c r="EE91" s="582"/>
      <c r="EF91" s="303"/>
      <c r="EG91" s="125">
        <v>0.33330000000000004</v>
      </c>
      <c r="EJ91" s="582"/>
      <c r="EM91" s="679"/>
      <c r="EP91" s="628"/>
      <c r="ET91" s="156">
        <f t="shared" si="1"/>
        <v>0</v>
      </c>
    </row>
    <row r="92" spans="1:150" s="47" customFormat="1" ht="99.95" hidden="1" customHeight="1" x14ac:dyDescent="0.25">
      <c r="A92" s="130" t="s">
        <v>190</v>
      </c>
      <c r="B92" s="308" t="s">
        <v>3839</v>
      </c>
      <c r="C92" s="47" t="s">
        <v>25</v>
      </c>
      <c r="D92" s="127">
        <v>2</v>
      </c>
      <c r="E92" s="47" t="s">
        <v>3192</v>
      </c>
      <c r="F92" s="127" t="s">
        <v>3176</v>
      </c>
      <c r="G92" s="131">
        <v>0.65</v>
      </c>
      <c r="H92" s="131">
        <v>0.25</v>
      </c>
      <c r="I92" s="121">
        <v>0.1</v>
      </c>
      <c r="J92" s="130" t="s">
        <v>3193</v>
      </c>
      <c r="K92" s="105">
        <v>43465</v>
      </c>
      <c r="L92" s="52">
        <v>6</v>
      </c>
      <c r="M92" s="130" t="s">
        <v>28</v>
      </c>
      <c r="N92" s="130" t="s">
        <v>3204</v>
      </c>
      <c r="O92" s="47" t="s">
        <v>3205</v>
      </c>
      <c r="P92" s="129"/>
      <c r="Q92" s="53" t="s">
        <v>2318</v>
      </c>
      <c r="R92" s="124">
        <v>58452000</v>
      </c>
      <c r="S92" s="129"/>
      <c r="T92" s="105">
        <v>43132</v>
      </c>
      <c r="U92" s="105">
        <v>43465</v>
      </c>
      <c r="V92" s="130" t="s">
        <v>3213</v>
      </c>
      <c r="W92" s="132">
        <v>0.33339999999999997</v>
      </c>
      <c r="X92" s="122">
        <v>0</v>
      </c>
      <c r="Y92" s="125"/>
      <c r="Z92" s="134"/>
      <c r="AA92" s="582"/>
      <c r="AB92" s="582"/>
      <c r="AC92" s="582"/>
      <c r="AD92" s="582"/>
      <c r="AE92" s="664"/>
      <c r="AF92" s="582"/>
      <c r="AG92" s="122">
        <v>0</v>
      </c>
      <c r="AH92" s="125"/>
      <c r="AI92" s="134"/>
      <c r="AJ92" s="582"/>
      <c r="AK92" s="582"/>
      <c r="AL92" s="582"/>
      <c r="AM92" s="582"/>
      <c r="AN92" s="664"/>
      <c r="AO92" s="582"/>
      <c r="AP92" s="122">
        <v>0</v>
      </c>
      <c r="AQ92" s="125"/>
      <c r="AR92" s="134"/>
      <c r="AS92" s="582"/>
      <c r="AT92" s="582"/>
      <c r="AU92" s="582"/>
      <c r="AV92" s="582"/>
      <c r="AW92" s="627"/>
      <c r="AX92" s="664"/>
      <c r="AY92" s="582"/>
      <c r="AZ92" s="122">
        <v>0</v>
      </c>
      <c r="BA92" s="125"/>
      <c r="BB92" s="134"/>
      <c r="BC92" s="582"/>
      <c r="BD92" s="582"/>
      <c r="BE92" s="582"/>
      <c r="BF92" s="582"/>
      <c r="BG92" s="664"/>
      <c r="BH92" s="582"/>
      <c r="BI92" s="122">
        <v>0</v>
      </c>
      <c r="BJ92" s="125"/>
      <c r="BK92" s="134"/>
      <c r="BL92" s="582"/>
      <c r="BM92" s="582"/>
      <c r="BN92" s="582"/>
      <c r="BO92" s="582"/>
      <c r="BP92" s="664"/>
      <c r="BQ92" s="582"/>
      <c r="BR92" s="122">
        <v>0</v>
      </c>
      <c r="BS92" s="125"/>
      <c r="BT92" s="134"/>
      <c r="BU92" s="582"/>
      <c r="BV92" s="582"/>
      <c r="BW92" s="582"/>
      <c r="BX92" s="582"/>
      <c r="BY92" s="627"/>
      <c r="BZ92" s="664"/>
      <c r="CA92" s="582"/>
      <c r="CB92" s="122">
        <v>0</v>
      </c>
      <c r="CC92" s="125"/>
      <c r="CD92" s="134"/>
      <c r="CE92" s="582"/>
      <c r="CF92" s="582"/>
      <c r="CG92" s="582"/>
      <c r="CH92" s="582"/>
      <c r="CI92" s="664"/>
      <c r="CJ92" s="582"/>
      <c r="CK92" s="122">
        <v>0</v>
      </c>
      <c r="CL92" s="125"/>
      <c r="CM92" s="134"/>
      <c r="CN92" s="582"/>
      <c r="CO92" s="582"/>
      <c r="CP92" s="582"/>
      <c r="CQ92" s="582"/>
      <c r="CR92" s="664"/>
      <c r="CS92" s="582"/>
      <c r="CT92" s="122">
        <v>0</v>
      </c>
      <c r="CU92" s="125"/>
      <c r="CV92" s="134"/>
      <c r="CW92" s="582"/>
      <c r="CX92" s="582"/>
      <c r="CY92" s="582"/>
      <c r="CZ92" s="582"/>
      <c r="DA92" s="627"/>
      <c r="DB92" s="664"/>
      <c r="DC92" s="582"/>
      <c r="DD92" s="122">
        <v>0</v>
      </c>
      <c r="DE92" s="125"/>
      <c r="DF92" s="134"/>
      <c r="DG92" s="582"/>
      <c r="DH92" s="582"/>
      <c r="DI92" s="582"/>
      <c r="DJ92" s="582"/>
      <c r="DK92" s="664"/>
      <c r="DL92" s="582"/>
      <c r="DM92" s="122">
        <v>0</v>
      </c>
      <c r="DN92" s="125"/>
      <c r="DO92" s="134"/>
      <c r="DP92" s="582"/>
      <c r="DQ92" s="582"/>
      <c r="DR92" s="582"/>
      <c r="DS92" s="582"/>
      <c r="DT92" s="664"/>
      <c r="DU92" s="582"/>
      <c r="DV92" s="126">
        <v>0.33339999999999997</v>
      </c>
      <c r="DW92" s="125"/>
      <c r="DX92" s="134" t="s">
        <v>3204</v>
      </c>
      <c r="DY92" s="582"/>
      <c r="DZ92" s="582"/>
      <c r="EA92" s="582"/>
      <c r="EB92" s="582"/>
      <c r="EC92" s="627"/>
      <c r="ED92" s="664"/>
      <c r="EE92" s="582"/>
      <c r="EF92" s="303"/>
      <c r="EG92" s="125">
        <v>0.33339999999999997</v>
      </c>
      <c r="EJ92" s="582"/>
      <c r="EM92" s="679"/>
      <c r="EP92" s="628"/>
      <c r="ET92" s="156">
        <f t="shared" si="1"/>
        <v>0</v>
      </c>
    </row>
    <row r="93" spans="1:150" s="47" customFormat="1" ht="99.95" hidden="1" customHeight="1" x14ac:dyDescent="0.25">
      <c r="A93" s="130" t="s">
        <v>190</v>
      </c>
      <c r="B93" s="308" t="s">
        <v>3839</v>
      </c>
      <c r="C93" s="47" t="s">
        <v>25</v>
      </c>
      <c r="D93" s="127">
        <v>2</v>
      </c>
      <c r="E93" s="47" t="s">
        <v>3192</v>
      </c>
      <c r="F93" s="127" t="s">
        <v>3176</v>
      </c>
      <c r="G93" s="131">
        <v>0.65</v>
      </c>
      <c r="H93" s="131">
        <v>0.25</v>
      </c>
      <c r="I93" s="121">
        <v>0.1</v>
      </c>
      <c r="J93" s="130" t="s">
        <v>3193</v>
      </c>
      <c r="K93" s="105">
        <v>43465</v>
      </c>
      <c r="L93" s="52">
        <v>7</v>
      </c>
      <c r="M93" s="130" t="s">
        <v>3214</v>
      </c>
      <c r="N93" s="130" t="s">
        <v>3215</v>
      </c>
      <c r="O93" s="47" t="s">
        <v>3216</v>
      </c>
      <c r="P93" s="129">
        <v>0.02</v>
      </c>
      <c r="Q93" s="53" t="s">
        <v>2318</v>
      </c>
      <c r="R93" s="124">
        <v>58452000</v>
      </c>
      <c r="S93" s="129"/>
      <c r="T93" s="105">
        <v>43132</v>
      </c>
      <c r="U93" s="105">
        <v>43465</v>
      </c>
      <c r="V93" s="130" t="s">
        <v>3217</v>
      </c>
      <c r="W93" s="132">
        <v>0.25</v>
      </c>
      <c r="X93" s="122">
        <v>0</v>
      </c>
      <c r="Y93" s="125"/>
      <c r="Z93" s="134"/>
      <c r="AA93" s="582">
        <v>0</v>
      </c>
      <c r="AB93" s="582">
        <v>0</v>
      </c>
      <c r="AC93" s="582"/>
      <c r="AD93" s="582"/>
      <c r="AE93" s="664"/>
      <c r="AF93" s="582"/>
      <c r="AG93" s="126">
        <v>8.3333333333333329E-2</v>
      </c>
      <c r="AH93" s="125"/>
      <c r="AI93" s="134" t="s">
        <v>243</v>
      </c>
      <c r="AJ93" s="582">
        <v>8.3333333333333329E-2</v>
      </c>
      <c r="AK93" s="582">
        <v>0</v>
      </c>
      <c r="AL93" s="678">
        <v>58452000</v>
      </c>
      <c r="AM93" s="582"/>
      <c r="AN93" s="664"/>
      <c r="AO93" s="582"/>
      <c r="AP93" s="126">
        <v>8.3333333333333329E-2</v>
      </c>
      <c r="AQ93" s="125"/>
      <c r="AR93" s="134" t="s">
        <v>3218</v>
      </c>
      <c r="AS93" s="582">
        <v>8.3333333333333329E-2</v>
      </c>
      <c r="AT93" s="582">
        <v>0</v>
      </c>
      <c r="AU93" s="582"/>
      <c r="AV93" s="582"/>
      <c r="AW93" s="627" t="s">
        <v>3218</v>
      </c>
      <c r="AX93" s="664"/>
      <c r="AY93" s="582"/>
      <c r="AZ93" s="126">
        <v>8.3333333333333329E-2</v>
      </c>
      <c r="BA93" s="125"/>
      <c r="BB93" s="134" t="s">
        <v>3219</v>
      </c>
      <c r="BC93" s="582">
        <v>8.3333333333333329E-2</v>
      </c>
      <c r="BD93" s="582">
        <v>0</v>
      </c>
      <c r="BE93" s="582"/>
      <c r="BF93" s="582"/>
      <c r="BG93" s="664"/>
      <c r="BH93" s="582"/>
      <c r="BI93" s="122">
        <v>0</v>
      </c>
      <c r="BJ93" s="125"/>
      <c r="BK93" s="134"/>
      <c r="BL93" s="582">
        <v>7.1428571428571425E-2</v>
      </c>
      <c r="BM93" s="582">
        <v>0</v>
      </c>
      <c r="BN93" s="582"/>
      <c r="BO93" s="582"/>
      <c r="BP93" s="664"/>
      <c r="BQ93" s="582"/>
      <c r="BR93" s="122">
        <v>0</v>
      </c>
      <c r="BS93" s="125"/>
      <c r="BT93" s="134"/>
      <c r="BU93" s="582">
        <v>7.1428571428571425E-2</v>
      </c>
      <c r="BV93" s="582">
        <v>0</v>
      </c>
      <c r="BW93" s="582"/>
      <c r="BX93" s="582"/>
      <c r="BY93" s="627" t="s">
        <v>3220</v>
      </c>
      <c r="BZ93" s="664"/>
      <c r="CA93" s="582"/>
      <c r="CB93" s="122">
        <v>0</v>
      </c>
      <c r="CC93" s="125"/>
      <c r="CD93" s="134"/>
      <c r="CE93" s="582">
        <v>7.1428571428571425E-2</v>
      </c>
      <c r="CF93" s="582">
        <v>0</v>
      </c>
      <c r="CG93" s="582"/>
      <c r="CH93" s="582"/>
      <c r="CI93" s="664"/>
      <c r="CJ93" s="582"/>
      <c r="CK93" s="122">
        <v>0</v>
      </c>
      <c r="CL93" s="125"/>
      <c r="CM93" s="134"/>
      <c r="CN93" s="582">
        <v>7.1428571428571425E-2</v>
      </c>
      <c r="CO93" s="582">
        <v>0</v>
      </c>
      <c r="CP93" s="582"/>
      <c r="CQ93" s="582"/>
      <c r="CR93" s="664"/>
      <c r="CS93" s="582"/>
      <c r="CT93" s="122">
        <v>0</v>
      </c>
      <c r="CU93" s="125"/>
      <c r="CV93" s="134"/>
      <c r="CW93" s="582">
        <v>7.1428571428571425E-2</v>
      </c>
      <c r="CX93" s="582">
        <v>0</v>
      </c>
      <c r="CY93" s="582"/>
      <c r="CZ93" s="582"/>
      <c r="DA93" s="627" t="s">
        <v>3220</v>
      </c>
      <c r="DB93" s="664"/>
      <c r="DC93" s="582"/>
      <c r="DD93" s="122">
        <v>0</v>
      </c>
      <c r="DE93" s="125"/>
      <c r="DF93" s="134"/>
      <c r="DG93" s="582">
        <v>7.1428571428571425E-2</v>
      </c>
      <c r="DH93" s="582">
        <v>0</v>
      </c>
      <c r="DI93" s="582"/>
      <c r="DJ93" s="582"/>
      <c r="DK93" s="664"/>
      <c r="DL93" s="582"/>
      <c r="DM93" s="122">
        <v>0</v>
      </c>
      <c r="DN93" s="125"/>
      <c r="DO93" s="134"/>
      <c r="DP93" s="582">
        <v>7.1428571428571425E-2</v>
      </c>
      <c r="DQ93" s="582">
        <v>0</v>
      </c>
      <c r="DR93" s="582"/>
      <c r="DS93" s="582"/>
      <c r="DT93" s="664"/>
      <c r="DU93" s="582"/>
      <c r="DV93" s="122">
        <v>0</v>
      </c>
      <c r="DW93" s="125"/>
      <c r="DX93" s="134"/>
      <c r="DY93" s="582">
        <v>0.25</v>
      </c>
      <c r="DZ93" s="582">
        <v>0</v>
      </c>
      <c r="EA93" s="582"/>
      <c r="EB93" s="582"/>
      <c r="EC93" s="627" t="s">
        <v>3215</v>
      </c>
      <c r="ED93" s="664"/>
      <c r="EE93" s="582"/>
      <c r="EF93" s="303"/>
      <c r="EG93" s="125">
        <v>0.25</v>
      </c>
      <c r="EJ93" s="582">
        <v>0.99999999999999978</v>
      </c>
      <c r="EM93" s="679"/>
      <c r="EP93" s="628">
        <v>58452000</v>
      </c>
      <c r="ET93" s="156">
        <f t="shared" si="1"/>
        <v>0</v>
      </c>
    </row>
    <row r="94" spans="1:150" s="47" customFormat="1" ht="99.95" hidden="1" customHeight="1" x14ac:dyDescent="0.25">
      <c r="A94" s="130" t="s">
        <v>190</v>
      </c>
      <c r="B94" s="308" t="s">
        <v>3839</v>
      </c>
      <c r="C94" s="47" t="s">
        <v>25</v>
      </c>
      <c r="D94" s="127">
        <v>2</v>
      </c>
      <c r="E94" s="47" t="s">
        <v>3192</v>
      </c>
      <c r="F94" s="127" t="s">
        <v>3176</v>
      </c>
      <c r="G94" s="131">
        <v>0.65</v>
      </c>
      <c r="H94" s="131">
        <v>0.25</v>
      </c>
      <c r="I94" s="121">
        <v>0.1</v>
      </c>
      <c r="J94" s="130" t="s">
        <v>3193</v>
      </c>
      <c r="K94" s="105">
        <v>43465</v>
      </c>
      <c r="L94" s="52">
        <v>7</v>
      </c>
      <c r="M94" s="130" t="s">
        <v>3214</v>
      </c>
      <c r="N94" s="130" t="s">
        <v>3215</v>
      </c>
      <c r="O94" s="47" t="s">
        <v>3216</v>
      </c>
      <c r="P94" s="129"/>
      <c r="Q94" s="53" t="s">
        <v>2318</v>
      </c>
      <c r="R94" s="124">
        <v>58452000</v>
      </c>
      <c r="S94" s="129"/>
      <c r="T94" s="105">
        <v>43132</v>
      </c>
      <c r="U94" s="105">
        <v>43465</v>
      </c>
      <c r="V94" s="130" t="s">
        <v>3221</v>
      </c>
      <c r="W94" s="132">
        <v>0.5</v>
      </c>
      <c r="X94" s="122">
        <v>0</v>
      </c>
      <c r="Y94" s="125"/>
      <c r="Z94" s="134"/>
      <c r="AA94" s="582"/>
      <c r="AB94" s="582"/>
      <c r="AC94" s="582"/>
      <c r="AD94" s="582"/>
      <c r="AE94" s="664"/>
      <c r="AF94" s="582"/>
      <c r="AG94" s="122">
        <v>0</v>
      </c>
      <c r="AH94" s="125"/>
      <c r="AI94" s="134"/>
      <c r="AJ94" s="582"/>
      <c r="AK94" s="582"/>
      <c r="AL94" s="582"/>
      <c r="AM94" s="582"/>
      <c r="AN94" s="664"/>
      <c r="AO94" s="582"/>
      <c r="AP94" s="122">
        <v>0</v>
      </c>
      <c r="AQ94" s="125"/>
      <c r="AR94" s="134"/>
      <c r="AS94" s="582"/>
      <c r="AT94" s="582"/>
      <c r="AU94" s="582"/>
      <c r="AV94" s="582"/>
      <c r="AW94" s="627"/>
      <c r="AX94" s="664"/>
      <c r="AY94" s="582"/>
      <c r="AZ94" s="122">
        <v>0</v>
      </c>
      <c r="BA94" s="125"/>
      <c r="BB94" s="134"/>
      <c r="BC94" s="582"/>
      <c r="BD94" s="582"/>
      <c r="BE94" s="582"/>
      <c r="BF94" s="582"/>
      <c r="BG94" s="664"/>
      <c r="BH94" s="582"/>
      <c r="BI94" s="126">
        <v>7.1428571428571425E-2</v>
      </c>
      <c r="BJ94" s="125"/>
      <c r="BK94" s="134" t="s">
        <v>3222</v>
      </c>
      <c r="BL94" s="582"/>
      <c r="BM94" s="582"/>
      <c r="BN94" s="582"/>
      <c r="BO94" s="582"/>
      <c r="BP94" s="664"/>
      <c r="BQ94" s="582"/>
      <c r="BR94" s="126">
        <v>7.1428571428571425E-2</v>
      </c>
      <c r="BS94" s="125"/>
      <c r="BT94" s="134" t="s">
        <v>3220</v>
      </c>
      <c r="BU94" s="582"/>
      <c r="BV94" s="582"/>
      <c r="BW94" s="582"/>
      <c r="BX94" s="582"/>
      <c r="BY94" s="627"/>
      <c r="BZ94" s="664"/>
      <c r="CA94" s="582"/>
      <c r="CB94" s="126">
        <v>7.1428571428571425E-2</v>
      </c>
      <c r="CC94" s="125"/>
      <c r="CD94" s="134" t="s">
        <v>3222</v>
      </c>
      <c r="CE94" s="582"/>
      <c r="CF94" s="582"/>
      <c r="CG94" s="582"/>
      <c r="CH94" s="582"/>
      <c r="CI94" s="664"/>
      <c r="CJ94" s="582"/>
      <c r="CK94" s="126">
        <v>7.1428571428571425E-2</v>
      </c>
      <c r="CL94" s="125"/>
      <c r="CM94" s="134" t="s">
        <v>3222</v>
      </c>
      <c r="CN94" s="582"/>
      <c r="CO94" s="582"/>
      <c r="CP94" s="582"/>
      <c r="CQ94" s="582"/>
      <c r="CR94" s="664"/>
      <c r="CS94" s="582"/>
      <c r="CT94" s="126">
        <v>7.1428571428571425E-2</v>
      </c>
      <c r="CU94" s="125"/>
      <c r="CV94" s="134" t="s">
        <v>3220</v>
      </c>
      <c r="CW94" s="582"/>
      <c r="CX94" s="582"/>
      <c r="CY94" s="582"/>
      <c r="CZ94" s="582"/>
      <c r="DA94" s="627"/>
      <c r="DB94" s="664"/>
      <c r="DC94" s="582"/>
      <c r="DD94" s="126">
        <v>7.1428571428571425E-2</v>
      </c>
      <c r="DE94" s="125"/>
      <c r="DF94" s="134" t="s">
        <v>3222</v>
      </c>
      <c r="DG94" s="582"/>
      <c r="DH94" s="582"/>
      <c r="DI94" s="582"/>
      <c r="DJ94" s="582"/>
      <c r="DK94" s="664"/>
      <c r="DL94" s="582"/>
      <c r="DM94" s="126">
        <v>7.1428571428571425E-2</v>
      </c>
      <c r="DN94" s="125"/>
      <c r="DO94" s="134" t="s">
        <v>3222</v>
      </c>
      <c r="DP94" s="582"/>
      <c r="DQ94" s="582"/>
      <c r="DR94" s="582"/>
      <c r="DS94" s="582"/>
      <c r="DT94" s="664"/>
      <c r="DU94" s="582"/>
      <c r="DV94" s="122">
        <v>0</v>
      </c>
      <c r="DW94" s="125"/>
      <c r="DX94" s="134"/>
      <c r="DY94" s="582"/>
      <c r="DZ94" s="582"/>
      <c r="EA94" s="582"/>
      <c r="EB94" s="582"/>
      <c r="EC94" s="627"/>
      <c r="ED94" s="664"/>
      <c r="EE94" s="582"/>
      <c r="EF94" s="303"/>
      <c r="EG94" s="125">
        <v>0.49999999999999989</v>
      </c>
      <c r="EJ94" s="582"/>
      <c r="EM94" s="679"/>
      <c r="EP94" s="628"/>
      <c r="ET94" s="156">
        <f t="shared" si="1"/>
        <v>0</v>
      </c>
    </row>
    <row r="95" spans="1:150" s="47" customFormat="1" ht="99.95" hidden="1" customHeight="1" x14ac:dyDescent="0.25">
      <c r="A95" s="130" t="s">
        <v>190</v>
      </c>
      <c r="B95" s="308" t="s">
        <v>3839</v>
      </c>
      <c r="C95" s="47" t="s">
        <v>25</v>
      </c>
      <c r="D95" s="127">
        <v>2</v>
      </c>
      <c r="E95" s="47" t="s">
        <v>3192</v>
      </c>
      <c r="F95" s="127" t="s">
        <v>3176</v>
      </c>
      <c r="G95" s="131">
        <v>0.65</v>
      </c>
      <c r="H95" s="131">
        <v>0.25</v>
      </c>
      <c r="I95" s="121">
        <v>0.1</v>
      </c>
      <c r="J95" s="130" t="s">
        <v>3193</v>
      </c>
      <c r="K95" s="105">
        <v>43465</v>
      </c>
      <c r="L95" s="52">
        <v>7</v>
      </c>
      <c r="M95" s="130" t="s">
        <v>3214</v>
      </c>
      <c r="N95" s="130" t="s">
        <v>3215</v>
      </c>
      <c r="O95" s="47" t="s">
        <v>3216</v>
      </c>
      <c r="P95" s="129"/>
      <c r="Q95" s="53" t="s">
        <v>2318</v>
      </c>
      <c r="R95" s="124">
        <v>58452000</v>
      </c>
      <c r="S95" s="129"/>
      <c r="T95" s="105">
        <v>43132</v>
      </c>
      <c r="U95" s="105">
        <v>43465</v>
      </c>
      <c r="V95" s="130" t="s">
        <v>3223</v>
      </c>
      <c r="W95" s="132">
        <v>0.25</v>
      </c>
      <c r="X95" s="122">
        <v>0</v>
      </c>
      <c r="Y95" s="125"/>
      <c r="Z95" s="134"/>
      <c r="AA95" s="582"/>
      <c r="AB95" s="582"/>
      <c r="AC95" s="582"/>
      <c r="AD95" s="582"/>
      <c r="AE95" s="664"/>
      <c r="AF95" s="582"/>
      <c r="AG95" s="122">
        <v>0</v>
      </c>
      <c r="AH95" s="125"/>
      <c r="AI95" s="134"/>
      <c r="AJ95" s="582"/>
      <c r="AK95" s="582"/>
      <c r="AL95" s="582"/>
      <c r="AM95" s="582"/>
      <c r="AN95" s="664"/>
      <c r="AO95" s="582"/>
      <c r="AP95" s="122">
        <v>0</v>
      </c>
      <c r="AQ95" s="125"/>
      <c r="AR95" s="134"/>
      <c r="AS95" s="582"/>
      <c r="AT95" s="582"/>
      <c r="AU95" s="582"/>
      <c r="AV95" s="582"/>
      <c r="AW95" s="627"/>
      <c r="AX95" s="664"/>
      <c r="AY95" s="582"/>
      <c r="AZ95" s="122">
        <v>0</v>
      </c>
      <c r="BA95" s="125"/>
      <c r="BB95" s="134"/>
      <c r="BC95" s="582"/>
      <c r="BD95" s="582"/>
      <c r="BE95" s="582"/>
      <c r="BF95" s="582"/>
      <c r="BG95" s="664"/>
      <c r="BH95" s="582"/>
      <c r="BI95" s="122">
        <v>0</v>
      </c>
      <c r="BJ95" s="125"/>
      <c r="BK95" s="134"/>
      <c r="BL95" s="582"/>
      <c r="BM95" s="582"/>
      <c r="BN95" s="582"/>
      <c r="BO95" s="582"/>
      <c r="BP95" s="664"/>
      <c r="BQ95" s="582"/>
      <c r="BR95" s="122">
        <v>0</v>
      </c>
      <c r="BS95" s="125"/>
      <c r="BT95" s="134"/>
      <c r="BU95" s="582"/>
      <c r="BV95" s="582"/>
      <c r="BW95" s="582"/>
      <c r="BX95" s="582"/>
      <c r="BY95" s="627"/>
      <c r="BZ95" s="664"/>
      <c r="CA95" s="582"/>
      <c r="CB95" s="122">
        <v>0</v>
      </c>
      <c r="CC95" s="125"/>
      <c r="CD95" s="134"/>
      <c r="CE95" s="582"/>
      <c r="CF95" s="582"/>
      <c r="CG95" s="582"/>
      <c r="CH95" s="582"/>
      <c r="CI95" s="664"/>
      <c r="CJ95" s="582"/>
      <c r="CK95" s="122">
        <v>0</v>
      </c>
      <c r="CL95" s="125"/>
      <c r="CM95" s="134"/>
      <c r="CN95" s="582"/>
      <c r="CO95" s="582"/>
      <c r="CP95" s="582"/>
      <c r="CQ95" s="582"/>
      <c r="CR95" s="664"/>
      <c r="CS95" s="582"/>
      <c r="CT95" s="122">
        <v>0</v>
      </c>
      <c r="CU95" s="125"/>
      <c r="CV95" s="134"/>
      <c r="CW95" s="582"/>
      <c r="CX95" s="582"/>
      <c r="CY95" s="582"/>
      <c r="CZ95" s="582"/>
      <c r="DA95" s="627"/>
      <c r="DB95" s="664"/>
      <c r="DC95" s="582"/>
      <c r="DD95" s="122">
        <v>0</v>
      </c>
      <c r="DE95" s="125"/>
      <c r="DF95" s="134"/>
      <c r="DG95" s="582"/>
      <c r="DH95" s="582"/>
      <c r="DI95" s="582"/>
      <c r="DJ95" s="582"/>
      <c r="DK95" s="664"/>
      <c r="DL95" s="582"/>
      <c r="DM95" s="122">
        <v>0</v>
      </c>
      <c r="DN95" s="125"/>
      <c r="DO95" s="134"/>
      <c r="DP95" s="582"/>
      <c r="DQ95" s="582"/>
      <c r="DR95" s="582"/>
      <c r="DS95" s="582"/>
      <c r="DT95" s="664"/>
      <c r="DU95" s="582"/>
      <c r="DV95" s="126">
        <v>0.25</v>
      </c>
      <c r="DW95" s="125"/>
      <c r="DX95" s="134" t="s">
        <v>3215</v>
      </c>
      <c r="DY95" s="582"/>
      <c r="DZ95" s="582"/>
      <c r="EA95" s="582"/>
      <c r="EB95" s="582"/>
      <c r="EC95" s="627"/>
      <c r="ED95" s="664"/>
      <c r="EE95" s="582"/>
      <c r="EF95" s="303"/>
      <c r="EG95" s="125">
        <v>0.25</v>
      </c>
      <c r="EJ95" s="582"/>
      <c r="EM95" s="679"/>
      <c r="EP95" s="628"/>
      <c r="ET95" s="156">
        <f t="shared" si="1"/>
        <v>0</v>
      </c>
    </row>
    <row r="96" spans="1:150" s="47" customFormat="1" ht="99.95" hidden="1" customHeight="1" x14ac:dyDescent="0.25">
      <c r="A96" s="130" t="s">
        <v>190</v>
      </c>
      <c r="B96" s="308" t="s">
        <v>3839</v>
      </c>
      <c r="C96" s="47" t="s">
        <v>25</v>
      </c>
      <c r="D96" s="127">
        <v>2</v>
      </c>
      <c r="E96" s="47" t="s">
        <v>3192</v>
      </c>
      <c r="F96" s="127" t="s">
        <v>3176</v>
      </c>
      <c r="G96" s="131">
        <v>0.65</v>
      </c>
      <c r="H96" s="131">
        <v>0.25</v>
      </c>
      <c r="I96" s="121">
        <v>0.1</v>
      </c>
      <c r="J96" s="130" t="s">
        <v>3193</v>
      </c>
      <c r="K96" s="105">
        <v>43465</v>
      </c>
      <c r="L96" s="52">
        <v>10</v>
      </c>
      <c r="M96" s="130" t="s">
        <v>29</v>
      </c>
      <c r="N96" s="130" t="s">
        <v>3224</v>
      </c>
      <c r="O96" s="47" t="s">
        <v>3225</v>
      </c>
      <c r="P96" s="129">
        <v>0.03</v>
      </c>
      <c r="Q96" s="53" t="s">
        <v>3196</v>
      </c>
      <c r="R96" s="124">
        <v>43164000</v>
      </c>
      <c r="S96" s="129"/>
      <c r="T96" s="105">
        <v>43115</v>
      </c>
      <c r="U96" s="105">
        <v>43465</v>
      </c>
      <c r="V96" s="130" t="s">
        <v>3226</v>
      </c>
      <c r="W96" s="132">
        <v>0.33329999999999999</v>
      </c>
      <c r="X96" s="126">
        <v>5.5549999999999995E-2</v>
      </c>
      <c r="Y96" s="125"/>
      <c r="Z96" s="134" t="s">
        <v>3227</v>
      </c>
      <c r="AA96" s="582">
        <v>5.5549999999999995E-2</v>
      </c>
      <c r="AB96" s="582">
        <v>0</v>
      </c>
      <c r="AC96" s="582"/>
      <c r="AD96" s="582"/>
      <c r="AE96" s="664"/>
      <c r="AF96" s="582"/>
      <c r="AG96" s="126">
        <v>5.5549999999999995E-2</v>
      </c>
      <c r="AH96" s="125"/>
      <c r="AI96" s="134" t="s">
        <v>3228</v>
      </c>
      <c r="AJ96" s="582">
        <v>5.5549999999999995E-2</v>
      </c>
      <c r="AK96" s="582">
        <v>0</v>
      </c>
      <c r="AL96" s="678">
        <v>43164000</v>
      </c>
      <c r="AM96" s="582"/>
      <c r="AN96" s="664"/>
      <c r="AO96" s="582"/>
      <c r="AP96" s="126">
        <v>5.5549999999999995E-2</v>
      </c>
      <c r="AQ96" s="125"/>
      <c r="AR96" s="134" t="s">
        <v>3229</v>
      </c>
      <c r="AS96" s="582">
        <v>5.5549999999999995E-2</v>
      </c>
      <c r="AT96" s="582">
        <v>0</v>
      </c>
      <c r="AU96" s="582"/>
      <c r="AV96" s="582"/>
      <c r="AW96" s="627" t="s">
        <v>3229</v>
      </c>
      <c r="AX96" s="664"/>
      <c r="AY96" s="582"/>
      <c r="AZ96" s="126">
        <v>5.5549999999999995E-2</v>
      </c>
      <c r="BA96" s="125"/>
      <c r="BB96" s="134" t="s">
        <v>3228</v>
      </c>
      <c r="BC96" s="582">
        <v>5.5549999999999995E-2</v>
      </c>
      <c r="BD96" s="582">
        <v>0</v>
      </c>
      <c r="BE96" s="582"/>
      <c r="BF96" s="582"/>
      <c r="BG96" s="664"/>
      <c r="BH96" s="582"/>
      <c r="BI96" s="126">
        <v>5.5549999999999995E-2</v>
      </c>
      <c r="BJ96" s="125"/>
      <c r="BK96" s="134" t="s">
        <v>3228</v>
      </c>
      <c r="BL96" s="582">
        <v>5.5549999999999995E-2</v>
      </c>
      <c r="BM96" s="582">
        <v>0</v>
      </c>
      <c r="BN96" s="582"/>
      <c r="BO96" s="582"/>
      <c r="BP96" s="664"/>
      <c r="BQ96" s="582"/>
      <c r="BR96" s="126">
        <v>5.5549999999999995E-2</v>
      </c>
      <c r="BS96" s="125"/>
      <c r="BT96" s="134" t="s">
        <v>3230</v>
      </c>
      <c r="BU96" s="582">
        <v>0.11109999999999999</v>
      </c>
      <c r="BV96" s="582">
        <v>0</v>
      </c>
      <c r="BW96" s="582"/>
      <c r="BX96" s="582"/>
      <c r="BY96" s="627" t="s">
        <v>3231</v>
      </c>
      <c r="BZ96" s="664"/>
      <c r="CA96" s="582"/>
      <c r="CB96" s="122">
        <v>0</v>
      </c>
      <c r="CC96" s="125"/>
      <c r="CD96" s="134"/>
      <c r="CE96" s="582">
        <v>5.5549999999999995E-2</v>
      </c>
      <c r="CF96" s="582">
        <v>0</v>
      </c>
      <c r="CG96" s="582"/>
      <c r="CH96" s="582"/>
      <c r="CI96" s="664"/>
      <c r="CJ96" s="582"/>
      <c r="CK96" s="122">
        <v>0</v>
      </c>
      <c r="CL96" s="125"/>
      <c r="CM96" s="134"/>
      <c r="CN96" s="582">
        <v>5.5549999999999995E-2</v>
      </c>
      <c r="CO96" s="582">
        <v>0</v>
      </c>
      <c r="CP96" s="582"/>
      <c r="CQ96" s="582"/>
      <c r="CR96" s="664"/>
      <c r="CS96" s="582"/>
      <c r="CT96" s="122">
        <v>0</v>
      </c>
      <c r="CU96" s="125"/>
      <c r="CV96" s="134"/>
      <c r="CW96" s="582">
        <v>5.5549999999999995E-2</v>
      </c>
      <c r="CX96" s="582">
        <v>0</v>
      </c>
      <c r="CY96" s="582"/>
      <c r="CZ96" s="582"/>
      <c r="DA96" s="627" t="s">
        <v>3232</v>
      </c>
      <c r="DB96" s="664"/>
      <c r="DC96" s="582"/>
      <c r="DD96" s="122">
        <v>0</v>
      </c>
      <c r="DE96" s="125"/>
      <c r="DF96" s="134"/>
      <c r="DG96" s="582">
        <v>5.5549999999999995E-2</v>
      </c>
      <c r="DH96" s="582">
        <v>0</v>
      </c>
      <c r="DI96" s="582"/>
      <c r="DJ96" s="582"/>
      <c r="DK96" s="664"/>
      <c r="DL96" s="582"/>
      <c r="DM96" s="122">
        <v>0</v>
      </c>
      <c r="DN96" s="125"/>
      <c r="DO96" s="134"/>
      <c r="DP96" s="582">
        <v>5.5549999999999995E-2</v>
      </c>
      <c r="DQ96" s="582">
        <v>0</v>
      </c>
      <c r="DR96" s="582"/>
      <c r="DS96" s="582"/>
      <c r="DT96" s="664"/>
      <c r="DU96" s="582"/>
      <c r="DV96" s="122">
        <v>0</v>
      </c>
      <c r="DW96" s="125"/>
      <c r="DX96" s="134"/>
      <c r="DY96" s="582">
        <v>0.33339999999999997</v>
      </c>
      <c r="DZ96" s="582">
        <v>0</v>
      </c>
      <c r="EA96" s="582"/>
      <c r="EB96" s="582"/>
      <c r="EC96" s="627" t="s">
        <v>3224</v>
      </c>
      <c r="ED96" s="664"/>
      <c r="EE96" s="582"/>
      <c r="EF96" s="303"/>
      <c r="EG96" s="125">
        <v>0.33329999999999999</v>
      </c>
      <c r="EJ96" s="582">
        <v>1</v>
      </c>
      <c r="EM96" s="679"/>
      <c r="EP96" s="628">
        <v>43164000</v>
      </c>
      <c r="ET96" s="156">
        <f t="shared" si="1"/>
        <v>0</v>
      </c>
    </row>
    <row r="97" spans="1:150" s="47" customFormat="1" ht="99.95" hidden="1" customHeight="1" x14ac:dyDescent="0.25">
      <c r="A97" s="130" t="s">
        <v>190</v>
      </c>
      <c r="B97" s="308" t="s">
        <v>3839</v>
      </c>
      <c r="C97" s="47" t="s">
        <v>25</v>
      </c>
      <c r="D97" s="127">
        <v>2</v>
      </c>
      <c r="E97" s="47" t="s">
        <v>3192</v>
      </c>
      <c r="F97" s="127" t="s">
        <v>3176</v>
      </c>
      <c r="G97" s="131">
        <v>0.65</v>
      </c>
      <c r="H97" s="131">
        <v>0.25</v>
      </c>
      <c r="I97" s="121">
        <v>0.1</v>
      </c>
      <c r="J97" s="130" t="s">
        <v>3193</v>
      </c>
      <c r="K97" s="105">
        <v>43465</v>
      </c>
      <c r="L97" s="52">
        <v>10</v>
      </c>
      <c r="M97" s="130" t="s">
        <v>29</v>
      </c>
      <c r="N97" s="130" t="s">
        <v>3224</v>
      </c>
      <c r="O97" s="47" t="s">
        <v>3225</v>
      </c>
      <c r="P97" s="129"/>
      <c r="Q97" s="53" t="s">
        <v>3196</v>
      </c>
      <c r="R97" s="124">
        <v>43164000</v>
      </c>
      <c r="S97" s="129"/>
      <c r="T97" s="105">
        <v>43115</v>
      </c>
      <c r="U97" s="105">
        <v>43465</v>
      </c>
      <c r="V97" s="130" t="s">
        <v>3233</v>
      </c>
      <c r="W97" s="132">
        <v>0.33329999999999999</v>
      </c>
      <c r="X97" s="122">
        <v>0</v>
      </c>
      <c r="Y97" s="125"/>
      <c r="Z97" s="134"/>
      <c r="AA97" s="582"/>
      <c r="AB97" s="582"/>
      <c r="AC97" s="582"/>
      <c r="AD97" s="582"/>
      <c r="AE97" s="664"/>
      <c r="AF97" s="582"/>
      <c r="AG97" s="122">
        <v>0</v>
      </c>
      <c r="AH97" s="125"/>
      <c r="AI97" s="134"/>
      <c r="AJ97" s="582"/>
      <c r="AK97" s="582"/>
      <c r="AL97" s="582"/>
      <c r="AM97" s="582"/>
      <c r="AN97" s="664"/>
      <c r="AO97" s="582"/>
      <c r="AP97" s="122">
        <v>0</v>
      </c>
      <c r="AQ97" s="125"/>
      <c r="AR97" s="134"/>
      <c r="AS97" s="582"/>
      <c r="AT97" s="582"/>
      <c r="AU97" s="582"/>
      <c r="AV97" s="582"/>
      <c r="AW97" s="627"/>
      <c r="AX97" s="664"/>
      <c r="AY97" s="582"/>
      <c r="AZ97" s="122">
        <v>0</v>
      </c>
      <c r="BA97" s="125"/>
      <c r="BB97" s="134"/>
      <c r="BC97" s="582"/>
      <c r="BD97" s="582"/>
      <c r="BE97" s="582"/>
      <c r="BF97" s="582"/>
      <c r="BG97" s="664"/>
      <c r="BH97" s="582"/>
      <c r="BI97" s="122">
        <v>0</v>
      </c>
      <c r="BJ97" s="125"/>
      <c r="BK97" s="134"/>
      <c r="BL97" s="582"/>
      <c r="BM97" s="582"/>
      <c r="BN97" s="582"/>
      <c r="BO97" s="582"/>
      <c r="BP97" s="664"/>
      <c r="BQ97" s="582"/>
      <c r="BR97" s="126">
        <v>5.5549999999999995E-2</v>
      </c>
      <c r="BS97" s="125"/>
      <c r="BT97" s="134" t="s">
        <v>3234</v>
      </c>
      <c r="BU97" s="582"/>
      <c r="BV97" s="582"/>
      <c r="BW97" s="582"/>
      <c r="BX97" s="582"/>
      <c r="BY97" s="627"/>
      <c r="BZ97" s="664"/>
      <c r="CA97" s="582"/>
      <c r="CB97" s="126">
        <v>5.5549999999999995E-2</v>
      </c>
      <c r="CC97" s="125"/>
      <c r="CD97" s="134" t="s">
        <v>3234</v>
      </c>
      <c r="CE97" s="582"/>
      <c r="CF97" s="582"/>
      <c r="CG97" s="582"/>
      <c r="CH97" s="582"/>
      <c r="CI97" s="664"/>
      <c r="CJ97" s="582"/>
      <c r="CK97" s="126">
        <v>5.5549999999999995E-2</v>
      </c>
      <c r="CL97" s="125"/>
      <c r="CM97" s="134" t="s">
        <v>3228</v>
      </c>
      <c r="CN97" s="582"/>
      <c r="CO97" s="582"/>
      <c r="CP97" s="582"/>
      <c r="CQ97" s="582"/>
      <c r="CR97" s="664"/>
      <c r="CS97" s="582"/>
      <c r="CT97" s="126">
        <v>5.5549999999999995E-2</v>
      </c>
      <c r="CU97" s="125"/>
      <c r="CV97" s="134" t="s">
        <v>3232</v>
      </c>
      <c r="CW97" s="582"/>
      <c r="CX97" s="582"/>
      <c r="CY97" s="582"/>
      <c r="CZ97" s="582"/>
      <c r="DA97" s="627"/>
      <c r="DB97" s="664"/>
      <c r="DC97" s="582"/>
      <c r="DD97" s="126">
        <v>5.5549999999999995E-2</v>
      </c>
      <c r="DE97" s="125"/>
      <c r="DF97" s="134" t="s">
        <v>3228</v>
      </c>
      <c r="DG97" s="582"/>
      <c r="DH97" s="582"/>
      <c r="DI97" s="582"/>
      <c r="DJ97" s="582"/>
      <c r="DK97" s="664"/>
      <c r="DL97" s="582"/>
      <c r="DM97" s="126">
        <v>5.5549999999999995E-2</v>
      </c>
      <c r="DN97" s="125"/>
      <c r="DO97" s="134" t="s">
        <v>3228</v>
      </c>
      <c r="DP97" s="582"/>
      <c r="DQ97" s="582"/>
      <c r="DR97" s="582"/>
      <c r="DS97" s="582"/>
      <c r="DT97" s="664"/>
      <c r="DU97" s="582"/>
      <c r="DV97" s="122">
        <v>0</v>
      </c>
      <c r="DW97" s="125"/>
      <c r="DX97" s="134"/>
      <c r="DY97" s="582"/>
      <c r="DZ97" s="582"/>
      <c r="EA97" s="582"/>
      <c r="EB97" s="582"/>
      <c r="EC97" s="627"/>
      <c r="ED97" s="664"/>
      <c r="EE97" s="582"/>
      <c r="EF97" s="303"/>
      <c r="EG97" s="125">
        <v>0.33329999999999999</v>
      </c>
      <c r="EJ97" s="582"/>
      <c r="EM97" s="679"/>
      <c r="EP97" s="628"/>
      <c r="ET97" s="156">
        <f t="shared" si="1"/>
        <v>0</v>
      </c>
    </row>
    <row r="98" spans="1:150" s="47" customFormat="1" ht="99.95" hidden="1" customHeight="1" x14ac:dyDescent="0.25">
      <c r="A98" s="130" t="s">
        <v>190</v>
      </c>
      <c r="B98" s="308" t="s">
        <v>3839</v>
      </c>
      <c r="C98" s="47" t="s">
        <v>25</v>
      </c>
      <c r="D98" s="127">
        <v>2</v>
      </c>
      <c r="E98" s="47" t="s">
        <v>3192</v>
      </c>
      <c r="F98" s="127" t="s">
        <v>3176</v>
      </c>
      <c r="G98" s="131">
        <v>0.65</v>
      </c>
      <c r="H98" s="131">
        <v>0.25</v>
      </c>
      <c r="I98" s="121">
        <v>0.1</v>
      </c>
      <c r="J98" s="130" t="s">
        <v>3193</v>
      </c>
      <c r="K98" s="105">
        <v>43465</v>
      </c>
      <c r="L98" s="52">
        <v>10</v>
      </c>
      <c r="M98" s="130" t="s">
        <v>29</v>
      </c>
      <c r="N98" s="130" t="s">
        <v>3224</v>
      </c>
      <c r="O98" s="47" t="s">
        <v>3225</v>
      </c>
      <c r="P98" s="129"/>
      <c r="Q98" s="53" t="s">
        <v>3196</v>
      </c>
      <c r="R98" s="124">
        <v>43164000</v>
      </c>
      <c r="S98" s="129"/>
      <c r="T98" s="105">
        <v>43115</v>
      </c>
      <c r="U98" s="105">
        <v>43465</v>
      </c>
      <c r="V98" s="130" t="s">
        <v>3235</v>
      </c>
      <c r="W98" s="132">
        <v>0.33339999999999997</v>
      </c>
      <c r="X98" s="122">
        <v>0</v>
      </c>
      <c r="Y98" s="125"/>
      <c r="Z98" s="134"/>
      <c r="AA98" s="582"/>
      <c r="AB98" s="582"/>
      <c r="AC98" s="582"/>
      <c r="AD98" s="582"/>
      <c r="AE98" s="664"/>
      <c r="AF98" s="582"/>
      <c r="AG98" s="122">
        <v>0</v>
      </c>
      <c r="AH98" s="125"/>
      <c r="AI98" s="134"/>
      <c r="AJ98" s="582"/>
      <c r="AK98" s="582"/>
      <c r="AL98" s="582"/>
      <c r="AM98" s="582"/>
      <c r="AN98" s="664"/>
      <c r="AO98" s="582"/>
      <c r="AP98" s="122">
        <v>0</v>
      </c>
      <c r="AQ98" s="125"/>
      <c r="AR98" s="134"/>
      <c r="AS98" s="582"/>
      <c r="AT98" s="582"/>
      <c r="AU98" s="582"/>
      <c r="AV98" s="582"/>
      <c r="AW98" s="627"/>
      <c r="AX98" s="664"/>
      <c r="AY98" s="582"/>
      <c r="AZ98" s="122">
        <v>0</v>
      </c>
      <c r="BA98" s="125"/>
      <c r="BB98" s="134"/>
      <c r="BC98" s="582"/>
      <c r="BD98" s="582"/>
      <c r="BE98" s="582"/>
      <c r="BF98" s="582"/>
      <c r="BG98" s="664"/>
      <c r="BH98" s="582"/>
      <c r="BI98" s="122">
        <v>0</v>
      </c>
      <c r="BJ98" s="125"/>
      <c r="BK98" s="134"/>
      <c r="BL98" s="582"/>
      <c r="BM98" s="582"/>
      <c r="BN98" s="582"/>
      <c r="BO98" s="582"/>
      <c r="BP98" s="664"/>
      <c r="BQ98" s="582"/>
      <c r="BR98" s="122">
        <v>0</v>
      </c>
      <c r="BS98" s="125"/>
      <c r="BT98" s="134"/>
      <c r="BU98" s="582"/>
      <c r="BV98" s="582"/>
      <c r="BW98" s="582"/>
      <c r="BX98" s="582"/>
      <c r="BY98" s="627"/>
      <c r="BZ98" s="664"/>
      <c r="CA98" s="582"/>
      <c r="CB98" s="122">
        <v>0</v>
      </c>
      <c r="CC98" s="125"/>
      <c r="CD98" s="134"/>
      <c r="CE98" s="582"/>
      <c r="CF98" s="582"/>
      <c r="CG98" s="582"/>
      <c r="CH98" s="582"/>
      <c r="CI98" s="664"/>
      <c r="CJ98" s="582"/>
      <c r="CK98" s="122">
        <v>0</v>
      </c>
      <c r="CL98" s="125"/>
      <c r="CM98" s="134"/>
      <c r="CN98" s="582"/>
      <c r="CO98" s="582"/>
      <c r="CP98" s="582"/>
      <c r="CQ98" s="582"/>
      <c r="CR98" s="664"/>
      <c r="CS98" s="582"/>
      <c r="CT98" s="122">
        <v>0</v>
      </c>
      <c r="CU98" s="125"/>
      <c r="CV98" s="134"/>
      <c r="CW98" s="582"/>
      <c r="CX98" s="582"/>
      <c r="CY98" s="582"/>
      <c r="CZ98" s="582"/>
      <c r="DA98" s="627"/>
      <c r="DB98" s="664"/>
      <c r="DC98" s="582"/>
      <c r="DD98" s="122">
        <v>0</v>
      </c>
      <c r="DE98" s="125"/>
      <c r="DF98" s="134"/>
      <c r="DG98" s="582"/>
      <c r="DH98" s="582"/>
      <c r="DI98" s="582"/>
      <c r="DJ98" s="582"/>
      <c r="DK98" s="664"/>
      <c r="DL98" s="582"/>
      <c r="DM98" s="122">
        <v>0</v>
      </c>
      <c r="DN98" s="125"/>
      <c r="DO98" s="134"/>
      <c r="DP98" s="582"/>
      <c r="DQ98" s="582"/>
      <c r="DR98" s="582"/>
      <c r="DS98" s="582"/>
      <c r="DT98" s="664"/>
      <c r="DU98" s="582"/>
      <c r="DV98" s="126">
        <v>0.33339999999999997</v>
      </c>
      <c r="DW98" s="125"/>
      <c r="DX98" s="134" t="s">
        <v>3224</v>
      </c>
      <c r="DY98" s="582"/>
      <c r="DZ98" s="582"/>
      <c r="EA98" s="582"/>
      <c r="EB98" s="582"/>
      <c r="EC98" s="627"/>
      <c r="ED98" s="664"/>
      <c r="EE98" s="582"/>
      <c r="EF98" s="303"/>
      <c r="EG98" s="125">
        <v>0.33339999999999997</v>
      </c>
      <c r="EJ98" s="582"/>
      <c r="EM98" s="679"/>
      <c r="EP98" s="628"/>
      <c r="ET98" s="156">
        <f t="shared" si="1"/>
        <v>0</v>
      </c>
    </row>
    <row r="99" spans="1:150" s="47" customFormat="1" ht="99.95" hidden="1" customHeight="1" x14ac:dyDescent="0.25">
      <c r="A99" s="130" t="s">
        <v>190</v>
      </c>
      <c r="B99" s="47" t="s">
        <v>310</v>
      </c>
      <c r="C99" s="47" t="s">
        <v>3236</v>
      </c>
      <c r="D99" s="127">
        <v>4</v>
      </c>
      <c r="E99" s="47" t="s">
        <v>3237</v>
      </c>
      <c r="F99" s="121" t="s">
        <v>65</v>
      </c>
      <c r="G99" s="131">
        <v>0.63</v>
      </c>
      <c r="H99" s="131">
        <v>0.25</v>
      </c>
      <c r="I99" s="121">
        <v>0.15</v>
      </c>
      <c r="J99" s="130" t="s">
        <v>3238</v>
      </c>
      <c r="K99" s="105">
        <v>43465</v>
      </c>
      <c r="L99" s="52">
        <v>13</v>
      </c>
      <c r="M99" s="130" t="s">
        <v>30</v>
      </c>
      <c r="N99" s="130" t="s">
        <v>3239</v>
      </c>
      <c r="O99" s="47" t="s">
        <v>3240</v>
      </c>
      <c r="P99" s="121">
        <v>0.04</v>
      </c>
      <c r="Q99" s="53" t="s">
        <v>3241</v>
      </c>
      <c r="R99" s="124">
        <v>58452000</v>
      </c>
      <c r="S99" s="129"/>
      <c r="T99" s="105">
        <v>43115</v>
      </c>
      <c r="U99" s="105">
        <v>43251</v>
      </c>
      <c r="V99" s="130" t="s">
        <v>3242</v>
      </c>
      <c r="W99" s="132">
        <v>0.25</v>
      </c>
      <c r="X99" s="126">
        <v>0.125</v>
      </c>
      <c r="Y99" s="125"/>
      <c r="Z99" s="130" t="s">
        <v>3243</v>
      </c>
      <c r="AA99" s="582">
        <v>0.125</v>
      </c>
      <c r="AB99" s="582">
        <v>0</v>
      </c>
      <c r="AC99" s="598"/>
      <c r="AD99" s="582"/>
      <c r="AE99" s="664">
        <v>1.2777500000000001E-2</v>
      </c>
      <c r="AF99" s="582"/>
      <c r="AG99" s="126">
        <v>0.125</v>
      </c>
      <c r="AH99" s="125"/>
      <c r="AI99" s="134" t="s">
        <v>3244</v>
      </c>
      <c r="AJ99" s="582">
        <v>0.125</v>
      </c>
      <c r="AK99" s="582">
        <v>0</v>
      </c>
      <c r="AL99" s="678">
        <v>58452000</v>
      </c>
      <c r="AM99" s="582"/>
      <c r="AN99" s="664">
        <v>1.2777500000000001E-2</v>
      </c>
      <c r="AO99" s="582"/>
      <c r="AP99" s="122">
        <v>0</v>
      </c>
      <c r="AQ99" s="125"/>
      <c r="AR99" s="134"/>
      <c r="AS99" s="582">
        <v>0.5</v>
      </c>
      <c r="AT99" s="582">
        <v>0</v>
      </c>
      <c r="AU99" s="582"/>
      <c r="AV99" s="582"/>
      <c r="AW99" s="627" t="s">
        <v>3245</v>
      </c>
      <c r="AX99" s="664">
        <v>3.7777500000000006E-2</v>
      </c>
      <c r="AY99" s="582"/>
      <c r="AZ99" s="122">
        <v>0</v>
      </c>
      <c r="BA99" s="125"/>
      <c r="BB99" s="134"/>
      <c r="BC99" s="582">
        <v>0.125</v>
      </c>
      <c r="BD99" s="582">
        <v>0</v>
      </c>
      <c r="BE99" s="582"/>
      <c r="BF99" s="582"/>
      <c r="BG99" s="664">
        <v>1.2777500000000001E-2</v>
      </c>
      <c r="BH99" s="582"/>
      <c r="BI99" s="122">
        <v>0</v>
      </c>
      <c r="BJ99" s="125"/>
      <c r="BK99" s="134"/>
      <c r="BL99" s="582">
        <v>0.125</v>
      </c>
      <c r="BM99" s="582">
        <v>0</v>
      </c>
      <c r="BN99" s="582"/>
      <c r="BO99" s="582"/>
      <c r="BP99" s="664">
        <v>1.2777500000000001E-2</v>
      </c>
      <c r="BQ99" s="582"/>
      <c r="BR99" s="122">
        <v>0</v>
      </c>
      <c r="BS99" s="125"/>
      <c r="BT99" s="134"/>
      <c r="BU99" s="582">
        <v>0</v>
      </c>
      <c r="BV99" s="582">
        <v>0</v>
      </c>
      <c r="BW99" s="582"/>
      <c r="BX99" s="582"/>
      <c r="BY99" s="627"/>
      <c r="BZ99" s="664">
        <v>2.1110833333333336E-2</v>
      </c>
      <c r="CA99" s="582"/>
      <c r="CB99" s="122">
        <v>0</v>
      </c>
      <c r="CC99" s="125"/>
      <c r="CD99" s="134"/>
      <c r="CE99" s="582">
        <v>0</v>
      </c>
      <c r="CF99" s="582">
        <v>0</v>
      </c>
      <c r="CG99" s="582"/>
      <c r="CH99" s="582"/>
      <c r="CI99" s="664">
        <v>3.8333000000000006E-2</v>
      </c>
      <c r="CJ99" s="582"/>
      <c r="CK99" s="122">
        <v>0</v>
      </c>
      <c r="CL99" s="125"/>
      <c r="CM99" s="134"/>
      <c r="CN99" s="582">
        <v>0</v>
      </c>
      <c r="CO99" s="582">
        <v>0</v>
      </c>
      <c r="CP99" s="582"/>
      <c r="CQ99" s="582"/>
      <c r="CR99" s="664">
        <v>8.3330000000000001E-3</v>
      </c>
      <c r="CS99" s="582"/>
      <c r="CT99" s="122">
        <v>0</v>
      </c>
      <c r="CU99" s="125"/>
      <c r="CV99" s="134"/>
      <c r="CW99" s="582">
        <v>0</v>
      </c>
      <c r="CX99" s="582">
        <v>0</v>
      </c>
      <c r="CY99" s="582"/>
      <c r="CZ99" s="582"/>
      <c r="DA99" s="627"/>
      <c r="DB99" s="664">
        <v>1.3888555555555555E-2</v>
      </c>
      <c r="DC99" s="582"/>
      <c r="DD99" s="122">
        <v>0</v>
      </c>
      <c r="DE99" s="125"/>
      <c r="DF99" s="134"/>
      <c r="DG99" s="582">
        <v>0</v>
      </c>
      <c r="DH99" s="582">
        <v>0</v>
      </c>
      <c r="DI99" s="582"/>
      <c r="DJ99" s="582"/>
      <c r="DK99" s="664">
        <v>1.3888555555555555E-2</v>
      </c>
      <c r="DL99" s="582"/>
      <c r="DM99" s="122">
        <v>0</v>
      </c>
      <c r="DN99" s="125"/>
      <c r="DO99" s="134"/>
      <c r="DP99" s="582">
        <v>0</v>
      </c>
      <c r="DQ99" s="582">
        <v>0</v>
      </c>
      <c r="DR99" s="582"/>
      <c r="DS99" s="582"/>
      <c r="DT99" s="664">
        <v>1.2221888888888888E-2</v>
      </c>
      <c r="DU99" s="582"/>
      <c r="DV99" s="122">
        <v>0</v>
      </c>
      <c r="DW99" s="125"/>
      <c r="DX99" s="134"/>
      <c r="DY99" s="582">
        <v>0</v>
      </c>
      <c r="DZ99" s="582">
        <v>0</v>
      </c>
      <c r="EA99" s="582"/>
      <c r="EB99" s="582"/>
      <c r="EC99" s="627"/>
      <c r="ED99" s="664">
        <v>5.3336666666666671E-2</v>
      </c>
      <c r="EE99" s="582"/>
      <c r="EF99" s="303"/>
      <c r="EG99" s="125">
        <v>0.25</v>
      </c>
      <c r="EJ99" s="582">
        <v>1</v>
      </c>
      <c r="EM99" s="679">
        <v>0.25</v>
      </c>
      <c r="EP99" s="628">
        <v>58452000</v>
      </c>
      <c r="ET99" s="156">
        <f t="shared" si="1"/>
        <v>0</v>
      </c>
    </row>
    <row r="100" spans="1:150" s="47" customFormat="1" ht="99.95" hidden="1" customHeight="1" x14ac:dyDescent="0.25">
      <c r="A100" s="130" t="s">
        <v>190</v>
      </c>
      <c r="B100" s="47" t="s">
        <v>310</v>
      </c>
      <c r="C100" s="47" t="s">
        <v>3236</v>
      </c>
      <c r="D100" s="127">
        <v>4</v>
      </c>
      <c r="E100" s="47" t="s">
        <v>3237</v>
      </c>
      <c r="F100" s="121" t="s">
        <v>65</v>
      </c>
      <c r="G100" s="131">
        <v>0.63</v>
      </c>
      <c r="H100" s="131">
        <v>0.25</v>
      </c>
      <c r="I100" s="121">
        <v>0.15</v>
      </c>
      <c r="J100" s="130" t="s">
        <v>3238</v>
      </c>
      <c r="K100" s="105">
        <v>43465</v>
      </c>
      <c r="L100" s="52">
        <v>13</v>
      </c>
      <c r="M100" s="130" t="s">
        <v>30</v>
      </c>
      <c r="N100" s="130" t="s">
        <v>3239</v>
      </c>
      <c r="O100" s="47" t="s">
        <v>3240</v>
      </c>
      <c r="P100" s="121"/>
      <c r="Q100" s="53" t="s">
        <v>3241</v>
      </c>
      <c r="R100" s="124">
        <v>58452000</v>
      </c>
      <c r="S100" s="129"/>
      <c r="T100" s="105">
        <v>43115</v>
      </c>
      <c r="U100" s="105">
        <v>43251</v>
      </c>
      <c r="V100" s="130" t="s">
        <v>3246</v>
      </c>
      <c r="W100" s="132">
        <v>0.5</v>
      </c>
      <c r="X100" s="122">
        <v>0</v>
      </c>
      <c r="Y100" s="125"/>
      <c r="Z100" s="130"/>
      <c r="AA100" s="582"/>
      <c r="AB100" s="582"/>
      <c r="AC100" s="598"/>
      <c r="AD100" s="582"/>
      <c r="AE100" s="664"/>
      <c r="AF100" s="582"/>
      <c r="AG100" s="122">
        <v>0</v>
      </c>
      <c r="AH100" s="125"/>
      <c r="AI100" s="134"/>
      <c r="AJ100" s="582"/>
      <c r="AK100" s="582"/>
      <c r="AL100" s="582"/>
      <c r="AM100" s="582"/>
      <c r="AN100" s="664"/>
      <c r="AO100" s="582"/>
      <c r="AP100" s="126">
        <v>0.5</v>
      </c>
      <c r="AQ100" s="125"/>
      <c r="AR100" s="134" t="s">
        <v>3247</v>
      </c>
      <c r="AS100" s="582"/>
      <c r="AT100" s="582"/>
      <c r="AU100" s="582"/>
      <c r="AV100" s="582"/>
      <c r="AW100" s="627"/>
      <c r="AX100" s="664"/>
      <c r="AY100" s="582"/>
      <c r="AZ100" s="122">
        <v>0</v>
      </c>
      <c r="BA100" s="125"/>
      <c r="BB100" s="134"/>
      <c r="BC100" s="582"/>
      <c r="BD100" s="582"/>
      <c r="BE100" s="582"/>
      <c r="BF100" s="582"/>
      <c r="BG100" s="664"/>
      <c r="BH100" s="582"/>
      <c r="BI100" s="122">
        <v>0</v>
      </c>
      <c r="BJ100" s="125"/>
      <c r="BK100" s="134"/>
      <c r="BL100" s="582"/>
      <c r="BM100" s="582"/>
      <c r="BN100" s="582"/>
      <c r="BO100" s="582"/>
      <c r="BP100" s="664"/>
      <c r="BQ100" s="582"/>
      <c r="BR100" s="122">
        <v>0</v>
      </c>
      <c r="BS100" s="125"/>
      <c r="BT100" s="134"/>
      <c r="BU100" s="582"/>
      <c r="BV100" s="582"/>
      <c r="BW100" s="582"/>
      <c r="BX100" s="582"/>
      <c r="BY100" s="627"/>
      <c r="BZ100" s="664"/>
      <c r="CA100" s="582"/>
      <c r="CB100" s="122">
        <v>0</v>
      </c>
      <c r="CC100" s="125"/>
      <c r="CD100" s="134"/>
      <c r="CE100" s="582"/>
      <c r="CF100" s="582"/>
      <c r="CG100" s="582"/>
      <c r="CH100" s="582"/>
      <c r="CI100" s="664"/>
      <c r="CJ100" s="582"/>
      <c r="CK100" s="122">
        <v>0</v>
      </c>
      <c r="CL100" s="125"/>
      <c r="CM100" s="134"/>
      <c r="CN100" s="582"/>
      <c r="CO100" s="582"/>
      <c r="CP100" s="582"/>
      <c r="CQ100" s="582"/>
      <c r="CR100" s="664"/>
      <c r="CS100" s="582"/>
      <c r="CT100" s="122">
        <v>0</v>
      </c>
      <c r="CU100" s="125"/>
      <c r="CV100" s="134"/>
      <c r="CW100" s="582"/>
      <c r="CX100" s="582"/>
      <c r="CY100" s="582"/>
      <c r="CZ100" s="582"/>
      <c r="DA100" s="627"/>
      <c r="DB100" s="664"/>
      <c r="DC100" s="582"/>
      <c r="DD100" s="122">
        <v>0</v>
      </c>
      <c r="DE100" s="125"/>
      <c r="DF100" s="134"/>
      <c r="DG100" s="582"/>
      <c r="DH100" s="582"/>
      <c r="DI100" s="582"/>
      <c r="DJ100" s="582"/>
      <c r="DK100" s="664"/>
      <c r="DL100" s="582"/>
      <c r="DM100" s="122">
        <v>0</v>
      </c>
      <c r="DN100" s="125"/>
      <c r="DO100" s="134"/>
      <c r="DP100" s="582"/>
      <c r="DQ100" s="582"/>
      <c r="DR100" s="582"/>
      <c r="DS100" s="582"/>
      <c r="DT100" s="664"/>
      <c r="DU100" s="582"/>
      <c r="DV100" s="122">
        <v>0</v>
      </c>
      <c r="DW100" s="125"/>
      <c r="DX100" s="134"/>
      <c r="DY100" s="582"/>
      <c r="DZ100" s="582"/>
      <c r="EA100" s="582"/>
      <c r="EB100" s="582"/>
      <c r="EC100" s="627"/>
      <c r="ED100" s="664"/>
      <c r="EE100" s="582"/>
      <c r="EF100" s="303"/>
      <c r="EG100" s="125">
        <v>0.5</v>
      </c>
      <c r="EJ100" s="582"/>
      <c r="EM100" s="679"/>
      <c r="EP100" s="628"/>
      <c r="ET100" s="156">
        <f t="shared" si="1"/>
        <v>0</v>
      </c>
    </row>
    <row r="101" spans="1:150" s="47" customFormat="1" ht="99.95" hidden="1" customHeight="1" x14ac:dyDescent="0.25">
      <c r="A101" s="130" t="s">
        <v>190</v>
      </c>
      <c r="B101" s="47" t="s">
        <v>310</v>
      </c>
      <c r="C101" s="47" t="s">
        <v>3236</v>
      </c>
      <c r="D101" s="127">
        <v>4</v>
      </c>
      <c r="E101" s="47" t="s">
        <v>3237</v>
      </c>
      <c r="F101" s="121" t="s">
        <v>65</v>
      </c>
      <c r="G101" s="131">
        <v>0.63</v>
      </c>
      <c r="H101" s="131">
        <v>0.25</v>
      </c>
      <c r="I101" s="121">
        <v>0.15</v>
      </c>
      <c r="J101" s="130" t="s">
        <v>3238</v>
      </c>
      <c r="K101" s="105">
        <v>43465</v>
      </c>
      <c r="L101" s="52">
        <v>13</v>
      </c>
      <c r="M101" s="130" t="s">
        <v>30</v>
      </c>
      <c r="N101" s="130" t="s">
        <v>3239</v>
      </c>
      <c r="O101" s="47" t="s">
        <v>3240</v>
      </c>
      <c r="P101" s="121"/>
      <c r="Q101" s="53" t="s">
        <v>3241</v>
      </c>
      <c r="R101" s="124">
        <v>58452000</v>
      </c>
      <c r="S101" s="129"/>
      <c r="T101" s="105">
        <v>43115</v>
      </c>
      <c r="U101" s="105">
        <v>43251</v>
      </c>
      <c r="V101" s="130" t="s">
        <v>3248</v>
      </c>
      <c r="W101" s="132">
        <v>0.25</v>
      </c>
      <c r="X101" s="122">
        <v>0</v>
      </c>
      <c r="Y101" s="125"/>
      <c r="Z101" s="130"/>
      <c r="AA101" s="582"/>
      <c r="AB101" s="582"/>
      <c r="AC101" s="598"/>
      <c r="AD101" s="582"/>
      <c r="AE101" s="664"/>
      <c r="AF101" s="582"/>
      <c r="AG101" s="122">
        <v>0</v>
      </c>
      <c r="AH101" s="125"/>
      <c r="AI101" s="134"/>
      <c r="AJ101" s="582"/>
      <c r="AK101" s="582"/>
      <c r="AL101" s="582"/>
      <c r="AM101" s="582"/>
      <c r="AN101" s="664"/>
      <c r="AO101" s="582"/>
      <c r="AP101" s="122">
        <v>0</v>
      </c>
      <c r="AQ101" s="125"/>
      <c r="AR101" s="134"/>
      <c r="AS101" s="582"/>
      <c r="AT101" s="582"/>
      <c r="AU101" s="582"/>
      <c r="AV101" s="582"/>
      <c r="AW101" s="627"/>
      <c r="AX101" s="664"/>
      <c r="AY101" s="582"/>
      <c r="AZ101" s="126">
        <v>0.125</v>
      </c>
      <c r="BA101" s="125"/>
      <c r="BB101" s="134" t="s">
        <v>3249</v>
      </c>
      <c r="BC101" s="582"/>
      <c r="BD101" s="582"/>
      <c r="BE101" s="582"/>
      <c r="BF101" s="582"/>
      <c r="BG101" s="664"/>
      <c r="BH101" s="582"/>
      <c r="BI101" s="126">
        <v>0.125</v>
      </c>
      <c r="BJ101" s="125"/>
      <c r="BK101" s="134" t="s">
        <v>3239</v>
      </c>
      <c r="BL101" s="582"/>
      <c r="BM101" s="582"/>
      <c r="BN101" s="582"/>
      <c r="BO101" s="582"/>
      <c r="BP101" s="664"/>
      <c r="BQ101" s="582"/>
      <c r="BR101" s="122">
        <v>0</v>
      </c>
      <c r="BS101" s="125"/>
      <c r="BT101" s="134"/>
      <c r="BU101" s="582"/>
      <c r="BV101" s="582"/>
      <c r="BW101" s="582"/>
      <c r="BX101" s="582"/>
      <c r="BY101" s="627"/>
      <c r="BZ101" s="664"/>
      <c r="CA101" s="582"/>
      <c r="CB101" s="122">
        <v>0</v>
      </c>
      <c r="CC101" s="125"/>
      <c r="CD101" s="134"/>
      <c r="CE101" s="582"/>
      <c r="CF101" s="582"/>
      <c r="CG101" s="582"/>
      <c r="CH101" s="582"/>
      <c r="CI101" s="664"/>
      <c r="CJ101" s="582"/>
      <c r="CK101" s="122">
        <v>0</v>
      </c>
      <c r="CL101" s="125"/>
      <c r="CM101" s="134"/>
      <c r="CN101" s="582"/>
      <c r="CO101" s="582"/>
      <c r="CP101" s="582"/>
      <c r="CQ101" s="582"/>
      <c r="CR101" s="664"/>
      <c r="CS101" s="582"/>
      <c r="CT101" s="122">
        <v>0</v>
      </c>
      <c r="CU101" s="125"/>
      <c r="CV101" s="134"/>
      <c r="CW101" s="582"/>
      <c r="CX101" s="582"/>
      <c r="CY101" s="582"/>
      <c r="CZ101" s="582"/>
      <c r="DA101" s="627"/>
      <c r="DB101" s="664"/>
      <c r="DC101" s="582"/>
      <c r="DD101" s="122">
        <v>0</v>
      </c>
      <c r="DE101" s="125"/>
      <c r="DF101" s="134"/>
      <c r="DG101" s="582"/>
      <c r="DH101" s="582"/>
      <c r="DI101" s="582"/>
      <c r="DJ101" s="582"/>
      <c r="DK101" s="664"/>
      <c r="DL101" s="582"/>
      <c r="DM101" s="122">
        <v>0</v>
      </c>
      <c r="DN101" s="125"/>
      <c r="DO101" s="134"/>
      <c r="DP101" s="582"/>
      <c r="DQ101" s="582"/>
      <c r="DR101" s="582"/>
      <c r="DS101" s="582"/>
      <c r="DT101" s="664"/>
      <c r="DU101" s="582"/>
      <c r="DV101" s="122">
        <v>0</v>
      </c>
      <c r="DW101" s="125"/>
      <c r="DX101" s="134"/>
      <c r="DY101" s="582"/>
      <c r="DZ101" s="582"/>
      <c r="EA101" s="582"/>
      <c r="EB101" s="582"/>
      <c r="EC101" s="627"/>
      <c r="ED101" s="664"/>
      <c r="EE101" s="582"/>
      <c r="EF101" s="303"/>
      <c r="EG101" s="125">
        <v>0.25</v>
      </c>
      <c r="EJ101" s="582"/>
      <c r="EM101" s="679"/>
      <c r="EP101" s="628"/>
      <c r="ET101" s="156">
        <f t="shared" si="1"/>
        <v>0</v>
      </c>
    </row>
    <row r="102" spans="1:150" s="47" customFormat="1" ht="99.95" hidden="1" customHeight="1" x14ac:dyDescent="0.25">
      <c r="A102" s="130" t="s">
        <v>190</v>
      </c>
      <c r="B102" s="47" t="s">
        <v>310</v>
      </c>
      <c r="C102" s="47" t="s">
        <v>3236</v>
      </c>
      <c r="D102" s="127">
        <v>4</v>
      </c>
      <c r="E102" s="47" t="s">
        <v>3237</v>
      </c>
      <c r="F102" s="121" t="s">
        <v>65</v>
      </c>
      <c r="G102" s="131">
        <v>0.63</v>
      </c>
      <c r="H102" s="131">
        <v>0.25</v>
      </c>
      <c r="I102" s="121">
        <v>0.15</v>
      </c>
      <c r="J102" s="130" t="s">
        <v>3238</v>
      </c>
      <c r="K102" s="105">
        <v>43465</v>
      </c>
      <c r="L102" s="52">
        <v>14</v>
      </c>
      <c r="M102" s="130" t="s">
        <v>3250</v>
      </c>
      <c r="N102" s="130" t="s">
        <v>3251</v>
      </c>
      <c r="O102" s="47" t="s">
        <v>3240</v>
      </c>
      <c r="P102" s="121">
        <v>0.04</v>
      </c>
      <c r="Q102" s="53" t="s">
        <v>2257</v>
      </c>
      <c r="R102" s="124">
        <v>0</v>
      </c>
      <c r="S102" s="129"/>
      <c r="T102" s="105">
        <v>43252</v>
      </c>
      <c r="U102" s="105">
        <v>43465</v>
      </c>
      <c r="V102" s="130" t="s">
        <v>3252</v>
      </c>
      <c r="W102" s="132">
        <v>0.25</v>
      </c>
      <c r="X102" s="122">
        <v>0</v>
      </c>
      <c r="Y102" s="125"/>
      <c r="Z102" s="130"/>
      <c r="AA102" s="582">
        <v>0</v>
      </c>
      <c r="AB102" s="582">
        <v>0</v>
      </c>
      <c r="AC102" s="598"/>
      <c r="AD102" s="582"/>
      <c r="AE102" s="664"/>
      <c r="AF102" s="582"/>
      <c r="AG102" s="122">
        <v>0</v>
      </c>
      <c r="AH102" s="125"/>
      <c r="AI102" s="134"/>
      <c r="AJ102" s="582">
        <v>0</v>
      </c>
      <c r="AK102" s="582">
        <v>0</v>
      </c>
      <c r="AL102" s="582"/>
      <c r="AM102" s="582"/>
      <c r="AN102" s="664"/>
      <c r="AO102" s="582"/>
      <c r="AP102" s="122">
        <v>0</v>
      </c>
      <c r="AQ102" s="125"/>
      <c r="AR102" s="134"/>
      <c r="AS102" s="582">
        <v>0</v>
      </c>
      <c r="AT102" s="582">
        <v>0</v>
      </c>
      <c r="AU102" s="582"/>
      <c r="AV102" s="582"/>
      <c r="AW102" s="627"/>
      <c r="AX102" s="664"/>
      <c r="AY102" s="582"/>
      <c r="AZ102" s="122">
        <v>0</v>
      </c>
      <c r="BA102" s="125"/>
      <c r="BB102" s="134"/>
      <c r="BC102" s="582">
        <v>0</v>
      </c>
      <c r="BD102" s="582">
        <v>0</v>
      </c>
      <c r="BE102" s="582"/>
      <c r="BF102" s="582"/>
      <c r="BG102" s="664"/>
      <c r="BH102" s="582"/>
      <c r="BI102" s="122">
        <v>0</v>
      </c>
      <c r="BJ102" s="125"/>
      <c r="BK102" s="134"/>
      <c r="BL102" s="582">
        <v>0</v>
      </c>
      <c r="BM102" s="582">
        <v>0</v>
      </c>
      <c r="BN102" s="582"/>
      <c r="BO102" s="582"/>
      <c r="BP102" s="664"/>
      <c r="BQ102" s="582"/>
      <c r="BR102" s="126">
        <v>0.25</v>
      </c>
      <c r="BS102" s="125"/>
      <c r="BT102" s="134" t="s">
        <v>3253</v>
      </c>
      <c r="BU102" s="582">
        <v>0.25</v>
      </c>
      <c r="BV102" s="582">
        <v>0</v>
      </c>
      <c r="BW102" s="582"/>
      <c r="BX102" s="582"/>
      <c r="BY102" s="627" t="s">
        <v>3253</v>
      </c>
      <c r="BZ102" s="664"/>
      <c r="CA102" s="582"/>
      <c r="CB102" s="122">
        <v>0</v>
      </c>
      <c r="CC102" s="125"/>
      <c r="CD102" s="134"/>
      <c r="CE102" s="582">
        <v>0.5</v>
      </c>
      <c r="CF102" s="582">
        <v>0</v>
      </c>
      <c r="CG102" s="582"/>
      <c r="CH102" s="582"/>
      <c r="CI102" s="664"/>
      <c r="CJ102" s="582"/>
      <c r="CK102" s="122">
        <v>0</v>
      </c>
      <c r="CL102" s="125"/>
      <c r="CM102" s="134"/>
      <c r="CN102" s="582">
        <v>0.05</v>
      </c>
      <c r="CO102" s="582">
        <v>0</v>
      </c>
      <c r="CP102" s="582"/>
      <c r="CQ102" s="582"/>
      <c r="CR102" s="664"/>
      <c r="CS102" s="582"/>
      <c r="CT102" s="122">
        <v>0</v>
      </c>
      <c r="CU102" s="125"/>
      <c r="CV102" s="134"/>
      <c r="CW102" s="582">
        <v>0.05</v>
      </c>
      <c r="CX102" s="582">
        <v>0</v>
      </c>
      <c r="CY102" s="582"/>
      <c r="CZ102" s="582"/>
      <c r="DA102" s="627" t="s">
        <v>3254</v>
      </c>
      <c r="DB102" s="664"/>
      <c r="DC102" s="582"/>
      <c r="DD102" s="122">
        <v>0</v>
      </c>
      <c r="DE102" s="125"/>
      <c r="DF102" s="134"/>
      <c r="DG102" s="582">
        <v>0.05</v>
      </c>
      <c r="DH102" s="582">
        <v>0</v>
      </c>
      <c r="DI102" s="582"/>
      <c r="DJ102" s="582"/>
      <c r="DK102" s="664"/>
      <c r="DL102" s="582"/>
      <c r="DM102" s="122">
        <v>0</v>
      </c>
      <c r="DN102" s="125"/>
      <c r="DO102" s="134"/>
      <c r="DP102" s="582">
        <v>0.05</v>
      </c>
      <c r="DQ102" s="582">
        <v>0</v>
      </c>
      <c r="DR102" s="582"/>
      <c r="DS102" s="582"/>
      <c r="DT102" s="664"/>
      <c r="DU102" s="582"/>
      <c r="DV102" s="122">
        <v>0</v>
      </c>
      <c r="DW102" s="125"/>
      <c r="DX102" s="134"/>
      <c r="DY102" s="582">
        <v>0.05</v>
      </c>
      <c r="DZ102" s="582">
        <v>0</v>
      </c>
      <c r="EA102" s="582"/>
      <c r="EB102" s="582"/>
      <c r="EC102" s="627" t="s">
        <v>3251</v>
      </c>
      <c r="ED102" s="664"/>
      <c r="EE102" s="582"/>
      <c r="EF102" s="303"/>
      <c r="EG102" s="125">
        <v>0.25</v>
      </c>
      <c r="EJ102" s="582">
        <v>1.0000000000000002</v>
      </c>
      <c r="EM102" s="679"/>
      <c r="EP102" s="628">
        <v>0</v>
      </c>
      <c r="ET102" s="156">
        <f t="shared" si="1"/>
        <v>0</v>
      </c>
    </row>
    <row r="103" spans="1:150" s="47" customFormat="1" ht="99.95" hidden="1" customHeight="1" x14ac:dyDescent="0.25">
      <c r="A103" s="130" t="s">
        <v>190</v>
      </c>
      <c r="B103" s="47" t="s">
        <v>310</v>
      </c>
      <c r="C103" s="47" t="s">
        <v>3236</v>
      </c>
      <c r="D103" s="127">
        <v>4</v>
      </c>
      <c r="E103" s="47" t="s">
        <v>3237</v>
      </c>
      <c r="F103" s="121" t="s">
        <v>65</v>
      </c>
      <c r="G103" s="131">
        <v>0.63</v>
      </c>
      <c r="H103" s="131">
        <v>0.25</v>
      </c>
      <c r="I103" s="121">
        <v>0.15</v>
      </c>
      <c r="J103" s="130" t="s">
        <v>3238</v>
      </c>
      <c r="K103" s="105">
        <v>43465</v>
      </c>
      <c r="L103" s="52">
        <v>14</v>
      </c>
      <c r="M103" s="130" t="s">
        <v>3250</v>
      </c>
      <c r="N103" s="130" t="s">
        <v>3251</v>
      </c>
      <c r="O103" s="47" t="s">
        <v>3240</v>
      </c>
      <c r="P103" s="121"/>
      <c r="Q103" s="53" t="s">
        <v>2257</v>
      </c>
      <c r="R103" s="124">
        <v>0</v>
      </c>
      <c r="S103" s="129"/>
      <c r="T103" s="105">
        <v>43252</v>
      </c>
      <c r="U103" s="105">
        <v>43465</v>
      </c>
      <c r="V103" s="130" t="s">
        <v>3255</v>
      </c>
      <c r="W103" s="132">
        <v>0.5</v>
      </c>
      <c r="X103" s="122">
        <v>0</v>
      </c>
      <c r="Y103" s="125"/>
      <c r="Z103" s="130"/>
      <c r="AA103" s="582"/>
      <c r="AB103" s="582"/>
      <c r="AC103" s="598"/>
      <c r="AD103" s="582"/>
      <c r="AE103" s="664"/>
      <c r="AF103" s="582"/>
      <c r="AG103" s="122">
        <v>0</v>
      </c>
      <c r="AH103" s="125"/>
      <c r="AI103" s="134"/>
      <c r="AJ103" s="582"/>
      <c r="AK103" s="582"/>
      <c r="AL103" s="582"/>
      <c r="AM103" s="582"/>
      <c r="AN103" s="664"/>
      <c r="AO103" s="582"/>
      <c r="AP103" s="122">
        <v>0</v>
      </c>
      <c r="AQ103" s="125"/>
      <c r="AR103" s="134"/>
      <c r="AS103" s="582"/>
      <c r="AT103" s="582"/>
      <c r="AU103" s="582"/>
      <c r="AV103" s="582"/>
      <c r="AW103" s="627"/>
      <c r="AX103" s="664"/>
      <c r="AY103" s="582"/>
      <c r="AZ103" s="122">
        <v>0</v>
      </c>
      <c r="BA103" s="125"/>
      <c r="BB103" s="134"/>
      <c r="BC103" s="582"/>
      <c r="BD103" s="582"/>
      <c r="BE103" s="582"/>
      <c r="BF103" s="582"/>
      <c r="BG103" s="664"/>
      <c r="BH103" s="582"/>
      <c r="BI103" s="122">
        <v>0</v>
      </c>
      <c r="BJ103" s="125"/>
      <c r="BK103" s="134"/>
      <c r="BL103" s="582"/>
      <c r="BM103" s="582"/>
      <c r="BN103" s="582"/>
      <c r="BO103" s="582"/>
      <c r="BP103" s="664"/>
      <c r="BQ103" s="582"/>
      <c r="BR103" s="122">
        <v>0</v>
      </c>
      <c r="BS103" s="125"/>
      <c r="BT103" s="134"/>
      <c r="BU103" s="582"/>
      <c r="BV103" s="582"/>
      <c r="BW103" s="582"/>
      <c r="BX103" s="582"/>
      <c r="BY103" s="627"/>
      <c r="BZ103" s="664"/>
      <c r="CA103" s="582"/>
      <c r="CB103" s="126">
        <v>0.5</v>
      </c>
      <c r="CC103" s="125"/>
      <c r="CD103" s="134" t="s">
        <v>3247</v>
      </c>
      <c r="CE103" s="582"/>
      <c r="CF103" s="582"/>
      <c r="CG103" s="582"/>
      <c r="CH103" s="582"/>
      <c r="CI103" s="664"/>
      <c r="CJ103" s="582"/>
      <c r="CK103" s="122">
        <v>0</v>
      </c>
      <c r="CL103" s="125"/>
      <c r="CM103" s="134"/>
      <c r="CN103" s="582"/>
      <c r="CO103" s="582"/>
      <c r="CP103" s="582"/>
      <c r="CQ103" s="582"/>
      <c r="CR103" s="664"/>
      <c r="CS103" s="582"/>
      <c r="CT103" s="122">
        <v>0</v>
      </c>
      <c r="CU103" s="125"/>
      <c r="CV103" s="134"/>
      <c r="CW103" s="582"/>
      <c r="CX103" s="582"/>
      <c r="CY103" s="582"/>
      <c r="CZ103" s="582"/>
      <c r="DA103" s="627"/>
      <c r="DB103" s="664"/>
      <c r="DC103" s="582"/>
      <c r="DD103" s="122">
        <v>0</v>
      </c>
      <c r="DE103" s="125"/>
      <c r="DF103" s="134"/>
      <c r="DG103" s="582"/>
      <c r="DH103" s="582"/>
      <c r="DI103" s="582"/>
      <c r="DJ103" s="582"/>
      <c r="DK103" s="664"/>
      <c r="DL103" s="582"/>
      <c r="DM103" s="122">
        <v>0</v>
      </c>
      <c r="DN103" s="125"/>
      <c r="DO103" s="134"/>
      <c r="DP103" s="582"/>
      <c r="DQ103" s="582"/>
      <c r="DR103" s="582"/>
      <c r="DS103" s="582"/>
      <c r="DT103" s="664"/>
      <c r="DU103" s="582"/>
      <c r="DV103" s="122">
        <v>0</v>
      </c>
      <c r="DW103" s="125"/>
      <c r="DX103" s="134"/>
      <c r="DY103" s="582"/>
      <c r="DZ103" s="582"/>
      <c r="EA103" s="582"/>
      <c r="EB103" s="582"/>
      <c r="EC103" s="627"/>
      <c r="ED103" s="664"/>
      <c r="EE103" s="582"/>
      <c r="EF103" s="303"/>
      <c r="EG103" s="125">
        <v>0.5</v>
      </c>
      <c r="EJ103" s="582"/>
      <c r="EM103" s="679"/>
      <c r="EP103" s="628"/>
      <c r="ET103" s="156">
        <f t="shared" si="1"/>
        <v>0</v>
      </c>
    </row>
    <row r="104" spans="1:150" s="47" customFormat="1" ht="99.95" hidden="1" customHeight="1" x14ac:dyDescent="0.25">
      <c r="A104" s="130" t="s">
        <v>190</v>
      </c>
      <c r="B104" s="47" t="s">
        <v>310</v>
      </c>
      <c r="C104" s="47" t="s">
        <v>3236</v>
      </c>
      <c r="D104" s="127">
        <v>4</v>
      </c>
      <c r="E104" s="47" t="s">
        <v>3237</v>
      </c>
      <c r="F104" s="121" t="s">
        <v>65</v>
      </c>
      <c r="G104" s="131">
        <v>0.63</v>
      </c>
      <c r="H104" s="131">
        <v>0.25</v>
      </c>
      <c r="I104" s="121">
        <v>0.15</v>
      </c>
      <c r="J104" s="130" t="s">
        <v>3238</v>
      </c>
      <c r="K104" s="105">
        <v>43465</v>
      </c>
      <c r="L104" s="52">
        <v>14</v>
      </c>
      <c r="M104" s="130" t="s">
        <v>3250</v>
      </c>
      <c r="N104" s="130" t="s">
        <v>3251</v>
      </c>
      <c r="O104" s="47" t="s">
        <v>3240</v>
      </c>
      <c r="P104" s="121"/>
      <c r="Q104" s="53" t="s">
        <v>2257</v>
      </c>
      <c r="R104" s="124">
        <v>0</v>
      </c>
      <c r="S104" s="129"/>
      <c r="T104" s="105">
        <v>43252</v>
      </c>
      <c r="U104" s="105">
        <v>43465</v>
      </c>
      <c r="V104" s="130" t="s">
        <v>3256</v>
      </c>
      <c r="W104" s="132">
        <v>0.25</v>
      </c>
      <c r="X104" s="122">
        <v>0</v>
      </c>
      <c r="Y104" s="125"/>
      <c r="Z104" s="130"/>
      <c r="AA104" s="582"/>
      <c r="AB104" s="582"/>
      <c r="AC104" s="598"/>
      <c r="AD104" s="582"/>
      <c r="AE104" s="664"/>
      <c r="AF104" s="582"/>
      <c r="AG104" s="122">
        <v>0</v>
      </c>
      <c r="AH104" s="125"/>
      <c r="AI104" s="134"/>
      <c r="AJ104" s="582"/>
      <c r="AK104" s="582"/>
      <c r="AL104" s="582"/>
      <c r="AM104" s="582"/>
      <c r="AN104" s="664"/>
      <c r="AO104" s="582"/>
      <c r="AP104" s="122">
        <v>0</v>
      </c>
      <c r="AQ104" s="125"/>
      <c r="AR104" s="134"/>
      <c r="AS104" s="582"/>
      <c r="AT104" s="582"/>
      <c r="AU104" s="582"/>
      <c r="AV104" s="582"/>
      <c r="AW104" s="627"/>
      <c r="AX104" s="664"/>
      <c r="AY104" s="582"/>
      <c r="AZ104" s="122">
        <v>0</v>
      </c>
      <c r="BA104" s="125"/>
      <c r="BB104" s="134"/>
      <c r="BC104" s="582"/>
      <c r="BD104" s="582"/>
      <c r="BE104" s="582"/>
      <c r="BF104" s="582"/>
      <c r="BG104" s="664"/>
      <c r="BH104" s="582"/>
      <c r="BI104" s="122">
        <v>0</v>
      </c>
      <c r="BJ104" s="125"/>
      <c r="BK104" s="134"/>
      <c r="BL104" s="582"/>
      <c r="BM104" s="582"/>
      <c r="BN104" s="582"/>
      <c r="BO104" s="582"/>
      <c r="BP104" s="664"/>
      <c r="BQ104" s="582"/>
      <c r="BR104" s="122">
        <v>0</v>
      </c>
      <c r="BS104" s="125"/>
      <c r="BT104" s="134"/>
      <c r="BU104" s="582"/>
      <c r="BV104" s="582"/>
      <c r="BW104" s="582"/>
      <c r="BX104" s="582"/>
      <c r="BY104" s="627"/>
      <c r="BZ104" s="664"/>
      <c r="CA104" s="582"/>
      <c r="CB104" s="122">
        <v>0</v>
      </c>
      <c r="CC104" s="125"/>
      <c r="CD104" s="134"/>
      <c r="CE104" s="582"/>
      <c r="CF104" s="582"/>
      <c r="CG104" s="582"/>
      <c r="CH104" s="582"/>
      <c r="CI104" s="664"/>
      <c r="CJ104" s="582"/>
      <c r="CK104" s="126">
        <v>0.05</v>
      </c>
      <c r="CL104" s="125"/>
      <c r="CM104" s="134" t="s">
        <v>3254</v>
      </c>
      <c r="CN104" s="582"/>
      <c r="CO104" s="582"/>
      <c r="CP104" s="582"/>
      <c r="CQ104" s="582"/>
      <c r="CR104" s="664"/>
      <c r="CS104" s="582"/>
      <c r="CT104" s="126">
        <v>0.05</v>
      </c>
      <c r="CU104" s="125"/>
      <c r="CV104" s="134" t="s">
        <v>3254</v>
      </c>
      <c r="CW104" s="582"/>
      <c r="CX104" s="582"/>
      <c r="CY104" s="582"/>
      <c r="CZ104" s="582"/>
      <c r="DA104" s="627"/>
      <c r="DB104" s="664"/>
      <c r="DC104" s="582"/>
      <c r="DD104" s="126">
        <v>0.05</v>
      </c>
      <c r="DE104" s="125"/>
      <c r="DF104" s="134" t="s">
        <v>3254</v>
      </c>
      <c r="DG104" s="582"/>
      <c r="DH104" s="582"/>
      <c r="DI104" s="582"/>
      <c r="DJ104" s="582"/>
      <c r="DK104" s="664"/>
      <c r="DL104" s="582"/>
      <c r="DM104" s="126">
        <v>0.05</v>
      </c>
      <c r="DN104" s="125"/>
      <c r="DO104" s="134" t="s">
        <v>3254</v>
      </c>
      <c r="DP104" s="582"/>
      <c r="DQ104" s="582"/>
      <c r="DR104" s="582"/>
      <c r="DS104" s="582"/>
      <c r="DT104" s="664"/>
      <c r="DU104" s="582"/>
      <c r="DV104" s="126">
        <v>0.05</v>
      </c>
      <c r="DW104" s="125"/>
      <c r="DX104" s="134" t="s">
        <v>3251</v>
      </c>
      <c r="DY104" s="582"/>
      <c r="DZ104" s="582"/>
      <c r="EA104" s="582"/>
      <c r="EB104" s="582"/>
      <c r="EC104" s="627"/>
      <c r="ED104" s="664"/>
      <c r="EE104" s="582"/>
      <c r="EF104" s="303"/>
      <c r="EG104" s="125">
        <v>0.25</v>
      </c>
      <c r="EJ104" s="582"/>
      <c r="EM104" s="679"/>
      <c r="EP104" s="628"/>
      <c r="ET104" s="156">
        <f t="shared" si="1"/>
        <v>0</v>
      </c>
    </row>
    <row r="105" spans="1:150" s="47" customFormat="1" ht="99.95" hidden="1" customHeight="1" x14ac:dyDescent="0.25">
      <c r="A105" s="130" t="s">
        <v>190</v>
      </c>
      <c r="B105" s="47" t="s">
        <v>310</v>
      </c>
      <c r="C105" s="47" t="s">
        <v>3236</v>
      </c>
      <c r="D105" s="127">
        <v>4</v>
      </c>
      <c r="E105" s="47" t="s">
        <v>3237</v>
      </c>
      <c r="F105" s="121" t="s">
        <v>65</v>
      </c>
      <c r="G105" s="131">
        <v>0.63</v>
      </c>
      <c r="H105" s="131">
        <v>0.25</v>
      </c>
      <c r="I105" s="121">
        <v>0.15</v>
      </c>
      <c r="J105" s="130" t="s">
        <v>3238</v>
      </c>
      <c r="K105" s="105">
        <v>43465</v>
      </c>
      <c r="L105" s="52">
        <v>15</v>
      </c>
      <c r="M105" s="130" t="s">
        <v>31</v>
      </c>
      <c r="N105" s="130" t="s">
        <v>3257</v>
      </c>
      <c r="O105" s="47" t="s">
        <v>3240</v>
      </c>
      <c r="P105" s="121">
        <v>0.03</v>
      </c>
      <c r="Q105" s="53" t="s">
        <v>3196</v>
      </c>
      <c r="R105" s="124">
        <v>50400000</v>
      </c>
      <c r="S105" s="129"/>
      <c r="T105" s="105">
        <v>43115</v>
      </c>
      <c r="U105" s="105">
        <v>43465</v>
      </c>
      <c r="V105" s="130" t="s">
        <v>3258</v>
      </c>
      <c r="W105" s="132">
        <v>0.33329999999999999</v>
      </c>
      <c r="X105" s="126">
        <v>5.5549999999999995E-2</v>
      </c>
      <c r="Y105" s="125"/>
      <c r="Z105" s="130" t="s">
        <v>3259</v>
      </c>
      <c r="AA105" s="582">
        <v>5.5549999999999995E-2</v>
      </c>
      <c r="AB105" s="582">
        <v>0</v>
      </c>
      <c r="AC105" s="598"/>
      <c r="AD105" s="582"/>
      <c r="AE105" s="664"/>
      <c r="AF105" s="582"/>
      <c r="AG105" s="126">
        <v>5.5549999999999995E-2</v>
      </c>
      <c r="AH105" s="125"/>
      <c r="AI105" s="134" t="s">
        <v>3260</v>
      </c>
      <c r="AJ105" s="582">
        <v>5.5549999999999995E-2</v>
      </c>
      <c r="AK105" s="582">
        <v>0</v>
      </c>
      <c r="AL105" s="678">
        <v>50400000</v>
      </c>
      <c r="AM105" s="582"/>
      <c r="AN105" s="664"/>
      <c r="AO105" s="582"/>
      <c r="AP105" s="126">
        <v>5.5549999999999995E-2</v>
      </c>
      <c r="AQ105" s="125"/>
      <c r="AR105" s="134" t="s">
        <v>3261</v>
      </c>
      <c r="AS105" s="582">
        <v>5.5549999999999995E-2</v>
      </c>
      <c r="AT105" s="582">
        <v>0</v>
      </c>
      <c r="AU105" s="582"/>
      <c r="AV105" s="582"/>
      <c r="AW105" s="627" t="s">
        <v>3262</v>
      </c>
      <c r="AX105" s="664"/>
      <c r="AY105" s="582"/>
      <c r="AZ105" s="126">
        <v>5.5549999999999995E-2</v>
      </c>
      <c r="BA105" s="125"/>
      <c r="BB105" s="134" t="s">
        <v>3263</v>
      </c>
      <c r="BC105" s="582">
        <v>5.5549999999999995E-2</v>
      </c>
      <c r="BD105" s="582">
        <v>0</v>
      </c>
      <c r="BE105" s="582"/>
      <c r="BF105" s="582"/>
      <c r="BG105" s="664"/>
      <c r="BH105" s="582"/>
      <c r="BI105" s="126">
        <v>5.5549999999999995E-2</v>
      </c>
      <c r="BJ105" s="125"/>
      <c r="BK105" s="134" t="s">
        <v>3264</v>
      </c>
      <c r="BL105" s="582">
        <v>5.5549999999999995E-2</v>
      </c>
      <c r="BM105" s="582">
        <v>0</v>
      </c>
      <c r="BN105" s="582"/>
      <c r="BO105" s="582"/>
      <c r="BP105" s="664"/>
      <c r="BQ105" s="582"/>
      <c r="BR105" s="126">
        <v>5.5549999999999995E-2</v>
      </c>
      <c r="BS105" s="125"/>
      <c r="BT105" s="134" t="s">
        <v>3265</v>
      </c>
      <c r="BU105" s="582">
        <v>5.5549999999999995E-2</v>
      </c>
      <c r="BV105" s="582">
        <v>0</v>
      </c>
      <c r="BW105" s="582"/>
      <c r="BX105" s="582"/>
      <c r="BY105" s="627" t="s">
        <v>3265</v>
      </c>
      <c r="BZ105" s="664"/>
      <c r="CA105" s="582"/>
      <c r="CB105" s="122">
        <v>0</v>
      </c>
      <c r="CC105" s="125"/>
      <c r="CD105" s="134"/>
      <c r="CE105" s="582">
        <v>6.6659999999999997E-2</v>
      </c>
      <c r="CF105" s="582">
        <v>0</v>
      </c>
      <c r="CG105" s="582"/>
      <c r="CH105" s="582"/>
      <c r="CI105" s="664"/>
      <c r="CJ105" s="582"/>
      <c r="CK105" s="122">
        <v>0</v>
      </c>
      <c r="CL105" s="125"/>
      <c r="CM105" s="134"/>
      <c r="CN105" s="582">
        <v>6.6659999999999997E-2</v>
      </c>
      <c r="CO105" s="582">
        <v>0</v>
      </c>
      <c r="CP105" s="582"/>
      <c r="CQ105" s="582"/>
      <c r="CR105" s="664"/>
      <c r="CS105" s="582"/>
      <c r="CT105" s="122">
        <v>0</v>
      </c>
      <c r="CU105" s="125"/>
      <c r="CV105" s="134"/>
      <c r="CW105" s="582">
        <v>6.6659999999999997E-2</v>
      </c>
      <c r="CX105" s="582">
        <v>0</v>
      </c>
      <c r="CY105" s="582"/>
      <c r="CZ105" s="582"/>
      <c r="DA105" s="627" t="s">
        <v>3266</v>
      </c>
      <c r="DB105" s="664"/>
      <c r="DC105" s="582"/>
      <c r="DD105" s="122">
        <v>0</v>
      </c>
      <c r="DE105" s="125"/>
      <c r="DF105" s="134"/>
      <c r="DG105" s="582">
        <v>6.6659999999999997E-2</v>
      </c>
      <c r="DH105" s="582">
        <v>0</v>
      </c>
      <c r="DI105" s="582"/>
      <c r="DJ105" s="582"/>
      <c r="DK105" s="664"/>
      <c r="DL105" s="582"/>
      <c r="DM105" s="122">
        <v>0</v>
      </c>
      <c r="DN105" s="125"/>
      <c r="DO105" s="134"/>
      <c r="DP105" s="582">
        <v>6.6659999999999997E-2</v>
      </c>
      <c r="DQ105" s="582">
        <v>0</v>
      </c>
      <c r="DR105" s="582"/>
      <c r="DS105" s="582"/>
      <c r="DT105" s="664"/>
      <c r="DU105" s="582"/>
      <c r="DV105" s="122">
        <v>0</v>
      </c>
      <c r="DW105" s="125"/>
      <c r="DX105" s="134"/>
      <c r="DY105" s="582">
        <v>0.33339999999999997</v>
      </c>
      <c r="DZ105" s="582">
        <v>0</v>
      </c>
      <c r="EA105" s="582"/>
      <c r="EB105" s="582"/>
      <c r="EC105" s="627" t="s">
        <v>3257</v>
      </c>
      <c r="ED105" s="664"/>
      <c r="EE105" s="582"/>
      <c r="EF105" s="303"/>
      <c r="EG105" s="125">
        <v>0.33329999999999999</v>
      </c>
      <c r="EJ105" s="582">
        <v>0.99999999999999978</v>
      </c>
      <c r="EM105" s="679"/>
      <c r="EP105" s="628">
        <v>50400000</v>
      </c>
      <c r="ET105" s="156">
        <f t="shared" si="1"/>
        <v>0</v>
      </c>
    </row>
    <row r="106" spans="1:150" s="47" customFormat="1" ht="99.95" hidden="1" customHeight="1" x14ac:dyDescent="0.25">
      <c r="A106" s="130" t="s">
        <v>190</v>
      </c>
      <c r="B106" s="47" t="s">
        <v>310</v>
      </c>
      <c r="C106" s="47" t="s">
        <v>3236</v>
      </c>
      <c r="D106" s="127">
        <v>4</v>
      </c>
      <c r="E106" s="47" t="s">
        <v>3237</v>
      </c>
      <c r="F106" s="121" t="s">
        <v>65</v>
      </c>
      <c r="G106" s="131">
        <v>0.63</v>
      </c>
      <c r="H106" s="131">
        <v>0.25</v>
      </c>
      <c r="I106" s="121">
        <v>0.15</v>
      </c>
      <c r="J106" s="130" t="s">
        <v>3238</v>
      </c>
      <c r="K106" s="105">
        <v>43465</v>
      </c>
      <c r="L106" s="52">
        <v>15</v>
      </c>
      <c r="M106" s="130" t="s">
        <v>31</v>
      </c>
      <c r="N106" s="130" t="s">
        <v>3257</v>
      </c>
      <c r="O106" s="47" t="s">
        <v>3240</v>
      </c>
      <c r="P106" s="121"/>
      <c r="Q106" s="53" t="s">
        <v>3196</v>
      </c>
      <c r="R106" s="124">
        <v>50400000</v>
      </c>
      <c r="S106" s="129"/>
      <c r="T106" s="105">
        <v>43115</v>
      </c>
      <c r="U106" s="105">
        <v>43465</v>
      </c>
      <c r="V106" s="130" t="s">
        <v>3267</v>
      </c>
      <c r="W106" s="132">
        <v>0.33329999999999999</v>
      </c>
      <c r="X106" s="122">
        <v>0</v>
      </c>
      <c r="Y106" s="125"/>
      <c r="Z106" s="130"/>
      <c r="AA106" s="582"/>
      <c r="AB106" s="582"/>
      <c r="AC106" s="598"/>
      <c r="AD106" s="582"/>
      <c r="AE106" s="664"/>
      <c r="AF106" s="582"/>
      <c r="AG106" s="122">
        <v>0</v>
      </c>
      <c r="AH106" s="125"/>
      <c r="AI106" s="134"/>
      <c r="AJ106" s="582"/>
      <c r="AK106" s="582"/>
      <c r="AL106" s="582"/>
      <c r="AM106" s="582"/>
      <c r="AN106" s="664"/>
      <c r="AO106" s="582"/>
      <c r="AP106" s="122">
        <v>0</v>
      </c>
      <c r="AQ106" s="125"/>
      <c r="AR106" s="134"/>
      <c r="AS106" s="582"/>
      <c r="AT106" s="582"/>
      <c r="AU106" s="582"/>
      <c r="AV106" s="582"/>
      <c r="AW106" s="627"/>
      <c r="AX106" s="664"/>
      <c r="AY106" s="582"/>
      <c r="AZ106" s="122">
        <v>0</v>
      </c>
      <c r="BA106" s="125"/>
      <c r="BB106" s="134"/>
      <c r="BC106" s="582"/>
      <c r="BD106" s="582"/>
      <c r="BE106" s="582"/>
      <c r="BF106" s="582"/>
      <c r="BG106" s="664"/>
      <c r="BH106" s="582"/>
      <c r="BI106" s="122">
        <v>0</v>
      </c>
      <c r="BJ106" s="125"/>
      <c r="BK106" s="134"/>
      <c r="BL106" s="582"/>
      <c r="BM106" s="582"/>
      <c r="BN106" s="582"/>
      <c r="BO106" s="582"/>
      <c r="BP106" s="664"/>
      <c r="BQ106" s="582"/>
      <c r="BR106" s="122">
        <v>0</v>
      </c>
      <c r="BS106" s="125"/>
      <c r="BT106" s="134"/>
      <c r="BU106" s="582"/>
      <c r="BV106" s="582"/>
      <c r="BW106" s="582"/>
      <c r="BX106" s="582"/>
      <c r="BY106" s="627"/>
      <c r="BZ106" s="664"/>
      <c r="CA106" s="582"/>
      <c r="CB106" s="126">
        <v>6.6659999999999997E-2</v>
      </c>
      <c r="CC106" s="125"/>
      <c r="CD106" s="134" t="s">
        <v>3266</v>
      </c>
      <c r="CE106" s="582"/>
      <c r="CF106" s="582"/>
      <c r="CG106" s="582"/>
      <c r="CH106" s="582"/>
      <c r="CI106" s="664"/>
      <c r="CJ106" s="582"/>
      <c r="CK106" s="126">
        <v>6.6659999999999997E-2</v>
      </c>
      <c r="CL106" s="125"/>
      <c r="CM106" s="134" t="s">
        <v>3266</v>
      </c>
      <c r="CN106" s="582"/>
      <c r="CO106" s="582"/>
      <c r="CP106" s="582"/>
      <c r="CQ106" s="582"/>
      <c r="CR106" s="664"/>
      <c r="CS106" s="582"/>
      <c r="CT106" s="126">
        <v>6.6659999999999997E-2</v>
      </c>
      <c r="CU106" s="125"/>
      <c r="CV106" s="134" t="s">
        <v>3266</v>
      </c>
      <c r="CW106" s="582"/>
      <c r="CX106" s="582"/>
      <c r="CY106" s="582"/>
      <c r="CZ106" s="582"/>
      <c r="DA106" s="627"/>
      <c r="DB106" s="664"/>
      <c r="DC106" s="582"/>
      <c r="DD106" s="126">
        <v>6.6659999999999997E-2</v>
      </c>
      <c r="DE106" s="125"/>
      <c r="DF106" s="134" t="s">
        <v>3266</v>
      </c>
      <c r="DG106" s="582"/>
      <c r="DH106" s="582"/>
      <c r="DI106" s="582"/>
      <c r="DJ106" s="582"/>
      <c r="DK106" s="664"/>
      <c r="DL106" s="582"/>
      <c r="DM106" s="126">
        <v>6.6659999999999997E-2</v>
      </c>
      <c r="DN106" s="125"/>
      <c r="DO106" s="134" t="s">
        <v>3266</v>
      </c>
      <c r="DP106" s="582"/>
      <c r="DQ106" s="582"/>
      <c r="DR106" s="582"/>
      <c r="DS106" s="582"/>
      <c r="DT106" s="664"/>
      <c r="DU106" s="582"/>
      <c r="DV106" s="122">
        <v>0</v>
      </c>
      <c r="DW106" s="125"/>
      <c r="DX106" s="134"/>
      <c r="DY106" s="582"/>
      <c r="DZ106" s="582"/>
      <c r="EA106" s="582"/>
      <c r="EB106" s="582"/>
      <c r="EC106" s="627"/>
      <c r="ED106" s="664"/>
      <c r="EE106" s="582"/>
      <c r="EF106" s="303"/>
      <c r="EG106" s="125">
        <v>0.33329999999999999</v>
      </c>
      <c r="EJ106" s="582"/>
      <c r="EM106" s="679"/>
      <c r="EP106" s="628"/>
      <c r="ET106" s="156">
        <f t="shared" si="1"/>
        <v>0</v>
      </c>
    </row>
    <row r="107" spans="1:150" s="47" customFormat="1" ht="99.95" hidden="1" customHeight="1" x14ac:dyDescent="0.25">
      <c r="A107" s="130" t="s">
        <v>190</v>
      </c>
      <c r="B107" s="47" t="s">
        <v>310</v>
      </c>
      <c r="C107" s="47" t="s">
        <v>3236</v>
      </c>
      <c r="D107" s="127">
        <v>4</v>
      </c>
      <c r="E107" s="47" t="s">
        <v>3237</v>
      </c>
      <c r="F107" s="121" t="s">
        <v>65</v>
      </c>
      <c r="G107" s="131">
        <v>0.63</v>
      </c>
      <c r="H107" s="131">
        <v>0.25</v>
      </c>
      <c r="I107" s="121">
        <v>0.15</v>
      </c>
      <c r="J107" s="130" t="s">
        <v>3238</v>
      </c>
      <c r="K107" s="105">
        <v>43465</v>
      </c>
      <c r="L107" s="52">
        <v>15</v>
      </c>
      <c r="M107" s="130" t="s">
        <v>31</v>
      </c>
      <c r="N107" s="130" t="s">
        <v>3257</v>
      </c>
      <c r="O107" s="47" t="s">
        <v>3240</v>
      </c>
      <c r="P107" s="121"/>
      <c r="Q107" s="53" t="s">
        <v>3196</v>
      </c>
      <c r="R107" s="124">
        <v>50400000</v>
      </c>
      <c r="S107" s="129"/>
      <c r="T107" s="105">
        <v>43115</v>
      </c>
      <c r="U107" s="105">
        <v>43465</v>
      </c>
      <c r="V107" s="130" t="s">
        <v>3268</v>
      </c>
      <c r="W107" s="132">
        <v>0.33339999999999997</v>
      </c>
      <c r="X107" s="122">
        <v>0</v>
      </c>
      <c r="Y107" s="125"/>
      <c r="Z107" s="130"/>
      <c r="AA107" s="582"/>
      <c r="AB107" s="582"/>
      <c r="AC107" s="598"/>
      <c r="AD107" s="582"/>
      <c r="AE107" s="664"/>
      <c r="AF107" s="582"/>
      <c r="AG107" s="122">
        <v>0</v>
      </c>
      <c r="AH107" s="125"/>
      <c r="AI107" s="134"/>
      <c r="AJ107" s="582"/>
      <c r="AK107" s="582"/>
      <c r="AL107" s="582"/>
      <c r="AM107" s="582"/>
      <c r="AN107" s="664"/>
      <c r="AO107" s="582"/>
      <c r="AP107" s="122">
        <v>0</v>
      </c>
      <c r="AQ107" s="125"/>
      <c r="AR107" s="134"/>
      <c r="AS107" s="582"/>
      <c r="AT107" s="582"/>
      <c r="AU107" s="582"/>
      <c r="AV107" s="582"/>
      <c r="AW107" s="627"/>
      <c r="AX107" s="664"/>
      <c r="AY107" s="582"/>
      <c r="AZ107" s="122">
        <v>0</v>
      </c>
      <c r="BA107" s="125"/>
      <c r="BB107" s="134"/>
      <c r="BC107" s="582"/>
      <c r="BD107" s="582"/>
      <c r="BE107" s="582"/>
      <c r="BF107" s="582"/>
      <c r="BG107" s="664"/>
      <c r="BH107" s="582"/>
      <c r="BI107" s="122">
        <v>0</v>
      </c>
      <c r="BJ107" s="125"/>
      <c r="BK107" s="134"/>
      <c r="BL107" s="582"/>
      <c r="BM107" s="582"/>
      <c r="BN107" s="582"/>
      <c r="BO107" s="582"/>
      <c r="BP107" s="664"/>
      <c r="BQ107" s="582"/>
      <c r="BR107" s="122">
        <v>0</v>
      </c>
      <c r="BS107" s="125"/>
      <c r="BT107" s="134"/>
      <c r="BU107" s="582"/>
      <c r="BV107" s="582"/>
      <c r="BW107" s="582"/>
      <c r="BX107" s="582"/>
      <c r="BY107" s="627"/>
      <c r="BZ107" s="664"/>
      <c r="CA107" s="582"/>
      <c r="CB107" s="122">
        <v>0</v>
      </c>
      <c r="CC107" s="125"/>
      <c r="CD107" s="134"/>
      <c r="CE107" s="582"/>
      <c r="CF107" s="582"/>
      <c r="CG107" s="582"/>
      <c r="CH107" s="582"/>
      <c r="CI107" s="664"/>
      <c r="CJ107" s="582"/>
      <c r="CK107" s="122">
        <v>0</v>
      </c>
      <c r="CL107" s="125"/>
      <c r="CM107" s="134"/>
      <c r="CN107" s="582"/>
      <c r="CO107" s="582"/>
      <c r="CP107" s="582"/>
      <c r="CQ107" s="582"/>
      <c r="CR107" s="664"/>
      <c r="CS107" s="582"/>
      <c r="CT107" s="122">
        <v>0</v>
      </c>
      <c r="CU107" s="125"/>
      <c r="CV107" s="134"/>
      <c r="CW107" s="582"/>
      <c r="CX107" s="582"/>
      <c r="CY107" s="582"/>
      <c r="CZ107" s="582"/>
      <c r="DA107" s="627"/>
      <c r="DB107" s="664"/>
      <c r="DC107" s="582"/>
      <c r="DD107" s="122">
        <v>0</v>
      </c>
      <c r="DE107" s="125"/>
      <c r="DF107" s="134"/>
      <c r="DG107" s="582"/>
      <c r="DH107" s="582"/>
      <c r="DI107" s="582"/>
      <c r="DJ107" s="582"/>
      <c r="DK107" s="664"/>
      <c r="DL107" s="582"/>
      <c r="DM107" s="122">
        <v>0</v>
      </c>
      <c r="DN107" s="125"/>
      <c r="DO107" s="134"/>
      <c r="DP107" s="582"/>
      <c r="DQ107" s="582"/>
      <c r="DR107" s="582"/>
      <c r="DS107" s="582"/>
      <c r="DT107" s="664"/>
      <c r="DU107" s="582"/>
      <c r="DV107" s="126">
        <v>0.33339999999999997</v>
      </c>
      <c r="DW107" s="125"/>
      <c r="DX107" s="134" t="s">
        <v>3257</v>
      </c>
      <c r="DY107" s="582"/>
      <c r="DZ107" s="582"/>
      <c r="EA107" s="582"/>
      <c r="EB107" s="582"/>
      <c r="EC107" s="627"/>
      <c r="ED107" s="664"/>
      <c r="EE107" s="582"/>
      <c r="EF107" s="303"/>
      <c r="EG107" s="125">
        <v>0.33339999999999997</v>
      </c>
      <c r="EJ107" s="582"/>
      <c r="EM107" s="679"/>
      <c r="EP107" s="628"/>
      <c r="ET107" s="156">
        <f t="shared" si="1"/>
        <v>0</v>
      </c>
    </row>
    <row r="108" spans="1:150" s="47" customFormat="1" ht="99.95" hidden="1" customHeight="1" x14ac:dyDescent="0.25">
      <c r="A108" s="130" t="s">
        <v>190</v>
      </c>
      <c r="B108" s="47" t="s">
        <v>310</v>
      </c>
      <c r="C108" s="47" t="s">
        <v>3236</v>
      </c>
      <c r="D108" s="127">
        <v>4</v>
      </c>
      <c r="E108" s="47" t="s">
        <v>3237</v>
      </c>
      <c r="F108" s="121" t="s">
        <v>65</v>
      </c>
      <c r="G108" s="131">
        <v>0.63</v>
      </c>
      <c r="H108" s="131">
        <v>0.25</v>
      </c>
      <c r="I108" s="121">
        <v>0.15</v>
      </c>
      <c r="J108" s="130" t="s">
        <v>3238</v>
      </c>
      <c r="K108" s="105">
        <v>43465</v>
      </c>
      <c r="L108" s="52">
        <v>17</v>
      </c>
      <c r="M108" s="130" t="s">
        <v>32</v>
      </c>
      <c r="N108" s="130" t="s">
        <v>3269</v>
      </c>
      <c r="O108" s="47" t="s">
        <v>3240</v>
      </c>
      <c r="P108" s="121">
        <v>0.04</v>
      </c>
      <c r="Q108" s="53" t="s">
        <v>3196</v>
      </c>
      <c r="R108" s="124">
        <v>50000000</v>
      </c>
      <c r="S108" s="129"/>
      <c r="T108" s="105">
        <v>43115</v>
      </c>
      <c r="U108" s="105">
        <v>43465</v>
      </c>
      <c r="V108" s="130" t="s">
        <v>3270</v>
      </c>
      <c r="W108" s="132">
        <v>0.25</v>
      </c>
      <c r="X108" s="126">
        <v>2.5000000000000001E-2</v>
      </c>
      <c r="Y108" s="125"/>
      <c r="Z108" s="130" t="s">
        <v>3271</v>
      </c>
      <c r="AA108" s="582">
        <v>2.5000000000000001E-2</v>
      </c>
      <c r="AB108" s="582">
        <v>0</v>
      </c>
      <c r="AC108" s="598"/>
      <c r="AD108" s="582"/>
      <c r="AE108" s="664"/>
      <c r="AF108" s="582"/>
      <c r="AG108" s="126">
        <v>2.5000000000000001E-2</v>
      </c>
      <c r="AH108" s="125"/>
      <c r="AI108" s="134" t="s">
        <v>3271</v>
      </c>
      <c r="AJ108" s="582">
        <v>2.5000000000000001E-2</v>
      </c>
      <c r="AK108" s="582">
        <v>0</v>
      </c>
      <c r="AL108" s="582"/>
      <c r="AM108" s="582"/>
      <c r="AN108" s="664"/>
      <c r="AO108" s="582"/>
      <c r="AP108" s="126">
        <v>2.5000000000000001E-2</v>
      </c>
      <c r="AQ108" s="125"/>
      <c r="AR108" s="134" t="s">
        <v>3272</v>
      </c>
      <c r="AS108" s="582">
        <v>2.5000000000000001E-2</v>
      </c>
      <c r="AT108" s="582">
        <v>0</v>
      </c>
      <c r="AU108" s="582"/>
      <c r="AV108" s="582"/>
      <c r="AW108" s="627" t="s">
        <v>3272</v>
      </c>
      <c r="AX108" s="664"/>
      <c r="AY108" s="582"/>
      <c r="AZ108" s="126">
        <v>2.5000000000000001E-2</v>
      </c>
      <c r="BA108" s="125"/>
      <c r="BB108" s="134" t="s">
        <v>3271</v>
      </c>
      <c r="BC108" s="582">
        <v>2.5000000000000001E-2</v>
      </c>
      <c r="BD108" s="582">
        <v>0</v>
      </c>
      <c r="BE108" s="582"/>
      <c r="BF108" s="582"/>
      <c r="BG108" s="664"/>
      <c r="BH108" s="582"/>
      <c r="BI108" s="126">
        <v>2.5000000000000001E-2</v>
      </c>
      <c r="BJ108" s="125"/>
      <c r="BK108" s="134" t="s">
        <v>3271</v>
      </c>
      <c r="BL108" s="582">
        <v>2.5000000000000001E-2</v>
      </c>
      <c r="BM108" s="582">
        <v>0</v>
      </c>
      <c r="BN108" s="582"/>
      <c r="BO108" s="582"/>
      <c r="BP108" s="664"/>
      <c r="BQ108" s="582"/>
      <c r="BR108" s="126">
        <v>2.5000000000000001E-2</v>
      </c>
      <c r="BS108" s="125"/>
      <c r="BT108" s="134" t="s">
        <v>3272</v>
      </c>
      <c r="BU108" s="582">
        <v>2.5000000000000001E-2</v>
      </c>
      <c r="BV108" s="582">
        <v>0</v>
      </c>
      <c r="BW108" s="582"/>
      <c r="BX108" s="582"/>
      <c r="BY108" s="627" t="s">
        <v>3272</v>
      </c>
      <c r="BZ108" s="664"/>
      <c r="CA108" s="582"/>
      <c r="CB108" s="126">
        <v>2.5000000000000001E-2</v>
      </c>
      <c r="CC108" s="125"/>
      <c r="CD108" s="134" t="s">
        <v>3271</v>
      </c>
      <c r="CE108" s="582">
        <v>2.5000000000000001E-2</v>
      </c>
      <c r="CF108" s="582">
        <v>0</v>
      </c>
      <c r="CG108" s="582"/>
      <c r="CH108" s="582"/>
      <c r="CI108" s="664"/>
      <c r="CJ108" s="582"/>
      <c r="CK108" s="126">
        <v>2.5000000000000001E-2</v>
      </c>
      <c r="CL108" s="125"/>
      <c r="CM108" s="134" t="s">
        <v>3271</v>
      </c>
      <c r="CN108" s="582">
        <v>2.5000000000000001E-2</v>
      </c>
      <c r="CO108" s="582">
        <v>0</v>
      </c>
      <c r="CP108" s="582"/>
      <c r="CQ108" s="582"/>
      <c r="CR108" s="664"/>
      <c r="CS108" s="582"/>
      <c r="CT108" s="126">
        <v>2.5000000000000001E-2</v>
      </c>
      <c r="CU108" s="125"/>
      <c r="CV108" s="134" t="s">
        <v>3273</v>
      </c>
      <c r="CW108" s="582">
        <v>0.10833333333333334</v>
      </c>
      <c r="CX108" s="582">
        <v>0</v>
      </c>
      <c r="CY108" s="600">
        <v>50000000</v>
      </c>
      <c r="CZ108" s="582"/>
      <c r="DA108" s="627" t="s">
        <v>3274</v>
      </c>
      <c r="DB108" s="664"/>
      <c r="DC108" s="582"/>
      <c r="DD108" s="126">
        <v>2.5000000000000001E-2</v>
      </c>
      <c r="DE108" s="125"/>
      <c r="DF108" s="134" t="s">
        <v>3275</v>
      </c>
      <c r="DG108" s="582">
        <v>0.10833333333333334</v>
      </c>
      <c r="DH108" s="582">
        <v>0</v>
      </c>
      <c r="DI108" s="582"/>
      <c r="DJ108" s="582"/>
      <c r="DK108" s="664"/>
      <c r="DL108" s="582"/>
      <c r="DM108" s="122">
        <v>0</v>
      </c>
      <c r="DN108" s="125"/>
      <c r="DO108" s="134"/>
      <c r="DP108" s="582">
        <v>8.3333333333333329E-2</v>
      </c>
      <c r="DQ108" s="582">
        <v>0</v>
      </c>
      <c r="DR108" s="582"/>
      <c r="DS108" s="582"/>
      <c r="DT108" s="664"/>
      <c r="DU108" s="582"/>
      <c r="DV108" s="122">
        <v>0</v>
      </c>
      <c r="DW108" s="125"/>
      <c r="DX108" s="134"/>
      <c r="DY108" s="582">
        <v>0.5</v>
      </c>
      <c r="DZ108" s="582">
        <v>0</v>
      </c>
      <c r="EA108" s="582"/>
      <c r="EB108" s="582"/>
      <c r="EC108" s="627" t="s">
        <v>3269</v>
      </c>
      <c r="ED108" s="664"/>
      <c r="EE108" s="582"/>
      <c r="EF108" s="303"/>
      <c r="EG108" s="125">
        <v>0.24999999999999997</v>
      </c>
      <c r="EJ108" s="582">
        <v>1</v>
      </c>
      <c r="EM108" s="679"/>
      <c r="EP108" s="628">
        <v>50000000</v>
      </c>
      <c r="ET108" s="156">
        <f t="shared" si="1"/>
        <v>0</v>
      </c>
    </row>
    <row r="109" spans="1:150" s="47" customFormat="1" ht="99.95" hidden="1" customHeight="1" x14ac:dyDescent="0.25">
      <c r="A109" s="130" t="s">
        <v>190</v>
      </c>
      <c r="B109" s="47" t="s">
        <v>310</v>
      </c>
      <c r="C109" s="47" t="s">
        <v>3236</v>
      </c>
      <c r="D109" s="127">
        <v>4</v>
      </c>
      <c r="E109" s="47" t="s">
        <v>3237</v>
      </c>
      <c r="F109" s="121" t="s">
        <v>65</v>
      </c>
      <c r="G109" s="131">
        <v>0.63</v>
      </c>
      <c r="H109" s="131">
        <v>0.25</v>
      </c>
      <c r="I109" s="121">
        <v>0.15</v>
      </c>
      <c r="J109" s="130" t="s">
        <v>3238</v>
      </c>
      <c r="K109" s="105">
        <v>43465</v>
      </c>
      <c r="L109" s="52">
        <v>17</v>
      </c>
      <c r="M109" s="130" t="s">
        <v>32</v>
      </c>
      <c r="N109" s="130" t="s">
        <v>3269</v>
      </c>
      <c r="O109" s="47" t="s">
        <v>3240</v>
      </c>
      <c r="P109" s="121"/>
      <c r="Q109" s="53" t="s">
        <v>3196</v>
      </c>
      <c r="R109" s="124">
        <v>50000000</v>
      </c>
      <c r="S109" s="129"/>
      <c r="T109" s="105">
        <v>43115</v>
      </c>
      <c r="U109" s="105">
        <v>43465</v>
      </c>
      <c r="V109" s="130" t="s">
        <v>3276</v>
      </c>
      <c r="W109" s="132">
        <v>0.25</v>
      </c>
      <c r="X109" s="122">
        <v>0</v>
      </c>
      <c r="Y109" s="125"/>
      <c r="Z109" s="130"/>
      <c r="AA109" s="582"/>
      <c r="AB109" s="582"/>
      <c r="AC109" s="598"/>
      <c r="AD109" s="582"/>
      <c r="AE109" s="664"/>
      <c r="AF109" s="582"/>
      <c r="AG109" s="122">
        <v>0</v>
      </c>
      <c r="AH109" s="125"/>
      <c r="AI109" s="134"/>
      <c r="AJ109" s="582"/>
      <c r="AK109" s="582"/>
      <c r="AL109" s="582"/>
      <c r="AM109" s="582"/>
      <c r="AN109" s="664"/>
      <c r="AO109" s="582"/>
      <c r="AP109" s="122">
        <v>0</v>
      </c>
      <c r="AQ109" s="125"/>
      <c r="AR109" s="134"/>
      <c r="AS109" s="582"/>
      <c r="AT109" s="582"/>
      <c r="AU109" s="582"/>
      <c r="AV109" s="582"/>
      <c r="AW109" s="627"/>
      <c r="AX109" s="664"/>
      <c r="AY109" s="582"/>
      <c r="AZ109" s="122">
        <v>0</v>
      </c>
      <c r="BA109" s="125"/>
      <c r="BB109" s="134"/>
      <c r="BC109" s="582"/>
      <c r="BD109" s="582"/>
      <c r="BE109" s="582"/>
      <c r="BF109" s="582"/>
      <c r="BG109" s="664"/>
      <c r="BH109" s="582"/>
      <c r="BI109" s="122">
        <v>0</v>
      </c>
      <c r="BJ109" s="125"/>
      <c r="BK109" s="134"/>
      <c r="BL109" s="582"/>
      <c r="BM109" s="582"/>
      <c r="BN109" s="582"/>
      <c r="BO109" s="582"/>
      <c r="BP109" s="664"/>
      <c r="BQ109" s="582"/>
      <c r="BR109" s="122">
        <v>0</v>
      </c>
      <c r="BS109" s="125"/>
      <c r="BT109" s="134"/>
      <c r="BU109" s="582"/>
      <c r="BV109" s="582"/>
      <c r="BW109" s="582"/>
      <c r="BX109" s="582"/>
      <c r="BY109" s="627"/>
      <c r="BZ109" s="664"/>
      <c r="CA109" s="582"/>
      <c r="CB109" s="122">
        <v>0</v>
      </c>
      <c r="CC109" s="125"/>
      <c r="CD109" s="134"/>
      <c r="CE109" s="582"/>
      <c r="CF109" s="582"/>
      <c r="CG109" s="582"/>
      <c r="CH109" s="582"/>
      <c r="CI109" s="664"/>
      <c r="CJ109" s="582"/>
      <c r="CK109" s="122">
        <v>0</v>
      </c>
      <c r="CL109" s="125"/>
      <c r="CM109" s="134"/>
      <c r="CN109" s="582"/>
      <c r="CO109" s="582"/>
      <c r="CP109" s="582"/>
      <c r="CQ109" s="582"/>
      <c r="CR109" s="664"/>
      <c r="CS109" s="582"/>
      <c r="CT109" s="126">
        <v>8.3333333333333329E-2</v>
      </c>
      <c r="CU109" s="125"/>
      <c r="CV109" s="134" t="s">
        <v>3277</v>
      </c>
      <c r="CW109" s="582"/>
      <c r="CX109" s="582"/>
      <c r="CY109" s="600"/>
      <c r="CZ109" s="582"/>
      <c r="DA109" s="627"/>
      <c r="DB109" s="664"/>
      <c r="DC109" s="582"/>
      <c r="DD109" s="126">
        <v>8.3333333333333329E-2</v>
      </c>
      <c r="DE109" s="125"/>
      <c r="DF109" s="134" t="s">
        <v>3278</v>
      </c>
      <c r="DG109" s="582"/>
      <c r="DH109" s="582"/>
      <c r="DI109" s="582"/>
      <c r="DJ109" s="582"/>
      <c r="DK109" s="664"/>
      <c r="DL109" s="582"/>
      <c r="DM109" s="126">
        <v>8.3333333333333329E-2</v>
      </c>
      <c r="DN109" s="125"/>
      <c r="DO109" s="134" t="s">
        <v>3279</v>
      </c>
      <c r="DP109" s="582"/>
      <c r="DQ109" s="582"/>
      <c r="DR109" s="582"/>
      <c r="DS109" s="582"/>
      <c r="DT109" s="664"/>
      <c r="DU109" s="582"/>
      <c r="DV109" s="122">
        <v>0</v>
      </c>
      <c r="DW109" s="125"/>
      <c r="DX109" s="134"/>
      <c r="DY109" s="582"/>
      <c r="DZ109" s="582"/>
      <c r="EA109" s="582"/>
      <c r="EB109" s="582"/>
      <c r="EC109" s="627"/>
      <c r="ED109" s="664"/>
      <c r="EE109" s="582"/>
      <c r="EF109" s="303"/>
      <c r="EG109" s="125">
        <v>0.25</v>
      </c>
      <c r="EJ109" s="582"/>
      <c r="EM109" s="679"/>
      <c r="EP109" s="628"/>
      <c r="ET109" s="156">
        <f t="shared" si="1"/>
        <v>0</v>
      </c>
    </row>
    <row r="110" spans="1:150" s="47" customFormat="1" ht="99.95" hidden="1" customHeight="1" x14ac:dyDescent="0.25">
      <c r="A110" s="130" t="s">
        <v>190</v>
      </c>
      <c r="B110" s="47" t="s">
        <v>310</v>
      </c>
      <c r="C110" s="47" t="s">
        <v>3236</v>
      </c>
      <c r="D110" s="127">
        <v>4</v>
      </c>
      <c r="E110" s="47" t="s">
        <v>3237</v>
      </c>
      <c r="F110" s="121" t="s">
        <v>65</v>
      </c>
      <c r="G110" s="131">
        <v>0.63</v>
      </c>
      <c r="H110" s="131">
        <v>0.25</v>
      </c>
      <c r="I110" s="121">
        <v>0.15</v>
      </c>
      <c r="J110" s="130" t="s">
        <v>3238</v>
      </c>
      <c r="K110" s="105">
        <v>43465</v>
      </c>
      <c r="L110" s="52">
        <v>17</v>
      </c>
      <c r="M110" s="130" t="s">
        <v>32</v>
      </c>
      <c r="N110" s="130" t="s">
        <v>3269</v>
      </c>
      <c r="O110" s="47" t="s">
        <v>3240</v>
      </c>
      <c r="P110" s="121"/>
      <c r="Q110" s="53" t="s">
        <v>3196</v>
      </c>
      <c r="R110" s="124">
        <v>50000000</v>
      </c>
      <c r="S110" s="129"/>
      <c r="T110" s="105">
        <v>43115</v>
      </c>
      <c r="U110" s="105">
        <v>43465</v>
      </c>
      <c r="V110" s="130" t="s">
        <v>3280</v>
      </c>
      <c r="W110" s="132">
        <v>0.5</v>
      </c>
      <c r="X110" s="122">
        <v>0</v>
      </c>
      <c r="Y110" s="125"/>
      <c r="Z110" s="130"/>
      <c r="AA110" s="582"/>
      <c r="AB110" s="582"/>
      <c r="AC110" s="598"/>
      <c r="AD110" s="582"/>
      <c r="AE110" s="664"/>
      <c r="AF110" s="582"/>
      <c r="AG110" s="122">
        <v>0</v>
      </c>
      <c r="AH110" s="125"/>
      <c r="AI110" s="134"/>
      <c r="AJ110" s="582"/>
      <c r="AK110" s="582"/>
      <c r="AL110" s="582"/>
      <c r="AM110" s="582"/>
      <c r="AN110" s="664"/>
      <c r="AO110" s="582"/>
      <c r="AP110" s="122">
        <v>0</v>
      </c>
      <c r="AQ110" s="125"/>
      <c r="AR110" s="134"/>
      <c r="AS110" s="582"/>
      <c r="AT110" s="582"/>
      <c r="AU110" s="582"/>
      <c r="AV110" s="582"/>
      <c r="AW110" s="627"/>
      <c r="AX110" s="664"/>
      <c r="AY110" s="582"/>
      <c r="AZ110" s="122">
        <v>0</v>
      </c>
      <c r="BA110" s="125"/>
      <c r="BB110" s="134"/>
      <c r="BC110" s="582"/>
      <c r="BD110" s="582"/>
      <c r="BE110" s="582"/>
      <c r="BF110" s="582"/>
      <c r="BG110" s="664"/>
      <c r="BH110" s="582"/>
      <c r="BI110" s="122">
        <v>0</v>
      </c>
      <c r="BJ110" s="125"/>
      <c r="BK110" s="134"/>
      <c r="BL110" s="582"/>
      <c r="BM110" s="582"/>
      <c r="BN110" s="582"/>
      <c r="BO110" s="582"/>
      <c r="BP110" s="664"/>
      <c r="BQ110" s="582"/>
      <c r="BR110" s="122">
        <v>0</v>
      </c>
      <c r="BS110" s="125"/>
      <c r="BT110" s="134"/>
      <c r="BU110" s="582"/>
      <c r="BV110" s="582"/>
      <c r="BW110" s="582"/>
      <c r="BX110" s="582"/>
      <c r="BY110" s="627"/>
      <c r="BZ110" s="664"/>
      <c r="CA110" s="582"/>
      <c r="CB110" s="122">
        <v>0</v>
      </c>
      <c r="CC110" s="125"/>
      <c r="CD110" s="134"/>
      <c r="CE110" s="582"/>
      <c r="CF110" s="582"/>
      <c r="CG110" s="582"/>
      <c r="CH110" s="582"/>
      <c r="CI110" s="664"/>
      <c r="CJ110" s="582"/>
      <c r="CK110" s="122">
        <v>0</v>
      </c>
      <c r="CL110" s="125"/>
      <c r="CM110" s="134"/>
      <c r="CN110" s="582"/>
      <c r="CO110" s="582"/>
      <c r="CP110" s="582"/>
      <c r="CQ110" s="582"/>
      <c r="CR110" s="664"/>
      <c r="CS110" s="582"/>
      <c r="CT110" s="122">
        <v>0</v>
      </c>
      <c r="CU110" s="125"/>
      <c r="CV110" s="134"/>
      <c r="CW110" s="582"/>
      <c r="CX110" s="582"/>
      <c r="CY110" s="600"/>
      <c r="CZ110" s="582"/>
      <c r="DA110" s="627"/>
      <c r="DB110" s="664"/>
      <c r="DC110" s="582"/>
      <c r="DD110" s="122">
        <v>0</v>
      </c>
      <c r="DE110" s="125"/>
      <c r="DF110" s="134"/>
      <c r="DG110" s="582"/>
      <c r="DH110" s="582"/>
      <c r="DI110" s="582"/>
      <c r="DJ110" s="582"/>
      <c r="DK110" s="664"/>
      <c r="DL110" s="582"/>
      <c r="DM110" s="122">
        <v>0</v>
      </c>
      <c r="DN110" s="125"/>
      <c r="DO110" s="134"/>
      <c r="DP110" s="582"/>
      <c r="DQ110" s="582"/>
      <c r="DR110" s="582"/>
      <c r="DS110" s="582"/>
      <c r="DT110" s="664"/>
      <c r="DU110" s="582"/>
      <c r="DV110" s="126">
        <v>0.5</v>
      </c>
      <c r="DW110" s="125"/>
      <c r="DX110" s="134" t="s">
        <v>3269</v>
      </c>
      <c r="DY110" s="582"/>
      <c r="DZ110" s="582"/>
      <c r="EA110" s="582"/>
      <c r="EB110" s="582"/>
      <c r="EC110" s="627"/>
      <c r="ED110" s="664"/>
      <c r="EE110" s="582"/>
      <c r="EF110" s="303"/>
      <c r="EG110" s="125">
        <v>0.5</v>
      </c>
      <c r="EJ110" s="582"/>
      <c r="EM110" s="679"/>
      <c r="EP110" s="628"/>
      <c r="ET110" s="156">
        <f t="shared" si="1"/>
        <v>0</v>
      </c>
    </row>
    <row r="111" spans="1:150" s="47" customFormat="1" ht="99.95" hidden="1" customHeight="1" x14ac:dyDescent="0.25">
      <c r="A111" s="130" t="s">
        <v>190</v>
      </c>
      <c r="B111" s="47" t="s">
        <v>310</v>
      </c>
      <c r="C111" s="47" t="s">
        <v>3236</v>
      </c>
      <c r="D111" s="127">
        <v>5</v>
      </c>
      <c r="E111" s="47" t="s">
        <v>33</v>
      </c>
      <c r="F111" s="121" t="s">
        <v>65</v>
      </c>
      <c r="G111" s="148">
        <v>3400</v>
      </c>
      <c r="H111" s="131">
        <v>1</v>
      </c>
      <c r="I111" s="121">
        <v>0.15</v>
      </c>
      <c r="J111" s="130" t="s">
        <v>3281</v>
      </c>
      <c r="K111" s="105">
        <v>43465</v>
      </c>
      <c r="L111" s="52">
        <v>18</v>
      </c>
      <c r="M111" s="130" t="s">
        <v>34</v>
      </c>
      <c r="N111" s="130" t="s">
        <v>3282</v>
      </c>
      <c r="O111" s="47" t="s">
        <v>3240</v>
      </c>
      <c r="P111" s="121">
        <v>0.03</v>
      </c>
      <c r="Q111" s="53" t="s">
        <v>3283</v>
      </c>
      <c r="R111" s="124">
        <v>79200000</v>
      </c>
      <c r="S111" s="129"/>
      <c r="T111" s="105">
        <v>43115</v>
      </c>
      <c r="U111" s="105">
        <v>43189</v>
      </c>
      <c r="V111" s="130" t="s">
        <v>3284</v>
      </c>
      <c r="W111" s="132">
        <v>0.33329999999999999</v>
      </c>
      <c r="X111" s="126">
        <v>0.16664999999999999</v>
      </c>
      <c r="Y111" s="125"/>
      <c r="Z111" s="130" t="s">
        <v>3285</v>
      </c>
      <c r="AA111" s="582">
        <v>0.16664999999999999</v>
      </c>
      <c r="AB111" s="582">
        <v>0</v>
      </c>
      <c r="AC111" s="598"/>
      <c r="AD111" s="582"/>
      <c r="AE111" s="668">
        <v>7.8279494949494932E-2</v>
      </c>
      <c r="AF111" s="582"/>
      <c r="AG111" s="126">
        <v>0.16664999999999999</v>
      </c>
      <c r="AH111" s="125"/>
      <c r="AI111" s="134" t="s">
        <v>3286</v>
      </c>
      <c r="AJ111" s="582">
        <v>0.49995000000000001</v>
      </c>
      <c r="AK111" s="582">
        <v>0</v>
      </c>
      <c r="AL111" s="678">
        <v>79200000</v>
      </c>
      <c r="AM111" s="582"/>
      <c r="AN111" s="668">
        <v>0.14493949494949493</v>
      </c>
      <c r="AO111" s="582"/>
      <c r="AP111" s="122">
        <v>0</v>
      </c>
      <c r="AQ111" s="125"/>
      <c r="AR111" s="134"/>
      <c r="AS111" s="582">
        <v>0.33339999999999997</v>
      </c>
      <c r="AT111" s="582">
        <v>0</v>
      </c>
      <c r="AU111" s="582"/>
      <c r="AV111" s="582"/>
      <c r="AW111" s="627">
        <v>0</v>
      </c>
      <c r="AX111" s="668">
        <v>0.29311097643097639</v>
      </c>
      <c r="AY111" s="582"/>
      <c r="AZ111" s="122">
        <v>0</v>
      </c>
      <c r="BA111" s="125"/>
      <c r="BB111" s="134"/>
      <c r="BC111" s="582">
        <v>0</v>
      </c>
      <c r="BD111" s="582">
        <v>0</v>
      </c>
      <c r="BE111" s="582"/>
      <c r="BF111" s="582"/>
      <c r="BG111" s="668">
        <v>5.2356902356902338E-2</v>
      </c>
      <c r="BH111" s="582"/>
      <c r="BI111" s="122">
        <v>0</v>
      </c>
      <c r="BJ111" s="125"/>
      <c r="BK111" s="134"/>
      <c r="BL111" s="582">
        <v>0</v>
      </c>
      <c r="BM111" s="582">
        <v>0</v>
      </c>
      <c r="BN111" s="582"/>
      <c r="BO111" s="582"/>
      <c r="BP111" s="668">
        <v>5.2356902356902338E-2</v>
      </c>
      <c r="BQ111" s="582"/>
      <c r="BR111" s="122">
        <v>0</v>
      </c>
      <c r="BS111" s="125"/>
      <c r="BT111" s="134"/>
      <c r="BU111" s="582">
        <v>0</v>
      </c>
      <c r="BV111" s="582">
        <v>0</v>
      </c>
      <c r="BW111" s="582"/>
      <c r="BX111" s="582"/>
      <c r="BY111" s="627"/>
      <c r="BZ111" s="668">
        <v>5.2356902356902338E-2</v>
      </c>
      <c r="CA111" s="582"/>
      <c r="CB111" s="122">
        <v>0</v>
      </c>
      <c r="CC111" s="125"/>
      <c r="CD111" s="134"/>
      <c r="CE111" s="582">
        <v>0</v>
      </c>
      <c r="CF111" s="582">
        <v>0</v>
      </c>
      <c r="CG111" s="582"/>
      <c r="CH111" s="582"/>
      <c r="CI111" s="668">
        <v>8.5690235690235678E-2</v>
      </c>
      <c r="CJ111" s="582"/>
      <c r="CK111" s="122">
        <v>0</v>
      </c>
      <c r="CL111" s="125"/>
      <c r="CM111" s="134"/>
      <c r="CN111" s="582">
        <v>0</v>
      </c>
      <c r="CO111" s="582">
        <v>0</v>
      </c>
      <c r="CP111" s="582"/>
      <c r="CQ111" s="582"/>
      <c r="CR111" s="668">
        <v>5.2356902356902338E-2</v>
      </c>
      <c r="CS111" s="582"/>
      <c r="CT111" s="122">
        <v>0</v>
      </c>
      <c r="CU111" s="125"/>
      <c r="CV111" s="134"/>
      <c r="CW111" s="582">
        <v>0</v>
      </c>
      <c r="CX111" s="582">
        <v>0</v>
      </c>
      <c r="CY111" s="582"/>
      <c r="CZ111" s="582"/>
      <c r="DA111" s="627"/>
      <c r="DB111" s="668">
        <v>5.2356902356902338E-2</v>
      </c>
      <c r="DC111" s="582"/>
      <c r="DD111" s="122">
        <v>0</v>
      </c>
      <c r="DE111" s="125"/>
      <c r="DF111" s="134"/>
      <c r="DG111" s="582">
        <v>0</v>
      </c>
      <c r="DH111" s="582">
        <v>0</v>
      </c>
      <c r="DI111" s="582"/>
      <c r="DJ111" s="582"/>
      <c r="DK111" s="668">
        <v>5.2356902356902338E-2</v>
      </c>
      <c r="DL111" s="582"/>
      <c r="DM111" s="122">
        <v>0</v>
      </c>
      <c r="DN111" s="125"/>
      <c r="DO111" s="134"/>
      <c r="DP111" s="582">
        <v>0</v>
      </c>
      <c r="DQ111" s="582">
        <v>0</v>
      </c>
      <c r="DR111" s="582"/>
      <c r="DS111" s="582"/>
      <c r="DT111" s="668">
        <v>5.2356902356902338E-2</v>
      </c>
      <c r="DU111" s="582"/>
      <c r="DV111" s="122">
        <v>0</v>
      </c>
      <c r="DW111" s="125"/>
      <c r="DX111" s="134"/>
      <c r="DY111" s="582">
        <v>0</v>
      </c>
      <c r="DZ111" s="582">
        <v>0</v>
      </c>
      <c r="EA111" s="582"/>
      <c r="EB111" s="582"/>
      <c r="EC111" s="627"/>
      <c r="ED111" s="668">
        <v>3.1481481481481478E-2</v>
      </c>
      <c r="EE111" s="582"/>
      <c r="EF111" s="303"/>
      <c r="EG111" s="125">
        <v>0.33329999999999999</v>
      </c>
      <c r="EJ111" s="582">
        <v>1</v>
      </c>
      <c r="EM111" s="679">
        <v>1.0000000000000002</v>
      </c>
      <c r="EP111" s="628">
        <v>79200000</v>
      </c>
      <c r="ET111" s="156">
        <f t="shared" si="1"/>
        <v>0</v>
      </c>
    </row>
    <row r="112" spans="1:150" s="47" customFormat="1" ht="99.95" hidden="1" customHeight="1" x14ac:dyDescent="0.25">
      <c r="A112" s="130" t="s">
        <v>190</v>
      </c>
      <c r="B112" s="47" t="s">
        <v>310</v>
      </c>
      <c r="C112" s="47" t="s">
        <v>3236</v>
      </c>
      <c r="D112" s="127">
        <v>5</v>
      </c>
      <c r="E112" s="47" t="s">
        <v>33</v>
      </c>
      <c r="F112" s="121" t="s">
        <v>65</v>
      </c>
      <c r="G112" s="148">
        <v>3400</v>
      </c>
      <c r="H112" s="131">
        <v>1</v>
      </c>
      <c r="I112" s="121">
        <v>0.15</v>
      </c>
      <c r="J112" s="130" t="s">
        <v>3281</v>
      </c>
      <c r="K112" s="105">
        <v>43465</v>
      </c>
      <c r="L112" s="52">
        <v>18</v>
      </c>
      <c r="M112" s="130" t="s">
        <v>34</v>
      </c>
      <c r="N112" s="130" t="s">
        <v>3282</v>
      </c>
      <c r="O112" s="47" t="s">
        <v>3240</v>
      </c>
      <c r="P112" s="121"/>
      <c r="Q112" s="53" t="s">
        <v>3283</v>
      </c>
      <c r="R112" s="124">
        <v>79200000</v>
      </c>
      <c r="S112" s="129"/>
      <c r="T112" s="105">
        <v>43115</v>
      </c>
      <c r="U112" s="105">
        <v>43189</v>
      </c>
      <c r="V112" s="130" t="s">
        <v>3287</v>
      </c>
      <c r="W112" s="132">
        <v>0.33329999999999999</v>
      </c>
      <c r="X112" s="122">
        <v>0</v>
      </c>
      <c r="Y112" s="125"/>
      <c r="Z112" s="130"/>
      <c r="AA112" s="582"/>
      <c r="AB112" s="582"/>
      <c r="AC112" s="598"/>
      <c r="AD112" s="582"/>
      <c r="AE112" s="676"/>
      <c r="AF112" s="582"/>
      <c r="AG112" s="126">
        <v>0.33329999999999999</v>
      </c>
      <c r="AH112" s="125"/>
      <c r="AI112" s="134" t="s">
        <v>243</v>
      </c>
      <c r="AJ112" s="582"/>
      <c r="AK112" s="582"/>
      <c r="AL112" s="582"/>
      <c r="AM112" s="582"/>
      <c r="AN112" s="676"/>
      <c r="AO112" s="582"/>
      <c r="AP112" s="122">
        <v>0</v>
      </c>
      <c r="AQ112" s="125"/>
      <c r="AR112" s="134"/>
      <c r="AS112" s="582"/>
      <c r="AT112" s="582"/>
      <c r="AU112" s="582"/>
      <c r="AV112" s="582"/>
      <c r="AW112" s="627"/>
      <c r="AX112" s="676"/>
      <c r="AY112" s="582"/>
      <c r="AZ112" s="122">
        <v>0</v>
      </c>
      <c r="BA112" s="125"/>
      <c r="BB112" s="134"/>
      <c r="BC112" s="582"/>
      <c r="BD112" s="582"/>
      <c r="BE112" s="582"/>
      <c r="BF112" s="582"/>
      <c r="BG112" s="676"/>
      <c r="BH112" s="582"/>
      <c r="BI112" s="122">
        <v>0</v>
      </c>
      <c r="BJ112" s="125"/>
      <c r="BK112" s="134"/>
      <c r="BL112" s="582"/>
      <c r="BM112" s="582"/>
      <c r="BN112" s="582"/>
      <c r="BO112" s="582"/>
      <c r="BP112" s="676"/>
      <c r="BQ112" s="582"/>
      <c r="BR112" s="122">
        <v>0</v>
      </c>
      <c r="BS112" s="125"/>
      <c r="BT112" s="134"/>
      <c r="BU112" s="582"/>
      <c r="BV112" s="582"/>
      <c r="BW112" s="582"/>
      <c r="BX112" s="582"/>
      <c r="BY112" s="627"/>
      <c r="BZ112" s="676"/>
      <c r="CA112" s="582"/>
      <c r="CB112" s="122">
        <v>0</v>
      </c>
      <c r="CC112" s="125"/>
      <c r="CD112" s="134"/>
      <c r="CE112" s="582"/>
      <c r="CF112" s="582"/>
      <c r="CG112" s="582"/>
      <c r="CH112" s="582"/>
      <c r="CI112" s="676"/>
      <c r="CJ112" s="582"/>
      <c r="CK112" s="122">
        <v>0</v>
      </c>
      <c r="CL112" s="125"/>
      <c r="CM112" s="134"/>
      <c r="CN112" s="582"/>
      <c r="CO112" s="582"/>
      <c r="CP112" s="582"/>
      <c r="CQ112" s="582"/>
      <c r="CR112" s="676"/>
      <c r="CS112" s="582"/>
      <c r="CT112" s="122">
        <v>0</v>
      </c>
      <c r="CU112" s="125"/>
      <c r="CV112" s="134"/>
      <c r="CW112" s="582"/>
      <c r="CX112" s="582"/>
      <c r="CY112" s="582"/>
      <c r="CZ112" s="582"/>
      <c r="DA112" s="627"/>
      <c r="DB112" s="676"/>
      <c r="DC112" s="582"/>
      <c r="DD112" s="122">
        <v>0</v>
      </c>
      <c r="DE112" s="125"/>
      <c r="DF112" s="134"/>
      <c r="DG112" s="582"/>
      <c r="DH112" s="582"/>
      <c r="DI112" s="582"/>
      <c r="DJ112" s="582"/>
      <c r="DK112" s="676"/>
      <c r="DL112" s="582"/>
      <c r="DM112" s="122">
        <v>0</v>
      </c>
      <c r="DN112" s="125"/>
      <c r="DO112" s="134"/>
      <c r="DP112" s="582"/>
      <c r="DQ112" s="582"/>
      <c r="DR112" s="582"/>
      <c r="DS112" s="582"/>
      <c r="DT112" s="676"/>
      <c r="DU112" s="582"/>
      <c r="DV112" s="122">
        <v>0</v>
      </c>
      <c r="DW112" s="125"/>
      <c r="DX112" s="134"/>
      <c r="DY112" s="582"/>
      <c r="DZ112" s="582"/>
      <c r="EA112" s="582"/>
      <c r="EB112" s="582"/>
      <c r="EC112" s="627"/>
      <c r="ED112" s="676"/>
      <c r="EE112" s="582"/>
      <c r="EF112" s="303"/>
      <c r="EG112" s="125">
        <v>0.33329999999999999</v>
      </c>
      <c r="EJ112" s="582"/>
      <c r="EM112" s="679"/>
      <c r="EP112" s="628"/>
      <c r="ET112" s="156">
        <f t="shared" si="1"/>
        <v>0</v>
      </c>
    </row>
    <row r="113" spans="1:150" s="47" customFormat="1" ht="99.95" hidden="1" customHeight="1" x14ac:dyDescent="0.25">
      <c r="A113" s="130" t="s">
        <v>190</v>
      </c>
      <c r="B113" s="47" t="s">
        <v>310</v>
      </c>
      <c r="C113" s="47" t="s">
        <v>3236</v>
      </c>
      <c r="D113" s="127">
        <v>5</v>
      </c>
      <c r="E113" s="47" t="s">
        <v>33</v>
      </c>
      <c r="F113" s="121" t="s">
        <v>65</v>
      </c>
      <c r="G113" s="148">
        <v>3400</v>
      </c>
      <c r="H113" s="131">
        <v>1</v>
      </c>
      <c r="I113" s="121">
        <v>0.15</v>
      </c>
      <c r="J113" s="130" t="s">
        <v>3281</v>
      </c>
      <c r="K113" s="105">
        <v>43465</v>
      </c>
      <c r="L113" s="52">
        <v>18</v>
      </c>
      <c r="M113" s="130" t="s">
        <v>34</v>
      </c>
      <c r="N113" s="130" t="s">
        <v>3282</v>
      </c>
      <c r="O113" s="47" t="s">
        <v>3240</v>
      </c>
      <c r="P113" s="121"/>
      <c r="Q113" s="53" t="s">
        <v>3283</v>
      </c>
      <c r="R113" s="124">
        <v>79200000</v>
      </c>
      <c r="S113" s="129"/>
      <c r="T113" s="105">
        <v>43115</v>
      </c>
      <c r="U113" s="105">
        <v>43189</v>
      </c>
      <c r="V113" s="130" t="s">
        <v>3288</v>
      </c>
      <c r="W113" s="132">
        <v>0.33339999999999997</v>
      </c>
      <c r="X113" s="122">
        <v>0</v>
      </c>
      <c r="Y113" s="125"/>
      <c r="Z113" s="130"/>
      <c r="AA113" s="582"/>
      <c r="AB113" s="582"/>
      <c r="AC113" s="598"/>
      <c r="AD113" s="582"/>
      <c r="AE113" s="676"/>
      <c r="AF113" s="582"/>
      <c r="AG113" s="122">
        <v>0</v>
      </c>
      <c r="AH113" s="125"/>
      <c r="AI113" s="134"/>
      <c r="AJ113" s="582"/>
      <c r="AK113" s="582"/>
      <c r="AL113" s="582"/>
      <c r="AM113" s="582"/>
      <c r="AN113" s="676"/>
      <c r="AO113" s="582"/>
      <c r="AP113" s="126">
        <v>0.33339999999999997</v>
      </c>
      <c r="AQ113" s="125"/>
      <c r="AR113" s="134" t="s">
        <v>3282</v>
      </c>
      <c r="AS113" s="582"/>
      <c r="AT113" s="582"/>
      <c r="AU113" s="582"/>
      <c r="AV113" s="582"/>
      <c r="AW113" s="627"/>
      <c r="AX113" s="676"/>
      <c r="AY113" s="582"/>
      <c r="AZ113" s="122">
        <v>0</v>
      </c>
      <c r="BA113" s="125"/>
      <c r="BB113" s="134"/>
      <c r="BC113" s="582"/>
      <c r="BD113" s="582"/>
      <c r="BE113" s="582"/>
      <c r="BF113" s="582"/>
      <c r="BG113" s="676"/>
      <c r="BH113" s="582"/>
      <c r="BI113" s="122">
        <v>0</v>
      </c>
      <c r="BJ113" s="125"/>
      <c r="BK113" s="134"/>
      <c r="BL113" s="582"/>
      <c r="BM113" s="582"/>
      <c r="BN113" s="582"/>
      <c r="BO113" s="582"/>
      <c r="BP113" s="676"/>
      <c r="BQ113" s="582"/>
      <c r="BR113" s="122">
        <v>0</v>
      </c>
      <c r="BS113" s="125"/>
      <c r="BT113" s="134"/>
      <c r="BU113" s="582"/>
      <c r="BV113" s="582"/>
      <c r="BW113" s="582"/>
      <c r="BX113" s="582"/>
      <c r="BY113" s="627"/>
      <c r="BZ113" s="676"/>
      <c r="CA113" s="582"/>
      <c r="CB113" s="122">
        <v>0</v>
      </c>
      <c r="CC113" s="125"/>
      <c r="CD113" s="134"/>
      <c r="CE113" s="582"/>
      <c r="CF113" s="582"/>
      <c r="CG113" s="582"/>
      <c r="CH113" s="582"/>
      <c r="CI113" s="676"/>
      <c r="CJ113" s="582"/>
      <c r="CK113" s="122">
        <v>0</v>
      </c>
      <c r="CL113" s="125"/>
      <c r="CM113" s="134"/>
      <c r="CN113" s="582"/>
      <c r="CO113" s="582"/>
      <c r="CP113" s="582"/>
      <c r="CQ113" s="582"/>
      <c r="CR113" s="676"/>
      <c r="CS113" s="582"/>
      <c r="CT113" s="122">
        <v>0</v>
      </c>
      <c r="CU113" s="125"/>
      <c r="CV113" s="134"/>
      <c r="CW113" s="582"/>
      <c r="CX113" s="582"/>
      <c r="CY113" s="582"/>
      <c r="CZ113" s="582"/>
      <c r="DA113" s="627"/>
      <c r="DB113" s="676"/>
      <c r="DC113" s="582"/>
      <c r="DD113" s="122">
        <v>0</v>
      </c>
      <c r="DE113" s="125"/>
      <c r="DF113" s="134"/>
      <c r="DG113" s="582"/>
      <c r="DH113" s="582"/>
      <c r="DI113" s="582"/>
      <c r="DJ113" s="582"/>
      <c r="DK113" s="676"/>
      <c r="DL113" s="582"/>
      <c r="DM113" s="122">
        <v>0</v>
      </c>
      <c r="DN113" s="125"/>
      <c r="DO113" s="134"/>
      <c r="DP113" s="582"/>
      <c r="DQ113" s="582"/>
      <c r="DR113" s="582"/>
      <c r="DS113" s="582"/>
      <c r="DT113" s="676"/>
      <c r="DU113" s="582"/>
      <c r="DV113" s="122">
        <v>0</v>
      </c>
      <c r="DW113" s="125"/>
      <c r="DX113" s="134"/>
      <c r="DY113" s="582"/>
      <c r="DZ113" s="582"/>
      <c r="EA113" s="582"/>
      <c r="EB113" s="582"/>
      <c r="EC113" s="627"/>
      <c r="ED113" s="676"/>
      <c r="EE113" s="582"/>
      <c r="EF113" s="303"/>
      <c r="EG113" s="125">
        <v>0.33339999999999997</v>
      </c>
      <c r="EJ113" s="582"/>
      <c r="EM113" s="679"/>
      <c r="EP113" s="628"/>
      <c r="ET113" s="156">
        <f t="shared" si="1"/>
        <v>0</v>
      </c>
    </row>
    <row r="114" spans="1:150" s="47" customFormat="1" ht="99.95" hidden="1" customHeight="1" x14ac:dyDescent="0.25">
      <c r="A114" s="130" t="s">
        <v>190</v>
      </c>
      <c r="B114" s="47" t="s">
        <v>310</v>
      </c>
      <c r="C114" s="47" t="s">
        <v>3236</v>
      </c>
      <c r="D114" s="127">
        <v>5</v>
      </c>
      <c r="E114" s="47" t="s">
        <v>33</v>
      </c>
      <c r="F114" s="121" t="s">
        <v>65</v>
      </c>
      <c r="G114" s="148">
        <v>3400</v>
      </c>
      <c r="H114" s="131">
        <v>1</v>
      </c>
      <c r="I114" s="121">
        <v>0.15</v>
      </c>
      <c r="J114" s="130" t="s">
        <v>3281</v>
      </c>
      <c r="K114" s="105">
        <v>43465</v>
      </c>
      <c r="L114" s="52">
        <v>19</v>
      </c>
      <c r="M114" s="130" t="s">
        <v>35</v>
      </c>
      <c r="N114" s="130" t="s">
        <v>3289</v>
      </c>
      <c r="O114" s="47" t="s">
        <v>3240</v>
      </c>
      <c r="P114" s="121">
        <v>0.04</v>
      </c>
      <c r="Q114" s="53" t="s">
        <v>3290</v>
      </c>
      <c r="R114" s="124">
        <v>0</v>
      </c>
      <c r="S114" s="129"/>
      <c r="T114" s="105">
        <v>43160</v>
      </c>
      <c r="U114" s="105">
        <v>43465</v>
      </c>
      <c r="V114" s="130" t="s">
        <v>3291</v>
      </c>
      <c r="W114" s="132">
        <v>0.25</v>
      </c>
      <c r="X114" s="122">
        <v>0</v>
      </c>
      <c r="Y114" s="125"/>
      <c r="Z114" s="130"/>
      <c r="AA114" s="582">
        <v>0</v>
      </c>
      <c r="AB114" s="582">
        <v>0</v>
      </c>
      <c r="AC114" s="598"/>
      <c r="AD114" s="582"/>
      <c r="AE114" s="676"/>
      <c r="AF114" s="582"/>
      <c r="AG114" s="122">
        <v>0</v>
      </c>
      <c r="AH114" s="125"/>
      <c r="AI114" s="134"/>
      <c r="AJ114" s="582">
        <v>0</v>
      </c>
      <c r="AK114" s="582">
        <v>0</v>
      </c>
      <c r="AL114" s="582"/>
      <c r="AM114" s="582"/>
      <c r="AN114" s="676"/>
      <c r="AO114" s="582"/>
      <c r="AP114" s="126">
        <v>0.25</v>
      </c>
      <c r="AQ114" s="125"/>
      <c r="AR114" s="134" t="s">
        <v>3292</v>
      </c>
      <c r="AS114" s="582">
        <v>0.5</v>
      </c>
      <c r="AT114" s="582">
        <v>0</v>
      </c>
      <c r="AU114" s="582"/>
      <c r="AV114" s="582"/>
      <c r="AW114" s="627" t="s">
        <v>3293</v>
      </c>
      <c r="AX114" s="676"/>
      <c r="AY114" s="582"/>
      <c r="AZ114" s="122">
        <v>0</v>
      </c>
      <c r="BA114" s="125"/>
      <c r="BB114" s="134"/>
      <c r="BC114" s="582">
        <v>5.5555555555555552E-2</v>
      </c>
      <c r="BD114" s="582">
        <v>0</v>
      </c>
      <c r="BE114" s="582"/>
      <c r="BF114" s="582"/>
      <c r="BG114" s="676"/>
      <c r="BH114" s="582"/>
      <c r="BI114" s="122">
        <v>0</v>
      </c>
      <c r="BJ114" s="125"/>
      <c r="BK114" s="134"/>
      <c r="BL114" s="582">
        <v>5.5555555555555552E-2</v>
      </c>
      <c r="BM114" s="582">
        <v>0</v>
      </c>
      <c r="BN114" s="582"/>
      <c r="BO114" s="582"/>
      <c r="BP114" s="676"/>
      <c r="BQ114" s="582"/>
      <c r="BR114" s="122">
        <v>0</v>
      </c>
      <c r="BS114" s="125"/>
      <c r="BT114" s="134"/>
      <c r="BU114" s="582">
        <v>5.5555555555555552E-2</v>
      </c>
      <c r="BV114" s="582">
        <v>0</v>
      </c>
      <c r="BW114" s="582"/>
      <c r="BX114" s="582"/>
      <c r="BY114" s="627" t="s">
        <v>3294</v>
      </c>
      <c r="BZ114" s="676"/>
      <c r="CA114" s="582"/>
      <c r="CB114" s="122">
        <v>0</v>
      </c>
      <c r="CC114" s="125"/>
      <c r="CD114" s="134"/>
      <c r="CE114" s="582">
        <v>5.5555555555555552E-2</v>
      </c>
      <c r="CF114" s="582">
        <v>0</v>
      </c>
      <c r="CG114" s="582"/>
      <c r="CH114" s="582"/>
      <c r="CI114" s="676"/>
      <c r="CJ114" s="582"/>
      <c r="CK114" s="122">
        <v>0</v>
      </c>
      <c r="CL114" s="125"/>
      <c r="CM114" s="134"/>
      <c r="CN114" s="582">
        <v>5.5555555555555552E-2</v>
      </c>
      <c r="CO114" s="582">
        <v>0</v>
      </c>
      <c r="CP114" s="582"/>
      <c r="CQ114" s="582"/>
      <c r="CR114" s="676"/>
      <c r="CS114" s="582"/>
      <c r="CT114" s="122">
        <v>0</v>
      </c>
      <c r="CU114" s="125"/>
      <c r="CV114" s="134"/>
      <c r="CW114" s="582">
        <v>5.5555555555555552E-2</v>
      </c>
      <c r="CX114" s="582">
        <v>0</v>
      </c>
      <c r="CY114" s="582"/>
      <c r="CZ114" s="582"/>
      <c r="DA114" s="627" t="s">
        <v>3294</v>
      </c>
      <c r="DB114" s="676"/>
      <c r="DC114" s="582"/>
      <c r="DD114" s="122">
        <v>0</v>
      </c>
      <c r="DE114" s="125"/>
      <c r="DF114" s="134"/>
      <c r="DG114" s="582">
        <v>5.5555555555555552E-2</v>
      </c>
      <c r="DH114" s="582">
        <v>0</v>
      </c>
      <c r="DI114" s="582"/>
      <c r="DJ114" s="582"/>
      <c r="DK114" s="676"/>
      <c r="DL114" s="582"/>
      <c r="DM114" s="122">
        <v>0</v>
      </c>
      <c r="DN114" s="125"/>
      <c r="DO114" s="134"/>
      <c r="DP114" s="582">
        <v>5.5555555555555552E-2</v>
      </c>
      <c r="DQ114" s="582">
        <v>0</v>
      </c>
      <c r="DR114" s="582"/>
      <c r="DS114" s="582"/>
      <c r="DT114" s="676"/>
      <c r="DU114" s="582"/>
      <c r="DV114" s="122">
        <v>0</v>
      </c>
      <c r="DW114" s="125"/>
      <c r="DX114" s="134"/>
      <c r="DY114" s="582">
        <v>5.5555555555555552E-2</v>
      </c>
      <c r="DZ114" s="582">
        <v>0</v>
      </c>
      <c r="EA114" s="582"/>
      <c r="EB114" s="582"/>
      <c r="EC114" s="627" t="s">
        <v>3289</v>
      </c>
      <c r="ED114" s="676"/>
      <c r="EE114" s="582"/>
      <c r="EF114" s="303"/>
      <c r="EG114" s="125">
        <v>0.25</v>
      </c>
      <c r="EJ114" s="582">
        <v>1.0000000000000002</v>
      </c>
      <c r="EM114" s="679"/>
      <c r="EP114" s="628">
        <v>0</v>
      </c>
      <c r="ET114" s="156">
        <f t="shared" si="1"/>
        <v>0</v>
      </c>
    </row>
    <row r="115" spans="1:150" s="47" customFormat="1" ht="99.95" hidden="1" customHeight="1" x14ac:dyDescent="0.25">
      <c r="A115" s="130" t="s">
        <v>190</v>
      </c>
      <c r="B115" s="47" t="s">
        <v>310</v>
      </c>
      <c r="C115" s="47" t="s">
        <v>3236</v>
      </c>
      <c r="D115" s="127">
        <v>5</v>
      </c>
      <c r="E115" s="47" t="s">
        <v>33</v>
      </c>
      <c r="F115" s="121" t="s">
        <v>65</v>
      </c>
      <c r="G115" s="148">
        <v>3400</v>
      </c>
      <c r="H115" s="131">
        <v>1</v>
      </c>
      <c r="I115" s="121">
        <v>0.15</v>
      </c>
      <c r="J115" s="130" t="s">
        <v>3281</v>
      </c>
      <c r="K115" s="105">
        <v>43465</v>
      </c>
      <c r="L115" s="52">
        <v>19</v>
      </c>
      <c r="M115" s="130" t="s">
        <v>35</v>
      </c>
      <c r="N115" s="130" t="s">
        <v>3289</v>
      </c>
      <c r="O115" s="47" t="s">
        <v>3240</v>
      </c>
      <c r="P115" s="121"/>
      <c r="Q115" s="53" t="s">
        <v>3290</v>
      </c>
      <c r="R115" s="124">
        <v>0</v>
      </c>
      <c r="S115" s="129"/>
      <c r="T115" s="105">
        <v>43160</v>
      </c>
      <c r="U115" s="105">
        <v>43465</v>
      </c>
      <c r="V115" s="130" t="s">
        <v>3295</v>
      </c>
      <c r="W115" s="132">
        <v>0.25</v>
      </c>
      <c r="X115" s="122">
        <v>0</v>
      </c>
      <c r="Y115" s="125"/>
      <c r="Z115" s="130"/>
      <c r="AA115" s="582"/>
      <c r="AB115" s="582"/>
      <c r="AC115" s="598"/>
      <c r="AD115" s="582"/>
      <c r="AE115" s="676"/>
      <c r="AF115" s="582"/>
      <c r="AG115" s="122">
        <v>0</v>
      </c>
      <c r="AH115" s="125"/>
      <c r="AI115" s="134"/>
      <c r="AJ115" s="582"/>
      <c r="AK115" s="582"/>
      <c r="AL115" s="582"/>
      <c r="AM115" s="582"/>
      <c r="AN115" s="676"/>
      <c r="AO115" s="582"/>
      <c r="AP115" s="126">
        <v>0.25</v>
      </c>
      <c r="AQ115" s="125"/>
      <c r="AR115" s="134" t="s">
        <v>243</v>
      </c>
      <c r="AS115" s="582"/>
      <c r="AT115" s="582"/>
      <c r="AU115" s="582"/>
      <c r="AV115" s="582"/>
      <c r="AW115" s="627"/>
      <c r="AX115" s="676"/>
      <c r="AY115" s="582"/>
      <c r="AZ115" s="122">
        <v>0</v>
      </c>
      <c r="BA115" s="125"/>
      <c r="BB115" s="134"/>
      <c r="BC115" s="582"/>
      <c r="BD115" s="582"/>
      <c r="BE115" s="582"/>
      <c r="BF115" s="582"/>
      <c r="BG115" s="676"/>
      <c r="BH115" s="582"/>
      <c r="BI115" s="122">
        <v>0</v>
      </c>
      <c r="BJ115" s="125"/>
      <c r="BK115" s="134"/>
      <c r="BL115" s="582"/>
      <c r="BM115" s="582"/>
      <c r="BN115" s="582"/>
      <c r="BO115" s="582"/>
      <c r="BP115" s="676"/>
      <c r="BQ115" s="582"/>
      <c r="BR115" s="122">
        <v>0</v>
      </c>
      <c r="BS115" s="125"/>
      <c r="BT115" s="134"/>
      <c r="BU115" s="582"/>
      <c r="BV115" s="582"/>
      <c r="BW115" s="582"/>
      <c r="BX115" s="582"/>
      <c r="BY115" s="627"/>
      <c r="BZ115" s="676"/>
      <c r="CA115" s="582"/>
      <c r="CB115" s="122">
        <v>0</v>
      </c>
      <c r="CC115" s="125"/>
      <c r="CD115" s="134"/>
      <c r="CE115" s="582"/>
      <c r="CF115" s="582"/>
      <c r="CG115" s="582"/>
      <c r="CH115" s="582"/>
      <c r="CI115" s="676"/>
      <c r="CJ115" s="582"/>
      <c r="CK115" s="122">
        <v>0</v>
      </c>
      <c r="CL115" s="125"/>
      <c r="CM115" s="134"/>
      <c r="CN115" s="582"/>
      <c r="CO115" s="582"/>
      <c r="CP115" s="582"/>
      <c r="CQ115" s="582"/>
      <c r="CR115" s="676"/>
      <c r="CS115" s="582"/>
      <c r="CT115" s="122">
        <v>0</v>
      </c>
      <c r="CU115" s="125"/>
      <c r="CV115" s="134"/>
      <c r="CW115" s="582"/>
      <c r="CX115" s="582"/>
      <c r="CY115" s="582"/>
      <c r="CZ115" s="582"/>
      <c r="DA115" s="627"/>
      <c r="DB115" s="676"/>
      <c r="DC115" s="582"/>
      <c r="DD115" s="122">
        <v>0</v>
      </c>
      <c r="DE115" s="125"/>
      <c r="DF115" s="134"/>
      <c r="DG115" s="582"/>
      <c r="DH115" s="582"/>
      <c r="DI115" s="582"/>
      <c r="DJ115" s="582"/>
      <c r="DK115" s="676"/>
      <c r="DL115" s="582"/>
      <c r="DM115" s="122">
        <v>0</v>
      </c>
      <c r="DN115" s="125"/>
      <c r="DO115" s="134"/>
      <c r="DP115" s="582"/>
      <c r="DQ115" s="582"/>
      <c r="DR115" s="582"/>
      <c r="DS115" s="582"/>
      <c r="DT115" s="676"/>
      <c r="DU115" s="582"/>
      <c r="DV115" s="122">
        <v>0</v>
      </c>
      <c r="DW115" s="125"/>
      <c r="DX115" s="134"/>
      <c r="DY115" s="582"/>
      <c r="DZ115" s="582"/>
      <c r="EA115" s="582"/>
      <c r="EB115" s="582"/>
      <c r="EC115" s="627"/>
      <c r="ED115" s="676"/>
      <c r="EE115" s="582"/>
      <c r="EF115" s="303"/>
      <c r="EG115" s="125">
        <v>0.25</v>
      </c>
      <c r="EJ115" s="582"/>
      <c r="EM115" s="679"/>
      <c r="EP115" s="628"/>
      <c r="ET115" s="156">
        <f t="shared" si="1"/>
        <v>0</v>
      </c>
    </row>
    <row r="116" spans="1:150" s="47" customFormat="1" ht="99.95" hidden="1" customHeight="1" x14ac:dyDescent="0.25">
      <c r="A116" s="130" t="s">
        <v>190</v>
      </c>
      <c r="B116" s="47" t="s">
        <v>310</v>
      </c>
      <c r="C116" s="47" t="s">
        <v>3236</v>
      </c>
      <c r="D116" s="127">
        <v>5</v>
      </c>
      <c r="E116" s="47" t="s">
        <v>33</v>
      </c>
      <c r="F116" s="121" t="s">
        <v>65</v>
      </c>
      <c r="G116" s="148">
        <v>3400</v>
      </c>
      <c r="H116" s="131">
        <v>1</v>
      </c>
      <c r="I116" s="121">
        <v>0.15</v>
      </c>
      <c r="J116" s="130" t="s">
        <v>3281</v>
      </c>
      <c r="K116" s="105">
        <v>43465</v>
      </c>
      <c r="L116" s="52">
        <v>19</v>
      </c>
      <c r="M116" s="130" t="s">
        <v>35</v>
      </c>
      <c r="N116" s="130" t="s">
        <v>3289</v>
      </c>
      <c r="O116" s="47" t="s">
        <v>3240</v>
      </c>
      <c r="P116" s="121"/>
      <c r="Q116" s="53" t="s">
        <v>3290</v>
      </c>
      <c r="R116" s="124">
        <v>0</v>
      </c>
      <c r="S116" s="129"/>
      <c r="T116" s="105">
        <v>43160</v>
      </c>
      <c r="U116" s="105">
        <v>43465</v>
      </c>
      <c r="V116" s="130" t="s">
        <v>3296</v>
      </c>
      <c r="W116" s="132">
        <v>0.5</v>
      </c>
      <c r="X116" s="122">
        <v>0</v>
      </c>
      <c r="Y116" s="125"/>
      <c r="Z116" s="130"/>
      <c r="AA116" s="582"/>
      <c r="AB116" s="582"/>
      <c r="AC116" s="598"/>
      <c r="AD116" s="582"/>
      <c r="AE116" s="676"/>
      <c r="AF116" s="582"/>
      <c r="AG116" s="122">
        <v>0</v>
      </c>
      <c r="AH116" s="125"/>
      <c r="AI116" s="134"/>
      <c r="AJ116" s="582"/>
      <c r="AK116" s="582"/>
      <c r="AL116" s="582"/>
      <c r="AM116" s="582"/>
      <c r="AN116" s="676"/>
      <c r="AO116" s="582"/>
      <c r="AP116" s="122">
        <v>0</v>
      </c>
      <c r="AQ116" s="125"/>
      <c r="AR116" s="134"/>
      <c r="AS116" s="582"/>
      <c r="AT116" s="582"/>
      <c r="AU116" s="582"/>
      <c r="AV116" s="582"/>
      <c r="AW116" s="627"/>
      <c r="AX116" s="676"/>
      <c r="AY116" s="582"/>
      <c r="AZ116" s="126">
        <v>5.5555555555555552E-2</v>
      </c>
      <c r="BA116" s="125"/>
      <c r="BB116" s="134" t="s">
        <v>3294</v>
      </c>
      <c r="BC116" s="582"/>
      <c r="BD116" s="582"/>
      <c r="BE116" s="582"/>
      <c r="BF116" s="582"/>
      <c r="BG116" s="676"/>
      <c r="BH116" s="582"/>
      <c r="BI116" s="126">
        <v>5.5555555555555552E-2</v>
      </c>
      <c r="BJ116" s="125"/>
      <c r="BK116" s="134" t="s">
        <v>3294</v>
      </c>
      <c r="BL116" s="582"/>
      <c r="BM116" s="582"/>
      <c r="BN116" s="582"/>
      <c r="BO116" s="582"/>
      <c r="BP116" s="676"/>
      <c r="BQ116" s="582"/>
      <c r="BR116" s="126">
        <v>5.5555555555555552E-2</v>
      </c>
      <c r="BS116" s="125"/>
      <c r="BT116" s="134" t="s">
        <v>3294</v>
      </c>
      <c r="BU116" s="582"/>
      <c r="BV116" s="582"/>
      <c r="BW116" s="582"/>
      <c r="BX116" s="582"/>
      <c r="BY116" s="627"/>
      <c r="BZ116" s="676"/>
      <c r="CA116" s="582"/>
      <c r="CB116" s="126">
        <v>5.5555555555555552E-2</v>
      </c>
      <c r="CC116" s="125"/>
      <c r="CD116" s="134" t="s">
        <v>3294</v>
      </c>
      <c r="CE116" s="582"/>
      <c r="CF116" s="582"/>
      <c r="CG116" s="582"/>
      <c r="CH116" s="582"/>
      <c r="CI116" s="676"/>
      <c r="CJ116" s="582"/>
      <c r="CK116" s="126">
        <v>5.5555555555555552E-2</v>
      </c>
      <c r="CL116" s="125"/>
      <c r="CM116" s="134" t="s">
        <v>3294</v>
      </c>
      <c r="CN116" s="582"/>
      <c r="CO116" s="582"/>
      <c r="CP116" s="582"/>
      <c r="CQ116" s="582"/>
      <c r="CR116" s="676"/>
      <c r="CS116" s="582"/>
      <c r="CT116" s="126">
        <v>5.5555555555555552E-2</v>
      </c>
      <c r="CU116" s="125"/>
      <c r="CV116" s="134" t="s">
        <v>3294</v>
      </c>
      <c r="CW116" s="582"/>
      <c r="CX116" s="582"/>
      <c r="CY116" s="582"/>
      <c r="CZ116" s="582"/>
      <c r="DA116" s="627"/>
      <c r="DB116" s="676"/>
      <c r="DC116" s="582"/>
      <c r="DD116" s="126">
        <v>5.5555555555555552E-2</v>
      </c>
      <c r="DE116" s="125"/>
      <c r="DF116" s="134" t="s">
        <v>3294</v>
      </c>
      <c r="DG116" s="582"/>
      <c r="DH116" s="582"/>
      <c r="DI116" s="582"/>
      <c r="DJ116" s="582"/>
      <c r="DK116" s="676"/>
      <c r="DL116" s="582"/>
      <c r="DM116" s="126">
        <v>5.5555555555555552E-2</v>
      </c>
      <c r="DN116" s="125"/>
      <c r="DO116" s="134" t="s">
        <v>3294</v>
      </c>
      <c r="DP116" s="582"/>
      <c r="DQ116" s="582"/>
      <c r="DR116" s="582"/>
      <c r="DS116" s="582"/>
      <c r="DT116" s="676"/>
      <c r="DU116" s="582"/>
      <c r="DV116" s="126">
        <v>5.5555555555555552E-2</v>
      </c>
      <c r="DW116" s="125"/>
      <c r="DX116" s="134" t="s">
        <v>3289</v>
      </c>
      <c r="DY116" s="582"/>
      <c r="DZ116" s="582"/>
      <c r="EA116" s="582"/>
      <c r="EB116" s="582"/>
      <c r="EC116" s="627"/>
      <c r="ED116" s="676"/>
      <c r="EE116" s="582"/>
      <c r="EF116" s="303"/>
      <c r="EG116" s="125">
        <v>0.50000000000000011</v>
      </c>
      <c r="EJ116" s="582"/>
      <c r="EM116" s="679"/>
      <c r="EP116" s="628"/>
      <c r="ET116" s="156">
        <f t="shared" si="1"/>
        <v>0</v>
      </c>
    </row>
    <row r="117" spans="1:150" s="47" customFormat="1" ht="99.95" hidden="1" customHeight="1" x14ac:dyDescent="0.25">
      <c r="A117" s="130" t="s">
        <v>190</v>
      </c>
      <c r="B117" s="47" t="s">
        <v>310</v>
      </c>
      <c r="C117" s="47" t="s">
        <v>3236</v>
      </c>
      <c r="D117" s="127">
        <v>5</v>
      </c>
      <c r="E117" s="47" t="s">
        <v>33</v>
      </c>
      <c r="F117" s="121" t="s">
        <v>65</v>
      </c>
      <c r="G117" s="148">
        <v>3400</v>
      </c>
      <c r="H117" s="131">
        <v>1</v>
      </c>
      <c r="I117" s="121">
        <v>0.15</v>
      </c>
      <c r="J117" s="130" t="s">
        <v>3281</v>
      </c>
      <c r="K117" s="105">
        <v>43465</v>
      </c>
      <c r="L117" s="52">
        <v>20</v>
      </c>
      <c r="M117" s="130" t="s">
        <v>36</v>
      </c>
      <c r="N117" s="130" t="s">
        <v>3297</v>
      </c>
      <c r="O117" s="47" t="s">
        <v>3240</v>
      </c>
      <c r="P117" s="121">
        <v>0.04</v>
      </c>
      <c r="Q117" s="53" t="s">
        <v>3290</v>
      </c>
      <c r="R117" s="124">
        <v>470000000</v>
      </c>
      <c r="S117" s="129"/>
      <c r="T117" s="105">
        <v>43160</v>
      </c>
      <c r="U117" s="105">
        <v>43465</v>
      </c>
      <c r="V117" s="130" t="s">
        <v>3298</v>
      </c>
      <c r="W117" s="132">
        <v>0.25</v>
      </c>
      <c r="X117" s="122">
        <v>0</v>
      </c>
      <c r="Y117" s="125"/>
      <c r="Z117" s="130"/>
      <c r="AA117" s="582">
        <v>6.4393939393939392E-2</v>
      </c>
      <c r="AB117" s="582">
        <v>0</v>
      </c>
      <c r="AC117" s="598"/>
      <c r="AD117" s="582"/>
      <c r="AE117" s="676"/>
      <c r="AF117" s="582"/>
      <c r="AG117" s="122">
        <v>0</v>
      </c>
      <c r="AH117" s="125"/>
      <c r="AI117" s="134"/>
      <c r="AJ117" s="582">
        <v>6.4393939393939392E-2</v>
      </c>
      <c r="AK117" s="582">
        <v>0</v>
      </c>
      <c r="AL117" s="582"/>
      <c r="AM117" s="582"/>
      <c r="AN117" s="676"/>
      <c r="AO117" s="582"/>
      <c r="AP117" s="126">
        <v>0.125</v>
      </c>
      <c r="AQ117" s="125"/>
      <c r="AR117" s="134" t="s">
        <v>243</v>
      </c>
      <c r="AS117" s="582">
        <v>0.18939393939393939</v>
      </c>
      <c r="AT117" s="582">
        <v>0</v>
      </c>
      <c r="AU117" s="582"/>
      <c r="AV117" s="582"/>
      <c r="AW117" s="627" t="s">
        <v>3299</v>
      </c>
      <c r="AX117" s="676"/>
      <c r="AY117" s="582"/>
      <c r="AZ117" s="122">
        <v>0</v>
      </c>
      <c r="BA117" s="125"/>
      <c r="BB117" s="134"/>
      <c r="BC117" s="582">
        <v>6.4393939393939392E-2</v>
      </c>
      <c r="BD117" s="582">
        <v>0</v>
      </c>
      <c r="BE117" s="582"/>
      <c r="BF117" s="582"/>
      <c r="BG117" s="676"/>
      <c r="BH117" s="582"/>
      <c r="BI117" s="122">
        <v>0</v>
      </c>
      <c r="BJ117" s="125"/>
      <c r="BK117" s="134"/>
      <c r="BL117" s="582">
        <v>6.4393939393939392E-2</v>
      </c>
      <c r="BM117" s="582">
        <v>0</v>
      </c>
      <c r="BN117" s="582"/>
      <c r="BO117" s="582"/>
      <c r="BP117" s="676"/>
      <c r="BQ117" s="582"/>
      <c r="BR117" s="122">
        <v>0</v>
      </c>
      <c r="BS117" s="125"/>
      <c r="BT117" s="134"/>
      <c r="BU117" s="582">
        <v>6.4393939393939392E-2</v>
      </c>
      <c r="BV117" s="582">
        <v>0</v>
      </c>
      <c r="BW117" s="582"/>
      <c r="BX117" s="582"/>
      <c r="BY117" s="627" t="s">
        <v>3300</v>
      </c>
      <c r="BZ117" s="676"/>
      <c r="CA117" s="582"/>
      <c r="CB117" s="126">
        <v>0.125</v>
      </c>
      <c r="CC117" s="125"/>
      <c r="CD117" s="134" t="s">
        <v>243</v>
      </c>
      <c r="CE117" s="582">
        <v>0.18939393939393939</v>
      </c>
      <c r="CF117" s="582">
        <v>0</v>
      </c>
      <c r="CG117" s="582"/>
      <c r="CH117" s="582"/>
      <c r="CI117" s="676"/>
      <c r="CJ117" s="582"/>
      <c r="CK117" s="122">
        <v>0</v>
      </c>
      <c r="CL117" s="125"/>
      <c r="CM117" s="134"/>
      <c r="CN117" s="582">
        <v>6.4393939393939392E-2</v>
      </c>
      <c r="CO117" s="582">
        <v>0</v>
      </c>
      <c r="CP117" s="582"/>
      <c r="CQ117" s="582"/>
      <c r="CR117" s="676"/>
      <c r="CS117" s="582"/>
      <c r="CT117" s="122">
        <v>0</v>
      </c>
      <c r="CU117" s="125"/>
      <c r="CV117" s="134"/>
      <c r="CW117" s="582">
        <v>6.4393939393939392E-2</v>
      </c>
      <c r="CX117" s="582">
        <v>0</v>
      </c>
      <c r="CY117" s="678">
        <v>470000000</v>
      </c>
      <c r="CZ117" s="582"/>
      <c r="DA117" s="627" t="s">
        <v>3300</v>
      </c>
      <c r="DB117" s="676"/>
      <c r="DC117" s="582"/>
      <c r="DD117" s="122">
        <v>0</v>
      </c>
      <c r="DE117" s="125"/>
      <c r="DF117" s="134"/>
      <c r="DG117" s="582">
        <v>6.4393939393939392E-2</v>
      </c>
      <c r="DH117" s="582">
        <v>0</v>
      </c>
      <c r="DI117" s="582"/>
      <c r="DJ117" s="582"/>
      <c r="DK117" s="676"/>
      <c r="DL117" s="582"/>
      <c r="DM117" s="122">
        <v>0</v>
      </c>
      <c r="DN117" s="125"/>
      <c r="DO117" s="134"/>
      <c r="DP117" s="582">
        <v>6.4393939393939392E-2</v>
      </c>
      <c r="DQ117" s="582">
        <v>0</v>
      </c>
      <c r="DR117" s="582"/>
      <c r="DS117" s="582"/>
      <c r="DT117" s="676"/>
      <c r="DU117" s="582"/>
      <c r="DV117" s="122">
        <v>0</v>
      </c>
      <c r="DW117" s="125"/>
      <c r="DX117" s="134"/>
      <c r="DY117" s="582">
        <v>4.1666666666666664E-2</v>
      </c>
      <c r="DZ117" s="582">
        <v>0</v>
      </c>
      <c r="EA117" s="582"/>
      <c r="EB117" s="582"/>
      <c r="EC117" s="627" t="s">
        <v>3297</v>
      </c>
      <c r="ED117" s="676"/>
      <c r="EE117" s="582"/>
      <c r="EF117" s="303"/>
      <c r="EG117" s="125">
        <v>0.25</v>
      </c>
      <c r="EJ117" s="582">
        <v>1.0000000000000002</v>
      </c>
      <c r="EM117" s="679"/>
      <c r="EP117" s="628">
        <v>470000000</v>
      </c>
      <c r="ET117" s="156">
        <f t="shared" si="1"/>
        <v>0</v>
      </c>
    </row>
    <row r="118" spans="1:150" s="47" customFormat="1" ht="99.95" hidden="1" customHeight="1" x14ac:dyDescent="0.25">
      <c r="A118" s="130" t="s">
        <v>190</v>
      </c>
      <c r="B118" s="47" t="s">
        <v>310</v>
      </c>
      <c r="C118" s="47" t="s">
        <v>3236</v>
      </c>
      <c r="D118" s="127">
        <v>5</v>
      </c>
      <c r="E118" s="47" t="s">
        <v>33</v>
      </c>
      <c r="F118" s="121" t="s">
        <v>65</v>
      </c>
      <c r="G118" s="148">
        <v>3400</v>
      </c>
      <c r="H118" s="131">
        <v>1</v>
      </c>
      <c r="I118" s="121">
        <v>0.15</v>
      </c>
      <c r="J118" s="130" t="s">
        <v>3281</v>
      </c>
      <c r="K118" s="105">
        <v>43465</v>
      </c>
      <c r="L118" s="52">
        <v>20</v>
      </c>
      <c r="M118" s="130" t="s">
        <v>36</v>
      </c>
      <c r="N118" s="130" t="s">
        <v>3297</v>
      </c>
      <c r="O118" s="47" t="s">
        <v>3240</v>
      </c>
      <c r="P118" s="121"/>
      <c r="Q118" s="53" t="s">
        <v>3290</v>
      </c>
      <c r="R118" s="124">
        <v>470000000</v>
      </c>
      <c r="S118" s="129"/>
      <c r="T118" s="105">
        <v>43160</v>
      </c>
      <c r="U118" s="105">
        <v>43465</v>
      </c>
      <c r="V118" s="130" t="s">
        <v>3301</v>
      </c>
      <c r="W118" s="132">
        <v>0.25</v>
      </c>
      <c r="X118" s="126">
        <v>2.2727272727272728E-2</v>
      </c>
      <c r="Y118" s="125"/>
      <c r="Z118" s="130" t="s">
        <v>3302</v>
      </c>
      <c r="AA118" s="582"/>
      <c r="AB118" s="582"/>
      <c r="AC118" s="598"/>
      <c r="AD118" s="582"/>
      <c r="AE118" s="676"/>
      <c r="AF118" s="582"/>
      <c r="AG118" s="126">
        <v>2.2727272727272728E-2</v>
      </c>
      <c r="AH118" s="125"/>
      <c r="AI118" s="134" t="s">
        <v>3302</v>
      </c>
      <c r="AJ118" s="582"/>
      <c r="AK118" s="582"/>
      <c r="AL118" s="582"/>
      <c r="AM118" s="582"/>
      <c r="AN118" s="676"/>
      <c r="AO118" s="582"/>
      <c r="AP118" s="126">
        <v>2.2727272727272728E-2</v>
      </c>
      <c r="AQ118" s="125"/>
      <c r="AR118" s="134" t="s">
        <v>3302</v>
      </c>
      <c r="AS118" s="582"/>
      <c r="AT118" s="582"/>
      <c r="AU118" s="582"/>
      <c r="AV118" s="582"/>
      <c r="AW118" s="627"/>
      <c r="AX118" s="676"/>
      <c r="AY118" s="582"/>
      <c r="AZ118" s="126">
        <v>2.2727272727272728E-2</v>
      </c>
      <c r="BA118" s="125"/>
      <c r="BB118" s="134" t="s">
        <v>3302</v>
      </c>
      <c r="BC118" s="582"/>
      <c r="BD118" s="582"/>
      <c r="BE118" s="582"/>
      <c r="BF118" s="582"/>
      <c r="BG118" s="676"/>
      <c r="BH118" s="582"/>
      <c r="BI118" s="126">
        <v>2.2727272727272728E-2</v>
      </c>
      <c r="BJ118" s="125"/>
      <c r="BK118" s="134" t="s">
        <v>3302</v>
      </c>
      <c r="BL118" s="582"/>
      <c r="BM118" s="582"/>
      <c r="BN118" s="582"/>
      <c r="BO118" s="582"/>
      <c r="BP118" s="676"/>
      <c r="BQ118" s="582"/>
      <c r="BR118" s="126">
        <v>2.2727272727272728E-2</v>
      </c>
      <c r="BS118" s="125"/>
      <c r="BT118" s="134" t="s">
        <v>3302</v>
      </c>
      <c r="BU118" s="582"/>
      <c r="BV118" s="582"/>
      <c r="BW118" s="582"/>
      <c r="BX118" s="582"/>
      <c r="BY118" s="627"/>
      <c r="BZ118" s="676"/>
      <c r="CA118" s="582"/>
      <c r="CB118" s="126">
        <v>2.2727272727272728E-2</v>
      </c>
      <c r="CC118" s="125"/>
      <c r="CD118" s="134" t="s">
        <v>3302</v>
      </c>
      <c r="CE118" s="582"/>
      <c r="CF118" s="582"/>
      <c r="CG118" s="582"/>
      <c r="CH118" s="582"/>
      <c r="CI118" s="676"/>
      <c r="CJ118" s="582"/>
      <c r="CK118" s="126">
        <v>2.2727272727272728E-2</v>
      </c>
      <c r="CL118" s="125"/>
      <c r="CM118" s="134" t="s">
        <v>3302</v>
      </c>
      <c r="CN118" s="582"/>
      <c r="CO118" s="582"/>
      <c r="CP118" s="582"/>
      <c r="CQ118" s="582"/>
      <c r="CR118" s="676"/>
      <c r="CS118" s="582"/>
      <c r="CT118" s="126">
        <v>2.2727272727272728E-2</v>
      </c>
      <c r="CU118" s="125"/>
      <c r="CV118" s="134" t="s">
        <v>3302</v>
      </c>
      <c r="CW118" s="582"/>
      <c r="CX118" s="582"/>
      <c r="CY118" s="582"/>
      <c r="CZ118" s="582"/>
      <c r="DA118" s="627"/>
      <c r="DB118" s="676"/>
      <c r="DC118" s="582"/>
      <c r="DD118" s="126">
        <v>2.2727272727272728E-2</v>
      </c>
      <c r="DE118" s="125"/>
      <c r="DF118" s="134" t="s">
        <v>3302</v>
      </c>
      <c r="DG118" s="582"/>
      <c r="DH118" s="582"/>
      <c r="DI118" s="582"/>
      <c r="DJ118" s="582"/>
      <c r="DK118" s="676"/>
      <c r="DL118" s="582"/>
      <c r="DM118" s="126">
        <v>2.2727272727272728E-2</v>
      </c>
      <c r="DN118" s="125"/>
      <c r="DO118" s="134" t="s">
        <v>3302</v>
      </c>
      <c r="DP118" s="582"/>
      <c r="DQ118" s="582"/>
      <c r="DR118" s="582"/>
      <c r="DS118" s="582"/>
      <c r="DT118" s="676"/>
      <c r="DU118" s="582"/>
      <c r="DV118" s="122">
        <v>0</v>
      </c>
      <c r="DW118" s="125"/>
      <c r="DX118" s="134"/>
      <c r="DY118" s="582"/>
      <c r="DZ118" s="582"/>
      <c r="EA118" s="582"/>
      <c r="EB118" s="582"/>
      <c r="EC118" s="627"/>
      <c r="ED118" s="676"/>
      <c r="EE118" s="582"/>
      <c r="EF118" s="303"/>
      <c r="EG118" s="125">
        <v>0.25000000000000006</v>
      </c>
      <c r="EJ118" s="582"/>
      <c r="EM118" s="679"/>
      <c r="EP118" s="628"/>
      <c r="ET118" s="156">
        <f t="shared" si="1"/>
        <v>0</v>
      </c>
    </row>
    <row r="119" spans="1:150" s="47" customFormat="1" ht="99.95" hidden="1" customHeight="1" x14ac:dyDescent="0.25">
      <c r="A119" s="130" t="s">
        <v>190</v>
      </c>
      <c r="B119" s="47" t="s">
        <v>310</v>
      </c>
      <c r="C119" s="47" t="s">
        <v>3236</v>
      </c>
      <c r="D119" s="127">
        <v>5</v>
      </c>
      <c r="E119" s="47" t="s">
        <v>33</v>
      </c>
      <c r="F119" s="121" t="s">
        <v>65</v>
      </c>
      <c r="G119" s="148">
        <v>3400</v>
      </c>
      <c r="H119" s="131">
        <v>1</v>
      </c>
      <c r="I119" s="121">
        <v>0.15</v>
      </c>
      <c r="J119" s="130" t="s">
        <v>3281</v>
      </c>
      <c r="K119" s="105">
        <v>43465</v>
      </c>
      <c r="L119" s="52">
        <v>20</v>
      </c>
      <c r="M119" s="130" t="s">
        <v>36</v>
      </c>
      <c r="N119" s="130" t="s">
        <v>3297</v>
      </c>
      <c r="O119" s="47" t="s">
        <v>3240</v>
      </c>
      <c r="P119" s="121"/>
      <c r="Q119" s="53" t="s">
        <v>3290</v>
      </c>
      <c r="R119" s="124">
        <v>470000000</v>
      </c>
      <c r="S119" s="129"/>
      <c r="T119" s="105">
        <v>43160</v>
      </c>
      <c r="U119" s="105">
        <v>43465</v>
      </c>
      <c r="V119" s="130" t="s">
        <v>3303</v>
      </c>
      <c r="W119" s="132">
        <v>0.5</v>
      </c>
      <c r="X119" s="126">
        <v>4.1666666666666664E-2</v>
      </c>
      <c r="Y119" s="125"/>
      <c r="Z119" s="130" t="s">
        <v>3304</v>
      </c>
      <c r="AA119" s="582"/>
      <c r="AB119" s="582"/>
      <c r="AC119" s="598"/>
      <c r="AD119" s="582"/>
      <c r="AE119" s="676"/>
      <c r="AF119" s="582"/>
      <c r="AG119" s="126">
        <v>4.1666666666666664E-2</v>
      </c>
      <c r="AH119" s="125"/>
      <c r="AI119" s="134" t="s">
        <v>3304</v>
      </c>
      <c r="AJ119" s="582"/>
      <c r="AK119" s="582"/>
      <c r="AL119" s="582"/>
      <c r="AM119" s="582"/>
      <c r="AN119" s="676"/>
      <c r="AO119" s="582"/>
      <c r="AP119" s="126">
        <v>4.1666666666666664E-2</v>
      </c>
      <c r="AQ119" s="125"/>
      <c r="AR119" s="134" t="s">
        <v>3304</v>
      </c>
      <c r="AS119" s="582"/>
      <c r="AT119" s="582"/>
      <c r="AU119" s="582"/>
      <c r="AV119" s="582"/>
      <c r="AW119" s="627"/>
      <c r="AX119" s="676"/>
      <c r="AY119" s="582"/>
      <c r="AZ119" s="126">
        <v>4.1666666666666664E-2</v>
      </c>
      <c r="BA119" s="125"/>
      <c r="BB119" s="134" t="s">
        <v>3304</v>
      </c>
      <c r="BC119" s="582"/>
      <c r="BD119" s="582"/>
      <c r="BE119" s="582"/>
      <c r="BF119" s="582"/>
      <c r="BG119" s="676"/>
      <c r="BH119" s="582"/>
      <c r="BI119" s="126">
        <v>4.1666666666666664E-2</v>
      </c>
      <c r="BJ119" s="125"/>
      <c r="BK119" s="134" t="s">
        <v>3304</v>
      </c>
      <c r="BL119" s="582"/>
      <c r="BM119" s="582"/>
      <c r="BN119" s="582"/>
      <c r="BO119" s="582"/>
      <c r="BP119" s="676"/>
      <c r="BQ119" s="582"/>
      <c r="BR119" s="126">
        <v>4.1666666666666664E-2</v>
      </c>
      <c r="BS119" s="125"/>
      <c r="BT119" s="134" t="s">
        <v>3304</v>
      </c>
      <c r="BU119" s="582"/>
      <c r="BV119" s="582"/>
      <c r="BW119" s="582"/>
      <c r="BX119" s="582"/>
      <c r="BY119" s="627"/>
      <c r="BZ119" s="676"/>
      <c r="CA119" s="582"/>
      <c r="CB119" s="126">
        <v>4.1666666666666664E-2</v>
      </c>
      <c r="CC119" s="125"/>
      <c r="CD119" s="134" t="s">
        <v>3304</v>
      </c>
      <c r="CE119" s="582"/>
      <c r="CF119" s="582"/>
      <c r="CG119" s="582"/>
      <c r="CH119" s="582"/>
      <c r="CI119" s="676"/>
      <c r="CJ119" s="582"/>
      <c r="CK119" s="126">
        <v>4.1666666666666664E-2</v>
      </c>
      <c r="CL119" s="125"/>
      <c r="CM119" s="134" t="s">
        <v>3304</v>
      </c>
      <c r="CN119" s="582"/>
      <c r="CO119" s="582"/>
      <c r="CP119" s="582"/>
      <c r="CQ119" s="582"/>
      <c r="CR119" s="676"/>
      <c r="CS119" s="582"/>
      <c r="CT119" s="126">
        <v>4.1666666666666664E-2</v>
      </c>
      <c r="CU119" s="125"/>
      <c r="CV119" s="134" t="s">
        <v>3304</v>
      </c>
      <c r="CW119" s="582"/>
      <c r="CX119" s="582"/>
      <c r="CY119" s="582"/>
      <c r="CZ119" s="582"/>
      <c r="DA119" s="627"/>
      <c r="DB119" s="676"/>
      <c r="DC119" s="582"/>
      <c r="DD119" s="126">
        <v>4.1666666666666664E-2</v>
      </c>
      <c r="DE119" s="125"/>
      <c r="DF119" s="134" t="s">
        <v>3304</v>
      </c>
      <c r="DG119" s="582"/>
      <c r="DH119" s="582"/>
      <c r="DI119" s="582"/>
      <c r="DJ119" s="582"/>
      <c r="DK119" s="676"/>
      <c r="DL119" s="582"/>
      <c r="DM119" s="126">
        <v>4.1666666666666664E-2</v>
      </c>
      <c r="DN119" s="125"/>
      <c r="DO119" s="134" t="s">
        <v>3304</v>
      </c>
      <c r="DP119" s="582"/>
      <c r="DQ119" s="582"/>
      <c r="DR119" s="582"/>
      <c r="DS119" s="582"/>
      <c r="DT119" s="676"/>
      <c r="DU119" s="582"/>
      <c r="DV119" s="126">
        <v>4.1666666666666664E-2</v>
      </c>
      <c r="DW119" s="125"/>
      <c r="DX119" s="134" t="s">
        <v>3297</v>
      </c>
      <c r="DY119" s="582"/>
      <c r="DZ119" s="582"/>
      <c r="EA119" s="582"/>
      <c r="EB119" s="582"/>
      <c r="EC119" s="627"/>
      <c r="ED119" s="676"/>
      <c r="EE119" s="582"/>
      <c r="EF119" s="303"/>
      <c r="EG119" s="125">
        <v>0.5</v>
      </c>
      <c r="EJ119" s="582"/>
      <c r="EM119" s="679"/>
      <c r="EP119" s="628"/>
      <c r="ET119" s="156">
        <f t="shared" si="1"/>
        <v>0</v>
      </c>
    </row>
    <row r="120" spans="1:150" s="47" customFormat="1" ht="99.95" hidden="1" customHeight="1" x14ac:dyDescent="0.25">
      <c r="A120" s="130" t="s">
        <v>190</v>
      </c>
      <c r="B120" s="47" t="s">
        <v>310</v>
      </c>
      <c r="C120" s="47" t="s">
        <v>3236</v>
      </c>
      <c r="D120" s="127">
        <v>5</v>
      </c>
      <c r="E120" s="47" t="s">
        <v>33</v>
      </c>
      <c r="F120" s="121" t="s">
        <v>65</v>
      </c>
      <c r="G120" s="148">
        <v>3400</v>
      </c>
      <c r="H120" s="131">
        <v>1</v>
      </c>
      <c r="I120" s="121">
        <v>0.15</v>
      </c>
      <c r="J120" s="130" t="s">
        <v>3281</v>
      </c>
      <c r="K120" s="105">
        <v>43465</v>
      </c>
      <c r="L120" s="52">
        <v>21</v>
      </c>
      <c r="M120" s="130" t="s">
        <v>37</v>
      </c>
      <c r="N120" s="130" t="s">
        <v>3305</v>
      </c>
      <c r="O120" s="47" t="s">
        <v>3240</v>
      </c>
      <c r="P120" s="121">
        <v>0.04</v>
      </c>
      <c r="Q120" s="53" t="s">
        <v>3196</v>
      </c>
      <c r="R120" s="124">
        <v>64812000</v>
      </c>
      <c r="S120" s="129"/>
      <c r="T120" s="105">
        <v>43115</v>
      </c>
      <c r="U120" s="105">
        <v>43465</v>
      </c>
      <c r="V120" s="130" t="s">
        <v>3306</v>
      </c>
      <c r="W120" s="132">
        <v>0.25</v>
      </c>
      <c r="X120" s="126">
        <v>8.3333333333333329E-2</v>
      </c>
      <c r="Y120" s="125"/>
      <c r="Z120" s="130" t="s">
        <v>3307</v>
      </c>
      <c r="AA120" s="582">
        <v>0.10416666666666666</v>
      </c>
      <c r="AB120" s="582">
        <v>0</v>
      </c>
      <c r="AC120" s="598"/>
      <c r="AD120" s="582"/>
      <c r="AE120" s="676"/>
      <c r="AF120" s="582"/>
      <c r="AG120" s="126">
        <v>8.3333333333333329E-2</v>
      </c>
      <c r="AH120" s="125"/>
      <c r="AI120" s="134" t="s">
        <v>3307</v>
      </c>
      <c r="AJ120" s="582">
        <v>0.10416666666666666</v>
      </c>
      <c r="AK120" s="582">
        <v>0</v>
      </c>
      <c r="AL120" s="678">
        <v>64812000</v>
      </c>
      <c r="AM120" s="582"/>
      <c r="AN120" s="676"/>
      <c r="AO120" s="582"/>
      <c r="AP120" s="126">
        <v>8.3333333333333329E-2</v>
      </c>
      <c r="AQ120" s="125"/>
      <c r="AR120" s="134" t="s">
        <v>3308</v>
      </c>
      <c r="AS120" s="582">
        <v>0.15972222222222224</v>
      </c>
      <c r="AT120" s="582">
        <v>0</v>
      </c>
      <c r="AU120" s="582"/>
      <c r="AV120" s="582"/>
      <c r="AW120" s="627" t="s">
        <v>3309</v>
      </c>
      <c r="AX120" s="676"/>
      <c r="AY120" s="582"/>
      <c r="AZ120" s="122">
        <v>0</v>
      </c>
      <c r="BA120" s="125"/>
      <c r="BB120" s="134"/>
      <c r="BC120" s="582">
        <v>7.6388888888888881E-2</v>
      </c>
      <c r="BD120" s="582">
        <v>0</v>
      </c>
      <c r="BE120" s="582"/>
      <c r="BF120" s="582"/>
      <c r="BG120" s="676"/>
      <c r="BH120" s="582"/>
      <c r="BI120" s="122">
        <v>0</v>
      </c>
      <c r="BJ120" s="125"/>
      <c r="BK120" s="134"/>
      <c r="BL120" s="582">
        <v>7.6388888888888881E-2</v>
      </c>
      <c r="BM120" s="582">
        <v>0</v>
      </c>
      <c r="BN120" s="582"/>
      <c r="BO120" s="582"/>
      <c r="BP120" s="676"/>
      <c r="BQ120" s="582"/>
      <c r="BR120" s="122">
        <v>0</v>
      </c>
      <c r="BS120" s="125"/>
      <c r="BT120" s="134"/>
      <c r="BU120" s="582">
        <v>7.6388888888888881E-2</v>
      </c>
      <c r="BV120" s="582">
        <v>0</v>
      </c>
      <c r="BW120" s="582"/>
      <c r="BX120" s="582"/>
      <c r="BY120" s="627" t="s">
        <v>3310</v>
      </c>
      <c r="BZ120" s="676"/>
      <c r="CA120" s="582"/>
      <c r="CB120" s="122">
        <v>0</v>
      </c>
      <c r="CC120" s="125"/>
      <c r="CD120" s="134"/>
      <c r="CE120" s="582">
        <v>7.6388888888888881E-2</v>
      </c>
      <c r="CF120" s="582">
        <v>0</v>
      </c>
      <c r="CG120" s="582"/>
      <c r="CH120" s="582"/>
      <c r="CI120" s="676"/>
      <c r="CJ120" s="582"/>
      <c r="CK120" s="122">
        <v>0</v>
      </c>
      <c r="CL120" s="125"/>
      <c r="CM120" s="134"/>
      <c r="CN120" s="582">
        <v>7.6388888888888881E-2</v>
      </c>
      <c r="CO120" s="582">
        <v>0</v>
      </c>
      <c r="CP120" s="582"/>
      <c r="CQ120" s="582"/>
      <c r="CR120" s="676"/>
      <c r="CS120" s="582"/>
      <c r="CT120" s="122">
        <v>0</v>
      </c>
      <c r="CU120" s="125"/>
      <c r="CV120" s="134"/>
      <c r="CW120" s="582">
        <v>7.6388888888888881E-2</v>
      </c>
      <c r="CX120" s="582">
        <v>0</v>
      </c>
      <c r="CY120" s="582"/>
      <c r="CZ120" s="582"/>
      <c r="DA120" s="627" t="s">
        <v>3310</v>
      </c>
      <c r="DB120" s="676"/>
      <c r="DC120" s="582"/>
      <c r="DD120" s="122">
        <v>0</v>
      </c>
      <c r="DE120" s="125"/>
      <c r="DF120" s="134"/>
      <c r="DG120" s="582">
        <v>7.6388888888888881E-2</v>
      </c>
      <c r="DH120" s="582">
        <v>0</v>
      </c>
      <c r="DI120" s="582"/>
      <c r="DJ120" s="582"/>
      <c r="DK120" s="676"/>
      <c r="DL120" s="582"/>
      <c r="DM120" s="122">
        <v>0</v>
      </c>
      <c r="DN120" s="125"/>
      <c r="DO120" s="134"/>
      <c r="DP120" s="582">
        <v>7.6388888888888881E-2</v>
      </c>
      <c r="DQ120" s="582">
        <v>0</v>
      </c>
      <c r="DR120" s="582"/>
      <c r="DS120" s="582"/>
      <c r="DT120" s="676"/>
      <c r="DU120" s="582"/>
      <c r="DV120" s="122">
        <v>0</v>
      </c>
      <c r="DW120" s="125"/>
      <c r="DX120" s="134"/>
      <c r="DY120" s="582">
        <v>2.0833333333333332E-2</v>
      </c>
      <c r="DZ120" s="582">
        <v>0</v>
      </c>
      <c r="EA120" s="582"/>
      <c r="EB120" s="582"/>
      <c r="EC120" s="627" t="s">
        <v>3305</v>
      </c>
      <c r="ED120" s="676"/>
      <c r="EE120" s="582"/>
      <c r="EF120" s="303"/>
      <c r="EG120" s="125">
        <v>0.25</v>
      </c>
      <c r="EJ120" s="582">
        <v>0.99999999999999978</v>
      </c>
      <c r="EM120" s="679"/>
      <c r="EP120" s="628">
        <v>64812000</v>
      </c>
      <c r="ET120" s="156">
        <f t="shared" si="1"/>
        <v>0</v>
      </c>
    </row>
    <row r="121" spans="1:150" s="47" customFormat="1" ht="99.95" hidden="1" customHeight="1" x14ac:dyDescent="0.25">
      <c r="A121" s="130" t="s">
        <v>190</v>
      </c>
      <c r="B121" s="47" t="s">
        <v>310</v>
      </c>
      <c r="C121" s="47" t="s">
        <v>3236</v>
      </c>
      <c r="D121" s="127">
        <v>5</v>
      </c>
      <c r="E121" s="47" t="s">
        <v>33</v>
      </c>
      <c r="F121" s="121" t="s">
        <v>65</v>
      </c>
      <c r="G121" s="148">
        <v>3400</v>
      </c>
      <c r="H121" s="131">
        <v>1</v>
      </c>
      <c r="I121" s="121">
        <v>0.15</v>
      </c>
      <c r="J121" s="130" t="s">
        <v>3281</v>
      </c>
      <c r="K121" s="105">
        <v>43465</v>
      </c>
      <c r="L121" s="52">
        <v>21</v>
      </c>
      <c r="M121" s="130" t="s">
        <v>37</v>
      </c>
      <c r="N121" s="130" t="s">
        <v>3305</v>
      </c>
      <c r="O121" s="47" t="s">
        <v>3240</v>
      </c>
      <c r="P121" s="121"/>
      <c r="Q121" s="53" t="s">
        <v>3196</v>
      </c>
      <c r="R121" s="124">
        <v>64812000</v>
      </c>
      <c r="S121" s="129"/>
      <c r="T121" s="105">
        <v>43115</v>
      </c>
      <c r="U121" s="105">
        <v>43465</v>
      </c>
      <c r="V121" s="130" t="s">
        <v>3311</v>
      </c>
      <c r="W121" s="132">
        <v>0.5</v>
      </c>
      <c r="X121" s="122">
        <v>0</v>
      </c>
      <c r="Y121" s="125"/>
      <c r="Z121" s="130"/>
      <c r="AA121" s="582"/>
      <c r="AB121" s="582"/>
      <c r="AC121" s="598"/>
      <c r="AD121" s="582"/>
      <c r="AE121" s="676"/>
      <c r="AF121" s="582"/>
      <c r="AG121" s="122">
        <v>0</v>
      </c>
      <c r="AH121" s="125"/>
      <c r="AI121" s="134"/>
      <c r="AJ121" s="582"/>
      <c r="AK121" s="582"/>
      <c r="AL121" s="582"/>
      <c r="AM121" s="582"/>
      <c r="AN121" s="676"/>
      <c r="AO121" s="582"/>
      <c r="AP121" s="126">
        <v>5.5555555555555552E-2</v>
      </c>
      <c r="AQ121" s="125"/>
      <c r="AR121" s="134" t="s">
        <v>3312</v>
      </c>
      <c r="AS121" s="582"/>
      <c r="AT121" s="582"/>
      <c r="AU121" s="582"/>
      <c r="AV121" s="582"/>
      <c r="AW121" s="627"/>
      <c r="AX121" s="676"/>
      <c r="AY121" s="582"/>
      <c r="AZ121" s="126">
        <v>5.5555555555555552E-2</v>
      </c>
      <c r="BA121" s="125"/>
      <c r="BB121" s="134" t="s">
        <v>3312</v>
      </c>
      <c r="BC121" s="582"/>
      <c r="BD121" s="582"/>
      <c r="BE121" s="582"/>
      <c r="BF121" s="582"/>
      <c r="BG121" s="676"/>
      <c r="BH121" s="582"/>
      <c r="BI121" s="126">
        <v>5.5555555555555552E-2</v>
      </c>
      <c r="BJ121" s="125"/>
      <c r="BK121" s="134" t="s">
        <v>3312</v>
      </c>
      <c r="BL121" s="582"/>
      <c r="BM121" s="582"/>
      <c r="BN121" s="582"/>
      <c r="BO121" s="582"/>
      <c r="BP121" s="676"/>
      <c r="BQ121" s="582"/>
      <c r="BR121" s="126">
        <v>5.5555555555555552E-2</v>
      </c>
      <c r="BS121" s="125"/>
      <c r="BT121" s="134" t="s">
        <v>3312</v>
      </c>
      <c r="BU121" s="582"/>
      <c r="BV121" s="582"/>
      <c r="BW121" s="582"/>
      <c r="BX121" s="582"/>
      <c r="BY121" s="627"/>
      <c r="BZ121" s="676"/>
      <c r="CA121" s="582"/>
      <c r="CB121" s="126">
        <v>5.5555555555555552E-2</v>
      </c>
      <c r="CC121" s="125"/>
      <c r="CD121" s="134" t="s">
        <v>3312</v>
      </c>
      <c r="CE121" s="582"/>
      <c r="CF121" s="582"/>
      <c r="CG121" s="582"/>
      <c r="CH121" s="582"/>
      <c r="CI121" s="676"/>
      <c r="CJ121" s="582"/>
      <c r="CK121" s="126">
        <v>5.5555555555555552E-2</v>
      </c>
      <c r="CL121" s="125"/>
      <c r="CM121" s="134" t="s">
        <v>3312</v>
      </c>
      <c r="CN121" s="582"/>
      <c r="CO121" s="582"/>
      <c r="CP121" s="582"/>
      <c r="CQ121" s="582"/>
      <c r="CR121" s="676"/>
      <c r="CS121" s="582"/>
      <c r="CT121" s="126">
        <v>5.5555555555555552E-2</v>
      </c>
      <c r="CU121" s="125"/>
      <c r="CV121" s="134" t="s">
        <v>3312</v>
      </c>
      <c r="CW121" s="582"/>
      <c r="CX121" s="582"/>
      <c r="CY121" s="582"/>
      <c r="CZ121" s="582"/>
      <c r="DA121" s="627"/>
      <c r="DB121" s="676"/>
      <c r="DC121" s="582"/>
      <c r="DD121" s="126">
        <v>5.5555555555555552E-2</v>
      </c>
      <c r="DE121" s="125"/>
      <c r="DF121" s="134" t="s">
        <v>3312</v>
      </c>
      <c r="DG121" s="582"/>
      <c r="DH121" s="582"/>
      <c r="DI121" s="582"/>
      <c r="DJ121" s="582"/>
      <c r="DK121" s="676"/>
      <c r="DL121" s="582"/>
      <c r="DM121" s="126">
        <v>5.5555555555555552E-2</v>
      </c>
      <c r="DN121" s="125"/>
      <c r="DO121" s="134" t="s">
        <v>3312</v>
      </c>
      <c r="DP121" s="582"/>
      <c r="DQ121" s="582"/>
      <c r="DR121" s="582"/>
      <c r="DS121" s="582"/>
      <c r="DT121" s="676"/>
      <c r="DU121" s="582"/>
      <c r="DV121" s="122">
        <v>0</v>
      </c>
      <c r="DW121" s="125"/>
      <c r="DX121" s="134"/>
      <c r="DY121" s="582"/>
      <c r="DZ121" s="582"/>
      <c r="EA121" s="582"/>
      <c r="EB121" s="582"/>
      <c r="EC121" s="627"/>
      <c r="ED121" s="676"/>
      <c r="EE121" s="582"/>
      <c r="EF121" s="303"/>
      <c r="EG121" s="125">
        <v>0.50000000000000011</v>
      </c>
      <c r="EJ121" s="582"/>
      <c r="EM121" s="679"/>
      <c r="EP121" s="628"/>
      <c r="ET121" s="156">
        <f t="shared" si="1"/>
        <v>0</v>
      </c>
    </row>
    <row r="122" spans="1:150" s="47" customFormat="1" ht="99.95" hidden="1" customHeight="1" x14ac:dyDescent="0.25">
      <c r="A122" s="130" t="s">
        <v>190</v>
      </c>
      <c r="B122" s="47" t="s">
        <v>310</v>
      </c>
      <c r="C122" s="47" t="s">
        <v>3236</v>
      </c>
      <c r="D122" s="127">
        <v>5</v>
      </c>
      <c r="E122" s="47" t="s">
        <v>33</v>
      </c>
      <c r="F122" s="121" t="s">
        <v>65</v>
      </c>
      <c r="G122" s="148">
        <v>3400</v>
      </c>
      <c r="H122" s="131">
        <v>1</v>
      </c>
      <c r="I122" s="121">
        <v>0.15</v>
      </c>
      <c r="J122" s="130" t="s">
        <v>3281</v>
      </c>
      <c r="K122" s="105">
        <v>43465</v>
      </c>
      <c r="L122" s="52">
        <v>21</v>
      </c>
      <c r="M122" s="130" t="s">
        <v>37</v>
      </c>
      <c r="N122" s="130" t="s">
        <v>3305</v>
      </c>
      <c r="O122" s="47" t="s">
        <v>3240</v>
      </c>
      <c r="P122" s="121"/>
      <c r="Q122" s="53" t="s">
        <v>3196</v>
      </c>
      <c r="R122" s="124">
        <v>64812000</v>
      </c>
      <c r="S122" s="129"/>
      <c r="T122" s="105">
        <v>43115</v>
      </c>
      <c r="U122" s="105">
        <v>43465</v>
      </c>
      <c r="V122" s="130" t="s">
        <v>3313</v>
      </c>
      <c r="W122" s="132">
        <v>0.25</v>
      </c>
      <c r="X122" s="126">
        <v>2.0833333333333332E-2</v>
      </c>
      <c r="Y122" s="125"/>
      <c r="Z122" s="130" t="s">
        <v>3314</v>
      </c>
      <c r="AA122" s="582"/>
      <c r="AB122" s="582"/>
      <c r="AC122" s="598"/>
      <c r="AD122" s="582"/>
      <c r="AE122" s="676"/>
      <c r="AF122" s="582"/>
      <c r="AG122" s="126">
        <v>2.0833333333333332E-2</v>
      </c>
      <c r="AH122" s="125"/>
      <c r="AI122" s="134" t="s">
        <v>3314</v>
      </c>
      <c r="AJ122" s="582"/>
      <c r="AK122" s="582"/>
      <c r="AL122" s="582"/>
      <c r="AM122" s="582"/>
      <c r="AN122" s="676"/>
      <c r="AO122" s="582"/>
      <c r="AP122" s="126">
        <v>2.0833333333333332E-2</v>
      </c>
      <c r="AQ122" s="125"/>
      <c r="AR122" s="134" t="s">
        <v>3315</v>
      </c>
      <c r="AS122" s="582"/>
      <c r="AT122" s="582"/>
      <c r="AU122" s="582"/>
      <c r="AV122" s="582"/>
      <c r="AW122" s="627"/>
      <c r="AX122" s="676"/>
      <c r="AY122" s="582"/>
      <c r="AZ122" s="126">
        <v>2.0833333333333332E-2</v>
      </c>
      <c r="BA122" s="125"/>
      <c r="BB122" s="134" t="s">
        <v>3314</v>
      </c>
      <c r="BC122" s="582"/>
      <c r="BD122" s="582"/>
      <c r="BE122" s="582"/>
      <c r="BF122" s="582"/>
      <c r="BG122" s="676"/>
      <c r="BH122" s="582"/>
      <c r="BI122" s="126">
        <v>2.0833333333333332E-2</v>
      </c>
      <c r="BJ122" s="125"/>
      <c r="BK122" s="134" t="s">
        <v>3314</v>
      </c>
      <c r="BL122" s="582"/>
      <c r="BM122" s="582"/>
      <c r="BN122" s="582"/>
      <c r="BO122" s="582"/>
      <c r="BP122" s="676"/>
      <c r="BQ122" s="582"/>
      <c r="BR122" s="126">
        <v>2.0833333333333332E-2</v>
      </c>
      <c r="BS122" s="125"/>
      <c r="BT122" s="134" t="s">
        <v>3315</v>
      </c>
      <c r="BU122" s="582"/>
      <c r="BV122" s="582"/>
      <c r="BW122" s="582"/>
      <c r="BX122" s="582"/>
      <c r="BY122" s="627"/>
      <c r="BZ122" s="676"/>
      <c r="CA122" s="582"/>
      <c r="CB122" s="126">
        <v>2.0833333333333332E-2</v>
      </c>
      <c r="CC122" s="125"/>
      <c r="CD122" s="134" t="s">
        <v>3314</v>
      </c>
      <c r="CE122" s="582"/>
      <c r="CF122" s="582"/>
      <c r="CG122" s="582"/>
      <c r="CH122" s="582"/>
      <c r="CI122" s="676"/>
      <c r="CJ122" s="582"/>
      <c r="CK122" s="126">
        <v>2.0833333333333332E-2</v>
      </c>
      <c r="CL122" s="125"/>
      <c r="CM122" s="134" t="s">
        <v>3314</v>
      </c>
      <c r="CN122" s="582"/>
      <c r="CO122" s="582"/>
      <c r="CP122" s="582"/>
      <c r="CQ122" s="582"/>
      <c r="CR122" s="676"/>
      <c r="CS122" s="582"/>
      <c r="CT122" s="126">
        <v>2.0833333333333332E-2</v>
      </c>
      <c r="CU122" s="125"/>
      <c r="CV122" s="134" t="s">
        <v>3315</v>
      </c>
      <c r="CW122" s="582"/>
      <c r="CX122" s="582"/>
      <c r="CY122" s="582"/>
      <c r="CZ122" s="582"/>
      <c r="DA122" s="627"/>
      <c r="DB122" s="676"/>
      <c r="DC122" s="582"/>
      <c r="DD122" s="126">
        <v>2.0833333333333332E-2</v>
      </c>
      <c r="DE122" s="125"/>
      <c r="DF122" s="134" t="s">
        <v>3314</v>
      </c>
      <c r="DG122" s="582"/>
      <c r="DH122" s="582"/>
      <c r="DI122" s="582"/>
      <c r="DJ122" s="582"/>
      <c r="DK122" s="676"/>
      <c r="DL122" s="582"/>
      <c r="DM122" s="126">
        <v>2.0833333333333332E-2</v>
      </c>
      <c r="DN122" s="125"/>
      <c r="DO122" s="134" t="s">
        <v>3314</v>
      </c>
      <c r="DP122" s="582"/>
      <c r="DQ122" s="582"/>
      <c r="DR122" s="582"/>
      <c r="DS122" s="582"/>
      <c r="DT122" s="676"/>
      <c r="DU122" s="582"/>
      <c r="DV122" s="126">
        <v>2.0833333333333332E-2</v>
      </c>
      <c r="DW122" s="125"/>
      <c r="DX122" s="134" t="s">
        <v>3305</v>
      </c>
      <c r="DY122" s="582"/>
      <c r="DZ122" s="582"/>
      <c r="EA122" s="582"/>
      <c r="EB122" s="582"/>
      <c r="EC122" s="627"/>
      <c r="ED122" s="676"/>
      <c r="EE122" s="582"/>
      <c r="EF122" s="303"/>
      <c r="EG122" s="125">
        <v>0.25</v>
      </c>
      <c r="EJ122" s="582"/>
      <c r="EM122" s="679"/>
      <c r="EP122" s="628"/>
      <c r="ET122" s="156">
        <f t="shared" si="1"/>
        <v>0</v>
      </c>
    </row>
    <row r="123" spans="1:150" s="47" customFormat="1" ht="99.95" hidden="1" customHeight="1" x14ac:dyDescent="0.25">
      <c r="A123" s="130" t="s">
        <v>190</v>
      </c>
      <c r="B123" s="47" t="s">
        <v>310</v>
      </c>
      <c r="C123" s="47" t="s">
        <v>3236</v>
      </c>
      <c r="D123" s="127">
        <v>6</v>
      </c>
      <c r="E123" s="47" t="s">
        <v>3316</v>
      </c>
      <c r="F123" s="121" t="s">
        <v>65</v>
      </c>
      <c r="G123" s="148">
        <v>4300</v>
      </c>
      <c r="H123" s="131">
        <v>1</v>
      </c>
      <c r="I123" s="121">
        <v>0.15</v>
      </c>
      <c r="J123" s="130" t="s">
        <v>3317</v>
      </c>
      <c r="K123" s="105">
        <v>43465</v>
      </c>
      <c r="L123" s="52">
        <v>22</v>
      </c>
      <c r="M123" s="130" t="s">
        <v>38</v>
      </c>
      <c r="N123" s="130" t="s">
        <v>3318</v>
      </c>
      <c r="O123" s="47" t="s">
        <v>3240</v>
      </c>
      <c r="P123" s="121">
        <v>0.02</v>
      </c>
      <c r="Q123" s="53" t="s">
        <v>3319</v>
      </c>
      <c r="R123" s="124">
        <v>72000000</v>
      </c>
      <c r="S123" s="129"/>
      <c r="T123" s="105">
        <v>43115</v>
      </c>
      <c r="U123" s="105">
        <v>43220</v>
      </c>
      <c r="V123" s="130" t="s">
        <v>3320</v>
      </c>
      <c r="W123" s="132">
        <v>0.25</v>
      </c>
      <c r="X123" s="126">
        <v>0.125</v>
      </c>
      <c r="Y123" s="125"/>
      <c r="Z123" s="130" t="s">
        <v>3321</v>
      </c>
      <c r="AA123" s="582">
        <v>0.125</v>
      </c>
      <c r="AB123" s="582">
        <v>0</v>
      </c>
      <c r="AC123" s="598"/>
      <c r="AD123" s="582"/>
      <c r="AE123" s="668">
        <v>6.6245555555555558E-2</v>
      </c>
      <c r="AF123" s="582"/>
      <c r="AG123" s="126">
        <v>0.125</v>
      </c>
      <c r="AH123" s="125"/>
      <c r="AI123" s="134" t="s">
        <v>3321</v>
      </c>
      <c r="AJ123" s="582">
        <v>0.125</v>
      </c>
      <c r="AK123" s="582">
        <v>0</v>
      </c>
      <c r="AL123" s="678">
        <v>72000000</v>
      </c>
      <c r="AM123" s="582"/>
      <c r="AN123" s="668">
        <v>0.1079113888888889</v>
      </c>
      <c r="AO123" s="582"/>
      <c r="AP123" s="122">
        <v>0</v>
      </c>
      <c r="AQ123" s="125"/>
      <c r="AR123" s="134"/>
      <c r="AS123" s="582">
        <v>0.25</v>
      </c>
      <c r="AT123" s="582">
        <v>0</v>
      </c>
      <c r="AU123" s="582"/>
      <c r="AV123" s="582"/>
      <c r="AW123" s="627" t="s">
        <v>3322</v>
      </c>
      <c r="AX123" s="668">
        <v>0.31530212962962961</v>
      </c>
      <c r="AY123" s="582"/>
      <c r="AZ123" s="122">
        <v>0</v>
      </c>
      <c r="BA123" s="125"/>
      <c r="BB123" s="134"/>
      <c r="BC123" s="582">
        <v>0.5</v>
      </c>
      <c r="BD123" s="582">
        <v>0</v>
      </c>
      <c r="BE123" s="582"/>
      <c r="BF123" s="582"/>
      <c r="BG123" s="668">
        <v>0.11161657407407408</v>
      </c>
      <c r="BH123" s="582"/>
      <c r="BI123" s="122">
        <v>0</v>
      </c>
      <c r="BJ123" s="125"/>
      <c r="BK123" s="134"/>
      <c r="BL123" s="582">
        <v>0</v>
      </c>
      <c r="BM123" s="582">
        <v>0</v>
      </c>
      <c r="BN123" s="582"/>
      <c r="BO123" s="582"/>
      <c r="BP123" s="668">
        <v>4.4949907407407404E-2</v>
      </c>
      <c r="BQ123" s="582"/>
      <c r="BR123" s="122">
        <v>0</v>
      </c>
      <c r="BS123" s="125"/>
      <c r="BT123" s="134"/>
      <c r="BU123" s="582">
        <v>0</v>
      </c>
      <c r="BV123" s="582">
        <v>0</v>
      </c>
      <c r="BW123" s="582"/>
      <c r="BX123" s="582"/>
      <c r="BY123" s="627"/>
      <c r="BZ123" s="668">
        <v>4.4949907407407404E-2</v>
      </c>
      <c r="CA123" s="582"/>
      <c r="CB123" s="122">
        <v>0</v>
      </c>
      <c r="CC123" s="125"/>
      <c r="CD123" s="134"/>
      <c r="CE123" s="582">
        <v>0</v>
      </c>
      <c r="CF123" s="582">
        <v>0</v>
      </c>
      <c r="CG123" s="582"/>
      <c r="CH123" s="582"/>
      <c r="CI123" s="668">
        <v>7.8279907407407395E-2</v>
      </c>
      <c r="CJ123" s="582"/>
      <c r="CK123" s="122">
        <v>0</v>
      </c>
      <c r="CL123" s="125"/>
      <c r="CM123" s="134"/>
      <c r="CN123" s="582">
        <v>0</v>
      </c>
      <c r="CO123" s="582">
        <v>0</v>
      </c>
      <c r="CP123" s="582"/>
      <c r="CQ123" s="582"/>
      <c r="CR123" s="668">
        <v>4.4949907407407404E-2</v>
      </c>
      <c r="CS123" s="582"/>
      <c r="CT123" s="122">
        <v>0</v>
      </c>
      <c r="CU123" s="125"/>
      <c r="CV123" s="134"/>
      <c r="CW123" s="582">
        <v>0</v>
      </c>
      <c r="CX123" s="582">
        <v>0</v>
      </c>
      <c r="CY123" s="582"/>
      <c r="CZ123" s="582"/>
      <c r="DA123" s="627"/>
      <c r="DB123" s="668">
        <v>4.4949907407407404E-2</v>
      </c>
      <c r="DC123" s="582"/>
      <c r="DD123" s="122">
        <v>0</v>
      </c>
      <c r="DE123" s="125"/>
      <c r="DF123" s="134"/>
      <c r="DG123" s="582">
        <v>0</v>
      </c>
      <c r="DH123" s="582">
        <v>0</v>
      </c>
      <c r="DI123" s="582"/>
      <c r="DJ123" s="582"/>
      <c r="DK123" s="668">
        <v>2.9210740740740739E-2</v>
      </c>
      <c r="DL123" s="582"/>
      <c r="DM123" s="122">
        <v>0</v>
      </c>
      <c r="DN123" s="125"/>
      <c r="DO123" s="134"/>
      <c r="DP123" s="582">
        <v>0</v>
      </c>
      <c r="DQ123" s="582">
        <v>0</v>
      </c>
      <c r="DR123" s="582"/>
      <c r="DS123" s="582"/>
      <c r="DT123" s="668">
        <v>9.5890740740740735E-2</v>
      </c>
      <c r="DU123" s="582"/>
      <c r="DV123" s="122">
        <v>0</v>
      </c>
      <c r="DW123" s="125"/>
      <c r="DX123" s="134"/>
      <c r="DY123" s="582">
        <v>0</v>
      </c>
      <c r="DZ123" s="582">
        <v>0</v>
      </c>
      <c r="EA123" s="582"/>
      <c r="EB123" s="582"/>
      <c r="EC123" s="627"/>
      <c r="ED123" s="668">
        <v>1.5743333333333335E-2</v>
      </c>
      <c r="EE123" s="582"/>
      <c r="EF123" s="303"/>
      <c r="EG123" s="125">
        <v>0.25</v>
      </c>
      <c r="EJ123" s="582">
        <v>1</v>
      </c>
      <c r="EM123" s="679">
        <v>1.0000000000000002</v>
      </c>
      <c r="EP123" s="628">
        <v>72000000</v>
      </c>
      <c r="ET123" s="156">
        <f t="shared" si="1"/>
        <v>0</v>
      </c>
    </row>
    <row r="124" spans="1:150" s="47" customFormat="1" ht="99.95" hidden="1" customHeight="1" x14ac:dyDescent="0.25">
      <c r="A124" s="130" t="s">
        <v>190</v>
      </c>
      <c r="B124" s="47" t="s">
        <v>310</v>
      </c>
      <c r="C124" s="47" t="s">
        <v>3236</v>
      </c>
      <c r="D124" s="127">
        <v>6</v>
      </c>
      <c r="E124" s="47" t="s">
        <v>3316</v>
      </c>
      <c r="F124" s="121" t="s">
        <v>65</v>
      </c>
      <c r="G124" s="148">
        <v>4300</v>
      </c>
      <c r="H124" s="131">
        <v>1</v>
      </c>
      <c r="I124" s="121">
        <v>0.15</v>
      </c>
      <c r="J124" s="130" t="s">
        <v>3317</v>
      </c>
      <c r="K124" s="105">
        <v>43465</v>
      </c>
      <c r="L124" s="52">
        <v>22</v>
      </c>
      <c r="M124" s="130" t="s">
        <v>38</v>
      </c>
      <c r="N124" s="130" t="s">
        <v>3318</v>
      </c>
      <c r="O124" s="47" t="s">
        <v>3240</v>
      </c>
      <c r="P124" s="121"/>
      <c r="Q124" s="53" t="s">
        <v>3319</v>
      </c>
      <c r="R124" s="124">
        <v>72000000</v>
      </c>
      <c r="S124" s="129"/>
      <c r="T124" s="105">
        <v>43189</v>
      </c>
      <c r="U124" s="105">
        <v>43220</v>
      </c>
      <c r="V124" s="130" t="s">
        <v>3323</v>
      </c>
      <c r="W124" s="132">
        <v>0.25</v>
      </c>
      <c r="X124" s="122">
        <v>0</v>
      </c>
      <c r="Y124" s="125"/>
      <c r="Z124" s="130"/>
      <c r="AA124" s="582"/>
      <c r="AB124" s="582"/>
      <c r="AC124" s="598"/>
      <c r="AD124" s="582"/>
      <c r="AE124" s="676"/>
      <c r="AF124" s="582"/>
      <c r="AG124" s="122">
        <v>0</v>
      </c>
      <c r="AH124" s="125"/>
      <c r="AI124" s="134"/>
      <c r="AJ124" s="582"/>
      <c r="AK124" s="582"/>
      <c r="AL124" s="582"/>
      <c r="AM124" s="582"/>
      <c r="AN124" s="676"/>
      <c r="AO124" s="582"/>
      <c r="AP124" s="126">
        <v>0.25</v>
      </c>
      <c r="AQ124" s="125"/>
      <c r="AR124" s="134" t="s">
        <v>236</v>
      </c>
      <c r="AS124" s="582"/>
      <c r="AT124" s="582"/>
      <c r="AU124" s="582"/>
      <c r="AV124" s="582"/>
      <c r="AW124" s="627"/>
      <c r="AX124" s="676"/>
      <c r="AY124" s="582"/>
      <c r="AZ124" s="122">
        <v>0</v>
      </c>
      <c r="BA124" s="125"/>
      <c r="BB124" s="134"/>
      <c r="BC124" s="582"/>
      <c r="BD124" s="582"/>
      <c r="BE124" s="582"/>
      <c r="BF124" s="582"/>
      <c r="BG124" s="676"/>
      <c r="BH124" s="582"/>
      <c r="BI124" s="122">
        <v>0</v>
      </c>
      <c r="BJ124" s="125"/>
      <c r="BK124" s="134"/>
      <c r="BL124" s="582"/>
      <c r="BM124" s="582"/>
      <c r="BN124" s="582"/>
      <c r="BO124" s="582"/>
      <c r="BP124" s="676"/>
      <c r="BQ124" s="582"/>
      <c r="BR124" s="122">
        <v>0</v>
      </c>
      <c r="BS124" s="125"/>
      <c r="BT124" s="134"/>
      <c r="BU124" s="582"/>
      <c r="BV124" s="582"/>
      <c r="BW124" s="582"/>
      <c r="BX124" s="582"/>
      <c r="BY124" s="627"/>
      <c r="BZ124" s="676"/>
      <c r="CA124" s="582"/>
      <c r="CB124" s="122">
        <v>0</v>
      </c>
      <c r="CC124" s="125"/>
      <c r="CD124" s="134"/>
      <c r="CE124" s="582"/>
      <c r="CF124" s="582"/>
      <c r="CG124" s="582"/>
      <c r="CH124" s="582"/>
      <c r="CI124" s="676"/>
      <c r="CJ124" s="582"/>
      <c r="CK124" s="122">
        <v>0</v>
      </c>
      <c r="CL124" s="125"/>
      <c r="CM124" s="134"/>
      <c r="CN124" s="582"/>
      <c r="CO124" s="582"/>
      <c r="CP124" s="582"/>
      <c r="CQ124" s="582"/>
      <c r="CR124" s="676"/>
      <c r="CS124" s="582"/>
      <c r="CT124" s="122">
        <v>0</v>
      </c>
      <c r="CU124" s="125"/>
      <c r="CV124" s="134"/>
      <c r="CW124" s="582"/>
      <c r="CX124" s="582"/>
      <c r="CY124" s="582"/>
      <c r="CZ124" s="582"/>
      <c r="DA124" s="627"/>
      <c r="DB124" s="676"/>
      <c r="DC124" s="582"/>
      <c r="DD124" s="122">
        <v>0</v>
      </c>
      <c r="DE124" s="125"/>
      <c r="DF124" s="134"/>
      <c r="DG124" s="582"/>
      <c r="DH124" s="582"/>
      <c r="DI124" s="582"/>
      <c r="DJ124" s="582"/>
      <c r="DK124" s="676"/>
      <c r="DL124" s="582"/>
      <c r="DM124" s="122">
        <v>0</v>
      </c>
      <c r="DN124" s="125"/>
      <c r="DO124" s="134"/>
      <c r="DP124" s="582"/>
      <c r="DQ124" s="582"/>
      <c r="DR124" s="582"/>
      <c r="DS124" s="582"/>
      <c r="DT124" s="676"/>
      <c r="DU124" s="582"/>
      <c r="DV124" s="122">
        <v>0</v>
      </c>
      <c r="DW124" s="125"/>
      <c r="DX124" s="134"/>
      <c r="DY124" s="582"/>
      <c r="DZ124" s="582"/>
      <c r="EA124" s="582"/>
      <c r="EB124" s="582"/>
      <c r="EC124" s="627"/>
      <c r="ED124" s="676"/>
      <c r="EE124" s="582"/>
      <c r="EF124" s="303"/>
      <c r="EG124" s="125">
        <v>0.25</v>
      </c>
      <c r="EJ124" s="582"/>
      <c r="EM124" s="679"/>
      <c r="EP124" s="628"/>
      <c r="ET124" s="156">
        <f t="shared" si="1"/>
        <v>0</v>
      </c>
    </row>
    <row r="125" spans="1:150" s="47" customFormat="1" ht="99.95" hidden="1" customHeight="1" x14ac:dyDescent="0.25">
      <c r="A125" s="130" t="s">
        <v>190</v>
      </c>
      <c r="B125" s="47" t="s">
        <v>310</v>
      </c>
      <c r="C125" s="47" t="s">
        <v>3236</v>
      </c>
      <c r="D125" s="127">
        <v>6</v>
      </c>
      <c r="E125" s="47" t="s">
        <v>3316</v>
      </c>
      <c r="F125" s="121" t="s">
        <v>65</v>
      </c>
      <c r="G125" s="148">
        <v>4300</v>
      </c>
      <c r="H125" s="131">
        <v>1</v>
      </c>
      <c r="I125" s="121">
        <v>0.15</v>
      </c>
      <c r="J125" s="130" t="s">
        <v>3317</v>
      </c>
      <c r="K125" s="105">
        <v>43465</v>
      </c>
      <c r="L125" s="52">
        <v>22</v>
      </c>
      <c r="M125" s="130" t="s">
        <v>38</v>
      </c>
      <c r="N125" s="130" t="s">
        <v>3318</v>
      </c>
      <c r="O125" s="47" t="s">
        <v>3240</v>
      </c>
      <c r="P125" s="121"/>
      <c r="Q125" s="53" t="s">
        <v>3319</v>
      </c>
      <c r="R125" s="124">
        <v>72000000</v>
      </c>
      <c r="S125" s="129"/>
      <c r="T125" s="105">
        <v>43203</v>
      </c>
      <c r="U125" s="105">
        <v>43220</v>
      </c>
      <c r="V125" s="130" t="s">
        <v>3324</v>
      </c>
      <c r="W125" s="132">
        <v>0.5</v>
      </c>
      <c r="X125" s="122">
        <v>0</v>
      </c>
      <c r="Y125" s="125"/>
      <c r="Z125" s="130"/>
      <c r="AA125" s="582"/>
      <c r="AB125" s="582"/>
      <c r="AC125" s="598"/>
      <c r="AD125" s="582"/>
      <c r="AE125" s="676"/>
      <c r="AF125" s="582"/>
      <c r="AG125" s="122">
        <v>0</v>
      </c>
      <c r="AH125" s="125"/>
      <c r="AI125" s="134"/>
      <c r="AJ125" s="582"/>
      <c r="AK125" s="582"/>
      <c r="AL125" s="582"/>
      <c r="AM125" s="582"/>
      <c r="AN125" s="676"/>
      <c r="AO125" s="582"/>
      <c r="AP125" s="122">
        <v>0</v>
      </c>
      <c r="AQ125" s="125"/>
      <c r="AR125" s="134"/>
      <c r="AS125" s="582"/>
      <c r="AT125" s="582"/>
      <c r="AU125" s="582"/>
      <c r="AV125" s="582"/>
      <c r="AW125" s="627"/>
      <c r="AX125" s="676"/>
      <c r="AY125" s="582"/>
      <c r="AZ125" s="126">
        <v>0.5</v>
      </c>
      <c r="BA125" s="125"/>
      <c r="BB125" s="134" t="s">
        <v>3325</v>
      </c>
      <c r="BC125" s="582"/>
      <c r="BD125" s="582"/>
      <c r="BE125" s="582"/>
      <c r="BF125" s="582"/>
      <c r="BG125" s="676"/>
      <c r="BH125" s="582"/>
      <c r="BI125" s="122">
        <v>0</v>
      </c>
      <c r="BJ125" s="125"/>
      <c r="BK125" s="134"/>
      <c r="BL125" s="582"/>
      <c r="BM125" s="582"/>
      <c r="BN125" s="582"/>
      <c r="BO125" s="582"/>
      <c r="BP125" s="676"/>
      <c r="BQ125" s="582"/>
      <c r="BR125" s="122">
        <v>0</v>
      </c>
      <c r="BS125" s="125"/>
      <c r="BT125" s="134"/>
      <c r="BU125" s="582"/>
      <c r="BV125" s="582"/>
      <c r="BW125" s="582"/>
      <c r="BX125" s="582"/>
      <c r="BY125" s="627"/>
      <c r="BZ125" s="676"/>
      <c r="CA125" s="582"/>
      <c r="CB125" s="122">
        <v>0</v>
      </c>
      <c r="CC125" s="125"/>
      <c r="CD125" s="134"/>
      <c r="CE125" s="582"/>
      <c r="CF125" s="582"/>
      <c r="CG125" s="582"/>
      <c r="CH125" s="582"/>
      <c r="CI125" s="676"/>
      <c r="CJ125" s="582"/>
      <c r="CK125" s="122">
        <v>0</v>
      </c>
      <c r="CL125" s="125"/>
      <c r="CM125" s="134"/>
      <c r="CN125" s="582"/>
      <c r="CO125" s="582"/>
      <c r="CP125" s="582"/>
      <c r="CQ125" s="582"/>
      <c r="CR125" s="676"/>
      <c r="CS125" s="582"/>
      <c r="CT125" s="122">
        <v>0</v>
      </c>
      <c r="CU125" s="125"/>
      <c r="CV125" s="134"/>
      <c r="CW125" s="582"/>
      <c r="CX125" s="582"/>
      <c r="CY125" s="582"/>
      <c r="CZ125" s="582"/>
      <c r="DA125" s="627"/>
      <c r="DB125" s="676"/>
      <c r="DC125" s="582"/>
      <c r="DD125" s="122">
        <v>0</v>
      </c>
      <c r="DE125" s="125"/>
      <c r="DF125" s="134"/>
      <c r="DG125" s="582"/>
      <c r="DH125" s="582"/>
      <c r="DI125" s="582"/>
      <c r="DJ125" s="582"/>
      <c r="DK125" s="676"/>
      <c r="DL125" s="582"/>
      <c r="DM125" s="122">
        <v>0</v>
      </c>
      <c r="DN125" s="125"/>
      <c r="DO125" s="134"/>
      <c r="DP125" s="582"/>
      <c r="DQ125" s="582"/>
      <c r="DR125" s="582"/>
      <c r="DS125" s="582"/>
      <c r="DT125" s="676"/>
      <c r="DU125" s="582"/>
      <c r="DV125" s="122">
        <v>0</v>
      </c>
      <c r="DW125" s="125"/>
      <c r="DX125" s="134"/>
      <c r="DY125" s="582"/>
      <c r="DZ125" s="582"/>
      <c r="EA125" s="582"/>
      <c r="EB125" s="582"/>
      <c r="EC125" s="627"/>
      <c r="ED125" s="676"/>
      <c r="EE125" s="582"/>
      <c r="EF125" s="303"/>
      <c r="EG125" s="125">
        <v>0.5</v>
      </c>
      <c r="EJ125" s="582"/>
      <c r="EM125" s="679"/>
      <c r="EP125" s="628"/>
      <c r="ET125" s="156">
        <f t="shared" si="1"/>
        <v>0</v>
      </c>
    </row>
    <row r="126" spans="1:150" s="47" customFormat="1" ht="99.95" hidden="1" customHeight="1" x14ac:dyDescent="0.25">
      <c r="A126" s="130" t="s">
        <v>190</v>
      </c>
      <c r="B126" s="47" t="s">
        <v>310</v>
      </c>
      <c r="C126" s="47" t="s">
        <v>3236</v>
      </c>
      <c r="D126" s="127">
        <v>6</v>
      </c>
      <c r="E126" s="47" t="s">
        <v>3316</v>
      </c>
      <c r="F126" s="121" t="s">
        <v>65</v>
      </c>
      <c r="G126" s="148">
        <v>4300</v>
      </c>
      <c r="H126" s="131">
        <v>1</v>
      </c>
      <c r="I126" s="121">
        <v>0.15</v>
      </c>
      <c r="J126" s="130" t="s">
        <v>3317</v>
      </c>
      <c r="K126" s="105">
        <v>43465</v>
      </c>
      <c r="L126" s="52">
        <v>23</v>
      </c>
      <c r="M126" s="130" t="s">
        <v>3326</v>
      </c>
      <c r="N126" s="130" t="s">
        <v>3327</v>
      </c>
      <c r="O126" s="47" t="s">
        <v>3240</v>
      </c>
      <c r="P126" s="121">
        <v>0.03</v>
      </c>
      <c r="Q126" s="53" t="s">
        <v>3328</v>
      </c>
      <c r="R126" s="124">
        <v>101616000</v>
      </c>
      <c r="S126" s="129"/>
      <c r="T126" s="105">
        <v>43115</v>
      </c>
      <c r="U126" s="105">
        <v>43434</v>
      </c>
      <c r="V126" s="130" t="s">
        <v>3329</v>
      </c>
      <c r="W126" s="132">
        <v>0.33329999999999999</v>
      </c>
      <c r="X126" s="122">
        <v>0</v>
      </c>
      <c r="Y126" s="125"/>
      <c r="Z126" s="130"/>
      <c r="AA126" s="582">
        <v>3.7033333333333335E-2</v>
      </c>
      <c r="AB126" s="582" t="e">
        <v>#REF!</v>
      </c>
      <c r="AC126" s="598"/>
      <c r="AD126" s="582"/>
      <c r="AE126" s="676"/>
      <c r="AF126" s="582"/>
      <c r="AG126" s="126">
        <v>4.1662499999999998E-2</v>
      </c>
      <c r="AH126" s="125"/>
      <c r="AI126" s="134" t="s">
        <v>3330</v>
      </c>
      <c r="AJ126" s="582">
        <v>7.8695833333333326E-2</v>
      </c>
      <c r="AK126" s="582" t="e">
        <v>#REF!</v>
      </c>
      <c r="AL126" s="678">
        <v>101616000</v>
      </c>
      <c r="AM126" s="582"/>
      <c r="AN126" s="676"/>
      <c r="AO126" s="582"/>
      <c r="AP126" s="126">
        <v>4.1662499999999998E-2</v>
      </c>
      <c r="AQ126" s="125"/>
      <c r="AR126" s="134" t="s">
        <v>3330</v>
      </c>
      <c r="AS126" s="582">
        <v>7.8695833333333326E-2</v>
      </c>
      <c r="AT126" s="582" t="e">
        <v>#REF!</v>
      </c>
      <c r="AU126" s="582"/>
      <c r="AV126" s="582"/>
      <c r="AW126" s="627" t="s">
        <v>3331</v>
      </c>
      <c r="AX126" s="676"/>
      <c r="AY126" s="582"/>
      <c r="AZ126" s="126">
        <v>4.1662499999999998E-2</v>
      </c>
      <c r="BA126" s="125"/>
      <c r="BB126" s="134" t="s">
        <v>3330</v>
      </c>
      <c r="BC126" s="582">
        <v>7.8695833333333326E-2</v>
      </c>
      <c r="BD126" s="582" t="e">
        <v>#REF!</v>
      </c>
      <c r="BE126" s="582"/>
      <c r="BF126" s="582"/>
      <c r="BG126" s="676"/>
      <c r="BH126" s="582"/>
      <c r="BI126" s="126">
        <v>4.1662499999999998E-2</v>
      </c>
      <c r="BJ126" s="125"/>
      <c r="BK126" s="134" t="s">
        <v>3330</v>
      </c>
      <c r="BL126" s="582">
        <v>7.8695833333333326E-2</v>
      </c>
      <c r="BM126" s="582" t="e">
        <v>#REF!</v>
      </c>
      <c r="BN126" s="582"/>
      <c r="BO126" s="582"/>
      <c r="BP126" s="676"/>
      <c r="BQ126" s="582"/>
      <c r="BR126" s="126">
        <v>4.1662499999999998E-2</v>
      </c>
      <c r="BS126" s="125"/>
      <c r="BT126" s="134" t="s">
        <v>3330</v>
      </c>
      <c r="BU126" s="582">
        <v>7.8695833333333326E-2</v>
      </c>
      <c r="BV126" s="582" t="e">
        <v>#REF!</v>
      </c>
      <c r="BW126" s="582"/>
      <c r="BX126" s="582"/>
      <c r="BY126" s="627" t="s">
        <v>3332</v>
      </c>
      <c r="BZ126" s="676"/>
      <c r="CA126" s="582"/>
      <c r="CB126" s="126">
        <v>4.1662499999999998E-2</v>
      </c>
      <c r="CC126" s="125"/>
      <c r="CD126" s="134" t="s">
        <v>3330</v>
      </c>
      <c r="CE126" s="582">
        <v>7.8695833333333326E-2</v>
      </c>
      <c r="CF126" s="582" t="e">
        <v>#REF!</v>
      </c>
      <c r="CG126" s="582"/>
      <c r="CH126" s="582"/>
      <c r="CI126" s="676"/>
      <c r="CJ126" s="582"/>
      <c r="CK126" s="126">
        <v>4.1662499999999998E-2</v>
      </c>
      <c r="CL126" s="125"/>
      <c r="CM126" s="134" t="s">
        <v>3330</v>
      </c>
      <c r="CN126" s="582">
        <v>7.8695833333333326E-2</v>
      </c>
      <c r="CO126" s="582" t="e">
        <v>#REF!</v>
      </c>
      <c r="CP126" s="582"/>
      <c r="CQ126" s="582"/>
      <c r="CR126" s="676"/>
      <c r="CS126" s="582"/>
      <c r="CT126" s="126">
        <v>4.1662499999999998E-2</v>
      </c>
      <c r="CU126" s="125"/>
      <c r="CV126" s="134" t="s">
        <v>3330</v>
      </c>
      <c r="CW126" s="582">
        <v>7.8695833333333326E-2</v>
      </c>
      <c r="CX126" s="582" t="e">
        <v>#REF!</v>
      </c>
      <c r="CY126" s="582"/>
      <c r="CZ126" s="582"/>
      <c r="DA126" s="627" t="s">
        <v>3333</v>
      </c>
      <c r="DB126" s="676"/>
      <c r="DC126" s="582"/>
      <c r="DD126" s="122">
        <v>0</v>
      </c>
      <c r="DE126" s="125"/>
      <c r="DF126" s="134"/>
      <c r="DG126" s="582">
        <v>0</v>
      </c>
      <c r="DH126" s="582" t="e">
        <v>#REF!</v>
      </c>
      <c r="DI126" s="582"/>
      <c r="DJ126" s="582"/>
      <c r="DK126" s="676"/>
      <c r="DL126" s="582"/>
      <c r="DM126" s="122">
        <v>0</v>
      </c>
      <c r="DN126" s="125"/>
      <c r="DO126" s="134"/>
      <c r="DP126" s="582">
        <v>0.33339999999999997</v>
      </c>
      <c r="DQ126" s="582" t="e">
        <v>#REF!</v>
      </c>
      <c r="DR126" s="582"/>
      <c r="DS126" s="582"/>
      <c r="DT126" s="676"/>
      <c r="DU126" s="582"/>
      <c r="DV126" s="122">
        <v>0</v>
      </c>
      <c r="DW126" s="125"/>
      <c r="DX126" s="134"/>
      <c r="DY126" s="582">
        <v>0</v>
      </c>
      <c r="DZ126" s="582" t="e">
        <v>#REF!</v>
      </c>
      <c r="EA126" s="582"/>
      <c r="EB126" s="582"/>
      <c r="EC126" s="627"/>
      <c r="ED126" s="676"/>
      <c r="EE126" s="582"/>
      <c r="EF126" s="303"/>
      <c r="EG126" s="125">
        <v>0.33329999999999999</v>
      </c>
      <c r="EJ126" s="582">
        <v>0.99999999999999978</v>
      </c>
      <c r="EM126" s="679"/>
      <c r="EP126" s="628">
        <v>101616000</v>
      </c>
      <c r="ET126" s="156">
        <f t="shared" si="1"/>
        <v>0</v>
      </c>
    </row>
    <row r="127" spans="1:150" s="47" customFormat="1" ht="99.95" hidden="1" customHeight="1" x14ac:dyDescent="0.25">
      <c r="A127" s="130" t="s">
        <v>190</v>
      </c>
      <c r="B127" s="47" t="s">
        <v>310</v>
      </c>
      <c r="C127" s="47" t="s">
        <v>3236</v>
      </c>
      <c r="D127" s="127">
        <v>6</v>
      </c>
      <c r="E127" s="47" t="s">
        <v>3316</v>
      </c>
      <c r="F127" s="121" t="s">
        <v>65</v>
      </c>
      <c r="G127" s="148">
        <v>4300</v>
      </c>
      <c r="H127" s="131">
        <v>1</v>
      </c>
      <c r="I127" s="121">
        <v>0.15</v>
      </c>
      <c r="J127" s="130" t="s">
        <v>3317</v>
      </c>
      <c r="K127" s="105">
        <v>43465</v>
      </c>
      <c r="L127" s="52">
        <v>23</v>
      </c>
      <c r="M127" s="130" t="s">
        <v>3326</v>
      </c>
      <c r="N127" s="130" t="s">
        <v>3327</v>
      </c>
      <c r="O127" s="47" t="s">
        <v>3240</v>
      </c>
      <c r="P127" s="121"/>
      <c r="Q127" s="53" t="s">
        <v>3328</v>
      </c>
      <c r="R127" s="124">
        <v>101616000</v>
      </c>
      <c r="S127" s="129"/>
      <c r="T127" s="105">
        <v>43115</v>
      </c>
      <c r="U127" s="105">
        <v>43434</v>
      </c>
      <c r="V127" s="130" t="s">
        <v>3334</v>
      </c>
      <c r="W127" s="132">
        <v>0.33329999999999999</v>
      </c>
      <c r="X127" s="126">
        <v>3.7033333333333335E-2</v>
      </c>
      <c r="Y127" s="125"/>
      <c r="Z127" s="130" t="s">
        <v>3335</v>
      </c>
      <c r="AA127" s="582"/>
      <c r="AB127" s="582"/>
      <c r="AC127" s="598"/>
      <c r="AD127" s="582"/>
      <c r="AE127" s="676"/>
      <c r="AF127" s="582"/>
      <c r="AG127" s="126">
        <v>3.7033333333333335E-2</v>
      </c>
      <c r="AH127" s="125"/>
      <c r="AI127" s="134" t="s">
        <v>3336</v>
      </c>
      <c r="AJ127" s="582"/>
      <c r="AK127" s="582"/>
      <c r="AL127" s="582"/>
      <c r="AM127" s="582"/>
      <c r="AN127" s="676"/>
      <c r="AO127" s="582"/>
      <c r="AP127" s="126">
        <v>3.7033333333333335E-2</v>
      </c>
      <c r="AQ127" s="125"/>
      <c r="AR127" s="134" t="s">
        <v>3337</v>
      </c>
      <c r="AS127" s="582"/>
      <c r="AT127" s="582"/>
      <c r="AU127" s="582"/>
      <c r="AV127" s="582"/>
      <c r="AW127" s="627"/>
      <c r="AX127" s="676"/>
      <c r="AY127" s="582"/>
      <c r="AZ127" s="126">
        <v>3.7033333333333335E-2</v>
      </c>
      <c r="BA127" s="125"/>
      <c r="BB127" s="134" t="s">
        <v>3338</v>
      </c>
      <c r="BC127" s="582"/>
      <c r="BD127" s="582"/>
      <c r="BE127" s="582"/>
      <c r="BF127" s="582"/>
      <c r="BG127" s="676"/>
      <c r="BH127" s="582"/>
      <c r="BI127" s="126">
        <v>3.7033333333333335E-2</v>
      </c>
      <c r="BJ127" s="125"/>
      <c r="BK127" s="134" t="s">
        <v>3339</v>
      </c>
      <c r="BL127" s="582"/>
      <c r="BM127" s="582"/>
      <c r="BN127" s="582"/>
      <c r="BO127" s="582"/>
      <c r="BP127" s="676"/>
      <c r="BQ127" s="582"/>
      <c r="BR127" s="126">
        <v>3.7033333333333335E-2</v>
      </c>
      <c r="BS127" s="125"/>
      <c r="BT127" s="134" t="s">
        <v>3340</v>
      </c>
      <c r="BU127" s="582"/>
      <c r="BV127" s="582"/>
      <c r="BW127" s="582"/>
      <c r="BX127" s="582"/>
      <c r="BY127" s="627"/>
      <c r="BZ127" s="676"/>
      <c r="CA127" s="582"/>
      <c r="CB127" s="126">
        <v>3.7033333333333335E-2</v>
      </c>
      <c r="CC127" s="125"/>
      <c r="CD127" s="134" t="s">
        <v>3341</v>
      </c>
      <c r="CE127" s="582"/>
      <c r="CF127" s="582"/>
      <c r="CG127" s="582"/>
      <c r="CH127" s="582"/>
      <c r="CI127" s="676"/>
      <c r="CJ127" s="582"/>
      <c r="CK127" s="126">
        <v>3.7033333333333335E-2</v>
      </c>
      <c r="CL127" s="125"/>
      <c r="CM127" s="134" t="s">
        <v>3342</v>
      </c>
      <c r="CN127" s="582"/>
      <c r="CO127" s="582"/>
      <c r="CP127" s="582"/>
      <c r="CQ127" s="582"/>
      <c r="CR127" s="676"/>
      <c r="CS127" s="582"/>
      <c r="CT127" s="126">
        <v>3.7033333333333335E-2</v>
      </c>
      <c r="CU127" s="125"/>
      <c r="CV127" s="134" t="s">
        <v>3343</v>
      </c>
      <c r="CW127" s="582"/>
      <c r="CX127" s="582"/>
      <c r="CY127" s="582"/>
      <c r="CZ127" s="582"/>
      <c r="DA127" s="627"/>
      <c r="DB127" s="676"/>
      <c r="DC127" s="582"/>
      <c r="DD127" s="122">
        <v>0</v>
      </c>
      <c r="DE127" s="125"/>
      <c r="DF127" s="134"/>
      <c r="DG127" s="582"/>
      <c r="DH127" s="582"/>
      <c r="DI127" s="582"/>
      <c r="DJ127" s="582"/>
      <c r="DK127" s="676"/>
      <c r="DL127" s="582"/>
      <c r="DM127" s="122">
        <v>0</v>
      </c>
      <c r="DN127" s="125"/>
      <c r="DO127" s="134"/>
      <c r="DP127" s="582"/>
      <c r="DQ127" s="582"/>
      <c r="DR127" s="582"/>
      <c r="DS127" s="582"/>
      <c r="DT127" s="676"/>
      <c r="DU127" s="582"/>
      <c r="DV127" s="122">
        <v>0</v>
      </c>
      <c r="DW127" s="125"/>
      <c r="DX127" s="134"/>
      <c r="DY127" s="582"/>
      <c r="DZ127" s="582"/>
      <c r="EA127" s="582"/>
      <c r="EB127" s="582"/>
      <c r="EC127" s="627"/>
      <c r="ED127" s="676"/>
      <c r="EE127" s="582"/>
      <c r="EF127" s="303"/>
      <c r="EG127" s="125">
        <v>0.33330000000000004</v>
      </c>
      <c r="EJ127" s="582"/>
      <c r="EM127" s="679"/>
      <c r="EP127" s="628"/>
      <c r="ET127" s="156">
        <f t="shared" si="1"/>
        <v>0</v>
      </c>
    </row>
    <row r="128" spans="1:150" s="47" customFormat="1" ht="99.95" hidden="1" customHeight="1" x14ac:dyDescent="0.25">
      <c r="A128" s="130" t="s">
        <v>190</v>
      </c>
      <c r="B128" s="47" t="s">
        <v>310</v>
      </c>
      <c r="C128" s="47" t="s">
        <v>3236</v>
      </c>
      <c r="D128" s="127">
        <v>6</v>
      </c>
      <c r="E128" s="47" t="s">
        <v>3316</v>
      </c>
      <c r="F128" s="121" t="s">
        <v>65</v>
      </c>
      <c r="G128" s="148">
        <v>4300</v>
      </c>
      <c r="H128" s="131">
        <v>1</v>
      </c>
      <c r="I128" s="121">
        <v>0.15</v>
      </c>
      <c r="J128" s="130" t="s">
        <v>3317</v>
      </c>
      <c r="K128" s="105">
        <v>43465</v>
      </c>
      <c r="L128" s="52">
        <v>23</v>
      </c>
      <c r="M128" s="130" t="s">
        <v>3326</v>
      </c>
      <c r="N128" s="130" t="s">
        <v>3327</v>
      </c>
      <c r="O128" s="47" t="s">
        <v>3240</v>
      </c>
      <c r="P128" s="121"/>
      <c r="Q128" s="53" t="s">
        <v>3328</v>
      </c>
      <c r="R128" s="124">
        <v>101616000</v>
      </c>
      <c r="S128" s="129"/>
      <c r="T128" s="105">
        <v>43115</v>
      </c>
      <c r="U128" s="105">
        <v>43434</v>
      </c>
      <c r="V128" s="130" t="s">
        <v>3344</v>
      </c>
      <c r="W128" s="132">
        <v>0.33339999999999997</v>
      </c>
      <c r="X128" s="122">
        <v>0</v>
      </c>
      <c r="Y128" s="125"/>
      <c r="Z128" s="130"/>
      <c r="AA128" s="582"/>
      <c r="AB128" s="582"/>
      <c r="AC128" s="598"/>
      <c r="AD128" s="582"/>
      <c r="AE128" s="676"/>
      <c r="AF128" s="582"/>
      <c r="AG128" s="122">
        <v>0</v>
      </c>
      <c r="AH128" s="125"/>
      <c r="AI128" s="134"/>
      <c r="AJ128" s="582"/>
      <c r="AK128" s="582"/>
      <c r="AL128" s="582"/>
      <c r="AM128" s="582"/>
      <c r="AN128" s="676"/>
      <c r="AO128" s="582"/>
      <c r="AP128" s="122">
        <v>0</v>
      </c>
      <c r="AQ128" s="125"/>
      <c r="AR128" s="134"/>
      <c r="AS128" s="582"/>
      <c r="AT128" s="582"/>
      <c r="AU128" s="582"/>
      <c r="AV128" s="582"/>
      <c r="AW128" s="627"/>
      <c r="AX128" s="676"/>
      <c r="AY128" s="582"/>
      <c r="AZ128" s="122">
        <v>0</v>
      </c>
      <c r="BA128" s="125"/>
      <c r="BB128" s="134"/>
      <c r="BC128" s="582"/>
      <c r="BD128" s="582"/>
      <c r="BE128" s="582"/>
      <c r="BF128" s="582"/>
      <c r="BG128" s="676"/>
      <c r="BH128" s="582"/>
      <c r="BI128" s="122">
        <v>0</v>
      </c>
      <c r="BJ128" s="125"/>
      <c r="BK128" s="134"/>
      <c r="BL128" s="582"/>
      <c r="BM128" s="582"/>
      <c r="BN128" s="582"/>
      <c r="BO128" s="582"/>
      <c r="BP128" s="676"/>
      <c r="BQ128" s="582"/>
      <c r="BR128" s="122">
        <v>0</v>
      </c>
      <c r="BS128" s="125"/>
      <c r="BT128" s="134"/>
      <c r="BU128" s="582"/>
      <c r="BV128" s="582"/>
      <c r="BW128" s="582"/>
      <c r="BX128" s="582"/>
      <c r="BY128" s="627"/>
      <c r="BZ128" s="676"/>
      <c r="CA128" s="582"/>
      <c r="CB128" s="122">
        <v>0</v>
      </c>
      <c r="CC128" s="125"/>
      <c r="CD128" s="134"/>
      <c r="CE128" s="582"/>
      <c r="CF128" s="582"/>
      <c r="CG128" s="582"/>
      <c r="CH128" s="582"/>
      <c r="CI128" s="676"/>
      <c r="CJ128" s="582"/>
      <c r="CK128" s="122">
        <v>0</v>
      </c>
      <c r="CL128" s="125"/>
      <c r="CM128" s="134"/>
      <c r="CN128" s="582"/>
      <c r="CO128" s="582"/>
      <c r="CP128" s="582"/>
      <c r="CQ128" s="582"/>
      <c r="CR128" s="676"/>
      <c r="CS128" s="582"/>
      <c r="CT128" s="122">
        <v>0</v>
      </c>
      <c r="CU128" s="125"/>
      <c r="CV128" s="134"/>
      <c r="CW128" s="582"/>
      <c r="CX128" s="582"/>
      <c r="CY128" s="582"/>
      <c r="CZ128" s="582"/>
      <c r="DA128" s="627"/>
      <c r="DB128" s="676"/>
      <c r="DC128" s="582"/>
      <c r="DD128" s="122">
        <v>0</v>
      </c>
      <c r="DE128" s="125"/>
      <c r="DF128" s="134"/>
      <c r="DG128" s="582"/>
      <c r="DH128" s="582"/>
      <c r="DI128" s="582"/>
      <c r="DJ128" s="582"/>
      <c r="DK128" s="676"/>
      <c r="DL128" s="582"/>
      <c r="DM128" s="126">
        <v>0.33339999999999997</v>
      </c>
      <c r="DN128" s="125"/>
      <c r="DO128" s="134" t="s">
        <v>3327</v>
      </c>
      <c r="DP128" s="582"/>
      <c r="DQ128" s="582"/>
      <c r="DR128" s="582"/>
      <c r="DS128" s="582"/>
      <c r="DT128" s="676"/>
      <c r="DU128" s="582"/>
      <c r="DV128" s="122">
        <v>0</v>
      </c>
      <c r="DW128" s="125"/>
      <c r="DX128" s="134"/>
      <c r="DY128" s="582"/>
      <c r="DZ128" s="582"/>
      <c r="EA128" s="582"/>
      <c r="EB128" s="582"/>
      <c r="EC128" s="627"/>
      <c r="ED128" s="676"/>
      <c r="EE128" s="582"/>
      <c r="EF128" s="303"/>
      <c r="EG128" s="125">
        <v>0.33339999999999997</v>
      </c>
      <c r="EJ128" s="582"/>
      <c r="EM128" s="679"/>
      <c r="EP128" s="628"/>
      <c r="ET128" s="156">
        <f t="shared" si="1"/>
        <v>0</v>
      </c>
    </row>
    <row r="129" spans="1:150" s="47" customFormat="1" ht="99.95" hidden="1" customHeight="1" x14ac:dyDescent="0.25">
      <c r="A129" s="130" t="s">
        <v>190</v>
      </c>
      <c r="B129" s="47" t="s">
        <v>310</v>
      </c>
      <c r="C129" s="47" t="s">
        <v>3236</v>
      </c>
      <c r="D129" s="127">
        <v>6</v>
      </c>
      <c r="E129" s="47" t="s">
        <v>3316</v>
      </c>
      <c r="F129" s="121" t="s">
        <v>65</v>
      </c>
      <c r="G129" s="148">
        <v>4300</v>
      </c>
      <c r="H129" s="121">
        <v>1</v>
      </c>
      <c r="I129" s="121">
        <v>0.15</v>
      </c>
      <c r="J129" s="130" t="s">
        <v>3317</v>
      </c>
      <c r="K129" s="105">
        <v>43465</v>
      </c>
      <c r="L129" s="52">
        <v>24</v>
      </c>
      <c r="M129" s="130" t="s">
        <v>3345</v>
      </c>
      <c r="N129" s="130" t="s">
        <v>3282</v>
      </c>
      <c r="O129" s="47" t="s">
        <v>3240</v>
      </c>
      <c r="P129" s="121">
        <v>0.02</v>
      </c>
      <c r="Q129" s="53" t="s">
        <v>3283</v>
      </c>
      <c r="R129" s="124">
        <v>0</v>
      </c>
      <c r="S129" s="129"/>
      <c r="T129" s="105">
        <v>43115</v>
      </c>
      <c r="U129" s="105">
        <v>43189</v>
      </c>
      <c r="V129" s="130" t="s">
        <v>3346</v>
      </c>
      <c r="W129" s="132">
        <v>0.25</v>
      </c>
      <c r="X129" s="126">
        <v>0.125</v>
      </c>
      <c r="Y129" s="125"/>
      <c r="Z129" s="130" t="s">
        <v>3285</v>
      </c>
      <c r="AA129" s="582">
        <v>0.125</v>
      </c>
      <c r="AB129" s="582">
        <v>0</v>
      </c>
      <c r="AC129" s="598"/>
      <c r="AD129" s="582"/>
      <c r="AE129" s="676"/>
      <c r="AF129" s="582"/>
      <c r="AG129" s="126">
        <v>0.125</v>
      </c>
      <c r="AH129" s="125"/>
      <c r="AI129" s="134" t="s">
        <v>3286</v>
      </c>
      <c r="AJ129" s="582">
        <v>0.375</v>
      </c>
      <c r="AK129" s="582">
        <v>0</v>
      </c>
      <c r="AL129" s="582"/>
      <c r="AM129" s="582"/>
      <c r="AN129" s="676"/>
      <c r="AO129" s="582"/>
      <c r="AP129" s="122">
        <v>0</v>
      </c>
      <c r="AQ129" s="125"/>
      <c r="AR129" s="134"/>
      <c r="AS129" s="582">
        <v>0.5</v>
      </c>
      <c r="AT129" s="582">
        <v>0</v>
      </c>
      <c r="AU129" s="582"/>
      <c r="AV129" s="582"/>
      <c r="AW129" s="627" t="s">
        <v>3282</v>
      </c>
      <c r="AX129" s="676"/>
      <c r="AY129" s="582"/>
      <c r="AZ129" s="122">
        <v>0</v>
      </c>
      <c r="BA129" s="125"/>
      <c r="BB129" s="134"/>
      <c r="BC129" s="582">
        <v>0</v>
      </c>
      <c r="BD129" s="582">
        <v>0</v>
      </c>
      <c r="BE129" s="582"/>
      <c r="BF129" s="582"/>
      <c r="BG129" s="676"/>
      <c r="BH129" s="582"/>
      <c r="BI129" s="122">
        <v>0</v>
      </c>
      <c r="BJ129" s="125"/>
      <c r="BK129" s="134"/>
      <c r="BL129" s="582">
        <v>0</v>
      </c>
      <c r="BM129" s="582">
        <v>0</v>
      </c>
      <c r="BN129" s="582"/>
      <c r="BO129" s="582"/>
      <c r="BP129" s="676"/>
      <c r="BQ129" s="582"/>
      <c r="BR129" s="122">
        <v>0</v>
      </c>
      <c r="BS129" s="125"/>
      <c r="BT129" s="134"/>
      <c r="BU129" s="582">
        <v>0</v>
      </c>
      <c r="BV129" s="582">
        <v>0</v>
      </c>
      <c r="BW129" s="582"/>
      <c r="BX129" s="582"/>
      <c r="BY129" s="627"/>
      <c r="BZ129" s="676"/>
      <c r="CA129" s="582"/>
      <c r="CB129" s="122">
        <v>0</v>
      </c>
      <c r="CC129" s="125"/>
      <c r="CD129" s="134"/>
      <c r="CE129" s="582">
        <v>0</v>
      </c>
      <c r="CF129" s="582">
        <v>0</v>
      </c>
      <c r="CG129" s="582"/>
      <c r="CH129" s="582"/>
      <c r="CI129" s="676"/>
      <c r="CJ129" s="582"/>
      <c r="CK129" s="122">
        <v>0</v>
      </c>
      <c r="CL129" s="125"/>
      <c r="CM129" s="134"/>
      <c r="CN129" s="582">
        <v>0</v>
      </c>
      <c r="CO129" s="582">
        <v>0</v>
      </c>
      <c r="CP129" s="582"/>
      <c r="CQ129" s="582"/>
      <c r="CR129" s="676"/>
      <c r="CS129" s="582"/>
      <c r="CT129" s="122">
        <v>0</v>
      </c>
      <c r="CU129" s="125"/>
      <c r="CV129" s="134"/>
      <c r="CW129" s="582">
        <v>0</v>
      </c>
      <c r="CX129" s="582">
        <v>0</v>
      </c>
      <c r="CY129" s="582"/>
      <c r="CZ129" s="582"/>
      <c r="DA129" s="627"/>
      <c r="DB129" s="676"/>
      <c r="DC129" s="582"/>
      <c r="DD129" s="122">
        <v>0</v>
      </c>
      <c r="DE129" s="125"/>
      <c r="DF129" s="134"/>
      <c r="DG129" s="582">
        <v>0</v>
      </c>
      <c r="DH129" s="582">
        <v>0</v>
      </c>
      <c r="DI129" s="582"/>
      <c r="DJ129" s="582"/>
      <c r="DK129" s="676"/>
      <c r="DL129" s="582"/>
      <c r="DM129" s="122">
        <v>0</v>
      </c>
      <c r="DN129" s="125"/>
      <c r="DO129" s="134"/>
      <c r="DP129" s="582">
        <v>0</v>
      </c>
      <c r="DQ129" s="582">
        <v>0</v>
      </c>
      <c r="DR129" s="582"/>
      <c r="DS129" s="582"/>
      <c r="DT129" s="676"/>
      <c r="DU129" s="582"/>
      <c r="DV129" s="122">
        <v>0</v>
      </c>
      <c r="DW129" s="125"/>
      <c r="DX129" s="134"/>
      <c r="DY129" s="582">
        <v>0</v>
      </c>
      <c r="DZ129" s="582">
        <v>0</v>
      </c>
      <c r="EA129" s="582"/>
      <c r="EB129" s="582"/>
      <c r="EC129" s="627"/>
      <c r="ED129" s="676"/>
      <c r="EE129" s="582"/>
      <c r="EF129" s="303"/>
      <c r="EG129" s="125">
        <v>0.25</v>
      </c>
      <c r="EJ129" s="582">
        <v>1</v>
      </c>
      <c r="EM129" s="679"/>
      <c r="EP129" s="628">
        <v>0</v>
      </c>
      <c r="ET129" s="156">
        <f t="shared" si="1"/>
        <v>0</v>
      </c>
    </row>
    <row r="130" spans="1:150" s="47" customFormat="1" ht="99.95" hidden="1" customHeight="1" x14ac:dyDescent="0.25">
      <c r="A130" s="130" t="s">
        <v>190</v>
      </c>
      <c r="B130" s="47" t="s">
        <v>310</v>
      </c>
      <c r="C130" s="47" t="s">
        <v>3236</v>
      </c>
      <c r="D130" s="127">
        <v>6</v>
      </c>
      <c r="E130" s="47" t="s">
        <v>3316</v>
      </c>
      <c r="F130" s="121" t="s">
        <v>65</v>
      </c>
      <c r="G130" s="148">
        <v>4300</v>
      </c>
      <c r="H130" s="121">
        <v>1</v>
      </c>
      <c r="I130" s="121">
        <v>0.15</v>
      </c>
      <c r="J130" s="130" t="s">
        <v>3317</v>
      </c>
      <c r="K130" s="105">
        <v>43465</v>
      </c>
      <c r="L130" s="52">
        <v>24</v>
      </c>
      <c r="M130" s="130" t="s">
        <v>3345</v>
      </c>
      <c r="N130" s="130" t="s">
        <v>3282</v>
      </c>
      <c r="O130" s="47" t="s">
        <v>3240</v>
      </c>
      <c r="P130" s="121"/>
      <c r="Q130" s="53" t="s">
        <v>3283</v>
      </c>
      <c r="R130" s="124">
        <v>0</v>
      </c>
      <c r="S130" s="129"/>
      <c r="T130" s="105">
        <v>43115</v>
      </c>
      <c r="U130" s="105">
        <v>43189</v>
      </c>
      <c r="V130" s="130" t="s">
        <v>3287</v>
      </c>
      <c r="W130" s="132">
        <v>0.25</v>
      </c>
      <c r="X130" s="122">
        <v>0</v>
      </c>
      <c r="Y130" s="125"/>
      <c r="Z130" s="130"/>
      <c r="AA130" s="582"/>
      <c r="AB130" s="582"/>
      <c r="AC130" s="598"/>
      <c r="AD130" s="582"/>
      <c r="AE130" s="676"/>
      <c r="AF130" s="582"/>
      <c r="AG130" s="126">
        <v>0.25</v>
      </c>
      <c r="AH130" s="125"/>
      <c r="AI130" s="134" t="s">
        <v>243</v>
      </c>
      <c r="AJ130" s="582"/>
      <c r="AK130" s="582"/>
      <c r="AL130" s="582"/>
      <c r="AM130" s="582"/>
      <c r="AN130" s="676"/>
      <c r="AO130" s="582"/>
      <c r="AP130" s="122">
        <v>0</v>
      </c>
      <c r="AQ130" s="125"/>
      <c r="AR130" s="134"/>
      <c r="AS130" s="582"/>
      <c r="AT130" s="582"/>
      <c r="AU130" s="582"/>
      <c r="AV130" s="582"/>
      <c r="AW130" s="627"/>
      <c r="AX130" s="676"/>
      <c r="AY130" s="582"/>
      <c r="AZ130" s="122">
        <v>0</v>
      </c>
      <c r="BA130" s="125"/>
      <c r="BB130" s="134"/>
      <c r="BC130" s="582"/>
      <c r="BD130" s="582"/>
      <c r="BE130" s="582"/>
      <c r="BF130" s="582"/>
      <c r="BG130" s="676"/>
      <c r="BH130" s="582"/>
      <c r="BI130" s="122">
        <v>0</v>
      </c>
      <c r="BJ130" s="125"/>
      <c r="BK130" s="134"/>
      <c r="BL130" s="582"/>
      <c r="BM130" s="582"/>
      <c r="BN130" s="582"/>
      <c r="BO130" s="582"/>
      <c r="BP130" s="676"/>
      <c r="BQ130" s="582"/>
      <c r="BR130" s="122">
        <v>0</v>
      </c>
      <c r="BS130" s="125"/>
      <c r="BT130" s="134"/>
      <c r="BU130" s="582"/>
      <c r="BV130" s="582"/>
      <c r="BW130" s="582"/>
      <c r="BX130" s="582"/>
      <c r="BY130" s="627"/>
      <c r="BZ130" s="676"/>
      <c r="CA130" s="582"/>
      <c r="CB130" s="122">
        <v>0</v>
      </c>
      <c r="CC130" s="125"/>
      <c r="CD130" s="134"/>
      <c r="CE130" s="582"/>
      <c r="CF130" s="582"/>
      <c r="CG130" s="582"/>
      <c r="CH130" s="582"/>
      <c r="CI130" s="676"/>
      <c r="CJ130" s="582"/>
      <c r="CK130" s="122">
        <v>0</v>
      </c>
      <c r="CL130" s="125"/>
      <c r="CM130" s="134"/>
      <c r="CN130" s="582"/>
      <c r="CO130" s="582"/>
      <c r="CP130" s="582"/>
      <c r="CQ130" s="582"/>
      <c r="CR130" s="676"/>
      <c r="CS130" s="582"/>
      <c r="CT130" s="122">
        <v>0</v>
      </c>
      <c r="CU130" s="125"/>
      <c r="CV130" s="134"/>
      <c r="CW130" s="582"/>
      <c r="CX130" s="582"/>
      <c r="CY130" s="582"/>
      <c r="CZ130" s="582"/>
      <c r="DA130" s="627"/>
      <c r="DB130" s="676"/>
      <c r="DC130" s="582"/>
      <c r="DD130" s="122">
        <v>0</v>
      </c>
      <c r="DE130" s="125"/>
      <c r="DF130" s="134"/>
      <c r="DG130" s="582"/>
      <c r="DH130" s="582"/>
      <c r="DI130" s="582"/>
      <c r="DJ130" s="582"/>
      <c r="DK130" s="676"/>
      <c r="DL130" s="582"/>
      <c r="DM130" s="122">
        <v>0</v>
      </c>
      <c r="DN130" s="125"/>
      <c r="DO130" s="134"/>
      <c r="DP130" s="582"/>
      <c r="DQ130" s="582"/>
      <c r="DR130" s="582"/>
      <c r="DS130" s="582"/>
      <c r="DT130" s="676"/>
      <c r="DU130" s="582"/>
      <c r="DV130" s="122">
        <v>0</v>
      </c>
      <c r="DW130" s="125"/>
      <c r="DX130" s="134"/>
      <c r="DY130" s="582"/>
      <c r="DZ130" s="582"/>
      <c r="EA130" s="582"/>
      <c r="EB130" s="582"/>
      <c r="EC130" s="627"/>
      <c r="ED130" s="676"/>
      <c r="EE130" s="582"/>
      <c r="EF130" s="303"/>
      <c r="EG130" s="125">
        <v>0.25</v>
      </c>
      <c r="EJ130" s="582"/>
      <c r="EM130" s="679"/>
      <c r="EP130" s="628"/>
      <c r="ET130" s="156">
        <f t="shared" si="1"/>
        <v>0</v>
      </c>
    </row>
    <row r="131" spans="1:150" s="47" customFormat="1" ht="99.95" hidden="1" customHeight="1" x14ac:dyDescent="0.25">
      <c r="A131" s="130" t="s">
        <v>190</v>
      </c>
      <c r="B131" s="47" t="s">
        <v>310</v>
      </c>
      <c r="C131" s="47" t="s">
        <v>3236</v>
      </c>
      <c r="D131" s="127">
        <v>6</v>
      </c>
      <c r="E131" s="47" t="s">
        <v>3316</v>
      </c>
      <c r="F131" s="121" t="s">
        <v>65</v>
      </c>
      <c r="G131" s="148">
        <v>4300</v>
      </c>
      <c r="H131" s="121">
        <v>1</v>
      </c>
      <c r="I131" s="121">
        <v>0.15</v>
      </c>
      <c r="J131" s="130" t="s">
        <v>3317</v>
      </c>
      <c r="K131" s="105">
        <v>43465</v>
      </c>
      <c r="L131" s="52">
        <v>24</v>
      </c>
      <c r="M131" s="130" t="s">
        <v>3345</v>
      </c>
      <c r="N131" s="130" t="s">
        <v>3282</v>
      </c>
      <c r="O131" s="47" t="s">
        <v>3240</v>
      </c>
      <c r="P131" s="121"/>
      <c r="Q131" s="53" t="s">
        <v>3283</v>
      </c>
      <c r="R131" s="124">
        <v>0</v>
      </c>
      <c r="S131" s="129"/>
      <c r="T131" s="105">
        <v>43115</v>
      </c>
      <c r="U131" s="105">
        <v>43189</v>
      </c>
      <c r="V131" s="130" t="s">
        <v>3288</v>
      </c>
      <c r="W131" s="132">
        <v>0.5</v>
      </c>
      <c r="X131" s="122">
        <v>0</v>
      </c>
      <c r="Y131" s="125"/>
      <c r="Z131" s="130"/>
      <c r="AA131" s="582"/>
      <c r="AB131" s="582"/>
      <c r="AC131" s="598"/>
      <c r="AD131" s="582"/>
      <c r="AE131" s="676"/>
      <c r="AF131" s="582"/>
      <c r="AG131" s="122">
        <v>0</v>
      </c>
      <c r="AH131" s="125"/>
      <c r="AI131" s="134"/>
      <c r="AJ131" s="582"/>
      <c r="AK131" s="582"/>
      <c r="AL131" s="582"/>
      <c r="AM131" s="582"/>
      <c r="AN131" s="676"/>
      <c r="AO131" s="582"/>
      <c r="AP131" s="126">
        <v>0.5</v>
      </c>
      <c r="AQ131" s="125"/>
      <c r="AR131" s="134" t="s">
        <v>3282</v>
      </c>
      <c r="AS131" s="582"/>
      <c r="AT131" s="582"/>
      <c r="AU131" s="582"/>
      <c r="AV131" s="582"/>
      <c r="AW131" s="627"/>
      <c r="AX131" s="676"/>
      <c r="AY131" s="582"/>
      <c r="AZ131" s="122">
        <v>0</v>
      </c>
      <c r="BA131" s="125"/>
      <c r="BB131" s="134"/>
      <c r="BC131" s="582"/>
      <c r="BD131" s="582"/>
      <c r="BE131" s="582"/>
      <c r="BF131" s="582"/>
      <c r="BG131" s="676"/>
      <c r="BH131" s="582"/>
      <c r="BI131" s="122">
        <v>0</v>
      </c>
      <c r="BJ131" s="125"/>
      <c r="BK131" s="134"/>
      <c r="BL131" s="582"/>
      <c r="BM131" s="582"/>
      <c r="BN131" s="582"/>
      <c r="BO131" s="582"/>
      <c r="BP131" s="676"/>
      <c r="BQ131" s="582"/>
      <c r="BR131" s="122">
        <v>0</v>
      </c>
      <c r="BS131" s="125"/>
      <c r="BT131" s="134"/>
      <c r="BU131" s="582"/>
      <c r="BV131" s="582"/>
      <c r="BW131" s="582"/>
      <c r="BX131" s="582"/>
      <c r="BY131" s="627"/>
      <c r="BZ131" s="676"/>
      <c r="CA131" s="582"/>
      <c r="CB131" s="122">
        <v>0</v>
      </c>
      <c r="CC131" s="125"/>
      <c r="CD131" s="134"/>
      <c r="CE131" s="582"/>
      <c r="CF131" s="582"/>
      <c r="CG131" s="582"/>
      <c r="CH131" s="582"/>
      <c r="CI131" s="676"/>
      <c r="CJ131" s="582"/>
      <c r="CK131" s="122">
        <v>0</v>
      </c>
      <c r="CL131" s="125"/>
      <c r="CM131" s="134"/>
      <c r="CN131" s="582"/>
      <c r="CO131" s="582"/>
      <c r="CP131" s="582"/>
      <c r="CQ131" s="582"/>
      <c r="CR131" s="676"/>
      <c r="CS131" s="582"/>
      <c r="CT131" s="122">
        <v>0</v>
      </c>
      <c r="CU131" s="125"/>
      <c r="CV131" s="134"/>
      <c r="CW131" s="582"/>
      <c r="CX131" s="582"/>
      <c r="CY131" s="582"/>
      <c r="CZ131" s="582"/>
      <c r="DA131" s="627"/>
      <c r="DB131" s="676"/>
      <c r="DC131" s="582"/>
      <c r="DD131" s="122">
        <v>0</v>
      </c>
      <c r="DE131" s="125"/>
      <c r="DF131" s="134"/>
      <c r="DG131" s="582"/>
      <c r="DH131" s="582"/>
      <c r="DI131" s="582"/>
      <c r="DJ131" s="582"/>
      <c r="DK131" s="676"/>
      <c r="DL131" s="582"/>
      <c r="DM131" s="122">
        <v>0</v>
      </c>
      <c r="DN131" s="125"/>
      <c r="DO131" s="134"/>
      <c r="DP131" s="582"/>
      <c r="DQ131" s="582"/>
      <c r="DR131" s="582"/>
      <c r="DS131" s="582"/>
      <c r="DT131" s="676"/>
      <c r="DU131" s="582"/>
      <c r="DV131" s="122">
        <v>0</v>
      </c>
      <c r="DW131" s="125"/>
      <c r="DX131" s="134"/>
      <c r="DY131" s="582"/>
      <c r="DZ131" s="582"/>
      <c r="EA131" s="582"/>
      <c r="EB131" s="582"/>
      <c r="EC131" s="627"/>
      <c r="ED131" s="676"/>
      <c r="EE131" s="582"/>
      <c r="EF131" s="303"/>
      <c r="EG131" s="125">
        <v>0.5</v>
      </c>
      <c r="EJ131" s="582"/>
      <c r="EM131" s="679"/>
      <c r="EP131" s="628"/>
      <c r="ET131" s="156">
        <f t="shared" si="1"/>
        <v>0</v>
      </c>
    </row>
    <row r="132" spans="1:150" s="47" customFormat="1" ht="99.95" hidden="1" customHeight="1" x14ac:dyDescent="0.25">
      <c r="A132" s="130" t="s">
        <v>190</v>
      </c>
      <c r="B132" s="47" t="s">
        <v>310</v>
      </c>
      <c r="C132" s="47" t="s">
        <v>3236</v>
      </c>
      <c r="D132" s="127">
        <v>6</v>
      </c>
      <c r="E132" s="47" t="s">
        <v>3316</v>
      </c>
      <c r="F132" s="121" t="s">
        <v>65</v>
      </c>
      <c r="G132" s="148">
        <v>4300</v>
      </c>
      <c r="H132" s="121">
        <v>1</v>
      </c>
      <c r="I132" s="121">
        <v>0.15</v>
      </c>
      <c r="J132" s="130" t="s">
        <v>3317</v>
      </c>
      <c r="K132" s="105">
        <v>43465</v>
      </c>
      <c r="L132" s="52">
        <v>25</v>
      </c>
      <c r="M132" s="130" t="s">
        <v>35</v>
      </c>
      <c r="N132" s="130" t="s">
        <v>3289</v>
      </c>
      <c r="O132" s="47" t="s">
        <v>3240</v>
      </c>
      <c r="P132" s="121">
        <v>0.03</v>
      </c>
      <c r="Q132" s="53" t="s">
        <v>3290</v>
      </c>
      <c r="R132" s="124">
        <v>0</v>
      </c>
      <c r="S132" s="129"/>
      <c r="T132" s="105">
        <v>43160</v>
      </c>
      <c r="U132" s="105">
        <v>43465</v>
      </c>
      <c r="V132" s="130" t="s">
        <v>3291</v>
      </c>
      <c r="W132" s="132">
        <v>0.33329999999999999</v>
      </c>
      <c r="X132" s="122">
        <v>0</v>
      </c>
      <c r="Y132" s="125"/>
      <c r="Z132" s="130"/>
      <c r="AA132" s="582">
        <v>0</v>
      </c>
      <c r="AB132" s="582">
        <v>0</v>
      </c>
      <c r="AC132" s="598"/>
      <c r="AD132" s="582"/>
      <c r="AE132" s="676"/>
      <c r="AF132" s="582"/>
      <c r="AG132" s="122">
        <v>0</v>
      </c>
      <c r="AH132" s="125"/>
      <c r="AI132" s="134"/>
      <c r="AJ132" s="582">
        <v>0</v>
      </c>
      <c r="AK132" s="582">
        <v>0</v>
      </c>
      <c r="AL132" s="582"/>
      <c r="AM132" s="582"/>
      <c r="AN132" s="676"/>
      <c r="AO132" s="582"/>
      <c r="AP132" s="126">
        <v>0.33329999999999999</v>
      </c>
      <c r="AQ132" s="125"/>
      <c r="AR132" s="134" t="s">
        <v>3292</v>
      </c>
      <c r="AS132" s="582">
        <v>0.66659999999999997</v>
      </c>
      <c r="AT132" s="582">
        <v>0</v>
      </c>
      <c r="AU132" s="582"/>
      <c r="AV132" s="582"/>
      <c r="AW132" s="627" t="s">
        <v>3293</v>
      </c>
      <c r="AX132" s="676"/>
      <c r="AY132" s="582"/>
      <c r="AZ132" s="122">
        <v>0</v>
      </c>
      <c r="BA132" s="125"/>
      <c r="BB132" s="134"/>
      <c r="BC132" s="582">
        <v>3.7044444444444442E-2</v>
      </c>
      <c r="BD132" s="582">
        <v>0</v>
      </c>
      <c r="BE132" s="582"/>
      <c r="BF132" s="582"/>
      <c r="BG132" s="676"/>
      <c r="BH132" s="582"/>
      <c r="BI132" s="122">
        <v>0</v>
      </c>
      <c r="BJ132" s="125"/>
      <c r="BK132" s="134"/>
      <c r="BL132" s="582">
        <v>3.7044444444444442E-2</v>
      </c>
      <c r="BM132" s="582">
        <v>0</v>
      </c>
      <c r="BN132" s="582"/>
      <c r="BO132" s="582"/>
      <c r="BP132" s="676"/>
      <c r="BQ132" s="582"/>
      <c r="BR132" s="122">
        <v>0</v>
      </c>
      <c r="BS132" s="125"/>
      <c r="BT132" s="134"/>
      <c r="BU132" s="582">
        <v>3.7044444444444442E-2</v>
      </c>
      <c r="BV132" s="582">
        <v>0</v>
      </c>
      <c r="BW132" s="582"/>
      <c r="BX132" s="582"/>
      <c r="BY132" s="627" t="s">
        <v>3294</v>
      </c>
      <c r="BZ132" s="676"/>
      <c r="CA132" s="582"/>
      <c r="CB132" s="122">
        <v>0</v>
      </c>
      <c r="CC132" s="125"/>
      <c r="CD132" s="134"/>
      <c r="CE132" s="582">
        <v>3.7044444444444442E-2</v>
      </c>
      <c r="CF132" s="582">
        <v>0</v>
      </c>
      <c r="CG132" s="582"/>
      <c r="CH132" s="582"/>
      <c r="CI132" s="676"/>
      <c r="CJ132" s="582"/>
      <c r="CK132" s="122">
        <v>0</v>
      </c>
      <c r="CL132" s="125"/>
      <c r="CM132" s="134"/>
      <c r="CN132" s="582">
        <v>3.7044444444444442E-2</v>
      </c>
      <c r="CO132" s="582">
        <v>0</v>
      </c>
      <c r="CP132" s="582"/>
      <c r="CQ132" s="582"/>
      <c r="CR132" s="676"/>
      <c r="CS132" s="582"/>
      <c r="CT132" s="122">
        <v>0</v>
      </c>
      <c r="CU132" s="125"/>
      <c r="CV132" s="134"/>
      <c r="CW132" s="582">
        <v>3.7044444444444442E-2</v>
      </c>
      <c r="CX132" s="582">
        <v>0</v>
      </c>
      <c r="CY132" s="582"/>
      <c r="CZ132" s="582"/>
      <c r="DA132" s="627" t="s">
        <v>3294</v>
      </c>
      <c r="DB132" s="676"/>
      <c r="DC132" s="582"/>
      <c r="DD132" s="122">
        <v>0</v>
      </c>
      <c r="DE132" s="125"/>
      <c r="DF132" s="134"/>
      <c r="DG132" s="582">
        <v>3.7044444444444442E-2</v>
      </c>
      <c r="DH132" s="582">
        <v>0</v>
      </c>
      <c r="DI132" s="582"/>
      <c r="DJ132" s="582"/>
      <c r="DK132" s="676"/>
      <c r="DL132" s="582"/>
      <c r="DM132" s="122">
        <v>0</v>
      </c>
      <c r="DN132" s="125"/>
      <c r="DO132" s="134"/>
      <c r="DP132" s="582">
        <v>3.7044444444444442E-2</v>
      </c>
      <c r="DQ132" s="582">
        <v>0</v>
      </c>
      <c r="DR132" s="582"/>
      <c r="DS132" s="582"/>
      <c r="DT132" s="676"/>
      <c r="DU132" s="582"/>
      <c r="DV132" s="122">
        <v>0</v>
      </c>
      <c r="DW132" s="125"/>
      <c r="DX132" s="134"/>
      <c r="DY132" s="582">
        <v>3.7044444444444442E-2</v>
      </c>
      <c r="DZ132" s="582">
        <v>0</v>
      </c>
      <c r="EA132" s="582"/>
      <c r="EB132" s="582"/>
      <c r="EC132" s="627" t="s">
        <v>3289</v>
      </c>
      <c r="ED132" s="676"/>
      <c r="EE132" s="582"/>
      <c r="EF132" s="303"/>
      <c r="EG132" s="125">
        <v>0.33329999999999999</v>
      </c>
      <c r="EJ132" s="582">
        <v>0.99999999999999989</v>
      </c>
      <c r="EM132" s="679"/>
      <c r="EP132" s="628">
        <v>0</v>
      </c>
      <c r="ET132" s="156">
        <f t="shared" si="1"/>
        <v>0</v>
      </c>
    </row>
    <row r="133" spans="1:150" s="47" customFormat="1" ht="99.95" hidden="1" customHeight="1" x14ac:dyDescent="0.25">
      <c r="A133" s="130" t="s">
        <v>190</v>
      </c>
      <c r="B133" s="47" t="s">
        <v>310</v>
      </c>
      <c r="C133" s="47" t="s">
        <v>3236</v>
      </c>
      <c r="D133" s="127">
        <v>6</v>
      </c>
      <c r="E133" s="47" t="s">
        <v>3316</v>
      </c>
      <c r="F133" s="121" t="s">
        <v>65</v>
      </c>
      <c r="G133" s="148">
        <v>4300</v>
      </c>
      <c r="H133" s="121">
        <v>1</v>
      </c>
      <c r="I133" s="121">
        <v>0.15</v>
      </c>
      <c r="J133" s="130" t="s">
        <v>3317</v>
      </c>
      <c r="K133" s="105">
        <v>43465</v>
      </c>
      <c r="L133" s="52">
        <v>25</v>
      </c>
      <c r="M133" s="130" t="s">
        <v>35</v>
      </c>
      <c r="N133" s="130" t="s">
        <v>3289</v>
      </c>
      <c r="O133" s="47" t="s">
        <v>3240</v>
      </c>
      <c r="P133" s="121"/>
      <c r="Q133" s="53" t="s">
        <v>3290</v>
      </c>
      <c r="R133" s="124">
        <v>0</v>
      </c>
      <c r="S133" s="129"/>
      <c r="T133" s="105">
        <v>43160</v>
      </c>
      <c r="U133" s="105">
        <v>43465</v>
      </c>
      <c r="V133" s="130" t="s">
        <v>3295</v>
      </c>
      <c r="W133" s="132">
        <v>0.33329999999999999</v>
      </c>
      <c r="X133" s="122">
        <v>0</v>
      </c>
      <c r="Y133" s="125"/>
      <c r="Z133" s="130"/>
      <c r="AA133" s="582"/>
      <c r="AB133" s="582"/>
      <c r="AC133" s="598"/>
      <c r="AD133" s="582"/>
      <c r="AE133" s="676"/>
      <c r="AF133" s="582"/>
      <c r="AG133" s="122">
        <v>0</v>
      </c>
      <c r="AH133" s="125"/>
      <c r="AI133" s="134"/>
      <c r="AJ133" s="582"/>
      <c r="AK133" s="582"/>
      <c r="AL133" s="582"/>
      <c r="AM133" s="582"/>
      <c r="AN133" s="676"/>
      <c r="AO133" s="582"/>
      <c r="AP133" s="126">
        <v>0.33329999999999999</v>
      </c>
      <c r="AQ133" s="125"/>
      <c r="AR133" s="134" t="s">
        <v>243</v>
      </c>
      <c r="AS133" s="582"/>
      <c r="AT133" s="582"/>
      <c r="AU133" s="582"/>
      <c r="AV133" s="582"/>
      <c r="AW133" s="627"/>
      <c r="AX133" s="676"/>
      <c r="AY133" s="582"/>
      <c r="AZ133" s="122">
        <v>0</v>
      </c>
      <c r="BA133" s="125"/>
      <c r="BB133" s="134"/>
      <c r="BC133" s="582"/>
      <c r="BD133" s="582"/>
      <c r="BE133" s="582"/>
      <c r="BF133" s="582"/>
      <c r="BG133" s="676"/>
      <c r="BH133" s="582"/>
      <c r="BI133" s="122">
        <v>0</v>
      </c>
      <c r="BJ133" s="125"/>
      <c r="BK133" s="134"/>
      <c r="BL133" s="582"/>
      <c r="BM133" s="582"/>
      <c r="BN133" s="582"/>
      <c r="BO133" s="582"/>
      <c r="BP133" s="676"/>
      <c r="BQ133" s="582"/>
      <c r="BR133" s="122">
        <v>0</v>
      </c>
      <c r="BS133" s="125"/>
      <c r="BT133" s="134"/>
      <c r="BU133" s="582"/>
      <c r="BV133" s="582"/>
      <c r="BW133" s="582"/>
      <c r="BX133" s="582"/>
      <c r="BY133" s="627"/>
      <c r="BZ133" s="676"/>
      <c r="CA133" s="582"/>
      <c r="CB133" s="122">
        <v>0</v>
      </c>
      <c r="CC133" s="125"/>
      <c r="CD133" s="134"/>
      <c r="CE133" s="582"/>
      <c r="CF133" s="582"/>
      <c r="CG133" s="582"/>
      <c r="CH133" s="582"/>
      <c r="CI133" s="676"/>
      <c r="CJ133" s="582"/>
      <c r="CK133" s="122">
        <v>0</v>
      </c>
      <c r="CL133" s="125"/>
      <c r="CM133" s="134"/>
      <c r="CN133" s="582"/>
      <c r="CO133" s="582"/>
      <c r="CP133" s="582"/>
      <c r="CQ133" s="582"/>
      <c r="CR133" s="676"/>
      <c r="CS133" s="582"/>
      <c r="CT133" s="122">
        <v>0</v>
      </c>
      <c r="CU133" s="125"/>
      <c r="CV133" s="134"/>
      <c r="CW133" s="582"/>
      <c r="CX133" s="582"/>
      <c r="CY133" s="582"/>
      <c r="CZ133" s="582"/>
      <c r="DA133" s="627"/>
      <c r="DB133" s="676"/>
      <c r="DC133" s="582"/>
      <c r="DD133" s="122">
        <v>0</v>
      </c>
      <c r="DE133" s="125"/>
      <c r="DF133" s="134"/>
      <c r="DG133" s="582"/>
      <c r="DH133" s="582"/>
      <c r="DI133" s="582"/>
      <c r="DJ133" s="582"/>
      <c r="DK133" s="676"/>
      <c r="DL133" s="582"/>
      <c r="DM133" s="122">
        <v>0</v>
      </c>
      <c r="DN133" s="125"/>
      <c r="DO133" s="134"/>
      <c r="DP133" s="582"/>
      <c r="DQ133" s="582"/>
      <c r="DR133" s="582"/>
      <c r="DS133" s="582"/>
      <c r="DT133" s="676"/>
      <c r="DU133" s="582"/>
      <c r="DV133" s="122">
        <v>0</v>
      </c>
      <c r="DW133" s="125"/>
      <c r="DX133" s="134"/>
      <c r="DY133" s="582"/>
      <c r="DZ133" s="582"/>
      <c r="EA133" s="582"/>
      <c r="EB133" s="582"/>
      <c r="EC133" s="627"/>
      <c r="ED133" s="676"/>
      <c r="EE133" s="582"/>
      <c r="EF133" s="303"/>
      <c r="EG133" s="125">
        <v>0.33329999999999999</v>
      </c>
      <c r="EJ133" s="582"/>
      <c r="EM133" s="679"/>
      <c r="EP133" s="628"/>
      <c r="ET133" s="156">
        <f t="shared" si="1"/>
        <v>0</v>
      </c>
    </row>
    <row r="134" spans="1:150" s="47" customFormat="1" ht="99.95" hidden="1" customHeight="1" x14ac:dyDescent="0.25">
      <c r="A134" s="130" t="s">
        <v>190</v>
      </c>
      <c r="B134" s="47" t="s">
        <v>310</v>
      </c>
      <c r="C134" s="47" t="s">
        <v>3236</v>
      </c>
      <c r="D134" s="127">
        <v>6</v>
      </c>
      <c r="E134" s="47" t="s">
        <v>3316</v>
      </c>
      <c r="F134" s="121" t="s">
        <v>65</v>
      </c>
      <c r="G134" s="148">
        <v>4300</v>
      </c>
      <c r="H134" s="121">
        <v>1</v>
      </c>
      <c r="I134" s="121">
        <v>0.15</v>
      </c>
      <c r="J134" s="130" t="s">
        <v>3317</v>
      </c>
      <c r="K134" s="105">
        <v>43465</v>
      </c>
      <c r="L134" s="52">
        <v>25</v>
      </c>
      <c r="M134" s="130" t="s">
        <v>35</v>
      </c>
      <c r="N134" s="130" t="s">
        <v>3289</v>
      </c>
      <c r="O134" s="47" t="s">
        <v>3240</v>
      </c>
      <c r="P134" s="121"/>
      <c r="Q134" s="53" t="s">
        <v>3290</v>
      </c>
      <c r="R134" s="124">
        <v>0</v>
      </c>
      <c r="S134" s="129"/>
      <c r="T134" s="105">
        <v>43160</v>
      </c>
      <c r="U134" s="105">
        <v>43465</v>
      </c>
      <c r="V134" s="130" t="s">
        <v>3296</v>
      </c>
      <c r="W134" s="132">
        <v>0.33339999999999997</v>
      </c>
      <c r="X134" s="122">
        <v>0</v>
      </c>
      <c r="Y134" s="125"/>
      <c r="Z134" s="130"/>
      <c r="AA134" s="582"/>
      <c r="AB134" s="582"/>
      <c r="AC134" s="598"/>
      <c r="AD134" s="582"/>
      <c r="AE134" s="676"/>
      <c r="AF134" s="582"/>
      <c r="AG134" s="122">
        <v>0</v>
      </c>
      <c r="AH134" s="125"/>
      <c r="AI134" s="134"/>
      <c r="AJ134" s="582"/>
      <c r="AK134" s="582"/>
      <c r="AL134" s="582"/>
      <c r="AM134" s="582"/>
      <c r="AN134" s="676"/>
      <c r="AO134" s="582"/>
      <c r="AP134" s="122">
        <v>0</v>
      </c>
      <c r="AQ134" s="125"/>
      <c r="AR134" s="134"/>
      <c r="AS134" s="582"/>
      <c r="AT134" s="582"/>
      <c r="AU134" s="582"/>
      <c r="AV134" s="582"/>
      <c r="AW134" s="627"/>
      <c r="AX134" s="676"/>
      <c r="AY134" s="582"/>
      <c r="AZ134" s="126">
        <v>3.7044444444444442E-2</v>
      </c>
      <c r="BA134" s="125"/>
      <c r="BB134" s="134" t="s">
        <v>3294</v>
      </c>
      <c r="BC134" s="582"/>
      <c r="BD134" s="582"/>
      <c r="BE134" s="582"/>
      <c r="BF134" s="582"/>
      <c r="BG134" s="676"/>
      <c r="BH134" s="582"/>
      <c r="BI134" s="126">
        <v>3.7044444444444442E-2</v>
      </c>
      <c r="BJ134" s="125"/>
      <c r="BK134" s="134" t="s">
        <v>3294</v>
      </c>
      <c r="BL134" s="582"/>
      <c r="BM134" s="582"/>
      <c r="BN134" s="582"/>
      <c r="BO134" s="582"/>
      <c r="BP134" s="676"/>
      <c r="BQ134" s="582"/>
      <c r="BR134" s="126">
        <v>3.7044444444444442E-2</v>
      </c>
      <c r="BS134" s="125"/>
      <c r="BT134" s="134" t="s">
        <v>3294</v>
      </c>
      <c r="BU134" s="582"/>
      <c r="BV134" s="582"/>
      <c r="BW134" s="582"/>
      <c r="BX134" s="582"/>
      <c r="BY134" s="627"/>
      <c r="BZ134" s="676"/>
      <c r="CA134" s="582"/>
      <c r="CB134" s="126">
        <v>3.7044444444444442E-2</v>
      </c>
      <c r="CC134" s="125"/>
      <c r="CD134" s="134" t="s">
        <v>3294</v>
      </c>
      <c r="CE134" s="582"/>
      <c r="CF134" s="582"/>
      <c r="CG134" s="582"/>
      <c r="CH134" s="582"/>
      <c r="CI134" s="676"/>
      <c r="CJ134" s="582"/>
      <c r="CK134" s="126">
        <v>3.7044444444444442E-2</v>
      </c>
      <c r="CL134" s="125"/>
      <c r="CM134" s="134" t="s">
        <v>3294</v>
      </c>
      <c r="CN134" s="582"/>
      <c r="CO134" s="582"/>
      <c r="CP134" s="582"/>
      <c r="CQ134" s="582"/>
      <c r="CR134" s="676"/>
      <c r="CS134" s="582"/>
      <c r="CT134" s="126">
        <v>3.7044444444444442E-2</v>
      </c>
      <c r="CU134" s="125"/>
      <c r="CV134" s="134" t="s">
        <v>3294</v>
      </c>
      <c r="CW134" s="582"/>
      <c r="CX134" s="582"/>
      <c r="CY134" s="582"/>
      <c r="CZ134" s="582"/>
      <c r="DA134" s="627"/>
      <c r="DB134" s="676"/>
      <c r="DC134" s="582"/>
      <c r="DD134" s="126">
        <v>3.7044444444444442E-2</v>
      </c>
      <c r="DE134" s="125"/>
      <c r="DF134" s="134" t="s">
        <v>3294</v>
      </c>
      <c r="DG134" s="582"/>
      <c r="DH134" s="582"/>
      <c r="DI134" s="582"/>
      <c r="DJ134" s="582"/>
      <c r="DK134" s="676"/>
      <c r="DL134" s="582"/>
      <c r="DM134" s="126">
        <v>3.7044444444444442E-2</v>
      </c>
      <c r="DN134" s="125"/>
      <c r="DO134" s="134" t="s">
        <v>3294</v>
      </c>
      <c r="DP134" s="582"/>
      <c r="DQ134" s="582"/>
      <c r="DR134" s="582"/>
      <c r="DS134" s="582"/>
      <c r="DT134" s="676"/>
      <c r="DU134" s="582"/>
      <c r="DV134" s="126">
        <v>3.7044444444444442E-2</v>
      </c>
      <c r="DW134" s="125"/>
      <c r="DX134" s="134" t="s">
        <v>3289</v>
      </c>
      <c r="DY134" s="582"/>
      <c r="DZ134" s="582"/>
      <c r="EA134" s="582"/>
      <c r="EB134" s="582"/>
      <c r="EC134" s="627"/>
      <c r="ED134" s="676"/>
      <c r="EE134" s="582"/>
      <c r="EF134" s="303"/>
      <c r="EG134" s="125">
        <v>0.33339999999999997</v>
      </c>
      <c r="EJ134" s="582"/>
      <c r="EM134" s="679"/>
      <c r="EP134" s="628"/>
      <c r="ET134" s="156">
        <f t="shared" si="1"/>
        <v>0</v>
      </c>
    </row>
    <row r="135" spans="1:150" s="47" customFormat="1" ht="99.95" hidden="1" customHeight="1" x14ac:dyDescent="0.25">
      <c r="A135" s="130" t="s">
        <v>190</v>
      </c>
      <c r="B135" s="47" t="s">
        <v>310</v>
      </c>
      <c r="C135" s="47" t="s">
        <v>3236</v>
      </c>
      <c r="D135" s="127">
        <v>6</v>
      </c>
      <c r="E135" s="47" t="s">
        <v>3316</v>
      </c>
      <c r="F135" s="121" t="s">
        <v>65</v>
      </c>
      <c r="G135" s="148">
        <v>4300</v>
      </c>
      <c r="H135" s="121">
        <v>1</v>
      </c>
      <c r="I135" s="121">
        <v>0.15</v>
      </c>
      <c r="J135" s="130" t="s">
        <v>3317</v>
      </c>
      <c r="K135" s="105">
        <v>43465</v>
      </c>
      <c r="L135" s="52">
        <v>26</v>
      </c>
      <c r="M135" s="130" t="s">
        <v>36</v>
      </c>
      <c r="N135" s="130" t="s">
        <v>3304</v>
      </c>
      <c r="O135" s="47" t="s">
        <v>3240</v>
      </c>
      <c r="P135" s="121">
        <v>0.03</v>
      </c>
      <c r="Q135" s="53" t="s">
        <v>3290</v>
      </c>
      <c r="R135" s="124">
        <v>280000000</v>
      </c>
      <c r="S135" s="129"/>
      <c r="T135" s="105">
        <v>43160</v>
      </c>
      <c r="U135" s="105">
        <v>43465</v>
      </c>
      <c r="V135" s="130" t="s">
        <v>3298</v>
      </c>
      <c r="W135" s="132">
        <v>0.33329999999999999</v>
      </c>
      <c r="X135" s="122">
        <v>0</v>
      </c>
      <c r="Y135" s="125"/>
      <c r="Z135" s="130"/>
      <c r="AA135" s="582">
        <v>5.8083333333333327E-2</v>
      </c>
      <c r="AB135" s="582">
        <v>0</v>
      </c>
      <c r="AC135" s="598"/>
      <c r="AD135" s="582"/>
      <c r="AE135" s="676"/>
      <c r="AF135" s="582"/>
      <c r="AG135" s="122">
        <v>0</v>
      </c>
      <c r="AH135" s="125"/>
      <c r="AI135" s="134"/>
      <c r="AJ135" s="582">
        <v>5.8083333333333327E-2</v>
      </c>
      <c r="AK135" s="582">
        <v>0</v>
      </c>
      <c r="AL135" s="582"/>
      <c r="AM135" s="582"/>
      <c r="AN135" s="676"/>
      <c r="AO135" s="582"/>
      <c r="AP135" s="126">
        <v>0.16664999999999999</v>
      </c>
      <c r="AQ135" s="125"/>
      <c r="AR135" s="134" t="s">
        <v>243</v>
      </c>
      <c r="AS135" s="582">
        <v>0.22473333333333331</v>
      </c>
      <c r="AT135" s="582">
        <v>0</v>
      </c>
      <c r="AU135" s="582"/>
      <c r="AV135" s="582"/>
      <c r="AW135" s="627" t="s">
        <v>3299</v>
      </c>
      <c r="AX135" s="676"/>
      <c r="AY135" s="582"/>
      <c r="AZ135" s="122">
        <v>0</v>
      </c>
      <c r="BA135" s="125"/>
      <c r="BB135" s="134"/>
      <c r="BC135" s="582">
        <v>5.8083333333333327E-2</v>
      </c>
      <c r="BD135" s="582">
        <v>0</v>
      </c>
      <c r="BE135" s="582"/>
      <c r="BF135" s="582"/>
      <c r="BG135" s="676"/>
      <c r="BH135" s="582"/>
      <c r="BI135" s="122">
        <v>0</v>
      </c>
      <c r="BJ135" s="125"/>
      <c r="BK135" s="134"/>
      <c r="BL135" s="582">
        <v>5.8083333333333327E-2</v>
      </c>
      <c r="BM135" s="582">
        <v>0</v>
      </c>
      <c r="BN135" s="582"/>
      <c r="BO135" s="582"/>
      <c r="BP135" s="676"/>
      <c r="BQ135" s="582"/>
      <c r="BR135" s="122">
        <v>0</v>
      </c>
      <c r="BS135" s="125"/>
      <c r="BT135" s="134"/>
      <c r="BU135" s="582">
        <v>5.8083333333333327E-2</v>
      </c>
      <c r="BV135" s="582">
        <v>0</v>
      </c>
      <c r="BW135" s="582"/>
      <c r="BX135" s="582"/>
      <c r="BY135" s="627" t="s">
        <v>3300</v>
      </c>
      <c r="BZ135" s="676"/>
      <c r="CA135" s="582"/>
      <c r="CB135" s="126">
        <v>0.16664999999999999</v>
      </c>
      <c r="CC135" s="125"/>
      <c r="CD135" s="134" t="s">
        <v>243</v>
      </c>
      <c r="CE135" s="582">
        <v>0.22473333333333331</v>
      </c>
      <c r="CF135" s="582">
        <v>0</v>
      </c>
      <c r="CG135" s="582"/>
      <c r="CH135" s="582"/>
      <c r="CI135" s="676"/>
      <c r="CJ135" s="582"/>
      <c r="CK135" s="122">
        <v>0</v>
      </c>
      <c r="CL135" s="125"/>
      <c r="CM135" s="134"/>
      <c r="CN135" s="582">
        <v>5.8083333333333327E-2</v>
      </c>
      <c r="CO135" s="582">
        <v>0</v>
      </c>
      <c r="CP135" s="582"/>
      <c r="CQ135" s="582"/>
      <c r="CR135" s="676"/>
      <c r="CS135" s="582"/>
      <c r="CT135" s="122">
        <v>0</v>
      </c>
      <c r="CU135" s="125"/>
      <c r="CV135" s="134"/>
      <c r="CW135" s="582">
        <v>5.8083333333333327E-2</v>
      </c>
      <c r="CX135" s="582">
        <v>0</v>
      </c>
      <c r="CY135" s="600">
        <v>280000000</v>
      </c>
      <c r="CZ135" s="582"/>
      <c r="DA135" s="627" t="s">
        <v>3300</v>
      </c>
      <c r="DB135" s="676"/>
      <c r="DC135" s="582"/>
      <c r="DD135" s="122">
        <v>0</v>
      </c>
      <c r="DE135" s="125"/>
      <c r="DF135" s="134"/>
      <c r="DG135" s="582">
        <v>5.8083333333333327E-2</v>
      </c>
      <c r="DH135" s="582">
        <v>0</v>
      </c>
      <c r="DI135" s="582"/>
      <c r="DJ135" s="582"/>
      <c r="DK135" s="676"/>
      <c r="DL135" s="582"/>
      <c r="DM135" s="122">
        <v>0</v>
      </c>
      <c r="DN135" s="125"/>
      <c r="DO135" s="134"/>
      <c r="DP135" s="582">
        <v>5.8083333333333327E-2</v>
      </c>
      <c r="DQ135" s="582">
        <v>0</v>
      </c>
      <c r="DR135" s="582"/>
      <c r="DS135" s="582"/>
      <c r="DT135" s="676"/>
      <c r="DU135" s="582"/>
      <c r="DV135" s="122">
        <v>0</v>
      </c>
      <c r="DW135" s="125"/>
      <c r="DX135" s="134"/>
      <c r="DY135" s="582">
        <v>2.778333333333333E-2</v>
      </c>
      <c r="DZ135" s="582">
        <v>0</v>
      </c>
      <c r="EA135" s="582"/>
      <c r="EB135" s="582"/>
      <c r="EC135" s="627" t="s">
        <v>3304</v>
      </c>
      <c r="ED135" s="676"/>
      <c r="EE135" s="582"/>
      <c r="EF135" s="303"/>
      <c r="EG135" s="125">
        <v>0.33329999999999999</v>
      </c>
      <c r="EJ135" s="582">
        <v>1.0000000000000002</v>
      </c>
      <c r="EM135" s="679"/>
      <c r="EP135" s="628">
        <v>280000000</v>
      </c>
      <c r="ET135" s="156">
        <f t="shared" si="1"/>
        <v>0</v>
      </c>
    </row>
    <row r="136" spans="1:150" s="47" customFormat="1" ht="99.95" hidden="1" customHeight="1" x14ac:dyDescent="0.25">
      <c r="A136" s="130" t="s">
        <v>190</v>
      </c>
      <c r="B136" s="47" t="s">
        <v>310</v>
      </c>
      <c r="C136" s="47" t="s">
        <v>3236</v>
      </c>
      <c r="D136" s="127">
        <v>6</v>
      </c>
      <c r="E136" s="47" t="s">
        <v>3316</v>
      </c>
      <c r="F136" s="121" t="s">
        <v>65</v>
      </c>
      <c r="G136" s="148">
        <v>4300</v>
      </c>
      <c r="H136" s="121">
        <v>1</v>
      </c>
      <c r="I136" s="121">
        <v>0.15</v>
      </c>
      <c r="J136" s="130" t="s">
        <v>3317</v>
      </c>
      <c r="K136" s="105">
        <v>43465</v>
      </c>
      <c r="L136" s="52">
        <v>26</v>
      </c>
      <c r="M136" s="130" t="s">
        <v>36</v>
      </c>
      <c r="N136" s="130" t="s">
        <v>3304</v>
      </c>
      <c r="O136" s="47" t="s">
        <v>3240</v>
      </c>
      <c r="P136" s="121"/>
      <c r="Q136" s="53" t="s">
        <v>3290</v>
      </c>
      <c r="R136" s="124">
        <v>280000000</v>
      </c>
      <c r="S136" s="129"/>
      <c r="T136" s="105">
        <v>43160</v>
      </c>
      <c r="U136" s="105">
        <v>43465</v>
      </c>
      <c r="V136" s="130" t="s">
        <v>3301</v>
      </c>
      <c r="W136" s="132">
        <v>0.33329999999999999</v>
      </c>
      <c r="X136" s="126">
        <v>3.0299999999999997E-2</v>
      </c>
      <c r="Y136" s="125"/>
      <c r="Z136" s="130" t="s">
        <v>3302</v>
      </c>
      <c r="AA136" s="582"/>
      <c r="AB136" s="582"/>
      <c r="AC136" s="598"/>
      <c r="AD136" s="582"/>
      <c r="AE136" s="676"/>
      <c r="AF136" s="582"/>
      <c r="AG136" s="126">
        <v>3.0299999999999997E-2</v>
      </c>
      <c r="AH136" s="125"/>
      <c r="AI136" s="134" t="s">
        <v>3302</v>
      </c>
      <c r="AJ136" s="582"/>
      <c r="AK136" s="582"/>
      <c r="AL136" s="582"/>
      <c r="AM136" s="582"/>
      <c r="AN136" s="676"/>
      <c r="AO136" s="582"/>
      <c r="AP136" s="126">
        <v>3.0299999999999997E-2</v>
      </c>
      <c r="AQ136" s="125"/>
      <c r="AR136" s="134" t="s">
        <v>3302</v>
      </c>
      <c r="AS136" s="582"/>
      <c r="AT136" s="582"/>
      <c r="AU136" s="582"/>
      <c r="AV136" s="582"/>
      <c r="AW136" s="627"/>
      <c r="AX136" s="676"/>
      <c r="AY136" s="582"/>
      <c r="AZ136" s="126">
        <v>3.0299999999999997E-2</v>
      </c>
      <c r="BA136" s="125"/>
      <c r="BB136" s="134" t="s">
        <v>3302</v>
      </c>
      <c r="BC136" s="582"/>
      <c r="BD136" s="582"/>
      <c r="BE136" s="582"/>
      <c r="BF136" s="582"/>
      <c r="BG136" s="676"/>
      <c r="BH136" s="582"/>
      <c r="BI136" s="126">
        <v>3.0299999999999997E-2</v>
      </c>
      <c r="BJ136" s="125"/>
      <c r="BK136" s="134" t="s">
        <v>3302</v>
      </c>
      <c r="BL136" s="582"/>
      <c r="BM136" s="582"/>
      <c r="BN136" s="582"/>
      <c r="BO136" s="582"/>
      <c r="BP136" s="676"/>
      <c r="BQ136" s="582"/>
      <c r="BR136" s="126">
        <v>3.0299999999999997E-2</v>
      </c>
      <c r="BS136" s="125"/>
      <c r="BT136" s="134" t="s">
        <v>3302</v>
      </c>
      <c r="BU136" s="582"/>
      <c r="BV136" s="582"/>
      <c r="BW136" s="582"/>
      <c r="BX136" s="582"/>
      <c r="BY136" s="627"/>
      <c r="BZ136" s="676"/>
      <c r="CA136" s="582"/>
      <c r="CB136" s="126">
        <v>3.0299999999999997E-2</v>
      </c>
      <c r="CC136" s="125"/>
      <c r="CD136" s="134" t="s">
        <v>3302</v>
      </c>
      <c r="CE136" s="582"/>
      <c r="CF136" s="582"/>
      <c r="CG136" s="582"/>
      <c r="CH136" s="582"/>
      <c r="CI136" s="676"/>
      <c r="CJ136" s="582"/>
      <c r="CK136" s="126">
        <v>3.0299999999999997E-2</v>
      </c>
      <c r="CL136" s="125"/>
      <c r="CM136" s="134" t="s">
        <v>3302</v>
      </c>
      <c r="CN136" s="582"/>
      <c r="CO136" s="582"/>
      <c r="CP136" s="582"/>
      <c r="CQ136" s="582"/>
      <c r="CR136" s="676"/>
      <c r="CS136" s="582"/>
      <c r="CT136" s="126">
        <v>3.0299999999999997E-2</v>
      </c>
      <c r="CU136" s="125"/>
      <c r="CV136" s="134" t="s">
        <v>3302</v>
      </c>
      <c r="CW136" s="582"/>
      <c r="CX136" s="582"/>
      <c r="CY136" s="600"/>
      <c r="CZ136" s="582"/>
      <c r="DA136" s="627"/>
      <c r="DB136" s="676"/>
      <c r="DC136" s="582"/>
      <c r="DD136" s="126">
        <v>3.0299999999999997E-2</v>
      </c>
      <c r="DE136" s="125"/>
      <c r="DF136" s="134" t="s">
        <v>3302</v>
      </c>
      <c r="DG136" s="582"/>
      <c r="DH136" s="582"/>
      <c r="DI136" s="582"/>
      <c r="DJ136" s="582"/>
      <c r="DK136" s="676"/>
      <c r="DL136" s="582"/>
      <c r="DM136" s="126">
        <v>3.0299999999999997E-2</v>
      </c>
      <c r="DN136" s="125"/>
      <c r="DO136" s="134" t="s">
        <v>3302</v>
      </c>
      <c r="DP136" s="582"/>
      <c r="DQ136" s="582"/>
      <c r="DR136" s="582"/>
      <c r="DS136" s="582"/>
      <c r="DT136" s="676"/>
      <c r="DU136" s="582"/>
      <c r="DV136" s="122">
        <v>0</v>
      </c>
      <c r="DW136" s="125"/>
      <c r="DX136" s="134"/>
      <c r="DY136" s="582"/>
      <c r="DZ136" s="582"/>
      <c r="EA136" s="582"/>
      <c r="EB136" s="582"/>
      <c r="EC136" s="627"/>
      <c r="ED136" s="676"/>
      <c r="EE136" s="582"/>
      <c r="EF136" s="303"/>
      <c r="EG136" s="125">
        <v>0.33329999999999999</v>
      </c>
      <c r="EJ136" s="582"/>
      <c r="EM136" s="679"/>
      <c r="EP136" s="628"/>
      <c r="ET136" s="156">
        <f t="shared" si="1"/>
        <v>0</v>
      </c>
    </row>
    <row r="137" spans="1:150" s="47" customFormat="1" ht="99.95" hidden="1" customHeight="1" x14ac:dyDescent="0.25">
      <c r="A137" s="130" t="s">
        <v>190</v>
      </c>
      <c r="B137" s="47" t="s">
        <v>310</v>
      </c>
      <c r="C137" s="47" t="s">
        <v>3236</v>
      </c>
      <c r="D137" s="127">
        <v>6</v>
      </c>
      <c r="E137" s="47" t="s">
        <v>3316</v>
      </c>
      <c r="F137" s="121" t="s">
        <v>65</v>
      </c>
      <c r="G137" s="148">
        <v>4300</v>
      </c>
      <c r="H137" s="121">
        <v>1</v>
      </c>
      <c r="I137" s="121">
        <v>0.15</v>
      </c>
      <c r="J137" s="130" t="s">
        <v>3317</v>
      </c>
      <c r="K137" s="105">
        <v>43465</v>
      </c>
      <c r="L137" s="52">
        <v>26</v>
      </c>
      <c r="M137" s="130" t="s">
        <v>36</v>
      </c>
      <c r="N137" s="130" t="s">
        <v>3304</v>
      </c>
      <c r="O137" s="47" t="s">
        <v>3240</v>
      </c>
      <c r="P137" s="121"/>
      <c r="Q137" s="53" t="s">
        <v>3290</v>
      </c>
      <c r="R137" s="124">
        <v>280000000</v>
      </c>
      <c r="S137" s="129"/>
      <c r="T137" s="105">
        <v>43160</v>
      </c>
      <c r="U137" s="105">
        <v>43465</v>
      </c>
      <c r="V137" s="130" t="s">
        <v>3303</v>
      </c>
      <c r="W137" s="132">
        <v>0.33339999999999997</v>
      </c>
      <c r="X137" s="126">
        <v>2.778333333333333E-2</v>
      </c>
      <c r="Y137" s="125"/>
      <c r="Z137" s="130" t="s">
        <v>3304</v>
      </c>
      <c r="AA137" s="582"/>
      <c r="AB137" s="582"/>
      <c r="AC137" s="598"/>
      <c r="AD137" s="582"/>
      <c r="AE137" s="676"/>
      <c r="AF137" s="582"/>
      <c r="AG137" s="126">
        <v>2.778333333333333E-2</v>
      </c>
      <c r="AH137" s="125"/>
      <c r="AI137" s="134" t="s">
        <v>3304</v>
      </c>
      <c r="AJ137" s="582"/>
      <c r="AK137" s="582"/>
      <c r="AL137" s="582"/>
      <c r="AM137" s="582"/>
      <c r="AN137" s="676"/>
      <c r="AO137" s="582"/>
      <c r="AP137" s="126">
        <v>2.778333333333333E-2</v>
      </c>
      <c r="AQ137" s="125"/>
      <c r="AR137" s="134" t="s">
        <v>3304</v>
      </c>
      <c r="AS137" s="582"/>
      <c r="AT137" s="582"/>
      <c r="AU137" s="582"/>
      <c r="AV137" s="582"/>
      <c r="AW137" s="627"/>
      <c r="AX137" s="676"/>
      <c r="AY137" s="582"/>
      <c r="AZ137" s="126">
        <v>2.778333333333333E-2</v>
      </c>
      <c r="BA137" s="125"/>
      <c r="BB137" s="134" t="s">
        <v>3304</v>
      </c>
      <c r="BC137" s="582"/>
      <c r="BD137" s="582"/>
      <c r="BE137" s="582"/>
      <c r="BF137" s="582"/>
      <c r="BG137" s="676"/>
      <c r="BH137" s="582"/>
      <c r="BI137" s="126">
        <v>2.778333333333333E-2</v>
      </c>
      <c r="BJ137" s="125"/>
      <c r="BK137" s="134" t="s">
        <v>3304</v>
      </c>
      <c r="BL137" s="582"/>
      <c r="BM137" s="582"/>
      <c r="BN137" s="582"/>
      <c r="BO137" s="582"/>
      <c r="BP137" s="676"/>
      <c r="BQ137" s="582"/>
      <c r="BR137" s="126">
        <v>2.778333333333333E-2</v>
      </c>
      <c r="BS137" s="125"/>
      <c r="BT137" s="134" t="s">
        <v>3304</v>
      </c>
      <c r="BU137" s="582"/>
      <c r="BV137" s="582"/>
      <c r="BW137" s="582"/>
      <c r="BX137" s="582"/>
      <c r="BY137" s="627"/>
      <c r="BZ137" s="676"/>
      <c r="CA137" s="582"/>
      <c r="CB137" s="126">
        <v>2.778333333333333E-2</v>
      </c>
      <c r="CC137" s="125"/>
      <c r="CD137" s="134" t="s">
        <v>3304</v>
      </c>
      <c r="CE137" s="582"/>
      <c r="CF137" s="582"/>
      <c r="CG137" s="582"/>
      <c r="CH137" s="582"/>
      <c r="CI137" s="676"/>
      <c r="CJ137" s="582"/>
      <c r="CK137" s="126">
        <v>2.778333333333333E-2</v>
      </c>
      <c r="CL137" s="125"/>
      <c r="CM137" s="134" t="s">
        <v>3304</v>
      </c>
      <c r="CN137" s="582"/>
      <c r="CO137" s="582"/>
      <c r="CP137" s="582"/>
      <c r="CQ137" s="582"/>
      <c r="CR137" s="676"/>
      <c r="CS137" s="582"/>
      <c r="CT137" s="126">
        <v>2.778333333333333E-2</v>
      </c>
      <c r="CU137" s="125"/>
      <c r="CV137" s="134" t="s">
        <v>3304</v>
      </c>
      <c r="CW137" s="582"/>
      <c r="CX137" s="582"/>
      <c r="CY137" s="600"/>
      <c r="CZ137" s="582"/>
      <c r="DA137" s="627"/>
      <c r="DB137" s="676"/>
      <c r="DC137" s="582"/>
      <c r="DD137" s="126">
        <v>2.778333333333333E-2</v>
      </c>
      <c r="DE137" s="125"/>
      <c r="DF137" s="134" t="s">
        <v>3304</v>
      </c>
      <c r="DG137" s="582"/>
      <c r="DH137" s="582"/>
      <c r="DI137" s="582"/>
      <c r="DJ137" s="582"/>
      <c r="DK137" s="676"/>
      <c r="DL137" s="582"/>
      <c r="DM137" s="126">
        <v>2.778333333333333E-2</v>
      </c>
      <c r="DN137" s="125"/>
      <c r="DO137" s="134" t="s">
        <v>3304</v>
      </c>
      <c r="DP137" s="582"/>
      <c r="DQ137" s="582"/>
      <c r="DR137" s="582"/>
      <c r="DS137" s="582"/>
      <c r="DT137" s="676"/>
      <c r="DU137" s="582"/>
      <c r="DV137" s="126">
        <v>2.778333333333333E-2</v>
      </c>
      <c r="DW137" s="125"/>
      <c r="DX137" s="134" t="s">
        <v>3304</v>
      </c>
      <c r="DY137" s="582"/>
      <c r="DZ137" s="582"/>
      <c r="EA137" s="582"/>
      <c r="EB137" s="582"/>
      <c r="EC137" s="627"/>
      <c r="ED137" s="676"/>
      <c r="EE137" s="582"/>
      <c r="EF137" s="303"/>
      <c r="EG137" s="125">
        <v>0.33339999999999997</v>
      </c>
      <c r="EJ137" s="582"/>
      <c r="EM137" s="679"/>
      <c r="EP137" s="628"/>
      <c r="ET137" s="156">
        <f t="shared" si="1"/>
        <v>0</v>
      </c>
    </row>
    <row r="138" spans="1:150" s="47" customFormat="1" ht="99.95" hidden="1" customHeight="1" x14ac:dyDescent="0.25">
      <c r="A138" s="130" t="s">
        <v>190</v>
      </c>
      <c r="B138" s="47" t="s">
        <v>310</v>
      </c>
      <c r="C138" s="47" t="s">
        <v>3236</v>
      </c>
      <c r="D138" s="127">
        <v>6</v>
      </c>
      <c r="E138" s="47" t="s">
        <v>3316</v>
      </c>
      <c r="F138" s="121" t="s">
        <v>65</v>
      </c>
      <c r="G138" s="148">
        <v>4300</v>
      </c>
      <c r="H138" s="121">
        <v>1</v>
      </c>
      <c r="I138" s="121">
        <v>0.15</v>
      </c>
      <c r="J138" s="130" t="s">
        <v>3317</v>
      </c>
      <c r="K138" s="105">
        <v>43465</v>
      </c>
      <c r="L138" s="52">
        <v>27</v>
      </c>
      <c r="M138" s="130" t="s">
        <v>37</v>
      </c>
      <c r="N138" s="130" t="s">
        <v>3305</v>
      </c>
      <c r="O138" s="47" t="s">
        <v>3240</v>
      </c>
      <c r="P138" s="121">
        <v>0.02</v>
      </c>
      <c r="Q138" s="53" t="s">
        <v>3196</v>
      </c>
      <c r="R138" s="124">
        <v>0</v>
      </c>
      <c r="S138" s="129"/>
      <c r="T138" s="105">
        <v>43115</v>
      </c>
      <c r="U138" s="105">
        <v>43465</v>
      </c>
      <c r="V138" s="130" t="s">
        <v>3347</v>
      </c>
      <c r="W138" s="132">
        <v>0.25</v>
      </c>
      <c r="X138" s="126">
        <v>8.3333333333333329E-2</v>
      </c>
      <c r="Y138" s="125"/>
      <c r="Z138" s="130" t="s">
        <v>3307</v>
      </c>
      <c r="AA138" s="582">
        <v>0.10416666666666666</v>
      </c>
      <c r="AB138" s="582">
        <v>0</v>
      </c>
      <c r="AC138" s="598"/>
      <c r="AD138" s="582"/>
      <c r="AE138" s="676"/>
      <c r="AF138" s="582"/>
      <c r="AG138" s="126">
        <v>8.3333333333333329E-2</v>
      </c>
      <c r="AH138" s="125"/>
      <c r="AI138" s="134" t="s">
        <v>3307</v>
      </c>
      <c r="AJ138" s="582">
        <v>0.10416666666666666</v>
      </c>
      <c r="AK138" s="582">
        <v>0</v>
      </c>
      <c r="AL138" s="582"/>
      <c r="AM138" s="582"/>
      <c r="AN138" s="676"/>
      <c r="AO138" s="582"/>
      <c r="AP138" s="126">
        <v>8.3333333333333329E-2</v>
      </c>
      <c r="AQ138" s="125"/>
      <c r="AR138" s="134" t="s">
        <v>3308</v>
      </c>
      <c r="AS138" s="582">
        <v>0.15972222222222224</v>
      </c>
      <c r="AT138" s="582">
        <v>0</v>
      </c>
      <c r="AU138" s="582"/>
      <c r="AV138" s="582"/>
      <c r="AW138" s="627" t="s">
        <v>3348</v>
      </c>
      <c r="AX138" s="676"/>
      <c r="AY138" s="582"/>
      <c r="AZ138" s="122">
        <v>0</v>
      </c>
      <c r="BA138" s="125"/>
      <c r="BB138" s="134"/>
      <c r="BC138" s="582">
        <v>7.6388888888888881E-2</v>
      </c>
      <c r="BD138" s="582">
        <v>0</v>
      </c>
      <c r="BE138" s="582"/>
      <c r="BF138" s="582"/>
      <c r="BG138" s="676"/>
      <c r="BH138" s="582"/>
      <c r="BI138" s="122">
        <v>0</v>
      </c>
      <c r="BJ138" s="125"/>
      <c r="BK138" s="134"/>
      <c r="BL138" s="582">
        <v>7.6388888888888881E-2</v>
      </c>
      <c r="BM138" s="582">
        <v>0</v>
      </c>
      <c r="BN138" s="582"/>
      <c r="BO138" s="582"/>
      <c r="BP138" s="676"/>
      <c r="BQ138" s="582"/>
      <c r="BR138" s="122">
        <v>0</v>
      </c>
      <c r="BS138" s="125"/>
      <c r="BT138" s="134"/>
      <c r="BU138" s="582">
        <v>7.6388888888888881E-2</v>
      </c>
      <c r="BV138" s="582">
        <v>0</v>
      </c>
      <c r="BW138" s="582"/>
      <c r="BX138" s="582"/>
      <c r="BY138" s="627" t="s">
        <v>3349</v>
      </c>
      <c r="BZ138" s="676"/>
      <c r="CA138" s="582"/>
      <c r="CB138" s="122">
        <v>0</v>
      </c>
      <c r="CC138" s="125"/>
      <c r="CD138" s="134"/>
      <c r="CE138" s="582">
        <v>7.6388888888888881E-2</v>
      </c>
      <c r="CF138" s="582">
        <v>0</v>
      </c>
      <c r="CG138" s="582"/>
      <c r="CH138" s="582"/>
      <c r="CI138" s="676"/>
      <c r="CJ138" s="582"/>
      <c r="CK138" s="122">
        <v>0</v>
      </c>
      <c r="CL138" s="125"/>
      <c r="CM138" s="134"/>
      <c r="CN138" s="582">
        <v>7.6388888888888881E-2</v>
      </c>
      <c r="CO138" s="582">
        <v>0</v>
      </c>
      <c r="CP138" s="582"/>
      <c r="CQ138" s="582"/>
      <c r="CR138" s="676"/>
      <c r="CS138" s="582"/>
      <c r="CT138" s="122">
        <v>0</v>
      </c>
      <c r="CU138" s="125"/>
      <c r="CV138" s="134"/>
      <c r="CW138" s="582">
        <v>7.6388888888888881E-2</v>
      </c>
      <c r="CX138" s="582">
        <v>0</v>
      </c>
      <c r="CY138" s="582"/>
      <c r="CZ138" s="582"/>
      <c r="DA138" s="627" t="s">
        <v>3349</v>
      </c>
      <c r="DB138" s="676"/>
      <c r="DC138" s="582"/>
      <c r="DD138" s="122">
        <v>0</v>
      </c>
      <c r="DE138" s="125"/>
      <c r="DF138" s="134"/>
      <c r="DG138" s="582">
        <v>7.6388888888888881E-2</v>
      </c>
      <c r="DH138" s="582">
        <v>0</v>
      </c>
      <c r="DI138" s="582"/>
      <c r="DJ138" s="582"/>
      <c r="DK138" s="676"/>
      <c r="DL138" s="582"/>
      <c r="DM138" s="122">
        <v>0</v>
      </c>
      <c r="DN138" s="125"/>
      <c r="DO138" s="134"/>
      <c r="DP138" s="582">
        <v>7.6388888888888881E-2</v>
      </c>
      <c r="DQ138" s="582">
        <v>0</v>
      </c>
      <c r="DR138" s="582"/>
      <c r="DS138" s="582"/>
      <c r="DT138" s="676"/>
      <c r="DU138" s="582"/>
      <c r="DV138" s="122">
        <v>0</v>
      </c>
      <c r="DW138" s="125"/>
      <c r="DX138" s="134"/>
      <c r="DY138" s="582">
        <v>2.0833333333333332E-2</v>
      </c>
      <c r="DZ138" s="582">
        <v>0</v>
      </c>
      <c r="EA138" s="582"/>
      <c r="EB138" s="582"/>
      <c r="EC138" s="627" t="s">
        <v>3305</v>
      </c>
      <c r="ED138" s="676"/>
      <c r="EE138" s="582"/>
      <c r="EF138" s="303"/>
      <c r="EG138" s="125">
        <v>0.25</v>
      </c>
      <c r="EJ138" s="582">
        <v>0.99999999999999978</v>
      </c>
      <c r="EM138" s="679"/>
      <c r="EP138" s="628">
        <v>0</v>
      </c>
      <c r="ET138" s="156">
        <f t="shared" si="1"/>
        <v>0</v>
      </c>
    </row>
    <row r="139" spans="1:150" s="47" customFormat="1" ht="99.95" hidden="1" customHeight="1" x14ac:dyDescent="0.25">
      <c r="A139" s="130" t="s">
        <v>190</v>
      </c>
      <c r="B139" s="47" t="s">
        <v>310</v>
      </c>
      <c r="C139" s="47" t="s">
        <v>3236</v>
      </c>
      <c r="D139" s="127">
        <v>6</v>
      </c>
      <c r="E139" s="47" t="s">
        <v>3316</v>
      </c>
      <c r="F139" s="121" t="s">
        <v>65</v>
      </c>
      <c r="G139" s="148">
        <v>4300</v>
      </c>
      <c r="H139" s="121">
        <v>1</v>
      </c>
      <c r="I139" s="121">
        <v>0.15</v>
      </c>
      <c r="J139" s="130" t="s">
        <v>3317</v>
      </c>
      <c r="K139" s="105">
        <v>43465</v>
      </c>
      <c r="L139" s="52">
        <v>27</v>
      </c>
      <c r="M139" s="130" t="s">
        <v>37</v>
      </c>
      <c r="N139" s="130" t="s">
        <v>3305</v>
      </c>
      <c r="O139" s="47" t="s">
        <v>3240</v>
      </c>
      <c r="P139" s="121"/>
      <c r="Q139" s="53" t="s">
        <v>3196</v>
      </c>
      <c r="R139" s="124">
        <v>0</v>
      </c>
      <c r="S139" s="129"/>
      <c r="T139" s="105">
        <v>43115</v>
      </c>
      <c r="U139" s="105">
        <v>43465</v>
      </c>
      <c r="V139" s="130" t="s">
        <v>3350</v>
      </c>
      <c r="W139" s="132">
        <v>0.5</v>
      </c>
      <c r="X139" s="122">
        <v>0</v>
      </c>
      <c r="Y139" s="125"/>
      <c r="Z139" s="130"/>
      <c r="AA139" s="582"/>
      <c r="AB139" s="582"/>
      <c r="AC139" s="598"/>
      <c r="AD139" s="582"/>
      <c r="AE139" s="676"/>
      <c r="AF139" s="582"/>
      <c r="AG139" s="122">
        <v>0</v>
      </c>
      <c r="AH139" s="125"/>
      <c r="AI139" s="134"/>
      <c r="AJ139" s="582"/>
      <c r="AK139" s="582"/>
      <c r="AL139" s="582"/>
      <c r="AM139" s="582"/>
      <c r="AN139" s="676"/>
      <c r="AO139" s="582"/>
      <c r="AP139" s="126">
        <v>5.5555555555555552E-2</v>
      </c>
      <c r="AQ139" s="125"/>
      <c r="AR139" s="134" t="s">
        <v>3312</v>
      </c>
      <c r="AS139" s="582"/>
      <c r="AT139" s="582"/>
      <c r="AU139" s="582"/>
      <c r="AV139" s="582"/>
      <c r="AW139" s="627"/>
      <c r="AX139" s="676"/>
      <c r="AY139" s="582"/>
      <c r="AZ139" s="126">
        <v>5.5555555555555552E-2</v>
      </c>
      <c r="BA139" s="125"/>
      <c r="BB139" s="134" t="s">
        <v>3312</v>
      </c>
      <c r="BC139" s="582"/>
      <c r="BD139" s="582"/>
      <c r="BE139" s="582"/>
      <c r="BF139" s="582"/>
      <c r="BG139" s="676"/>
      <c r="BH139" s="582"/>
      <c r="BI139" s="126">
        <v>5.5555555555555552E-2</v>
      </c>
      <c r="BJ139" s="125"/>
      <c r="BK139" s="134" t="s">
        <v>3312</v>
      </c>
      <c r="BL139" s="582"/>
      <c r="BM139" s="582"/>
      <c r="BN139" s="582"/>
      <c r="BO139" s="582"/>
      <c r="BP139" s="676"/>
      <c r="BQ139" s="582"/>
      <c r="BR139" s="126">
        <v>5.5555555555555552E-2</v>
      </c>
      <c r="BS139" s="125"/>
      <c r="BT139" s="134" t="s">
        <v>3312</v>
      </c>
      <c r="BU139" s="582"/>
      <c r="BV139" s="582"/>
      <c r="BW139" s="582"/>
      <c r="BX139" s="582"/>
      <c r="BY139" s="627"/>
      <c r="BZ139" s="676"/>
      <c r="CA139" s="582"/>
      <c r="CB139" s="126">
        <v>5.5555555555555552E-2</v>
      </c>
      <c r="CC139" s="125"/>
      <c r="CD139" s="134" t="s">
        <v>3312</v>
      </c>
      <c r="CE139" s="582"/>
      <c r="CF139" s="582"/>
      <c r="CG139" s="582"/>
      <c r="CH139" s="582"/>
      <c r="CI139" s="676"/>
      <c r="CJ139" s="582"/>
      <c r="CK139" s="126">
        <v>5.5555555555555552E-2</v>
      </c>
      <c r="CL139" s="125"/>
      <c r="CM139" s="134" t="s">
        <v>3312</v>
      </c>
      <c r="CN139" s="582"/>
      <c r="CO139" s="582"/>
      <c r="CP139" s="582"/>
      <c r="CQ139" s="582"/>
      <c r="CR139" s="676"/>
      <c r="CS139" s="582"/>
      <c r="CT139" s="126">
        <v>5.5555555555555552E-2</v>
      </c>
      <c r="CU139" s="125"/>
      <c r="CV139" s="134" t="s">
        <v>3312</v>
      </c>
      <c r="CW139" s="582"/>
      <c r="CX139" s="582"/>
      <c r="CY139" s="582"/>
      <c r="CZ139" s="582"/>
      <c r="DA139" s="627"/>
      <c r="DB139" s="676"/>
      <c r="DC139" s="582"/>
      <c r="DD139" s="126">
        <v>5.5555555555555552E-2</v>
      </c>
      <c r="DE139" s="125"/>
      <c r="DF139" s="134" t="s">
        <v>3312</v>
      </c>
      <c r="DG139" s="582"/>
      <c r="DH139" s="582"/>
      <c r="DI139" s="582"/>
      <c r="DJ139" s="582"/>
      <c r="DK139" s="676"/>
      <c r="DL139" s="582"/>
      <c r="DM139" s="126">
        <v>5.5555555555555552E-2</v>
      </c>
      <c r="DN139" s="125"/>
      <c r="DO139" s="134" t="s">
        <v>3312</v>
      </c>
      <c r="DP139" s="582"/>
      <c r="DQ139" s="582"/>
      <c r="DR139" s="582"/>
      <c r="DS139" s="582"/>
      <c r="DT139" s="676"/>
      <c r="DU139" s="582"/>
      <c r="DV139" s="122">
        <v>0</v>
      </c>
      <c r="DW139" s="125"/>
      <c r="DX139" s="134"/>
      <c r="DY139" s="582"/>
      <c r="DZ139" s="582"/>
      <c r="EA139" s="582"/>
      <c r="EB139" s="582"/>
      <c r="EC139" s="627"/>
      <c r="ED139" s="676"/>
      <c r="EE139" s="582"/>
      <c r="EF139" s="303"/>
      <c r="EG139" s="125">
        <v>0.50000000000000011</v>
      </c>
      <c r="EJ139" s="582"/>
      <c r="EM139" s="679"/>
      <c r="EP139" s="628"/>
      <c r="ET139" s="156">
        <f t="shared" si="1"/>
        <v>0</v>
      </c>
    </row>
    <row r="140" spans="1:150" s="47" customFormat="1" ht="99.95" hidden="1" customHeight="1" x14ac:dyDescent="0.25">
      <c r="A140" s="130" t="s">
        <v>190</v>
      </c>
      <c r="B140" s="47" t="s">
        <v>310</v>
      </c>
      <c r="C140" s="47" t="s">
        <v>3236</v>
      </c>
      <c r="D140" s="127">
        <v>6</v>
      </c>
      <c r="E140" s="47" t="s">
        <v>3316</v>
      </c>
      <c r="F140" s="121" t="s">
        <v>65</v>
      </c>
      <c r="G140" s="148">
        <v>4300</v>
      </c>
      <c r="H140" s="121">
        <v>1</v>
      </c>
      <c r="I140" s="121">
        <v>0.15</v>
      </c>
      <c r="J140" s="130" t="s">
        <v>3317</v>
      </c>
      <c r="K140" s="105">
        <v>43465</v>
      </c>
      <c r="L140" s="52">
        <v>27</v>
      </c>
      <c r="M140" s="130" t="s">
        <v>37</v>
      </c>
      <c r="N140" s="130" t="s">
        <v>3305</v>
      </c>
      <c r="O140" s="47" t="s">
        <v>3240</v>
      </c>
      <c r="P140" s="121"/>
      <c r="Q140" s="53" t="s">
        <v>3196</v>
      </c>
      <c r="R140" s="124">
        <v>0</v>
      </c>
      <c r="S140" s="129"/>
      <c r="T140" s="105">
        <v>43115</v>
      </c>
      <c r="U140" s="105">
        <v>43465</v>
      </c>
      <c r="V140" s="130" t="s">
        <v>3351</v>
      </c>
      <c r="W140" s="132">
        <v>0.25</v>
      </c>
      <c r="X140" s="126">
        <v>2.0833333333333332E-2</v>
      </c>
      <c r="Y140" s="125"/>
      <c r="Z140" s="130" t="s">
        <v>3314</v>
      </c>
      <c r="AA140" s="582"/>
      <c r="AB140" s="582"/>
      <c r="AC140" s="598"/>
      <c r="AD140" s="582"/>
      <c r="AE140" s="676"/>
      <c r="AF140" s="582"/>
      <c r="AG140" s="126">
        <v>2.0833333333333332E-2</v>
      </c>
      <c r="AH140" s="125"/>
      <c r="AI140" s="134" t="s">
        <v>3314</v>
      </c>
      <c r="AJ140" s="582"/>
      <c r="AK140" s="582"/>
      <c r="AL140" s="582"/>
      <c r="AM140" s="582"/>
      <c r="AN140" s="676"/>
      <c r="AO140" s="582"/>
      <c r="AP140" s="126">
        <v>2.0833333333333332E-2</v>
      </c>
      <c r="AQ140" s="125"/>
      <c r="AR140" s="134" t="s">
        <v>3315</v>
      </c>
      <c r="AS140" s="582"/>
      <c r="AT140" s="582"/>
      <c r="AU140" s="582"/>
      <c r="AV140" s="582"/>
      <c r="AW140" s="627"/>
      <c r="AX140" s="676"/>
      <c r="AY140" s="582"/>
      <c r="AZ140" s="126">
        <v>2.0833333333333332E-2</v>
      </c>
      <c r="BA140" s="125"/>
      <c r="BB140" s="134" t="s">
        <v>3314</v>
      </c>
      <c r="BC140" s="582"/>
      <c r="BD140" s="582"/>
      <c r="BE140" s="582"/>
      <c r="BF140" s="582"/>
      <c r="BG140" s="676"/>
      <c r="BH140" s="582"/>
      <c r="BI140" s="126">
        <v>2.0833333333333332E-2</v>
      </c>
      <c r="BJ140" s="125"/>
      <c r="BK140" s="134" t="s">
        <v>3314</v>
      </c>
      <c r="BL140" s="582"/>
      <c r="BM140" s="582"/>
      <c r="BN140" s="582"/>
      <c r="BO140" s="582"/>
      <c r="BP140" s="676"/>
      <c r="BQ140" s="582"/>
      <c r="BR140" s="126">
        <v>2.0833333333333332E-2</v>
      </c>
      <c r="BS140" s="125"/>
      <c r="BT140" s="134" t="s">
        <v>3315</v>
      </c>
      <c r="BU140" s="582"/>
      <c r="BV140" s="582"/>
      <c r="BW140" s="582"/>
      <c r="BX140" s="582"/>
      <c r="BY140" s="627"/>
      <c r="BZ140" s="676"/>
      <c r="CA140" s="582"/>
      <c r="CB140" s="126">
        <v>2.0833333333333332E-2</v>
      </c>
      <c r="CC140" s="125"/>
      <c r="CD140" s="134" t="s">
        <v>3314</v>
      </c>
      <c r="CE140" s="582"/>
      <c r="CF140" s="582"/>
      <c r="CG140" s="582"/>
      <c r="CH140" s="582"/>
      <c r="CI140" s="676"/>
      <c r="CJ140" s="582"/>
      <c r="CK140" s="126">
        <v>2.0833333333333332E-2</v>
      </c>
      <c r="CL140" s="125"/>
      <c r="CM140" s="134" t="s">
        <v>3314</v>
      </c>
      <c r="CN140" s="582"/>
      <c r="CO140" s="582"/>
      <c r="CP140" s="582"/>
      <c r="CQ140" s="582"/>
      <c r="CR140" s="676"/>
      <c r="CS140" s="582"/>
      <c r="CT140" s="126">
        <v>2.0833333333333332E-2</v>
      </c>
      <c r="CU140" s="125"/>
      <c r="CV140" s="134" t="s">
        <v>3315</v>
      </c>
      <c r="CW140" s="582"/>
      <c r="CX140" s="582"/>
      <c r="CY140" s="582"/>
      <c r="CZ140" s="582"/>
      <c r="DA140" s="627"/>
      <c r="DB140" s="676"/>
      <c r="DC140" s="582"/>
      <c r="DD140" s="126">
        <v>2.0833333333333332E-2</v>
      </c>
      <c r="DE140" s="125"/>
      <c r="DF140" s="134" t="s">
        <v>3314</v>
      </c>
      <c r="DG140" s="582"/>
      <c r="DH140" s="582"/>
      <c r="DI140" s="582"/>
      <c r="DJ140" s="582"/>
      <c r="DK140" s="676"/>
      <c r="DL140" s="582"/>
      <c r="DM140" s="126">
        <v>2.0833333333333332E-2</v>
      </c>
      <c r="DN140" s="125"/>
      <c r="DO140" s="134" t="s">
        <v>3314</v>
      </c>
      <c r="DP140" s="582"/>
      <c r="DQ140" s="582"/>
      <c r="DR140" s="582"/>
      <c r="DS140" s="582"/>
      <c r="DT140" s="676"/>
      <c r="DU140" s="582"/>
      <c r="DV140" s="126">
        <v>2.0833333333333332E-2</v>
      </c>
      <c r="DW140" s="125"/>
      <c r="DX140" s="134" t="s">
        <v>3305</v>
      </c>
      <c r="DY140" s="582"/>
      <c r="DZ140" s="582"/>
      <c r="EA140" s="582"/>
      <c r="EB140" s="582"/>
      <c r="EC140" s="627"/>
      <c r="ED140" s="676"/>
      <c r="EE140" s="582"/>
      <c r="EF140" s="303"/>
      <c r="EG140" s="125">
        <v>0.25</v>
      </c>
      <c r="EJ140" s="582"/>
      <c r="EM140" s="679"/>
      <c r="EP140" s="628"/>
      <c r="ET140" s="156">
        <f t="shared" si="1"/>
        <v>0</v>
      </c>
    </row>
    <row r="141" spans="1:150" s="47" customFormat="1" ht="99.95" hidden="1" customHeight="1" x14ac:dyDescent="0.25">
      <c r="A141" s="130" t="s">
        <v>190</v>
      </c>
      <c r="B141" s="47" t="s">
        <v>83</v>
      </c>
      <c r="C141" s="47" t="s">
        <v>39</v>
      </c>
      <c r="D141" s="127">
        <v>7</v>
      </c>
      <c r="E141" s="47" t="s">
        <v>3352</v>
      </c>
      <c r="F141" s="127" t="s">
        <v>3176</v>
      </c>
      <c r="G141" s="131">
        <v>0.85</v>
      </c>
      <c r="H141" s="131">
        <v>0.45</v>
      </c>
      <c r="I141" s="121">
        <v>0.1</v>
      </c>
      <c r="J141" s="130" t="s">
        <v>3353</v>
      </c>
      <c r="K141" s="105">
        <v>43465</v>
      </c>
      <c r="L141" s="52">
        <v>30</v>
      </c>
      <c r="M141" s="130" t="s">
        <v>40</v>
      </c>
      <c r="N141" s="130" t="s">
        <v>3354</v>
      </c>
      <c r="O141" s="47" t="s">
        <v>3355</v>
      </c>
      <c r="P141" s="121">
        <v>0.06</v>
      </c>
      <c r="Q141" s="53" t="s">
        <v>3196</v>
      </c>
      <c r="R141" s="124">
        <v>1194652000</v>
      </c>
      <c r="S141" s="129"/>
      <c r="T141" s="105">
        <v>43115</v>
      </c>
      <c r="U141" s="105">
        <v>43465</v>
      </c>
      <c r="V141" s="130" t="s">
        <v>3356</v>
      </c>
      <c r="W141" s="132">
        <v>0.5</v>
      </c>
      <c r="X141" s="126">
        <v>3.3000000000000002E-2</v>
      </c>
      <c r="Y141" s="125"/>
      <c r="Z141" s="130" t="s">
        <v>3357</v>
      </c>
      <c r="AA141" s="582">
        <v>3.3000000000000002E-2</v>
      </c>
      <c r="AB141" s="582">
        <v>0</v>
      </c>
      <c r="AC141" s="598"/>
      <c r="AD141" s="582"/>
      <c r="AE141" s="664">
        <v>8.9099999999999995E-3</v>
      </c>
      <c r="AF141" s="582"/>
      <c r="AG141" s="126">
        <v>0.05</v>
      </c>
      <c r="AH141" s="125"/>
      <c r="AI141" s="134" t="s">
        <v>3358</v>
      </c>
      <c r="AJ141" s="582">
        <v>0.05</v>
      </c>
      <c r="AK141" s="582">
        <v>0</v>
      </c>
      <c r="AL141" s="600">
        <v>137652000</v>
      </c>
      <c r="AM141" s="582"/>
      <c r="AN141" s="664">
        <v>2.2500000000000003E-2</v>
      </c>
      <c r="AO141" s="582"/>
      <c r="AP141" s="126">
        <v>8.3500000000000005E-2</v>
      </c>
      <c r="AQ141" s="125"/>
      <c r="AR141" s="134" t="s">
        <v>3359</v>
      </c>
      <c r="AS141" s="582">
        <v>8.3500000000000005E-2</v>
      </c>
      <c r="AT141" s="582">
        <v>0</v>
      </c>
      <c r="AU141" s="582"/>
      <c r="AV141" s="582"/>
      <c r="AW141" s="627" t="s">
        <v>3359</v>
      </c>
      <c r="AX141" s="664">
        <v>3.1544999999999997E-2</v>
      </c>
      <c r="AY141" s="582"/>
      <c r="AZ141" s="126">
        <v>8.3500000000000005E-2</v>
      </c>
      <c r="BA141" s="125"/>
      <c r="BB141" s="134" t="s">
        <v>3360</v>
      </c>
      <c r="BC141" s="582">
        <v>8.3500000000000005E-2</v>
      </c>
      <c r="BD141" s="582">
        <v>0</v>
      </c>
      <c r="BE141" s="582"/>
      <c r="BF141" s="582"/>
      <c r="BG141" s="664">
        <v>3.1544999999999997E-2</v>
      </c>
      <c r="BH141" s="582"/>
      <c r="BI141" s="126">
        <v>0.25</v>
      </c>
      <c r="BJ141" s="125"/>
      <c r="BK141" s="134" t="s">
        <v>3361</v>
      </c>
      <c r="BL141" s="582">
        <v>0.25</v>
      </c>
      <c r="BM141" s="582">
        <v>0</v>
      </c>
      <c r="BN141" s="600">
        <v>707000000</v>
      </c>
      <c r="BO141" s="582"/>
      <c r="BP141" s="664">
        <v>8.5499999999999993E-2</v>
      </c>
      <c r="BQ141" s="582"/>
      <c r="BR141" s="122">
        <v>0</v>
      </c>
      <c r="BS141" s="125"/>
      <c r="BT141" s="134"/>
      <c r="BU141" s="582">
        <v>0.16664999999999999</v>
      </c>
      <c r="BV141" s="582">
        <v>0</v>
      </c>
      <c r="BW141" s="582"/>
      <c r="BX141" s="582"/>
      <c r="BY141" s="627" t="s">
        <v>3362</v>
      </c>
      <c r="BZ141" s="664">
        <v>6.2995499999999996E-2</v>
      </c>
      <c r="CA141" s="582"/>
      <c r="CB141" s="122">
        <v>0</v>
      </c>
      <c r="CC141" s="125"/>
      <c r="CD141" s="134"/>
      <c r="CE141" s="582">
        <v>0.16664999999999999</v>
      </c>
      <c r="CF141" s="582">
        <v>0</v>
      </c>
      <c r="CG141" s="582"/>
      <c r="CH141" s="582"/>
      <c r="CI141" s="664">
        <v>7.199549999999999E-2</v>
      </c>
      <c r="CJ141" s="582"/>
      <c r="CK141" s="122">
        <v>0</v>
      </c>
      <c r="CL141" s="125"/>
      <c r="CM141" s="134"/>
      <c r="CN141" s="582">
        <v>3.3340000000000015E-2</v>
      </c>
      <c r="CO141" s="582">
        <v>0</v>
      </c>
      <c r="CP141" s="582"/>
      <c r="CQ141" s="582"/>
      <c r="CR141" s="664">
        <v>2.7001800000000006E-2</v>
      </c>
      <c r="CS141" s="582"/>
      <c r="CT141" s="122">
        <v>0</v>
      </c>
      <c r="CU141" s="125"/>
      <c r="CV141" s="134"/>
      <c r="CW141" s="582">
        <v>3.3340000000000015E-2</v>
      </c>
      <c r="CX141" s="582">
        <v>0</v>
      </c>
      <c r="CY141" s="600">
        <v>350000000</v>
      </c>
      <c r="CZ141" s="582"/>
      <c r="DA141" s="627" t="s">
        <v>3363</v>
      </c>
      <c r="DB141" s="664">
        <v>2.7001800000000006E-2</v>
      </c>
      <c r="DC141" s="582"/>
      <c r="DD141" s="122">
        <v>0</v>
      </c>
      <c r="DE141" s="125"/>
      <c r="DF141" s="134"/>
      <c r="DG141" s="582">
        <v>0</v>
      </c>
      <c r="DH141" s="582">
        <v>0</v>
      </c>
      <c r="DI141" s="582"/>
      <c r="DJ141" s="582"/>
      <c r="DK141" s="664">
        <v>1.8000000000000002E-2</v>
      </c>
      <c r="DL141" s="582"/>
      <c r="DM141" s="122">
        <v>0</v>
      </c>
      <c r="DN141" s="125"/>
      <c r="DO141" s="134"/>
      <c r="DP141" s="582">
        <v>0</v>
      </c>
      <c r="DQ141" s="582">
        <v>0</v>
      </c>
      <c r="DR141" s="582"/>
      <c r="DS141" s="582"/>
      <c r="DT141" s="664">
        <v>1.8000000000000002E-2</v>
      </c>
      <c r="DU141" s="582"/>
      <c r="DV141" s="122">
        <v>0</v>
      </c>
      <c r="DW141" s="125"/>
      <c r="DX141" s="134"/>
      <c r="DY141" s="582">
        <v>0.10002000000000004</v>
      </c>
      <c r="DZ141" s="582">
        <v>0</v>
      </c>
      <c r="EA141" s="582"/>
      <c r="EB141" s="582"/>
      <c r="EC141" s="627" t="s">
        <v>3364</v>
      </c>
      <c r="ED141" s="664">
        <v>4.5005400000000008E-2</v>
      </c>
      <c r="EE141" s="582"/>
      <c r="EF141" s="303"/>
      <c r="EG141" s="125">
        <v>0.5</v>
      </c>
      <c r="EJ141" s="582">
        <v>1</v>
      </c>
      <c r="EM141" s="679">
        <v>0.45000000000000012</v>
      </c>
      <c r="EP141" s="628">
        <v>1194652000</v>
      </c>
      <c r="ET141" s="156">
        <f t="shared" si="1"/>
        <v>0</v>
      </c>
    </row>
    <row r="142" spans="1:150" s="47" customFormat="1" ht="99.95" hidden="1" customHeight="1" x14ac:dyDescent="0.25">
      <c r="A142" s="130" t="s">
        <v>190</v>
      </c>
      <c r="B142" s="47" t="s">
        <v>83</v>
      </c>
      <c r="C142" s="47" t="s">
        <v>39</v>
      </c>
      <c r="D142" s="127">
        <v>7</v>
      </c>
      <c r="E142" s="47" t="s">
        <v>3352</v>
      </c>
      <c r="F142" s="127" t="s">
        <v>3176</v>
      </c>
      <c r="G142" s="131">
        <v>0.85</v>
      </c>
      <c r="H142" s="131">
        <v>0.45</v>
      </c>
      <c r="I142" s="121">
        <v>0.1</v>
      </c>
      <c r="J142" s="130" t="s">
        <v>3353</v>
      </c>
      <c r="K142" s="105">
        <v>43465</v>
      </c>
      <c r="L142" s="52">
        <v>30</v>
      </c>
      <c r="M142" s="130" t="s">
        <v>40</v>
      </c>
      <c r="N142" s="130" t="s">
        <v>3354</v>
      </c>
      <c r="O142" s="47" t="s">
        <v>3355</v>
      </c>
      <c r="P142" s="121"/>
      <c r="Q142" s="53" t="s">
        <v>3196</v>
      </c>
      <c r="R142" s="124">
        <v>1194652000</v>
      </c>
      <c r="S142" s="129"/>
      <c r="T142" s="105">
        <v>43115</v>
      </c>
      <c r="U142" s="105">
        <v>43465</v>
      </c>
      <c r="V142" s="130" t="s">
        <v>3365</v>
      </c>
      <c r="W142" s="132">
        <v>0.33329999999999999</v>
      </c>
      <c r="X142" s="122">
        <v>0</v>
      </c>
      <c r="Y142" s="125"/>
      <c r="Z142" s="130"/>
      <c r="AA142" s="582"/>
      <c r="AB142" s="582"/>
      <c r="AC142" s="598"/>
      <c r="AD142" s="582"/>
      <c r="AE142" s="664"/>
      <c r="AF142" s="582"/>
      <c r="AG142" s="122">
        <v>0</v>
      </c>
      <c r="AH142" s="125"/>
      <c r="AI142" s="134"/>
      <c r="AJ142" s="582"/>
      <c r="AK142" s="582"/>
      <c r="AL142" s="600"/>
      <c r="AM142" s="582"/>
      <c r="AN142" s="664"/>
      <c r="AO142" s="582"/>
      <c r="AP142" s="122">
        <v>0</v>
      </c>
      <c r="AQ142" s="125"/>
      <c r="AR142" s="134"/>
      <c r="AS142" s="582"/>
      <c r="AT142" s="582"/>
      <c r="AU142" s="582"/>
      <c r="AV142" s="582"/>
      <c r="AW142" s="627"/>
      <c r="AX142" s="664"/>
      <c r="AY142" s="582"/>
      <c r="AZ142" s="122">
        <v>0</v>
      </c>
      <c r="BA142" s="125"/>
      <c r="BB142" s="134"/>
      <c r="BC142" s="582"/>
      <c r="BD142" s="582"/>
      <c r="BE142" s="582"/>
      <c r="BF142" s="582"/>
      <c r="BG142" s="664"/>
      <c r="BH142" s="582"/>
      <c r="BI142" s="122">
        <v>0</v>
      </c>
      <c r="BJ142" s="125"/>
      <c r="BK142" s="134"/>
      <c r="BL142" s="582"/>
      <c r="BM142" s="582"/>
      <c r="BN142" s="600"/>
      <c r="BO142" s="582"/>
      <c r="BP142" s="664"/>
      <c r="BQ142" s="582"/>
      <c r="BR142" s="126">
        <v>0.16664999999999999</v>
      </c>
      <c r="BS142" s="125"/>
      <c r="BT142" s="134" t="s">
        <v>3362</v>
      </c>
      <c r="BU142" s="582"/>
      <c r="BV142" s="582"/>
      <c r="BW142" s="582"/>
      <c r="BX142" s="582"/>
      <c r="BY142" s="627"/>
      <c r="BZ142" s="664"/>
      <c r="CA142" s="582"/>
      <c r="CB142" s="126">
        <v>0.16664999999999999</v>
      </c>
      <c r="CC142" s="125"/>
      <c r="CD142" s="134" t="s">
        <v>3362</v>
      </c>
      <c r="CE142" s="582"/>
      <c r="CF142" s="582"/>
      <c r="CG142" s="582"/>
      <c r="CH142" s="582"/>
      <c r="CI142" s="664"/>
      <c r="CJ142" s="582"/>
      <c r="CK142" s="122">
        <v>0</v>
      </c>
      <c r="CL142" s="125"/>
      <c r="CM142" s="134"/>
      <c r="CN142" s="582"/>
      <c r="CO142" s="582"/>
      <c r="CP142" s="582"/>
      <c r="CQ142" s="582"/>
      <c r="CR142" s="664"/>
      <c r="CS142" s="582"/>
      <c r="CT142" s="122">
        <v>0</v>
      </c>
      <c r="CU142" s="125"/>
      <c r="CV142" s="134"/>
      <c r="CW142" s="582"/>
      <c r="CX142" s="582"/>
      <c r="CY142" s="600"/>
      <c r="CZ142" s="582"/>
      <c r="DA142" s="627"/>
      <c r="DB142" s="664"/>
      <c r="DC142" s="582"/>
      <c r="DD142" s="122">
        <v>0</v>
      </c>
      <c r="DE142" s="125"/>
      <c r="DF142" s="134"/>
      <c r="DG142" s="582"/>
      <c r="DH142" s="582"/>
      <c r="DI142" s="582"/>
      <c r="DJ142" s="582"/>
      <c r="DK142" s="664"/>
      <c r="DL142" s="582"/>
      <c r="DM142" s="122">
        <v>0</v>
      </c>
      <c r="DN142" s="125"/>
      <c r="DO142" s="134"/>
      <c r="DP142" s="582"/>
      <c r="DQ142" s="582"/>
      <c r="DR142" s="582"/>
      <c r="DS142" s="582"/>
      <c r="DT142" s="664"/>
      <c r="DU142" s="582"/>
      <c r="DV142" s="122">
        <v>0</v>
      </c>
      <c r="DW142" s="125"/>
      <c r="DX142" s="134"/>
      <c r="DY142" s="582"/>
      <c r="DZ142" s="582"/>
      <c r="EA142" s="582"/>
      <c r="EB142" s="582"/>
      <c r="EC142" s="627"/>
      <c r="ED142" s="664"/>
      <c r="EE142" s="582"/>
      <c r="EF142" s="303"/>
      <c r="EG142" s="125">
        <v>0.33329999999999999</v>
      </c>
      <c r="EJ142" s="582"/>
      <c r="EM142" s="679"/>
      <c r="EP142" s="628"/>
      <c r="ET142" s="156">
        <f t="shared" ref="ET142:ET205" si="2">+EG142-W142</f>
        <v>0</v>
      </c>
    </row>
    <row r="143" spans="1:150" s="47" customFormat="1" ht="99.95" hidden="1" customHeight="1" x14ac:dyDescent="0.25">
      <c r="A143" s="130" t="s">
        <v>190</v>
      </c>
      <c r="B143" s="47" t="s">
        <v>83</v>
      </c>
      <c r="C143" s="47" t="s">
        <v>39</v>
      </c>
      <c r="D143" s="127">
        <v>7</v>
      </c>
      <c r="E143" s="47" t="s">
        <v>3352</v>
      </c>
      <c r="F143" s="127" t="s">
        <v>3176</v>
      </c>
      <c r="G143" s="131">
        <v>0.85</v>
      </c>
      <c r="H143" s="131">
        <v>0.45</v>
      </c>
      <c r="I143" s="121">
        <v>0.1</v>
      </c>
      <c r="J143" s="130" t="s">
        <v>3353</v>
      </c>
      <c r="K143" s="105">
        <v>43465</v>
      </c>
      <c r="L143" s="52">
        <v>30</v>
      </c>
      <c r="M143" s="130" t="s">
        <v>40</v>
      </c>
      <c r="N143" s="130" t="s">
        <v>3354</v>
      </c>
      <c r="O143" s="47" t="s">
        <v>3355</v>
      </c>
      <c r="P143" s="121"/>
      <c r="Q143" s="53" t="s">
        <v>3196</v>
      </c>
      <c r="R143" s="124">
        <v>1194652000</v>
      </c>
      <c r="S143" s="129"/>
      <c r="T143" s="105">
        <v>43115</v>
      </c>
      <c r="U143" s="105">
        <v>43465</v>
      </c>
      <c r="V143" s="130" t="s">
        <v>3366</v>
      </c>
      <c r="W143" s="132">
        <v>0.16670000000000007</v>
      </c>
      <c r="X143" s="122">
        <v>0</v>
      </c>
      <c r="Y143" s="125"/>
      <c r="Z143" s="130"/>
      <c r="AA143" s="582"/>
      <c r="AB143" s="582"/>
      <c r="AC143" s="598"/>
      <c r="AD143" s="582"/>
      <c r="AE143" s="664"/>
      <c r="AF143" s="582"/>
      <c r="AG143" s="122">
        <v>0</v>
      </c>
      <c r="AH143" s="125"/>
      <c r="AI143" s="134"/>
      <c r="AJ143" s="582"/>
      <c r="AK143" s="582"/>
      <c r="AL143" s="600"/>
      <c r="AM143" s="582"/>
      <c r="AN143" s="664"/>
      <c r="AO143" s="582"/>
      <c r="AP143" s="122">
        <v>0</v>
      </c>
      <c r="AQ143" s="125"/>
      <c r="AR143" s="134"/>
      <c r="AS143" s="582"/>
      <c r="AT143" s="582"/>
      <c r="AU143" s="582"/>
      <c r="AV143" s="582"/>
      <c r="AW143" s="627"/>
      <c r="AX143" s="664"/>
      <c r="AY143" s="582"/>
      <c r="AZ143" s="122">
        <v>0</v>
      </c>
      <c r="BA143" s="125"/>
      <c r="BB143" s="134"/>
      <c r="BC143" s="582"/>
      <c r="BD143" s="582"/>
      <c r="BE143" s="582"/>
      <c r="BF143" s="582"/>
      <c r="BG143" s="664"/>
      <c r="BH143" s="582"/>
      <c r="BI143" s="122">
        <v>0</v>
      </c>
      <c r="BJ143" s="125"/>
      <c r="BK143" s="134"/>
      <c r="BL143" s="582"/>
      <c r="BM143" s="582"/>
      <c r="BN143" s="600"/>
      <c r="BO143" s="582"/>
      <c r="BP143" s="664"/>
      <c r="BQ143" s="582"/>
      <c r="BR143" s="122">
        <v>0</v>
      </c>
      <c r="BS143" s="125"/>
      <c r="BT143" s="134"/>
      <c r="BU143" s="582"/>
      <c r="BV143" s="582"/>
      <c r="BW143" s="582"/>
      <c r="BX143" s="582"/>
      <c r="BY143" s="627"/>
      <c r="BZ143" s="664"/>
      <c r="CA143" s="582"/>
      <c r="CB143" s="122">
        <v>0</v>
      </c>
      <c r="CC143" s="125"/>
      <c r="CD143" s="134"/>
      <c r="CE143" s="582"/>
      <c r="CF143" s="582"/>
      <c r="CG143" s="582"/>
      <c r="CH143" s="582"/>
      <c r="CI143" s="664"/>
      <c r="CJ143" s="582"/>
      <c r="CK143" s="126">
        <v>3.3340000000000015E-2</v>
      </c>
      <c r="CL143" s="125"/>
      <c r="CM143" s="134" t="s">
        <v>3367</v>
      </c>
      <c r="CN143" s="582"/>
      <c r="CO143" s="582"/>
      <c r="CP143" s="582"/>
      <c r="CQ143" s="582"/>
      <c r="CR143" s="664"/>
      <c r="CS143" s="582"/>
      <c r="CT143" s="126">
        <v>3.3340000000000015E-2</v>
      </c>
      <c r="CU143" s="125"/>
      <c r="CV143" s="134" t="s">
        <v>3363</v>
      </c>
      <c r="CW143" s="582"/>
      <c r="CX143" s="582"/>
      <c r="CY143" s="600"/>
      <c r="CZ143" s="582"/>
      <c r="DA143" s="627"/>
      <c r="DB143" s="664"/>
      <c r="DC143" s="582"/>
      <c r="DD143" s="122">
        <v>0</v>
      </c>
      <c r="DE143" s="125"/>
      <c r="DF143" s="134"/>
      <c r="DG143" s="582"/>
      <c r="DH143" s="582"/>
      <c r="DI143" s="582"/>
      <c r="DJ143" s="582"/>
      <c r="DK143" s="664"/>
      <c r="DL143" s="582"/>
      <c r="DM143" s="122">
        <v>0</v>
      </c>
      <c r="DN143" s="125"/>
      <c r="DO143" s="134"/>
      <c r="DP143" s="582"/>
      <c r="DQ143" s="582"/>
      <c r="DR143" s="582"/>
      <c r="DS143" s="582"/>
      <c r="DT143" s="664"/>
      <c r="DU143" s="582"/>
      <c r="DV143" s="126">
        <v>0.10002000000000004</v>
      </c>
      <c r="DW143" s="125"/>
      <c r="DX143" s="134" t="s">
        <v>3364</v>
      </c>
      <c r="DY143" s="582"/>
      <c r="DZ143" s="582"/>
      <c r="EA143" s="582"/>
      <c r="EB143" s="582"/>
      <c r="EC143" s="627"/>
      <c r="ED143" s="664"/>
      <c r="EE143" s="582"/>
      <c r="EF143" s="303"/>
      <c r="EG143" s="125">
        <v>0.16670000000000007</v>
      </c>
      <c r="EJ143" s="582"/>
      <c r="EM143" s="679"/>
      <c r="EP143" s="628"/>
      <c r="ET143" s="156">
        <f t="shared" si="2"/>
        <v>0</v>
      </c>
    </row>
    <row r="144" spans="1:150" s="47" customFormat="1" ht="99.95" hidden="1" customHeight="1" x14ac:dyDescent="0.25">
      <c r="A144" s="130" t="s">
        <v>190</v>
      </c>
      <c r="B144" s="47" t="s">
        <v>83</v>
      </c>
      <c r="C144" s="47" t="s">
        <v>39</v>
      </c>
      <c r="D144" s="127">
        <v>7</v>
      </c>
      <c r="E144" s="47" t="s">
        <v>3352</v>
      </c>
      <c r="F144" s="127" t="s">
        <v>3176</v>
      </c>
      <c r="G144" s="131">
        <v>0.85</v>
      </c>
      <c r="H144" s="131">
        <v>0.45</v>
      </c>
      <c r="I144" s="121">
        <v>0.1</v>
      </c>
      <c r="J144" s="130" t="s">
        <v>3353</v>
      </c>
      <c r="K144" s="105">
        <v>43465</v>
      </c>
      <c r="L144" s="52">
        <v>31</v>
      </c>
      <c r="M144" s="130" t="s">
        <v>3368</v>
      </c>
      <c r="N144" s="130" t="s">
        <v>3369</v>
      </c>
      <c r="O144" s="47" t="s">
        <v>3355</v>
      </c>
      <c r="P144" s="121">
        <v>0.04</v>
      </c>
      <c r="Q144" s="53" t="s">
        <v>2318</v>
      </c>
      <c r="R144" s="124">
        <v>79200000</v>
      </c>
      <c r="S144" s="129"/>
      <c r="T144" s="105">
        <v>43132</v>
      </c>
      <c r="U144" s="105">
        <v>43465</v>
      </c>
      <c r="V144" s="130" t="s">
        <v>3370</v>
      </c>
      <c r="W144" s="132">
        <v>0.25</v>
      </c>
      <c r="X144" s="122">
        <v>0</v>
      </c>
      <c r="Y144" s="125"/>
      <c r="Z144" s="130"/>
      <c r="AA144" s="582">
        <v>0</v>
      </c>
      <c r="AB144" s="582">
        <v>0</v>
      </c>
      <c r="AC144" s="598"/>
      <c r="AD144" s="582"/>
      <c r="AE144" s="664"/>
      <c r="AF144" s="582"/>
      <c r="AG144" s="126">
        <v>0.05</v>
      </c>
      <c r="AH144" s="125"/>
      <c r="AI144" s="134" t="s">
        <v>3371</v>
      </c>
      <c r="AJ144" s="582">
        <v>0.05</v>
      </c>
      <c r="AK144" s="582">
        <v>0</v>
      </c>
      <c r="AL144" s="600">
        <v>79200000</v>
      </c>
      <c r="AM144" s="582"/>
      <c r="AN144" s="664"/>
      <c r="AO144" s="582"/>
      <c r="AP144" s="126">
        <v>0.05</v>
      </c>
      <c r="AQ144" s="125"/>
      <c r="AR144" s="134" t="s">
        <v>3371</v>
      </c>
      <c r="AS144" s="582">
        <v>0.05</v>
      </c>
      <c r="AT144" s="582">
        <v>0</v>
      </c>
      <c r="AU144" s="582"/>
      <c r="AV144" s="582"/>
      <c r="AW144" s="627" t="s">
        <v>3371</v>
      </c>
      <c r="AX144" s="664"/>
      <c r="AY144" s="582"/>
      <c r="AZ144" s="126">
        <v>0.05</v>
      </c>
      <c r="BA144" s="125"/>
      <c r="BB144" s="134" t="s">
        <v>3372</v>
      </c>
      <c r="BC144" s="582">
        <v>0.05</v>
      </c>
      <c r="BD144" s="582">
        <v>0</v>
      </c>
      <c r="BE144" s="582"/>
      <c r="BF144" s="582"/>
      <c r="BG144" s="664"/>
      <c r="BH144" s="582"/>
      <c r="BI144" s="126">
        <v>0.1</v>
      </c>
      <c r="BJ144" s="125"/>
      <c r="BK144" s="134" t="s">
        <v>3373</v>
      </c>
      <c r="BL144" s="582">
        <v>0.1</v>
      </c>
      <c r="BM144" s="582">
        <v>0</v>
      </c>
      <c r="BN144" s="582"/>
      <c r="BO144" s="582"/>
      <c r="BP144" s="664"/>
      <c r="BQ144" s="582"/>
      <c r="BR144" s="122">
        <v>0</v>
      </c>
      <c r="BS144" s="125"/>
      <c r="BT144" s="134"/>
      <c r="BU144" s="582">
        <v>0.1</v>
      </c>
      <c r="BV144" s="582">
        <v>0</v>
      </c>
      <c r="BW144" s="582"/>
      <c r="BX144" s="582"/>
      <c r="BY144" s="627" t="s">
        <v>3374</v>
      </c>
      <c r="BZ144" s="664"/>
      <c r="CA144" s="582"/>
      <c r="CB144" s="122">
        <v>0</v>
      </c>
      <c r="CC144" s="125"/>
      <c r="CD144" s="134"/>
      <c r="CE144" s="582">
        <v>0.15</v>
      </c>
      <c r="CF144" s="582">
        <v>0</v>
      </c>
      <c r="CG144" s="582"/>
      <c r="CH144" s="582"/>
      <c r="CI144" s="664"/>
      <c r="CJ144" s="582"/>
      <c r="CK144" s="122">
        <v>0</v>
      </c>
      <c r="CL144" s="125"/>
      <c r="CM144" s="134"/>
      <c r="CN144" s="582">
        <v>0.1</v>
      </c>
      <c r="CO144" s="582">
        <v>0</v>
      </c>
      <c r="CP144" s="582"/>
      <c r="CQ144" s="582"/>
      <c r="CR144" s="664"/>
      <c r="CS144" s="582"/>
      <c r="CT144" s="122">
        <v>0</v>
      </c>
      <c r="CU144" s="125"/>
      <c r="CV144" s="134"/>
      <c r="CW144" s="582">
        <v>0.1</v>
      </c>
      <c r="CX144" s="582">
        <v>0</v>
      </c>
      <c r="CY144" s="582"/>
      <c r="CZ144" s="582"/>
      <c r="DA144" s="627" t="s">
        <v>3375</v>
      </c>
      <c r="DB144" s="664"/>
      <c r="DC144" s="582"/>
      <c r="DD144" s="122">
        <v>0</v>
      </c>
      <c r="DE144" s="125"/>
      <c r="DF144" s="134"/>
      <c r="DG144" s="582">
        <v>0.1</v>
      </c>
      <c r="DH144" s="582">
        <v>0</v>
      </c>
      <c r="DI144" s="582"/>
      <c r="DJ144" s="582"/>
      <c r="DK144" s="664"/>
      <c r="DL144" s="582"/>
      <c r="DM144" s="122">
        <v>0</v>
      </c>
      <c r="DN144" s="125"/>
      <c r="DO144" s="134"/>
      <c r="DP144" s="582">
        <v>0.1</v>
      </c>
      <c r="DQ144" s="582">
        <v>0</v>
      </c>
      <c r="DR144" s="582"/>
      <c r="DS144" s="582"/>
      <c r="DT144" s="664"/>
      <c r="DU144" s="582"/>
      <c r="DV144" s="122">
        <v>0</v>
      </c>
      <c r="DW144" s="125"/>
      <c r="DX144" s="134"/>
      <c r="DY144" s="582">
        <v>0.1</v>
      </c>
      <c r="DZ144" s="582">
        <v>0</v>
      </c>
      <c r="EA144" s="582"/>
      <c r="EB144" s="582"/>
      <c r="EC144" s="627" t="s">
        <v>3376</v>
      </c>
      <c r="ED144" s="664"/>
      <c r="EE144" s="582"/>
      <c r="EF144" s="303"/>
      <c r="EG144" s="125">
        <v>0.25</v>
      </c>
      <c r="EJ144" s="582">
        <v>0.99999999999999989</v>
      </c>
      <c r="EM144" s="679"/>
      <c r="EP144" s="628">
        <v>79200000</v>
      </c>
      <c r="ET144" s="156">
        <f t="shared" si="2"/>
        <v>0</v>
      </c>
    </row>
    <row r="145" spans="1:150" s="47" customFormat="1" ht="99.95" hidden="1" customHeight="1" x14ac:dyDescent="0.25">
      <c r="A145" s="130" t="s">
        <v>190</v>
      </c>
      <c r="B145" s="47" t="s">
        <v>83</v>
      </c>
      <c r="C145" s="47" t="s">
        <v>39</v>
      </c>
      <c r="D145" s="127">
        <v>7</v>
      </c>
      <c r="E145" s="47" t="s">
        <v>3352</v>
      </c>
      <c r="F145" s="127" t="s">
        <v>3176</v>
      </c>
      <c r="G145" s="131">
        <v>0.85</v>
      </c>
      <c r="H145" s="131">
        <v>0.45</v>
      </c>
      <c r="I145" s="121">
        <v>0.1</v>
      </c>
      <c r="J145" s="130" t="s">
        <v>3353</v>
      </c>
      <c r="K145" s="105">
        <v>43465</v>
      </c>
      <c r="L145" s="52">
        <v>31</v>
      </c>
      <c r="M145" s="130" t="s">
        <v>3368</v>
      </c>
      <c r="N145" s="130" t="s">
        <v>3369</v>
      </c>
      <c r="O145" s="47" t="s">
        <v>3355</v>
      </c>
      <c r="P145" s="121"/>
      <c r="Q145" s="53" t="s">
        <v>2318</v>
      </c>
      <c r="R145" s="124">
        <v>79200000</v>
      </c>
      <c r="S145" s="129"/>
      <c r="T145" s="105">
        <v>43132</v>
      </c>
      <c r="U145" s="105">
        <v>43465</v>
      </c>
      <c r="V145" s="130" t="s">
        <v>3377</v>
      </c>
      <c r="W145" s="132">
        <v>0.25</v>
      </c>
      <c r="X145" s="122">
        <v>0</v>
      </c>
      <c r="Y145" s="125"/>
      <c r="Z145" s="130"/>
      <c r="AA145" s="582"/>
      <c r="AB145" s="582"/>
      <c r="AC145" s="598"/>
      <c r="AD145" s="582"/>
      <c r="AE145" s="664"/>
      <c r="AF145" s="582"/>
      <c r="AG145" s="122">
        <v>0</v>
      </c>
      <c r="AH145" s="125"/>
      <c r="AI145" s="134"/>
      <c r="AJ145" s="582"/>
      <c r="AK145" s="582"/>
      <c r="AL145" s="600"/>
      <c r="AM145" s="582"/>
      <c r="AN145" s="664"/>
      <c r="AO145" s="582"/>
      <c r="AP145" s="122">
        <v>0</v>
      </c>
      <c r="AQ145" s="125"/>
      <c r="AR145" s="134"/>
      <c r="AS145" s="582"/>
      <c r="AT145" s="582"/>
      <c r="AU145" s="582"/>
      <c r="AV145" s="582"/>
      <c r="AW145" s="627"/>
      <c r="AX145" s="664"/>
      <c r="AY145" s="582"/>
      <c r="AZ145" s="122">
        <v>0</v>
      </c>
      <c r="BA145" s="125"/>
      <c r="BB145" s="134"/>
      <c r="BC145" s="582"/>
      <c r="BD145" s="582"/>
      <c r="BE145" s="582"/>
      <c r="BF145" s="582"/>
      <c r="BG145" s="664"/>
      <c r="BH145" s="582"/>
      <c r="BI145" s="122">
        <v>0</v>
      </c>
      <c r="BJ145" s="125"/>
      <c r="BK145" s="134"/>
      <c r="BL145" s="582"/>
      <c r="BM145" s="582"/>
      <c r="BN145" s="582"/>
      <c r="BO145" s="582"/>
      <c r="BP145" s="664"/>
      <c r="BQ145" s="582"/>
      <c r="BR145" s="126">
        <v>0.1</v>
      </c>
      <c r="BS145" s="125"/>
      <c r="BT145" s="134" t="s">
        <v>3374</v>
      </c>
      <c r="BU145" s="582"/>
      <c r="BV145" s="582"/>
      <c r="BW145" s="582"/>
      <c r="BX145" s="582"/>
      <c r="BY145" s="627"/>
      <c r="BZ145" s="664"/>
      <c r="CA145" s="582"/>
      <c r="CB145" s="126">
        <v>0.15</v>
      </c>
      <c r="CC145" s="125"/>
      <c r="CD145" s="134" t="s">
        <v>3378</v>
      </c>
      <c r="CE145" s="582"/>
      <c r="CF145" s="582"/>
      <c r="CG145" s="582"/>
      <c r="CH145" s="582"/>
      <c r="CI145" s="664"/>
      <c r="CJ145" s="582"/>
      <c r="CK145" s="122">
        <v>0</v>
      </c>
      <c r="CL145" s="125"/>
      <c r="CM145" s="134"/>
      <c r="CN145" s="582"/>
      <c r="CO145" s="582"/>
      <c r="CP145" s="582"/>
      <c r="CQ145" s="582"/>
      <c r="CR145" s="664"/>
      <c r="CS145" s="582"/>
      <c r="CT145" s="122">
        <v>0</v>
      </c>
      <c r="CU145" s="125"/>
      <c r="CV145" s="134"/>
      <c r="CW145" s="582"/>
      <c r="CX145" s="582"/>
      <c r="CY145" s="582"/>
      <c r="CZ145" s="582"/>
      <c r="DA145" s="627"/>
      <c r="DB145" s="664"/>
      <c r="DC145" s="582"/>
      <c r="DD145" s="122">
        <v>0</v>
      </c>
      <c r="DE145" s="125"/>
      <c r="DF145" s="134"/>
      <c r="DG145" s="582"/>
      <c r="DH145" s="582"/>
      <c r="DI145" s="582"/>
      <c r="DJ145" s="582"/>
      <c r="DK145" s="664"/>
      <c r="DL145" s="582"/>
      <c r="DM145" s="122">
        <v>0</v>
      </c>
      <c r="DN145" s="125"/>
      <c r="DO145" s="134"/>
      <c r="DP145" s="582"/>
      <c r="DQ145" s="582"/>
      <c r="DR145" s="582"/>
      <c r="DS145" s="582"/>
      <c r="DT145" s="664"/>
      <c r="DU145" s="582"/>
      <c r="DV145" s="122">
        <v>0</v>
      </c>
      <c r="DW145" s="125"/>
      <c r="DX145" s="134"/>
      <c r="DY145" s="582"/>
      <c r="DZ145" s="582"/>
      <c r="EA145" s="582"/>
      <c r="EB145" s="582"/>
      <c r="EC145" s="627"/>
      <c r="ED145" s="664"/>
      <c r="EE145" s="582"/>
      <c r="EF145" s="303"/>
      <c r="EG145" s="125">
        <v>0.25</v>
      </c>
      <c r="EJ145" s="582"/>
      <c r="EM145" s="679"/>
      <c r="EP145" s="628"/>
      <c r="ET145" s="156">
        <f t="shared" si="2"/>
        <v>0</v>
      </c>
    </row>
    <row r="146" spans="1:150" s="47" customFormat="1" ht="99.95" hidden="1" customHeight="1" x14ac:dyDescent="0.25">
      <c r="A146" s="130" t="s">
        <v>190</v>
      </c>
      <c r="B146" s="47" t="s">
        <v>83</v>
      </c>
      <c r="C146" s="47" t="s">
        <v>39</v>
      </c>
      <c r="D146" s="127">
        <v>7</v>
      </c>
      <c r="E146" s="47" t="s">
        <v>3352</v>
      </c>
      <c r="F146" s="127" t="s">
        <v>3176</v>
      </c>
      <c r="G146" s="131">
        <v>0.85</v>
      </c>
      <c r="H146" s="131">
        <v>0.45</v>
      </c>
      <c r="I146" s="121">
        <v>0.1</v>
      </c>
      <c r="J146" s="130" t="s">
        <v>3353</v>
      </c>
      <c r="K146" s="105">
        <v>43465</v>
      </c>
      <c r="L146" s="52">
        <v>31</v>
      </c>
      <c r="M146" s="130" t="s">
        <v>3368</v>
      </c>
      <c r="N146" s="130" t="s">
        <v>3369</v>
      </c>
      <c r="O146" s="47" t="s">
        <v>3355</v>
      </c>
      <c r="P146" s="121"/>
      <c r="Q146" s="53" t="s">
        <v>2318</v>
      </c>
      <c r="R146" s="124">
        <v>79200000</v>
      </c>
      <c r="S146" s="129"/>
      <c r="T146" s="105">
        <v>43132</v>
      </c>
      <c r="U146" s="105">
        <v>43465</v>
      </c>
      <c r="V146" s="130" t="s">
        <v>3379</v>
      </c>
      <c r="W146" s="132">
        <v>0.5</v>
      </c>
      <c r="X146" s="122">
        <v>0</v>
      </c>
      <c r="Y146" s="125"/>
      <c r="Z146" s="130"/>
      <c r="AA146" s="582"/>
      <c r="AB146" s="582"/>
      <c r="AC146" s="598"/>
      <c r="AD146" s="582"/>
      <c r="AE146" s="664"/>
      <c r="AF146" s="582"/>
      <c r="AG146" s="122">
        <v>0</v>
      </c>
      <c r="AH146" s="125"/>
      <c r="AI146" s="134"/>
      <c r="AJ146" s="582"/>
      <c r="AK146" s="582"/>
      <c r="AL146" s="600"/>
      <c r="AM146" s="582"/>
      <c r="AN146" s="664"/>
      <c r="AO146" s="582"/>
      <c r="AP146" s="122">
        <v>0</v>
      </c>
      <c r="AQ146" s="125"/>
      <c r="AR146" s="134"/>
      <c r="AS146" s="582"/>
      <c r="AT146" s="582"/>
      <c r="AU146" s="582"/>
      <c r="AV146" s="582"/>
      <c r="AW146" s="627"/>
      <c r="AX146" s="664"/>
      <c r="AY146" s="582"/>
      <c r="AZ146" s="122">
        <v>0</v>
      </c>
      <c r="BA146" s="125"/>
      <c r="BB146" s="134"/>
      <c r="BC146" s="582"/>
      <c r="BD146" s="582"/>
      <c r="BE146" s="582"/>
      <c r="BF146" s="582"/>
      <c r="BG146" s="664"/>
      <c r="BH146" s="582"/>
      <c r="BI146" s="122">
        <v>0</v>
      </c>
      <c r="BJ146" s="125"/>
      <c r="BK146" s="134"/>
      <c r="BL146" s="582"/>
      <c r="BM146" s="582"/>
      <c r="BN146" s="582"/>
      <c r="BO146" s="582"/>
      <c r="BP146" s="664"/>
      <c r="BQ146" s="582"/>
      <c r="BR146" s="122">
        <v>0</v>
      </c>
      <c r="BS146" s="125"/>
      <c r="BT146" s="134"/>
      <c r="BU146" s="582"/>
      <c r="BV146" s="582"/>
      <c r="BW146" s="582"/>
      <c r="BX146" s="582"/>
      <c r="BY146" s="627"/>
      <c r="BZ146" s="664"/>
      <c r="CA146" s="582"/>
      <c r="CB146" s="122">
        <v>0</v>
      </c>
      <c r="CC146" s="125"/>
      <c r="CD146" s="134"/>
      <c r="CE146" s="582"/>
      <c r="CF146" s="582"/>
      <c r="CG146" s="582"/>
      <c r="CH146" s="582"/>
      <c r="CI146" s="664"/>
      <c r="CJ146" s="582"/>
      <c r="CK146" s="126">
        <v>0.1</v>
      </c>
      <c r="CL146" s="125"/>
      <c r="CM146" s="134" t="s">
        <v>3375</v>
      </c>
      <c r="CN146" s="582"/>
      <c r="CO146" s="582"/>
      <c r="CP146" s="582"/>
      <c r="CQ146" s="582"/>
      <c r="CR146" s="664"/>
      <c r="CS146" s="582"/>
      <c r="CT146" s="126">
        <v>0.1</v>
      </c>
      <c r="CU146" s="125"/>
      <c r="CV146" s="134" t="s">
        <v>3375</v>
      </c>
      <c r="CW146" s="582"/>
      <c r="CX146" s="582"/>
      <c r="CY146" s="582"/>
      <c r="CZ146" s="582"/>
      <c r="DA146" s="627"/>
      <c r="DB146" s="664"/>
      <c r="DC146" s="582"/>
      <c r="DD146" s="126">
        <v>0.1</v>
      </c>
      <c r="DE146" s="125"/>
      <c r="DF146" s="134" t="s">
        <v>3375</v>
      </c>
      <c r="DG146" s="582"/>
      <c r="DH146" s="582"/>
      <c r="DI146" s="582"/>
      <c r="DJ146" s="582"/>
      <c r="DK146" s="664"/>
      <c r="DL146" s="582"/>
      <c r="DM146" s="126">
        <v>0.1</v>
      </c>
      <c r="DN146" s="125"/>
      <c r="DO146" s="134" t="s">
        <v>3375</v>
      </c>
      <c r="DP146" s="582"/>
      <c r="DQ146" s="582"/>
      <c r="DR146" s="582"/>
      <c r="DS146" s="582"/>
      <c r="DT146" s="664"/>
      <c r="DU146" s="582"/>
      <c r="DV146" s="126">
        <v>0.1</v>
      </c>
      <c r="DW146" s="125"/>
      <c r="DX146" s="134" t="s">
        <v>3376</v>
      </c>
      <c r="DY146" s="582"/>
      <c r="DZ146" s="582"/>
      <c r="EA146" s="582"/>
      <c r="EB146" s="582"/>
      <c r="EC146" s="627"/>
      <c r="ED146" s="664"/>
      <c r="EE146" s="582"/>
      <c r="EF146" s="303"/>
      <c r="EG146" s="125">
        <v>0.5</v>
      </c>
      <c r="EJ146" s="582"/>
      <c r="EM146" s="679"/>
      <c r="EP146" s="628"/>
      <c r="ET146" s="156">
        <f t="shared" si="2"/>
        <v>0</v>
      </c>
    </row>
    <row r="147" spans="1:150" s="47" customFormat="1" ht="99.95" hidden="1" customHeight="1" x14ac:dyDescent="0.25">
      <c r="A147" s="130" t="s">
        <v>190</v>
      </c>
      <c r="B147" s="47" t="s">
        <v>3837</v>
      </c>
      <c r="C147" s="47" t="s">
        <v>39</v>
      </c>
      <c r="D147" s="127">
        <v>8</v>
      </c>
      <c r="E147" s="47" t="s">
        <v>41</v>
      </c>
      <c r="F147" s="127" t="s">
        <v>3176</v>
      </c>
      <c r="G147" s="122">
        <v>0.8</v>
      </c>
      <c r="H147" s="121">
        <v>1</v>
      </c>
      <c r="I147" s="121">
        <v>0.15</v>
      </c>
      <c r="J147" s="130" t="s">
        <v>3380</v>
      </c>
      <c r="K147" s="105">
        <v>43465</v>
      </c>
      <c r="L147" s="52">
        <v>32</v>
      </c>
      <c r="M147" s="130" t="s">
        <v>42</v>
      </c>
      <c r="N147" s="130" t="s">
        <v>3381</v>
      </c>
      <c r="O147" s="47" t="s">
        <v>3382</v>
      </c>
      <c r="P147" s="121">
        <v>0.03</v>
      </c>
      <c r="Q147" s="53" t="s">
        <v>1820</v>
      </c>
      <c r="R147" s="124">
        <v>8541482000</v>
      </c>
      <c r="S147" s="129"/>
      <c r="T147" s="105">
        <v>43101</v>
      </c>
      <c r="U147" s="105">
        <v>43465</v>
      </c>
      <c r="V147" s="130" t="s">
        <v>3383</v>
      </c>
      <c r="W147" s="132">
        <v>0.33329999999999999</v>
      </c>
      <c r="X147" s="126">
        <v>2.7774999999999998E-2</v>
      </c>
      <c r="Y147" s="125"/>
      <c r="Z147" s="130" t="s">
        <v>3384</v>
      </c>
      <c r="AA147" s="582">
        <v>2.7774999999999998E-2</v>
      </c>
      <c r="AB147" s="582">
        <v>0</v>
      </c>
      <c r="AC147" s="598"/>
      <c r="AD147" s="582"/>
      <c r="AE147" s="668">
        <v>3.8205959595959599E-2</v>
      </c>
      <c r="AF147" s="582"/>
      <c r="AG147" s="126">
        <v>2.7774999999999998E-2</v>
      </c>
      <c r="AH147" s="125"/>
      <c r="AI147" s="134" t="s">
        <v>3384</v>
      </c>
      <c r="AJ147" s="582">
        <v>2.7774999999999998E-2</v>
      </c>
      <c r="AK147" s="582">
        <v>0</v>
      </c>
      <c r="AL147" s="600">
        <v>1119288000</v>
      </c>
      <c r="AM147" s="582"/>
      <c r="AN147" s="668">
        <v>5.760111111111111E-2</v>
      </c>
      <c r="AO147" s="582"/>
      <c r="AP147" s="126">
        <v>2.7774999999999998E-2</v>
      </c>
      <c r="AQ147" s="125"/>
      <c r="AR147" s="134" t="s">
        <v>3385</v>
      </c>
      <c r="AS147" s="582">
        <v>0.19444999999999998</v>
      </c>
      <c r="AT147" s="582">
        <v>0</v>
      </c>
      <c r="AU147" s="600">
        <v>146706000</v>
      </c>
      <c r="AV147" s="582"/>
      <c r="AW147" s="627" t="s">
        <v>3385</v>
      </c>
      <c r="AX147" s="668">
        <v>0.12260111111111109</v>
      </c>
      <c r="AY147" s="582"/>
      <c r="AZ147" s="126">
        <v>2.7774999999999998E-2</v>
      </c>
      <c r="BA147" s="125"/>
      <c r="BB147" s="134" t="s">
        <v>3384</v>
      </c>
      <c r="BC147" s="582">
        <v>2.7774999999999998E-2</v>
      </c>
      <c r="BD147" s="582">
        <v>0</v>
      </c>
      <c r="BE147" s="582"/>
      <c r="BF147" s="582"/>
      <c r="BG147" s="668">
        <v>4.6489999999999983E-2</v>
      </c>
      <c r="BH147" s="582"/>
      <c r="BI147" s="126">
        <v>2.7774999999999998E-2</v>
      </c>
      <c r="BJ147" s="125"/>
      <c r="BK147" s="134" t="s">
        <v>3384</v>
      </c>
      <c r="BL147" s="582">
        <v>2.7774999999999998E-2</v>
      </c>
      <c r="BM147" s="582">
        <v>0</v>
      </c>
      <c r="BN147" s="600">
        <v>116003000</v>
      </c>
      <c r="BO147" s="582"/>
      <c r="BP147" s="668">
        <v>4.6489999999999983E-2</v>
      </c>
      <c r="BQ147" s="582"/>
      <c r="BR147" s="126">
        <v>2.7774999999999998E-2</v>
      </c>
      <c r="BS147" s="125"/>
      <c r="BT147" s="134" t="s">
        <v>3385</v>
      </c>
      <c r="BU147" s="582">
        <v>0.19444999999999998</v>
      </c>
      <c r="BV147" s="582">
        <v>0</v>
      </c>
      <c r="BW147" s="600">
        <v>200000000</v>
      </c>
      <c r="BX147" s="582"/>
      <c r="BY147" s="627" t="s">
        <v>3385</v>
      </c>
      <c r="BZ147" s="668">
        <v>0.11148999999999998</v>
      </c>
      <c r="CA147" s="582"/>
      <c r="CB147" s="126">
        <v>2.7774999999999998E-2</v>
      </c>
      <c r="CC147" s="125"/>
      <c r="CD147" s="134" t="s">
        <v>3384</v>
      </c>
      <c r="CE147" s="582">
        <v>2.7774999999999998E-2</v>
      </c>
      <c r="CF147" s="582">
        <v>0</v>
      </c>
      <c r="CG147" s="600">
        <v>6805182000</v>
      </c>
      <c r="CH147" s="582"/>
      <c r="CI147" s="668">
        <v>5.2045555555555539E-2</v>
      </c>
      <c r="CJ147" s="582"/>
      <c r="CK147" s="126">
        <v>2.7774999999999998E-2</v>
      </c>
      <c r="CL147" s="125"/>
      <c r="CM147" s="134" t="s">
        <v>3384</v>
      </c>
      <c r="CN147" s="582">
        <v>2.7774999999999998E-2</v>
      </c>
      <c r="CO147" s="582">
        <v>0</v>
      </c>
      <c r="CP147" s="600">
        <v>150000000</v>
      </c>
      <c r="CQ147" s="582"/>
      <c r="CR147" s="668">
        <v>5.2045555555555539E-2</v>
      </c>
      <c r="CS147" s="582"/>
      <c r="CT147" s="126">
        <v>2.7774999999999998E-2</v>
      </c>
      <c r="CU147" s="125"/>
      <c r="CV147" s="134" t="s">
        <v>3385</v>
      </c>
      <c r="CW147" s="582">
        <v>0.19444999999999998</v>
      </c>
      <c r="CX147" s="582">
        <v>0</v>
      </c>
      <c r="CY147" s="582"/>
      <c r="CZ147" s="582"/>
      <c r="DA147" s="627" t="s">
        <v>3385</v>
      </c>
      <c r="DB147" s="668">
        <v>0.12398999999999999</v>
      </c>
      <c r="DC147" s="582"/>
      <c r="DD147" s="126">
        <v>2.7774999999999998E-2</v>
      </c>
      <c r="DE147" s="125"/>
      <c r="DF147" s="134" t="s">
        <v>3384</v>
      </c>
      <c r="DG147" s="582">
        <v>2.7774999999999998E-2</v>
      </c>
      <c r="DH147" s="582">
        <v>0</v>
      </c>
      <c r="DI147" s="600">
        <v>4303000</v>
      </c>
      <c r="DJ147" s="582"/>
      <c r="DK147" s="668">
        <v>5.8989999999999994E-2</v>
      </c>
      <c r="DL147" s="582"/>
      <c r="DM147" s="126">
        <v>2.7774999999999998E-2</v>
      </c>
      <c r="DN147" s="125"/>
      <c r="DO147" s="134" t="s">
        <v>3384</v>
      </c>
      <c r="DP147" s="582">
        <v>2.7774999999999998E-2</v>
      </c>
      <c r="DQ147" s="582">
        <v>0</v>
      </c>
      <c r="DR147" s="582"/>
      <c r="DS147" s="582"/>
      <c r="DT147" s="668">
        <v>5.8989999999999994E-2</v>
      </c>
      <c r="DU147" s="582"/>
      <c r="DV147" s="126">
        <v>2.7774999999999998E-2</v>
      </c>
      <c r="DW147" s="125"/>
      <c r="DX147" s="134" t="s">
        <v>3381</v>
      </c>
      <c r="DY147" s="582">
        <v>0.19444999999999998</v>
      </c>
      <c r="DZ147" s="582">
        <v>0</v>
      </c>
      <c r="EA147" s="582"/>
      <c r="EB147" s="582"/>
      <c r="EC147" s="627" t="s">
        <v>3381</v>
      </c>
      <c r="ED147" s="668">
        <v>0.231060707070707</v>
      </c>
      <c r="EE147" s="582"/>
      <c r="EF147" s="303"/>
      <c r="EG147" s="125">
        <v>0.33329999999999999</v>
      </c>
      <c r="EJ147" s="582">
        <v>1</v>
      </c>
      <c r="EM147" s="679">
        <v>0.99999999999999989</v>
      </c>
      <c r="EP147" s="628">
        <v>8541482000</v>
      </c>
      <c r="ET147" s="156">
        <f t="shared" si="2"/>
        <v>0</v>
      </c>
    </row>
    <row r="148" spans="1:150" s="47" customFormat="1" ht="99.95" hidden="1" customHeight="1" x14ac:dyDescent="0.25">
      <c r="A148" s="130" t="s">
        <v>190</v>
      </c>
      <c r="B148" s="47" t="s">
        <v>3837</v>
      </c>
      <c r="C148" s="47" t="s">
        <v>39</v>
      </c>
      <c r="D148" s="127">
        <v>8</v>
      </c>
      <c r="E148" s="47" t="s">
        <v>41</v>
      </c>
      <c r="F148" s="127" t="s">
        <v>3176</v>
      </c>
      <c r="G148" s="122">
        <v>0.8</v>
      </c>
      <c r="H148" s="121">
        <v>1</v>
      </c>
      <c r="I148" s="121">
        <v>0.15</v>
      </c>
      <c r="J148" s="130" t="s">
        <v>3380</v>
      </c>
      <c r="K148" s="105">
        <v>43465</v>
      </c>
      <c r="L148" s="52">
        <v>32</v>
      </c>
      <c r="M148" s="130" t="s">
        <v>42</v>
      </c>
      <c r="N148" s="130" t="s">
        <v>3381</v>
      </c>
      <c r="O148" s="47" t="s">
        <v>3382</v>
      </c>
      <c r="P148" s="121"/>
      <c r="Q148" s="53" t="s">
        <v>1820</v>
      </c>
      <c r="R148" s="124">
        <v>8541482000</v>
      </c>
      <c r="S148" s="129"/>
      <c r="T148" s="105">
        <v>43101</v>
      </c>
      <c r="U148" s="105">
        <v>43465</v>
      </c>
      <c r="V148" s="130" t="s">
        <v>43</v>
      </c>
      <c r="W148" s="132">
        <v>0.33329999999999999</v>
      </c>
      <c r="X148" s="122">
        <v>0</v>
      </c>
      <c r="Y148" s="125"/>
      <c r="Z148" s="130"/>
      <c r="AA148" s="582"/>
      <c r="AB148" s="582"/>
      <c r="AC148" s="598"/>
      <c r="AD148" s="582"/>
      <c r="AE148" s="676"/>
      <c r="AF148" s="582"/>
      <c r="AG148" s="122">
        <v>0</v>
      </c>
      <c r="AH148" s="125"/>
      <c r="AI148" s="134"/>
      <c r="AJ148" s="582"/>
      <c r="AK148" s="582"/>
      <c r="AL148" s="600"/>
      <c r="AM148" s="582"/>
      <c r="AN148" s="676"/>
      <c r="AO148" s="582"/>
      <c r="AP148" s="126">
        <v>8.3324999999999996E-2</v>
      </c>
      <c r="AQ148" s="125"/>
      <c r="AR148" s="134" t="s">
        <v>3385</v>
      </c>
      <c r="AS148" s="582"/>
      <c r="AT148" s="582"/>
      <c r="AU148" s="600"/>
      <c r="AV148" s="582"/>
      <c r="AW148" s="627"/>
      <c r="AX148" s="676"/>
      <c r="AY148" s="582"/>
      <c r="AZ148" s="122">
        <v>0</v>
      </c>
      <c r="BA148" s="125"/>
      <c r="BB148" s="134"/>
      <c r="BC148" s="582"/>
      <c r="BD148" s="582"/>
      <c r="BE148" s="582"/>
      <c r="BF148" s="582"/>
      <c r="BG148" s="676"/>
      <c r="BH148" s="582"/>
      <c r="BI148" s="122">
        <v>0</v>
      </c>
      <c r="BJ148" s="125"/>
      <c r="BK148" s="134"/>
      <c r="BL148" s="582"/>
      <c r="BM148" s="582"/>
      <c r="BN148" s="600"/>
      <c r="BO148" s="582"/>
      <c r="BP148" s="676"/>
      <c r="BQ148" s="582"/>
      <c r="BR148" s="126">
        <v>8.3324999999999996E-2</v>
      </c>
      <c r="BS148" s="125"/>
      <c r="BT148" s="134" t="s">
        <v>3385</v>
      </c>
      <c r="BU148" s="582"/>
      <c r="BV148" s="582"/>
      <c r="BW148" s="600"/>
      <c r="BX148" s="582"/>
      <c r="BY148" s="627"/>
      <c r="BZ148" s="676"/>
      <c r="CA148" s="582"/>
      <c r="CB148" s="122">
        <v>0</v>
      </c>
      <c r="CC148" s="125"/>
      <c r="CD148" s="134"/>
      <c r="CE148" s="582"/>
      <c r="CF148" s="582"/>
      <c r="CG148" s="600"/>
      <c r="CH148" s="582"/>
      <c r="CI148" s="676"/>
      <c r="CJ148" s="582"/>
      <c r="CK148" s="122">
        <v>0</v>
      </c>
      <c r="CL148" s="125"/>
      <c r="CM148" s="134"/>
      <c r="CN148" s="582"/>
      <c r="CO148" s="582"/>
      <c r="CP148" s="600"/>
      <c r="CQ148" s="582"/>
      <c r="CR148" s="676"/>
      <c r="CS148" s="582"/>
      <c r="CT148" s="126">
        <v>8.3324999999999996E-2</v>
      </c>
      <c r="CU148" s="125"/>
      <c r="CV148" s="134" t="s">
        <v>3385</v>
      </c>
      <c r="CW148" s="582"/>
      <c r="CX148" s="582"/>
      <c r="CY148" s="582"/>
      <c r="CZ148" s="582"/>
      <c r="DA148" s="627"/>
      <c r="DB148" s="676"/>
      <c r="DC148" s="582"/>
      <c r="DD148" s="122">
        <v>0</v>
      </c>
      <c r="DE148" s="125"/>
      <c r="DF148" s="134"/>
      <c r="DG148" s="582"/>
      <c r="DH148" s="582"/>
      <c r="DI148" s="600"/>
      <c r="DJ148" s="582"/>
      <c r="DK148" s="676"/>
      <c r="DL148" s="582"/>
      <c r="DM148" s="122">
        <v>0</v>
      </c>
      <c r="DN148" s="125"/>
      <c r="DO148" s="134"/>
      <c r="DP148" s="582"/>
      <c r="DQ148" s="582"/>
      <c r="DR148" s="582"/>
      <c r="DS148" s="582"/>
      <c r="DT148" s="676"/>
      <c r="DU148" s="582"/>
      <c r="DV148" s="126">
        <v>8.3324999999999996E-2</v>
      </c>
      <c r="DW148" s="125"/>
      <c r="DX148" s="134" t="s">
        <v>3381</v>
      </c>
      <c r="DY148" s="582"/>
      <c r="DZ148" s="582"/>
      <c r="EA148" s="582"/>
      <c r="EB148" s="582"/>
      <c r="EC148" s="627"/>
      <c r="ED148" s="676"/>
      <c r="EE148" s="582"/>
      <c r="EF148" s="303"/>
      <c r="EG148" s="125">
        <v>0.33329999999999999</v>
      </c>
      <c r="EJ148" s="582"/>
      <c r="EM148" s="679"/>
      <c r="EP148" s="628"/>
      <c r="ET148" s="156">
        <f t="shared" si="2"/>
        <v>0</v>
      </c>
    </row>
    <row r="149" spans="1:150" s="47" customFormat="1" ht="99.95" hidden="1" customHeight="1" x14ac:dyDescent="0.25">
      <c r="A149" s="130" t="s">
        <v>190</v>
      </c>
      <c r="B149" s="47" t="s">
        <v>3837</v>
      </c>
      <c r="C149" s="47" t="s">
        <v>39</v>
      </c>
      <c r="D149" s="127">
        <v>8</v>
      </c>
      <c r="E149" s="47" t="s">
        <v>41</v>
      </c>
      <c r="F149" s="127" t="s">
        <v>3176</v>
      </c>
      <c r="G149" s="122">
        <v>0.8</v>
      </c>
      <c r="H149" s="121">
        <v>1</v>
      </c>
      <c r="I149" s="121">
        <v>0.15</v>
      </c>
      <c r="J149" s="130" t="s">
        <v>3380</v>
      </c>
      <c r="K149" s="105">
        <v>43465</v>
      </c>
      <c r="L149" s="52">
        <v>32</v>
      </c>
      <c r="M149" s="130" t="s">
        <v>42</v>
      </c>
      <c r="N149" s="130" t="s">
        <v>3381</v>
      </c>
      <c r="O149" s="47" t="s">
        <v>3382</v>
      </c>
      <c r="P149" s="121"/>
      <c r="Q149" s="53" t="s">
        <v>1820</v>
      </c>
      <c r="R149" s="124">
        <v>8541482000</v>
      </c>
      <c r="S149" s="129"/>
      <c r="T149" s="105">
        <v>43101</v>
      </c>
      <c r="U149" s="105">
        <v>43465</v>
      </c>
      <c r="V149" s="130" t="s">
        <v>3386</v>
      </c>
      <c r="W149" s="132">
        <v>0.33339999999999997</v>
      </c>
      <c r="X149" s="122">
        <v>0</v>
      </c>
      <c r="Y149" s="125"/>
      <c r="Z149" s="130"/>
      <c r="AA149" s="582"/>
      <c r="AB149" s="582"/>
      <c r="AC149" s="598"/>
      <c r="AD149" s="582"/>
      <c r="AE149" s="676"/>
      <c r="AF149" s="582"/>
      <c r="AG149" s="122">
        <v>0</v>
      </c>
      <c r="AH149" s="125"/>
      <c r="AI149" s="134"/>
      <c r="AJ149" s="582"/>
      <c r="AK149" s="582"/>
      <c r="AL149" s="600"/>
      <c r="AM149" s="582"/>
      <c r="AN149" s="676"/>
      <c r="AO149" s="582"/>
      <c r="AP149" s="126">
        <v>8.3349999999999994E-2</v>
      </c>
      <c r="AQ149" s="125"/>
      <c r="AR149" s="134" t="s">
        <v>3385</v>
      </c>
      <c r="AS149" s="582"/>
      <c r="AT149" s="582"/>
      <c r="AU149" s="600"/>
      <c r="AV149" s="582"/>
      <c r="AW149" s="627"/>
      <c r="AX149" s="676"/>
      <c r="AY149" s="582"/>
      <c r="AZ149" s="122">
        <v>0</v>
      </c>
      <c r="BA149" s="125"/>
      <c r="BB149" s="134"/>
      <c r="BC149" s="582"/>
      <c r="BD149" s="582"/>
      <c r="BE149" s="582"/>
      <c r="BF149" s="582"/>
      <c r="BG149" s="676"/>
      <c r="BH149" s="582"/>
      <c r="BI149" s="122">
        <v>0</v>
      </c>
      <c r="BJ149" s="125"/>
      <c r="BK149" s="134"/>
      <c r="BL149" s="582"/>
      <c r="BM149" s="582"/>
      <c r="BN149" s="600"/>
      <c r="BO149" s="582"/>
      <c r="BP149" s="676"/>
      <c r="BQ149" s="582"/>
      <c r="BR149" s="126">
        <v>8.3349999999999994E-2</v>
      </c>
      <c r="BS149" s="125"/>
      <c r="BT149" s="134" t="s">
        <v>3385</v>
      </c>
      <c r="BU149" s="582"/>
      <c r="BV149" s="582"/>
      <c r="BW149" s="600"/>
      <c r="BX149" s="582"/>
      <c r="BY149" s="627"/>
      <c r="BZ149" s="676"/>
      <c r="CA149" s="582"/>
      <c r="CB149" s="122">
        <v>0</v>
      </c>
      <c r="CC149" s="125"/>
      <c r="CD149" s="134"/>
      <c r="CE149" s="582"/>
      <c r="CF149" s="582"/>
      <c r="CG149" s="600"/>
      <c r="CH149" s="582"/>
      <c r="CI149" s="676"/>
      <c r="CJ149" s="582"/>
      <c r="CK149" s="122">
        <v>0</v>
      </c>
      <c r="CL149" s="125"/>
      <c r="CM149" s="134"/>
      <c r="CN149" s="582"/>
      <c r="CO149" s="582"/>
      <c r="CP149" s="600"/>
      <c r="CQ149" s="582"/>
      <c r="CR149" s="676"/>
      <c r="CS149" s="582"/>
      <c r="CT149" s="126">
        <v>8.3349999999999994E-2</v>
      </c>
      <c r="CU149" s="125"/>
      <c r="CV149" s="134" t="s">
        <v>3385</v>
      </c>
      <c r="CW149" s="582"/>
      <c r="CX149" s="582"/>
      <c r="CY149" s="582"/>
      <c r="CZ149" s="582"/>
      <c r="DA149" s="627"/>
      <c r="DB149" s="676"/>
      <c r="DC149" s="582"/>
      <c r="DD149" s="122">
        <v>0</v>
      </c>
      <c r="DE149" s="125"/>
      <c r="DF149" s="134"/>
      <c r="DG149" s="582"/>
      <c r="DH149" s="582"/>
      <c r="DI149" s="600"/>
      <c r="DJ149" s="582"/>
      <c r="DK149" s="676"/>
      <c r="DL149" s="582"/>
      <c r="DM149" s="122">
        <v>0</v>
      </c>
      <c r="DN149" s="125"/>
      <c r="DO149" s="134"/>
      <c r="DP149" s="582"/>
      <c r="DQ149" s="582"/>
      <c r="DR149" s="582"/>
      <c r="DS149" s="582"/>
      <c r="DT149" s="676"/>
      <c r="DU149" s="582"/>
      <c r="DV149" s="126">
        <v>8.3349999999999994E-2</v>
      </c>
      <c r="DW149" s="125"/>
      <c r="DX149" s="134" t="s">
        <v>3381</v>
      </c>
      <c r="DY149" s="582"/>
      <c r="DZ149" s="582"/>
      <c r="EA149" s="582"/>
      <c r="EB149" s="582"/>
      <c r="EC149" s="627"/>
      <c r="ED149" s="676"/>
      <c r="EE149" s="582"/>
      <c r="EF149" s="303"/>
      <c r="EG149" s="125">
        <v>0.33339999999999997</v>
      </c>
      <c r="EJ149" s="582"/>
      <c r="EM149" s="679"/>
      <c r="EP149" s="628"/>
      <c r="ET149" s="156">
        <f t="shared" si="2"/>
        <v>0</v>
      </c>
    </row>
    <row r="150" spans="1:150" s="47" customFormat="1" ht="99.95" hidden="1" customHeight="1" x14ac:dyDescent="0.25">
      <c r="A150" s="130" t="s">
        <v>190</v>
      </c>
      <c r="B150" s="47" t="s">
        <v>3837</v>
      </c>
      <c r="C150" s="47" t="s">
        <v>39</v>
      </c>
      <c r="D150" s="127">
        <v>8</v>
      </c>
      <c r="E150" s="47" t="s">
        <v>41</v>
      </c>
      <c r="F150" s="127" t="s">
        <v>3176</v>
      </c>
      <c r="G150" s="122">
        <v>0.8</v>
      </c>
      <c r="H150" s="121">
        <v>1</v>
      </c>
      <c r="I150" s="121">
        <v>0.15</v>
      </c>
      <c r="J150" s="130" t="s">
        <v>3380</v>
      </c>
      <c r="K150" s="105">
        <v>43465</v>
      </c>
      <c r="L150" s="52">
        <v>33</v>
      </c>
      <c r="M150" s="130" t="s">
        <v>44</v>
      </c>
      <c r="N150" s="130" t="s">
        <v>3387</v>
      </c>
      <c r="O150" s="47" t="s">
        <v>3388</v>
      </c>
      <c r="P150" s="121">
        <v>0.02</v>
      </c>
      <c r="Q150" s="53" t="s">
        <v>3196</v>
      </c>
      <c r="R150" s="124">
        <v>1638176000</v>
      </c>
      <c r="S150" s="129"/>
      <c r="T150" s="105">
        <v>43115</v>
      </c>
      <c r="U150" s="105">
        <v>43465</v>
      </c>
      <c r="V150" s="130" t="s">
        <v>3389</v>
      </c>
      <c r="W150" s="132">
        <v>0.25</v>
      </c>
      <c r="X150" s="126">
        <v>4.1666666666666664E-2</v>
      </c>
      <c r="Y150" s="125"/>
      <c r="Z150" s="130" t="s">
        <v>243</v>
      </c>
      <c r="AA150" s="582">
        <v>4.1666666666666664E-2</v>
      </c>
      <c r="AB150" s="582">
        <v>0</v>
      </c>
      <c r="AC150" s="598"/>
      <c r="AD150" s="582"/>
      <c r="AE150" s="676"/>
      <c r="AF150" s="582"/>
      <c r="AG150" s="126">
        <v>4.1666666666666664E-2</v>
      </c>
      <c r="AH150" s="125"/>
      <c r="AI150" s="134" t="s">
        <v>3390</v>
      </c>
      <c r="AJ150" s="582">
        <v>4.1666666666666664E-2</v>
      </c>
      <c r="AK150" s="582">
        <v>0</v>
      </c>
      <c r="AL150" s="582"/>
      <c r="AM150" s="582"/>
      <c r="AN150" s="676"/>
      <c r="AO150" s="582"/>
      <c r="AP150" s="126">
        <v>4.1666666666666664E-2</v>
      </c>
      <c r="AQ150" s="125"/>
      <c r="AR150" s="134" t="s">
        <v>3391</v>
      </c>
      <c r="AS150" s="582">
        <v>4.1666666666666664E-2</v>
      </c>
      <c r="AT150" s="582">
        <v>0</v>
      </c>
      <c r="AU150" s="582"/>
      <c r="AV150" s="582"/>
      <c r="AW150" s="627" t="s">
        <v>3391</v>
      </c>
      <c r="AX150" s="676"/>
      <c r="AY150" s="582"/>
      <c r="AZ150" s="126">
        <v>4.1666666666666664E-2</v>
      </c>
      <c r="BA150" s="125"/>
      <c r="BB150" s="134" t="s">
        <v>3392</v>
      </c>
      <c r="BC150" s="582">
        <v>4.1666666666666664E-2</v>
      </c>
      <c r="BD150" s="582">
        <v>0</v>
      </c>
      <c r="BE150" s="582"/>
      <c r="BF150" s="582"/>
      <c r="BG150" s="676"/>
      <c r="BH150" s="582"/>
      <c r="BI150" s="126">
        <v>4.1666666666666664E-2</v>
      </c>
      <c r="BJ150" s="125"/>
      <c r="BK150" s="134" t="s">
        <v>3392</v>
      </c>
      <c r="BL150" s="582">
        <v>4.1666666666666664E-2</v>
      </c>
      <c r="BM150" s="582">
        <v>0</v>
      </c>
      <c r="BN150" s="582"/>
      <c r="BO150" s="582"/>
      <c r="BP150" s="676"/>
      <c r="BQ150" s="582"/>
      <c r="BR150" s="126">
        <v>4.1666666666666664E-2</v>
      </c>
      <c r="BS150" s="125"/>
      <c r="BT150" s="134" t="s">
        <v>3393</v>
      </c>
      <c r="BU150" s="582">
        <v>4.1666666666666664E-2</v>
      </c>
      <c r="BV150" s="582">
        <v>0</v>
      </c>
      <c r="BW150" s="600">
        <v>1600589000</v>
      </c>
      <c r="BX150" s="582"/>
      <c r="BY150" s="627" t="s">
        <v>3393</v>
      </c>
      <c r="BZ150" s="676"/>
      <c r="CA150" s="582"/>
      <c r="CB150" s="122">
        <v>0</v>
      </c>
      <c r="CC150" s="125"/>
      <c r="CD150" s="134"/>
      <c r="CE150" s="582">
        <v>8.3333333333333329E-2</v>
      </c>
      <c r="CF150" s="582">
        <v>0</v>
      </c>
      <c r="CG150" s="582"/>
      <c r="CH150" s="582"/>
      <c r="CI150" s="676"/>
      <c r="CJ150" s="582"/>
      <c r="CK150" s="122">
        <v>0</v>
      </c>
      <c r="CL150" s="125"/>
      <c r="CM150" s="134"/>
      <c r="CN150" s="582">
        <v>8.3333333333333329E-2</v>
      </c>
      <c r="CO150" s="582">
        <v>0</v>
      </c>
      <c r="CP150" s="600">
        <v>37587000</v>
      </c>
      <c r="CQ150" s="582"/>
      <c r="CR150" s="676"/>
      <c r="CS150" s="582"/>
      <c r="CT150" s="122">
        <v>0</v>
      </c>
      <c r="CU150" s="125"/>
      <c r="CV150" s="134"/>
      <c r="CW150" s="582">
        <v>8.3333333333333329E-2</v>
      </c>
      <c r="CX150" s="582">
        <v>0</v>
      </c>
      <c r="CY150" s="582"/>
      <c r="CZ150" s="582"/>
      <c r="DA150" s="627" t="s">
        <v>3394</v>
      </c>
      <c r="DB150" s="676"/>
      <c r="DC150" s="582"/>
      <c r="DD150" s="122">
        <v>0</v>
      </c>
      <c r="DE150" s="125"/>
      <c r="DF150" s="134"/>
      <c r="DG150" s="582">
        <v>8.3333333333333329E-2</v>
      </c>
      <c r="DH150" s="582">
        <v>0</v>
      </c>
      <c r="DI150" s="582"/>
      <c r="DJ150" s="582"/>
      <c r="DK150" s="676"/>
      <c r="DL150" s="582"/>
      <c r="DM150" s="122">
        <v>0</v>
      </c>
      <c r="DN150" s="125"/>
      <c r="DO150" s="134"/>
      <c r="DP150" s="582">
        <v>8.3333333333333329E-2</v>
      </c>
      <c r="DQ150" s="582">
        <v>0</v>
      </c>
      <c r="DR150" s="582"/>
      <c r="DS150" s="582"/>
      <c r="DT150" s="676"/>
      <c r="DU150" s="582"/>
      <c r="DV150" s="122">
        <v>0</v>
      </c>
      <c r="DW150" s="125"/>
      <c r="DX150" s="134"/>
      <c r="DY150" s="582">
        <v>0.33333333333333331</v>
      </c>
      <c r="DZ150" s="582">
        <v>0</v>
      </c>
      <c r="EA150" s="582"/>
      <c r="EB150" s="582"/>
      <c r="EC150" s="627" t="s">
        <v>3387</v>
      </c>
      <c r="ED150" s="676"/>
      <c r="EE150" s="582"/>
      <c r="EF150" s="303"/>
      <c r="EG150" s="125">
        <v>0.24999999999999997</v>
      </c>
      <c r="EJ150" s="582">
        <v>1</v>
      </c>
      <c r="EM150" s="679"/>
      <c r="EP150" s="628">
        <v>1638176000</v>
      </c>
      <c r="ET150" s="156">
        <f t="shared" si="2"/>
        <v>0</v>
      </c>
    </row>
    <row r="151" spans="1:150" s="47" customFormat="1" ht="99.95" hidden="1" customHeight="1" x14ac:dyDescent="0.25">
      <c r="A151" s="130" t="s">
        <v>190</v>
      </c>
      <c r="B151" s="47" t="s">
        <v>3837</v>
      </c>
      <c r="C151" s="47" t="s">
        <v>39</v>
      </c>
      <c r="D151" s="127">
        <v>8</v>
      </c>
      <c r="E151" s="47" t="s">
        <v>41</v>
      </c>
      <c r="F151" s="127" t="s">
        <v>3176</v>
      </c>
      <c r="G151" s="122">
        <v>0.8</v>
      </c>
      <c r="H151" s="121">
        <v>1</v>
      </c>
      <c r="I151" s="121">
        <v>0.15</v>
      </c>
      <c r="J151" s="130" t="s">
        <v>3380</v>
      </c>
      <c r="K151" s="105">
        <v>43465</v>
      </c>
      <c r="L151" s="52">
        <v>33</v>
      </c>
      <c r="M151" s="130" t="s">
        <v>44</v>
      </c>
      <c r="N151" s="130" t="s">
        <v>3387</v>
      </c>
      <c r="O151" s="47" t="s">
        <v>3388</v>
      </c>
      <c r="P151" s="121"/>
      <c r="Q151" s="53" t="s">
        <v>3196</v>
      </c>
      <c r="R151" s="124">
        <v>1638176000</v>
      </c>
      <c r="S151" s="129"/>
      <c r="T151" s="105">
        <v>43115</v>
      </c>
      <c r="U151" s="105">
        <v>43465</v>
      </c>
      <c r="V151" s="130" t="s">
        <v>3395</v>
      </c>
      <c r="W151" s="132">
        <v>0.5</v>
      </c>
      <c r="X151" s="122">
        <v>0</v>
      </c>
      <c r="Y151" s="125"/>
      <c r="Z151" s="130"/>
      <c r="AA151" s="582"/>
      <c r="AB151" s="582"/>
      <c r="AC151" s="598"/>
      <c r="AD151" s="582"/>
      <c r="AE151" s="676"/>
      <c r="AF151" s="582"/>
      <c r="AG151" s="122">
        <v>0</v>
      </c>
      <c r="AH151" s="125"/>
      <c r="AI151" s="134"/>
      <c r="AJ151" s="582"/>
      <c r="AK151" s="582"/>
      <c r="AL151" s="582"/>
      <c r="AM151" s="582"/>
      <c r="AN151" s="676"/>
      <c r="AO151" s="582"/>
      <c r="AP151" s="122">
        <v>0</v>
      </c>
      <c r="AQ151" s="125"/>
      <c r="AR151" s="134"/>
      <c r="AS151" s="582"/>
      <c r="AT151" s="582"/>
      <c r="AU151" s="582"/>
      <c r="AV151" s="582"/>
      <c r="AW151" s="627"/>
      <c r="AX151" s="676"/>
      <c r="AY151" s="582"/>
      <c r="AZ151" s="122">
        <v>0</v>
      </c>
      <c r="BA151" s="125"/>
      <c r="BB151" s="134"/>
      <c r="BC151" s="582"/>
      <c r="BD151" s="582"/>
      <c r="BE151" s="582"/>
      <c r="BF151" s="582"/>
      <c r="BG151" s="676"/>
      <c r="BH151" s="582"/>
      <c r="BI151" s="122">
        <v>0</v>
      </c>
      <c r="BJ151" s="125"/>
      <c r="BK151" s="134"/>
      <c r="BL151" s="582"/>
      <c r="BM151" s="582"/>
      <c r="BN151" s="582"/>
      <c r="BO151" s="582"/>
      <c r="BP151" s="676"/>
      <c r="BQ151" s="582"/>
      <c r="BR151" s="122">
        <v>0</v>
      </c>
      <c r="BS151" s="125"/>
      <c r="BT151" s="134"/>
      <c r="BU151" s="582"/>
      <c r="BV151" s="582"/>
      <c r="BW151" s="600"/>
      <c r="BX151" s="582"/>
      <c r="BY151" s="627"/>
      <c r="BZ151" s="676"/>
      <c r="CA151" s="582"/>
      <c r="CB151" s="126">
        <v>8.3333333333333329E-2</v>
      </c>
      <c r="CC151" s="125"/>
      <c r="CD151" s="134" t="s">
        <v>3394</v>
      </c>
      <c r="CE151" s="582"/>
      <c r="CF151" s="582"/>
      <c r="CG151" s="582"/>
      <c r="CH151" s="582"/>
      <c r="CI151" s="676"/>
      <c r="CJ151" s="582"/>
      <c r="CK151" s="126">
        <v>8.3333333333333329E-2</v>
      </c>
      <c r="CL151" s="125"/>
      <c r="CM151" s="134" t="s">
        <v>3394</v>
      </c>
      <c r="CN151" s="582"/>
      <c r="CO151" s="582"/>
      <c r="CP151" s="600"/>
      <c r="CQ151" s="582"/>
      <c r="CR151" s="676"/>
      <c r="CS151" s="582"/>
      <c r="CT151" s="126">
        <v>8.3333333333333329E-2</v>
      </c>
      <c r="CU151" s="125"/>
      <c r="CV151" s="134" t="s">
        <v>3394</v>
      </c>
      <c r="CW151" s="582"/>
      <c r="CX151" s="582"/>
      <c r="CY151" s="582"/>
      <c r="CZ151" s="582"/>
      <c r="DA151" s="627"/>
      <c r="DB151" s="676"/>
      <c r="DC151" s="582"/>
      <c r="DD151" s="126">
        <v>8.3333333333333329E-2</v>
      </c>
      <c r="DE151" s="125"/>
      <c r="DF151" s="134" t="s">
        <v>3394</v>
      </c>
      <c r="DG151" s="582"/>
      <c r="DH151" s="582"/>
      <c r="DI151" s="582"/>
      <c r="DJ151" s="582"/>
      <c r="DK151" s="676"/>
      <c r="DL151" s="582"/>
      <c r="DM151" s="126">
        <v>8.3333333333333329E-2</v>
      </c>
      <c r="DN151" s="125"/>
      <c r="DO151" s="134" t="s">
        <v>3394</v>
      </c>
      <c r="DP151" s="582"/>
      <c r="DQ151" s="582"/>
      <c r="DR151" s="582"/>
      <c r="DS151" s="582"/>
      <c r="DT151" s="676"/>
      <c r="DU151" s="582"/>
      <c r="DV151" s="126">
        <v>8.3333333333333329E-2</v>
      </c>
      <c r="DW151" s="125"/>
      <c r="DX151" s="134" t="s">
        <v>3387</v>
      </c>
      <c r="DY151" s="582"/>
      <c r="DZ151" s="582"/>
      <c r="EA151" s="582"/>
      <c r="EB151" s="582"/>
      <c r="EC151" s="627"/>
      <c r="ED151" s="676"/>
      <c r="EE151" s="582"/>
      <c r="EF151" s="303"/>
      <c r="EG151" s="125">
        <v>0.49999999999999994</v>
      </c>
      <c r="EJ151" s="582"/>
      <c r="EM151" s="679"/>
      <c r="EP151" s="628"/>
      <c r="ET151" s="156">
        <f t="shared" si="2"/>
        <v>0</v>
      </c>
    </row>
    <row r="152" spans="1:150" s="47" customFormat="1" ht="99.95" hidden="1" customHeight="1" x14ac:dyDescent="0.25">
      <c r="A152" s="130" t="s">
        <v>190</v>
      </c>
      <c r="B152" s="47" t="s">
        <v>3837</v>
      </c>
      <c r="C152" s="47" t="s">
        <v>39</v>
      </c>
      <c r="D152" s="127">
        <v>8</v>
      </c>
      <c r="E152" s="47" t="s">
        <v>41</v>
      </c>
      <c r="F152" s="127" t="s">
        <v>3176</v>
      </c>
      <c r="G152" s="122">
        <v>0.8</v>
      </c>
      <c r="H152" s="121">
        <v>1</v>
      </c>
      <c r="I152" s="121">
        <v>0.15</v>
      </c>
      <c r="J152" s="130" t="s">
        <v>3380</v>
      </c>
      <c r="K152" s="105">
        <v>43465</v>
      </c>
      <c r="L152" s="52">
        <v>33</v>
      </c>
      <c r="M152" s="130" t="s">
        <v>44</v>
      </c>
      <c r="N152" s="130" t="s">
        <v>3387</v>
      </c>
      <c r="O152" s="47" t="s">
        <v>3388</v>
      </c>
      <c r="P152" s="121"/>
      <c r="Q152" s="53" t="s">
        <v>3196</v>
      </c>
      <c r="R152" s="124">
        <v>1638176000</v>
      </c>
      <c r="S152" s="129"/>
      <c r="T152" s="105">
        <v>43115</v>
      </c>
      <c r="U152" s="105">
        <v>43465</v>
      </c>
      <c r="V152" s="130" t="s">
        <v>3396</v>
      </c>
      <c r="W152" s="132">
        <v>0.25</v>
      </c>
      <c r="X152" s="122">
        <v>0</v>
      </c>
      <c r="Y152" s="125"/>
      <c r="Z152" s="130"/>
      <c r="AA152" s="582"/>
      <c r="AB152" s="582"/>
      <c r="AC152" s="598"/>
      <c r="AD152" s="582"/>
      <c r="AE152" s="676"/>
      <c r="AF152" s="582"/>
      <c r="AG152" s="122">
        <v>0</v>
      </c>
      <c r="AH152" s="125"/>
      <c r="AI152" s="134"/>
      <c r="AJ152" s="582"/>
      <c r="AK152" s="582"/>
      <c r="AL152" s="582"/>
      <c r="AM152" s="582"/>
      <c r="AN152" s="676"/>
      <c r="AO152" s="582"/>
      <c r="AP152" s="122">
        <v>0</v>
      </c>
      <c r="AQ152" s="125"/>
      <c r="AR152" s="134"/>
      <c r="AS152" s="582"/>
      <c r="AT152" s="582"/>
      <c r="AU152" s="582"/>
      <c r="AV152" s="582"/>
      <c r="AW152" s="627"/>
      <c r="AX152" s="676"/>
      <c r="AY152" s="582"/>
      <c r="AZ152" s="122">
        <v>0</v>
      </c>
      <c r="BA152" s="125"/>
      <c r="BB152" s="134"/>
      <c r="BC152" s="582"/>
      <c r="BD152" s="582"/>
      <c r="BE152" s="582"/>
      <c r="BF152" s="582"/>
      <c r="BG152" s="676"/>
      <c r="BH152" s="582"/>
      <c r="BI152" s="122">
        <v>0</v>
      </c>
      <c r="BJ152" s="125"/>
      <c r="BK152" s="134"/>
      <c r="BL152" s="582"/>
      <c r="BM152" s="582"/>
      <c r="BN152" s="582"/>
      <c r="BO152" s="582"/>
      <c r="BP152" s="676"/>
      <c r="BQ152" s="582"/>
      <c r="BR152" s="122">
        <v>0</v>
      </c>
      <c r="BS152" s="125"/>
      <c r="BT152" s="134"/>
      <c r="BU152" s="582"/>
      <c r="BV152" s="582"/>
      <c r="BW152" s="600"/>
      <c r="BX152" s="582"/>
      <c r="BY152" s="627"/>
      <c r="BZ152" s="676"/>
      <c r="CA152" s="582"/>
      <c r="CB152" s="122">
        <v>0</v>
      </c>
      <c r="CC152" s="125"/>
      <c r="CD152" s="134"/>
      <c r="CE152" s="582"/>
      <c r="CF152" s="582"/>
      <c r="CG152" s="582"/>
      <c r="CH152" s="582"/>
      <c r="CI152" s="676"/>
      <c r="CJ152" s="582"/>
      <c r="CK152" s="122">
        <v>0</v>
      </c>
      <c r="CL152" s="125"/>
      <c r="CM152" s="134"/>
      <c r="CN152" s="582"/>
      <c r="CO152" s="582"/>
      <c r="CP152" s="600"/>
      <c r="CQ152" s="582"/>
      <c r="CR152" s="676"/>
      <c r="CS152" s="582"/>
      <c r="CT152" s="122">
        <v>0</v>
      </c>
      <c r="CU152" s="125"/>
      <c r="CV152" s="134"/>
      <c r="CW152" s="582"/>
      <c r="CX152" s="582"/>
      <c r="CY152" s="582"/>
      <c r="CZ152" s="582"/>
      <c r="DA152" s="627"/>
      <c r="DB152" s="676"/>
      <c r="DC152" s="582"/>
      <c r="DD152" s="122">
        <v>0</v>
      </c>
      <c r="DE152" s="125"/>
      <c r="DF152" s="134"/>
      <c r="DG152" s="582"/>
      <c r="DH152" s="582"/>
      <c r="DI152" s="582"/>
      <c r="DJ152" s="582"/>
      <c r="DK152" s="676"/>
      <c r="DL152" s="582"/>
      <c r="DM152" s="122">
        <v>0</v>
      </c>
      <c r="DN152" s="125"/>
      <c r="DO152" s="134"/>
      <c r="DP152" s="582"/>
      <c r="DQ152" s="582"/>
      <c r="DR152" s="582"/>
      <c r="DS152" s="582"/>
      <c r="DT152" s="676"/>
      <c r="DU152" s="582"/>
      <c r="DV152" s="126">
        <v>0.25</v>
      </c>
      <c r="DW152" s="125"/>
      <c r="DX152" s="134" t="s">
        <v>3387</v>
      </c>
      <c r="DY152" s="582"/>
      <c r="DZ152" s="582"/>
      <c r="EA152" s="582"/>
      <c r="EB152" s="582"/>
      <c r="EC152" s="627"/>
      <c r="ED152" s="676"/>
      <c r="EE152" s="582"/>
      <c r="EF152" s="303"/>
      <c r="EG152" s="125">
        <v>0.25</v>
      </c>
      <c r="EJ152" s="582"/>
      <c r="EM152" s="679"/>
      <c r="EP152" s="628"/>
      <c r="ET152" s="156">
        <f t="shared" si="2"/>
        <v>0</v>
      </c>
    </row>
    <row r="153" spans="1:150" s="47" customFormat="1" ht="99.95" hidden="1" customHeight="1" x14ac:dyDescent="0.25">
      <c r="A153" s="130" t="s">
        <v>190</v>
      </c>
      <c r="B153" s="47" t="s">
        <v>3837</v>
      </c>
      <c r="C153" s="47" t="s">
        <v>39</v>
      </c>
      <c r="D153" s="127">
        <v>8</v>
      </c>
      <c r="E153" s="47" t="s">
        <v>41</v>
      </c>
      <c r="F153" s="127" t="s">
        <v>3176</v>
      </c>
      <c r="G153" s="122">
        <v>0.8</v>
      </c>
      <c r="H153" s="121">
        <v>1</v>
      </c>
      <c r="I153" s="121">
        <v>0.15</v>
      </c>
      <c r="J153" s="130" t="s">
        <v>3380</v>
      </c>
      <c r="K153" s="105">
        <v>43465</v>
      </c>
      <c r="L153" s="52">
        <v>35</v>
      </c>
      <c r="M153" s="130" t="s">
        <v>45</v>
      </c>
      <c r="N153" s="130" t="s">
        <v>3397</v>
      </c>
      <c r="O153" s="47" t="s">
        <v>3388</v>
      </c>
      <c r="P153" s="121">
        <v>0.01</v>
      </c>
      <c r="Q153" s="53" t="s">
        <v>2318</v>
      </c>
      <c r="R153" s="124">
        <v>0</v>
      </c>
      <c r="S153" s="129"/>
      <c r="T153" s="105">
        <v>43132</v>
      </c>
      <c r="U153" s="105">
        <v>43465</v>
      </c>
      <c r="V153" s="130" t="s">
        <v>3398</v>
      </c>
      <c r="W153" s="132">
        <v>0.3</v>
      </c>
      <c r="X153" s="122">
        <v>0</v>
      </c>
      <c r="Y153" s="125"/>
      <c r="Z153" s="130"/>
      <c r="AA153" s="582">
        <v>0</v>
      </c>
      <c r="AB153" s="582">
        <v>0</v>
      </c>
      <c r="AC153" s="598"/>
      <c r="AD153" s="582"/>
      <c r="AE153" s="676"/>
      <c r="AF153" s="582"/>
      <c r="AG153" s="126">
        <v>7.4999999999999997E-2</v>
      </c>
      <c r="AH153" s="125"/>
      <c r="AI153" s="134" t="s">
        <v>3399</v>
      </c>
      <c r="AJ153" s="582">
        <v>7.4999999999999997E-2</v>
      </c>
      <c r="AK153" s="582">
        <v>0</v>
      </c>
      <c r="AL153" s="582"/>
      <c r="AM153" s="582"/>
      <c r="AN153" s="676"/>
      <c r="AO153" s="582"/>
      <c r="AP153" s="126">
        <v>7.4999999999999997E-2</v>
      </c>
      <c r="AQ153" s="125"/>
      <c r="AR153" s="134" t="s">
        <v>3400</v>
      </c>
      <c r="AS153" s="582">
        <v>7.4999999999999997E-2</v>
      </c>
      <c r="AT153" s="582">
        <v>0</v>
      </c>
      <c r="AU153" s="582"/>
      <c r="AV153" s="582"/>
      <c r="AW153" s="627" t="s">
        <v>3400</v>
      </c>
      <c r="AX153" s="676"/>
      <c r="AY153" s="582"/>
      <c r="AZ153" s="126">
        <v>7.4999999999999997E-2</v>
      </c>
      <c r="BA153" s="125"/>
      <c r="BB153" s="134" t="s">
        <v>3399</v>
      </c>
      <c r="BC153" s="582">
        <v>7.4999999999999997E-2</v>
      </c>
      <c r="BD153" s="582">
        <v>0</v>
      </c>
      <c r="BE153" s="582"/>
      <c r="BF153" s="582"/>
      <c r="BG153" s="676"/>
      <c r="BH153" s="582"/>
      <c r="BI153" s="126">
        <v>7.4999999999999997E-2</v>
      </c>
      <c r="BJ153" s="125"/>
      <c r="BK153" s="134" t="s">
        <v>3401</v>
      </c>
      <c r="BL153" s="582">
        <v>7.4999999999999997E-2</v>
      </c>
      <c r="BM153" s="582">
        <v>0</v>
      </c>
      <c r="BN153" s="582"/>
      <c r="BO153" s="582"/>
      <c r="BP153" s="676"/>
      <c r="BQ153" s="582"/>
      <c r="BR153" s="122">
        <v>0</v>
      </c>
      <c r="BS153" s="125"/>
      <c r="BT153" s="134"/>
      <c r="BU153" s="582">
        <v>5.7142857142857148E-2</v>
      </c>
      <c r="BV153" s="582">
        <v>0</v>
      </c>
      <c r="BW153" s="582"/>
      <c r="BX153" s="582"/>
      <c r="BY153" s="627" t="s">
        <v>3402</v>
      </c>
      <c r="BZ153" s="676"/>
      <c r="CA153" s="582"/>
      <c r="CB153" s="122">
        <v>0</v>
      </c>
      <c r="CC153" s="125"/>
      <c r="CD153" s="134"/>
      <c r="CE153" s="582">
        <v>5.7142857142857148E-2</v>
      </c>
      <c r="CF153" s="582">
        <v>0</v>
      </c>
      <c r="CG153" s="582"/>
      <c r="CH153" s="582"/>
      <c r="CI153" s="676"/>
      <c r="CJ153" s="582"/>
      <c r="CK153" s="122">
        <v>0</v>
      </c>
      <c r="CL153" s="125"/>
      <c r="CM153" s="134"/>
      <c r="CN153" s="582">
        <v>5.7142857142857148E-2</v>
      </c>
      <c r="CO153" s="582">
        <v>0</v>
      </c>
      <c r="CP153" s="582"/>
      <c r="CQ153" s="582"/>
      <c r="CR153" s="676"/>
      <c r="CS153" s="582"/>
      <c r="CT153" s="122">
        <v>0</v>
      </c>
      <c r="CU153" s="125"/>
      <c r="CV153" s="134"/>
      <c r="CW153" s="582">
        <v>5.7142857142857148E-2</v>
      </c>
      <c r="CX153" s="582">
        <v>0</v>
      </c>
      <c r="CY153" s="582"/>
      <c r="CZ153" s="582"/>
      <c r="DA153" s="627" t="s">
        <v>3402</v>
      </c>
      <c r="DB153" s="676"/>
      <c r="DC153" s="582"/>
      <c r="DD153" s="122">
        <v>0</v>
      </c>
      <c r="DE153" s="125"/>
      <c r="DF153" s="134"/>
      <c r="DG153" s="582">
        <v>5.7142857142857148E-2</v>
      </c>
      <c r="DH153" s="582">
        <v>0</v>
      </c>
      <c r="DI153" s="582"/>
      <c r="DJ153" s="582"/>
      <c r="DK153" s="676"/>
      <c r="DL153" s="582"/>
      <c r="DM153" s="122">
        <v>0</v>
      </c>
      <c r="DN153" s="125"/>
      <c r="DO153" s="134"/>
      <c r="DP153" s="582">
        <v>5.7142857142857148E-2</v>
      </c>
      <c r="DQ153" s="582">
        <v>0</v>
      </c>
      <c r="DR153" s="582"/>
      <c r="DS153" s="582"/>
      <c r="DT153" s="676"/>
      <c r="DU153" s="582"/>
      <c r="DV153" s="122">
        <v>0</v>
      </c>
      <c r="DW153" s="125"/>
      <c r="DX153" s="134"/>
      <c r="DY153" s="582">
        <v>0.35714285714285715</v>
      </c>
      <c r="DZ153" s="582">
        <v>0</v>
      </c>
      <c r="EA153" s="582"/>
      <c r="EB153" s="582"/>
      <c r="EC153" s="627" t="s">
        <v>3397</v>
      </c>
      <c r="ED153" s="676"/>
      <c r="EE153" s="582"/>
      <c r="EF153" s="303"/>
      <c r="EG153" s="125">
        <v>0.3</v>
      </c>
      <c r="EJ153" s="582">
        <v>1</v>
      </c>
      <c r="EM153" s="679"/>
      <c r="EP153" s="628">
        <v>0</v>
      </c>
      <c r="ET153" s="156">
        <f t="shared" si="2"/>
        <v>0</v>
      </c>
    </row>
    <row r="154" spans="1:150" s="47" customFormat="1" ht="99.95" hidden="1" customHeight="1" x14ac:dyDescent="0.25">
      <c r="A154" s="130" t="s">
        <v>190</v>
      </c>
      <c r="B154" s="47" t="s">
        <v>3837</v>
      </c>
      <c r="C154" s="47" t="s">
        <v>39</v>
      </c>
      <c r="D154" s="127">
        <v>8</v>
      </c>
      <c r="E154" s="47" t="s">
        <v>41</v>
      </c>
      <c r="F154" s="127" t="s">
        <v>3176</v>
      </c>
      <c r="G154" s="122">
        <v>0.8</v>
      </c>
      <c r="H154" s="121">
        <v>1</v>
      </c>
      <c r="I154" s="121">
        <v>0.15</v>
      </c>
      <c r="J154" s="130" t="s">
        <v>3380</v>
      </c>
      <c r="K154" s="105">
        <v>43465</v>
      </c>
      <c r="L154" s="52">
        <v>35</v>
      </c>
      <c r="M154" s="130" t="s">
        <v>45</v>
      </c>
      <c r="N154" s="130" t="s">
        <v>3397</v>
      </c>
      <c r="O154" s="47" t="s">
        <v>3388</v>
      </c>
      <c r="P154" s="121"/>
      <c r="Q154" s="53" t="s">
        <v>2318</v>
      </c>
      <c r="R154" s="124">
        <v>0</v>
      </c>
      <c r="S154" s="129"/>
      <c r="T154" s="105">
        <v>43132</v>
      </c>
      <c r="U154" s="105">
        <v>43465</v>
      </c>
      <c r="V154" s="130" t="s">
        <v>3403</v>
      </c>
      <c r="W154" s="132">
        <v>0.4</v>
      </c>
      <c r="X154" s="122">
        <v>0</v>
      </c>
      <c r="Y154" s="125"/>
      <c r="Z154" s="130"/>
      <c r="AA154" s="582"/>
      <c r="AB154" s="582"/>
      <c r="AC154" s="598"/>
      <c r="AD154" s="582"/>
      <c r="AE154" s="676"/>
      <c r="AF154" s="582"/>
      <c r="AG154" s="122">
        <v>0</v>
      </c>
      <c r="AH154" s="125"/>
      <c r="AI154" s="134"/>
      <c r="AJ154" s="582"/>
      <c r="AK154" s="582"/>
      <c r="AL154" s="582"/>
      <c r="AM154" s="582"/>
      <c r="AN154" s="676"/>
      <c r="AO154" s="582"/>
      <c r="AP154" s="122">
        <v>0</v>
      </c>
      <c r="AQ154" s="125"/>
      <c r="AR154" s="134"/>
      <c r="AS154" s="582"/>
      <c r="AT154" s="582"/>
      <c r="AU154" s="582"/>
      <c r="AV154" s="582"/>
      <c r="AW154" s="627"/>
      <c r="AX154" s="676"/>
      <c r="AY154" s="582"/>
      <c r="AZ154" s="122">
        <v>0</v>
      </c>
      <c r="BA154" s="125"/>
      <c r="BB154" s="134"/>
      <c r="BC154" s="582"/>
      <c r="BD154" s="582"/>
      <c r="BE154" s="582"/>
      <c r="BF154" s="582"/>
      <c r="BG154" s="676"/>
      <c r="BH154" s="582"/>
      <c r="BI154" s="122">
        <v>0</v>
      </c>
      <c r="BJ154" s="125"/>
      <c r="BK154" s="134"/>
      <c r="BL154" s="582"/>
      <c r="BM154" s="582"/>
      <c r="BN154" s="582"/>
      <c r="BO154" s="582"/>
      <c r="BP154" s="676"/>
      <c r="BQ154" s="582"/>
      <c r="BR154" s="126">
        <v>5.7142857142857148E-2</v>
      </c>
      <c r="BS154" s="125"/>
      <c r="BT154" s="134" t="s">
        <v>3402</v>
      </c>
      <c r="BU154" s="582"/>
      <c r="BV154" s="582"/>
      <c r="BW154" s="582"/>
      <c r="BX154" s="582"/>
      <c r="BY154" s="627"/>
      <c r="BZ154" s="676"/>
      <c r="CA154" s="582"/>
      <c r="CB154" s="126">
        <v>5.7142857142857148E-2</v>
      </c>
      <c r="CC154" s="125"/>
      <c r="CD154" s="134" t="s">
        <v>3404</v>
      </c>
      <c r="CE154" s="582"/>
      <c r="CF154" s="582"/>
      <c r="CG154" s="582"/>
      <c r="CH154" s="582"/>
      <c r="CI154" s="676"/>
      <c r="CJ154" s="582"/>
      <c r="CK154" s="126">
        <v>5.7142857142857148E-2</v>
      </c>
      <c r="CL154" s="125"/>
      <c r="CM154" s="134" t="s">
        <v>3404</v>
      </c>
      <c r="CN154" s="582"/>
      <c r="CO154" s="582"/>
      <c r="CP154" s="582"/>
      <c r="CQ154" s="582"/>
      <c r="CR154" s="676"/>
      <c r="CS154" s="582"/>
      <c r="CT154" s="126">
        <v>5.7142857142857148E-2</v>
      </c>
      <c r="CU154" s="125"/>
      <c r="CV154" s="134" t="s">
        <v>3402</v>
      </c>
      <c r="CW154" s="582"/>
      <c r="CX154" s="582"/>
      <c r="CY154" s="582"/>
      <c r="CZ154" s="582"/>
      <c r="DA154" s="627"/>
      <c r="DB154" s="676"/>
      <c r="DC154" s="582"/>
      <c r="DD154" s="126">
        <v>5.7142857142857148E-2</v>
      </c>
      <c r="DE154" s="125"/>
      <c r="DF154" s="134" t="s">
        <v>3404</v>
      </c>
      <c r="DG154" s="582"/>
      <c r="DH154" s="582"/>
      <c r="DI154" s="582"/>
      <c r="DJ154" s="582"/>
      <c r="DK154" s="676"/>
      <c r="DL154" s="582"/>
      <c r="DM154" s="126">
        <v>5.7142857142857148E-2</v>
      </c>
      <c r="DN154" s="125"/>
      <c r="DO154" s="134" t="s">
        <v>3404</v>
      </c>
      <c r="DP154" s="582"/>
      <c r="DQ154" s="582"/>
      <c r="DR154" s="582"/>
      <c r="DS154" s="582"/>
      <c r="DT154" s="676"/>
      <c r="DU154" s="582"/>
      <c r="DV154" s="126">
        <v>5.7142857142857148E-2</v>
      </c>
      <c r="DW154" s="125"/>
      <c r="DX154" s="134" t="s">
        <v>3397</v>
      </c>
      <c r="DY154" s="582"/>
      <c r="DZ154" s="582"/>
      <c r="EA154" s="582"/>
      <c r="EB154" s="582"/>
      <c r="EC154" s="627"/>
      <c r="ED154" s="676"/>
      <c r="EE154" s="582"/>
      <c r="EF154" s="303"/>
      <c r="EG154" s="125">
        <v>0.40000000000000008</v>
      </c>
      <c r="EJ154" s="582"/>
      <c r="EM154" s="679"/>
      <c r="EP154" s="628"/>
      <c r="ET154" s="156">
        <f t="shared" si="2"/>
        <v>0</v>
      </c>
    </row>
    <row r="155" spans="1:150" s="47" customFormat="1" ht="99.95" hidden="1" customHeight="1" x14ac:dyDescent="0.25">
      <c r="A155" s="130" t="s">
        <v>190</v>
      </c>
      <c r="B155" s="47" t="s">
        <v>3837</v>
      </c>
      <c r="C155" s="47" t="s">
        <v>39</v>
      </c>
      <c r="D155" s="127">
        <v>8</v>
      </c>
      <c r="E155" s="47" t="s">
        <v>41</v>
      </c>
      <c r="F155" s="127" t="s">
        <v>3176</v>
      </c>
      <c r="G155" s="122">
        <v>0.8</v>
      </c>
      <c r="H155" s="121">
        <v>1</v>
      </c>
      <c r="I155" s="121">
        <v>0.15</v>
      </c>
      <c r="J155" s="130" t="s">
        <v>3380</v>
      </c>
      <c r="K155" s="105">
        <v>43465</v>
      </c>
      <c r="L155" s="52">
        <v>35</v>
      </c>
      <c r="M155" s="130" t="s">
        <v>45</v>
      </c>
      <c r="N155" s="130" t="s">
        <v>3397</v>
      </c>
      <c r="O155" s="47" t="s">
        <v>3388</v>
      </c>
      <c r="P155" s="121"/>
      <c r="Q155" s="53" t="s">
        <v>2318</v>
      </c>
      <c r="R155" s="124">
        <v>0</v>
      </c>
      <c r="S155" s="129"/>
      <c r="T155" s="105">
        <v>43132</v>
      </c>
      <c r="U155" s="105">
        <v>43465</v>
      </c>
      <c r="V155" s="130" t="s">
        <v>3405</v>
      </c>
      <c r="W155" s="132">
        <v>0.3</v>
      </c>
      <c r="X155" s="122">
        <v>0</v>
      </c>
      <c r="Y155" s="125"/>
      <c r="Z155" s="130"/>
      <c r="AA155" s="582"/>
      <c r="AB155" s="582"/>
      <c r="AC155" s="598"/>
      <c r="AD155" s="582"/>
      <c r="AE155" s="676"/>
      <c r="AF155" s="582"/>
      <c r="AG155" s="122">
        <v>0</v>
      </c>
      <c r="AH155" s="125"/>
      <c r="AI155" s="134"/>
      <c r="AJ155" s="582"/>
      <c r="AK155" s="582"/>
      <c r="AL155" s="582"/>
      <c r="AM155" s="582"/>
      <c r="AN155" s="676"/>
      <c r="AO155" s="582"/>
      <c r="AP155" s="122">
        <v>0</v>
      </c>
      <c r="AQ155" s="125"/>
      <c r="AR155" s="134"/>
      <c r="AS155" s="582"/>
      <c r="AT155" s="582"/>
      <c r="AU155" s="582"/>
      <c r="AV155" s="582"/>
      <c r="AW155" s="627"/>
      <c r="AX155" s="676"/>
      <c r="AY155" s="582"/>
      <c r="AZ155" s="122">
        <v>0</v>
      </c>
      <c r="BA155" s="125"/>
      <c r="BB155" s="134"/>
      <c r="BC155" s="582"/>
      <c r="BD155" s="582"/>
      <c r="BE155" s="582"/>
      <c r="BF155" s="582"/>
      <c r="BG155" s="676"/>
      <c r="BH155" s="582"/>
      <c r="BI155" s="122">
        <v>0</v>
      </c>
      <c r="BJ155" s="125"/>
      <c r="BK155" s="134"/>
      <c r="BL155" s="582"/>
      <c r="BM155" s="582"/>
      <c r="BN155" s="582"/>
      <c r="BO155" s="582"/>
      <c r="BP155" s="676"/>
      <c r="BQ155" s="582"/>
      <c r="BR155" s="122">
        <v>0</v>
      </c>
      <c r="BS155" s="125"/>
      <c r="BT155" s="134"/>
      <c r="BU155" s="582"/>
      <c r="BV155" s="582"/>
      <c r="BW155" s="582"/>
      <c r="BX155" s="582"/>
      <c r="BY155" s="627"/>
      <c r="BZ155" s="676"/>
      <c r="CA155" s="582"/>
      <c r="CB155" s="122">
        <v>0</v>
      </c>
      <c r="CC155" s="125"/>
      <c r="CD155" s="134"/>
      <c r="CE155" s="582"/>
      <c r="CF155" s="582"/>
      <c r="CG155" s="582"/>
      <c r="CH155" s="582"/>
      <c r="CI155" s="676"/>
      <c r="CJ155" s="582"/>
      <c r="CK155" s="122">
        <v>0</v>
      </c>
      <c r="CL155" s="125"/>
      <c r="CM155" s="134"/>
      <c r="CN155" s="582"/>
      <c r="CO155" s="582"/>
      <c r="CP155" s="582"/>
      <c r="CQ155" s="582"/>
      <c r="CR155" s="676"/>
      <c r="CS155" s="582"/>
      <c r="CT155" s="122">
        <v>0</v>
      </c>
      <c r="CU155" s="125"/>
      <c r="CV155" s="134"/>
      <c r="CW155" s="582"/>
      <c r="CX155" s="582"/>
      <c r="CY155" s="582"/>
      <c r="CZ155" s="582"/>
      <c r="DA155" s="627"/>
      <c r="DB155" s="676"/>
      <c r="DC155" s="582"/>
      <c r="DD155" s="122">
        <v>0</v>
      </c>
      <c r="DE155" s="125"/>
      <c r="DF155" s="134"/>
      <c r="DG155" s="582"/>
      <c r="DH155" s="582"/>
      <c r="DI155" s="582"/>
      <c r="DJ155" s="582"/>
      <c r="DK155" s="676"/>
      <c r="DL155" s="582"/>
      <c r="DM155" s="122">
        <v>0</v>
      </c>
      <c r="DN155" s="125"/>
      <c r="DO155" s="134"/>
      <c r="DP155" s="582"/>
      <c r="DQ155" s="582"/>
      <c r="DR155" s="582"/>
      <c r="DS155" s="582"/>
      <c r="DT155" s="676"/>
      <c r="DU155" s="582"/>
      <c r="DV155" s="126">
        <v>0.3</v>
      </c>
      <c r="DW155" s="125"/>
      <c r="DX155" s="134" t="s">
        <v>3397</v>
      </c>
      <c r="DY155" s="582"/>
      <c r="DZ155" s="582"/>
      <c r="EA155" s="582"/>
      <c r="EB155" s="582"/>
      <c r="EC155" s="627"/>
      <c r="ED155" s="676"/>
      <c r="EE155" s="582"/>
      <c r="EF155" s="303"/>
      <c r="EG155" s="125">
        <v>0.3</v>
      </c>
      <c r="EJ155" s="582"/>
      <c r="EM155" s="679"/>
      <c r="EP155" s="628"/>
      <c r="ET155" s="156">
        <f t="shared" si="2"/>
        <v>0</v>
      </c>
    </row>
    <row r="156" spans="1:150" s="47" customFormat="1" ht="99.95" hidden="1" customHeight="1" x14ac:dyDescent="0.25">
      <c r="A156" s="130" t="s">
        <v>190</v>
      </c>
      <c r="B156" s="47" t="s">
        <v>3837</v>
      </c>
      <c r="C156" s="47" t="s">
        <v>39</v>
      </c>
      <c r="D156" s="127">
        <v>8</v>
      </c>
      <c r="E156" s="47" t="s">
        <v>41</v>
      </c>
      <c r="F156" s="127" t="s">
        <v>3176</v>
      </c>
      <c r="G156" s="122">
        <v>0.8</v>
      </c>
      <c r="H156" s="121">
        <v>1</v>
      </c>
      <c r="I156" s="121">
        <v>0.15</v>
      </c>
      <c r="J156" s="130" t="s">
        <v>3380</v>
      </c>
      <c r="K156" s="105">
        <v>43465</v>
      </c>
      <c r="L156" s="52">
        <v>37</v>
      </c>
      <c r="M156" s="130" t="s">
        <v>46</v>
      </c>
      <c r="N156" s="130" t="s">
        <v>3406</v>
      </c>
      <c r="O156" s="47" t="s">
        <v>3407</v>
      </c>
      <c r="P156" s="121">
        <v>0.01</v>
      </c>
      <c r="Q156" s="53" t="s">
        <v>3196</v>
      </c>
      <c r="R156" s="124">
        <v>1495231000</v>
      </c>
      <c r="S156" s="129"/>
      <c r="T156" s="105">
        <v>43115</v>
      </c>
      <c r="U156" s="105">
        <v>43465</v>
      </c>
      <c r="V156" s="130" t="s">
        <v>3408</v>
      </c>
      <c r="W156" s="132">
        <v>0.4</v>
      </c>
      <c r="X156" s="126">
        <v>3.3333333333333333E-2</v>
      </c>
      <c r="Y156" s="125"/>
      <c r="Z156" s="130" t="s">
        <v>3409</v>
      </c>
      <c r="AA156" s="582">
        <v>3.3333333333333333E-2</v>
      </c>
      <c r="AB156" s="582">
        <v>0</v>
      </c>
      <c r="AC156" s="598"/>
      <c r="AD156" s="582"/>
      <c r="AE156" s="676"/>
      <c r="AF156" s="582"/>
      <c r="AG156" s="126">
        <v>3.3333333333333333E-2</v>
      </c>
      <c r="AH156" s="125"/>
      <c r="AI156" s="134" t="s">
        <v>3410</v>
      </c>
      <c r="AJ156" s="582">
        <v>3.3333333333333333E-2</v>
      </c>
      <c r="AK156" s="582">
        <v>0</v>
      </c>
      <c r="AL156" s="600">
        <v>1300992000</v>
      </c>
      <c r="AM156" s="582"/>
      <c r="AN156" s="676"/>
      <c r="AO156" s="582"/>
      <c r="AP156" s="126">
        <v>3.3333333333333333E-2</v>
      </c>
      <c r="AQ156" s="125"/>
      <c r="AR156" s="134" t="s">
        <v>3411</v>
      </c>
      <c r="AS156" s="582">
        <v>0.18333333333333335</v>
      </c>
      <c r="AT156" s="582">
        <v>0</v>
      </c>
      <c r="AU156" s="600">
        <v>100000000</v>
      </c>
      <c r="AV156" s="582"/>
      <c r="AW156" s="627" t="s">
        <v>3412</v>
      </c>
      <c r="AX156" s="676"/>
      <c r="AY156" s="582"/>
      <c r="AZ156" s="126">
        <v>3.3333333333333333E-2</v>
      </c>
      <c r="BA156" s="125"/>
      <c r="BB156" s="134" t="s">
        <v>3411</v>
      </c>
      <c r="BC156" s="582">
        <v>3.3333333333333333E-2</v>
      </c>
      <c r="BD156" s="582">
        <v>0</v>
      </c>
      <c r="BE156" s="582"/>
      <c r="BF156" s="582"/>
      <c r="BG156" s="676"/>
      <c r="BH156" s="582"/>
      <c r="BI156" s="126">
        <v>3.3333333333333333E-2</v>
      </c>
      <c r="BJ156" s="125"/>
      <c r="BK156" s="134" t="s">
        <v>3411</v>
      </c>
      <c r="BL156" s="582">
        <v>3.3333333333333333E-2</v>
      </c>
      <c r="BM156" s="582">
        <v>0</v>
      </c>
      <c r="BN156" s="600">
        <v>50400000</v>
      </c>
      <c r="BO156" s="582"/>
      <c r="BP156" s="676"/>
      <c r="BQ156" s="582"/>
      <c r="BR156" s="126">
        <v>3.3333333333333333E-2</v>
      </c>
      <c r="BS156" s="125"/>
      <c r="BT156" s="134" t="s">
        <v>3411</v>
      </c>
      <c r="BU156" s="582">
        <v>0.18333333333333335</v>
      </c>
      <c r="BV156" s="582">
        <v>0</v>
      </c>
      <c r="BW156" s="582"/>
      <c r="BX156" s="582"/>
      <c r="BY156" s="627" t="s">
        <v>3412</v>
      </c>
      <c r="BZ156" s="676"/>
      <c r="CA156" s="582"/>
      <c r="CB156" s="126">
        <v>3.3333333333333333E-2</v>
      </c>
      <c r="CC156" s="125"/>
      <c r="CD156" s="134" t="s">
        <v>3411</v>
      </c>
      <c r="CE156" s="582">
        <v>3.3333333333333333E-2</v>
      </c>
      <c r="CF156" s="582">
        <v>0</v>
      </c>
      <c r="CG156" s="600">
        <v>43839000</v>
      </c>
      <c r="CH156" s="582"/>
      <c r="CI156" s="676"/>
      <c r="CJ156" s="582"/>
      <c r="CK156" s="126">
        <v>3.3333333333333333E-2</v>
      </c>
      <c r="CL156" s="125"/>
      <c r="CM156" s="134" t="s">
        <v>3411</v>
      </c>
      <c r="CN156" s="582">
        <v>3.3333333333333333E-2</v>
      </c>
      <c r="CO156" s="582">
        <v>0</v>
      </c>
      <c r="CP156" s="582"/>
      <c r="CQ156" s="582"/>
      <c r="CR156" s="676"/>
      <c r="CS156" s="582"/>
      <c r="CT156" s="126">
        <v>3.3333333333333333E-2</v>
      </c>
      <c r="CU156" s="125"/>
      <c r="CV156" s="134" t="s">
        <v>3411</v>
      </c>
      <c r="CW156" s="582">
        <v>0.18333333333333335</v>
      </c>
      <c r="CX156" s="582">
        <v>0</v>
      </c>
      <c r="CY156" s="582"/>
      <c r="CZ156" s="582"/>
      <c r="DA156" s="627" t="s">
        <v>3412</v>
      </c>
      <c r="DB156" s="676"/>
      <c r="DC156" s="582"/>
      <c r="DD156" s="126">
        <v>3.3333333333333333E-2</v>
      </c>
      <c r="DE156" s="125"/>
      <c r="DF156" s="134" t="s">
        <v>3411</v>
      </c>
      <c r="DG156" s="582">
        <v>3.3333333333333333E-2</v>
      </c>
      <c r="DH156" s="582">
        <v>0</v>
      </c>
      <c r="DI156" s="582"/>
      <c r="DJ156" s="582"/>
      <c r="DK156" s="676"/>
      <c r="DL156" s="582"/>
      <c r="DM156" s="126">
        <v>3.3333333333333333E-2</v>
      </c>
      <c r="DN156" s="125"/>
      <c r="DO156" s="134" t="s">
        <v>3411</v>
      </c>
      <c r="DP156" s="582">
        <v>3.3333333333333333E-2</v>
      </c>
      <c r="DQ156" s="582">
        <v>0</v>
      </c>
      <c r="DR156" s="582"/>
      <c r="DS156" s="582"/>
      <c r="DT156" s="676"/>
      <c r="DU156" s="582"/>
      <c r="DV156" s="126">
        <v>3.3333333333333333E-2</v>
      </c>
      <c r="DW156" s="125"/>
      <c r="DX156" s="134" t="s">
        <v>3411</v>
      </c>
      <c r="DY156" s="582">
        <v>0.18333333333333335</v>
      </c>
      <c r="DZ156" s="582">
        <v>0</v>
      </c>
      <c r="EA156" s="582"/>
      <c r="EB156" s="582"/>
      <c r="EC156" s="627" t="s">
        <v>3406</v>
      </c>
      <c r="ED156" s="676"/>
      <c r="EE156" s="582"/>
      <c r="EF156" s="303"/>
      <c r="EG156" s="125">
        <v>0.39999999999999997</v>
      </c>
      <c r="EJ156" s="582">
        <v>1</v>
      </c>
      <c r="EM156" s="679"/>
      <c r="EP156" s="628">
        <v>1495231000</v>
      </c>
      <c r="ET156" s="156">
        <f t="shared" si="2"/>
        <v>0</v>
      </c>
    </row>
    <row r="157" spans="1:150" s="47" customFormat="1" ht="99.95" hidden="1" customHeight="1" x14ac:dyDescent="0.25">
      <c r="A157" s="130" t="s">
        <v>190</v>
      </c>
      <c r="B157" s="47" t="s">
        <v>3837</v>
      </c>
      <c r="C157" s="47" t="s">
        <v>39</v>
      </c>
      <c r="D157" s="127">
        <v>8</v>
      </c>
      <c r="E157" s="47" t="s">
        <v>41</v>
      </c>
      <c r="F157" s="127" t="s">
        <v>3176</v>
      </c>
      <c r="G157" s="122">
        <v>0.8</v>
      </c>
      <c r="H157" s="121">
        <v>1</v>
      </c>
      <c r="I157" s="121">
        <v>0.15</v>
      </c>
      <c r="J157" s="130" t="s">
        <v>3380</v>
      </c>
      <c r="K157" s="105">
        <v>43465</v>
      </c>
      <c r="L157" s="52">
        <v>37</v>
      </c>
      <c r="M157" s="130" t="s">
        <v>46</v>
      </c>
      <c r="N157" s="130" t="s">
        <v>3406</v>
      </c>
      <c r="O157" s="47" t="s">
        <v>3407</v>
      </c>
      <c r="P157" s="121"/>
      <c r="Q157" s="53" t="s">
        <v>3196</v>
      </c>
      <c r="R157" s="124">
        <v>1495231000</v>
      </c>
      <c r="S157" s="129"/>
      <c r="T157" s="105">
        <v>43115</v>
      </c>
      <c r="U157" s="105">
        <v>43465</v>
      </c>
      <c r="V157" s="130" t="s">
        <v>3413</v>
      </c>
      <c r="W157" s="132">
        <v>0.3</v>
      </c>
      <c r="X157" s="122">
        <v>0</v>
      </c>
      <c r="Y157" s="125"/>
      <c r="Z157" s="130"/>
      <c r="AA157" s="582"/>
      <c r="AB157" s="582"/>
      <c r="AC157" s="598"/>
      <c r="AD157" s="582"/>
      <c r="AE157" s="676"/>
      <c r="AF157" s="582"/>
      <c r="AG157" s="122">
        <v>0</v>
      </c>
      <c r="AH157" s="125"/>
      <c r="AI157" s="134"/>
      <c r="AJ157" s="582"/>
      <c r="AK157" s="582"/>
      <c r="AL157" s="600"/>
      <c r="AM157" s="582"/>
      <c r="AN157" s="676"/>
      <c r="AO157" s="582"/>
      <c r="AP157" s="126">
        <v>7.4999999999999997E-2</v>
      </c>
      <c r="AQ157" s="125"/>
      <c r="AR157" s="134" t="s">
        <v>3414</v>
      </c>
      <c r="AS157" s="582"/>
      <c r="AT157" s="582"/>
      <c r="AU157" s="600"/>
      <c r="AV157" s="582"/>
      <c r="AW157" s="627"/>
      <c r="AX157" s="676"/>
      <c r="AY157" s="582"/>
      <c r="AZ157" s="122">
        <v>0</v>
      </c>
      <c r="BA157" s="125"/>
      <c r="BB157" s="134"/>
      <c r="BC157" s="582"/>
      <c r="BD157" s="582"/>
      <c r="BE157" s="582"/>
      <c r="BF157" s="582"/>
      <c r="BG157" s="676"/>
      <c r="BH157" s="582"/>
      <c r="BI157" s="122">
        <v>0</v>
      </c>
      <c r="BJ157" s="125"/>
      <c r="BK157" s="134"/>
      <c r="BL157" s="582"/>
      <c r="BM157" s="582"/>
      <c r="BN157" s="600"/>
      <c r="BO157" s="582"/>
      <c r="BP157" s="676"/>
      <c r="BQ157" s="582"/>
      <c r="BR157" s="126">
        <v>7.4999999999999997E-2</v>
      </c>
      <c r="BS157" s="125"/>
      <c r="BT157" s="134" t="s">
        <v>3414</v>
      </c>
      <c r="BU157" s="582"/>
      <c r="BV157" s="582"/>
      <c r="BW157" s="582"/>
      <c r="BX157" s="582"/>
      <c r="BY157" s="627"/>
      <c r="BZ157" s="676"/>
      <c r="CA157" s="582"/>
      <c r="CB157" s="122">
        <v>0</v>
      </c>
      <c r="CC157" s="125"/>
      <c r="CD157" s="134"/>
      <c r="CE157" s="582"/>
      <c r="CF157" s="582"/>
      <c r="CG157" s="600"/>
      <c r="CH157" s="582"/>
      <c r="CI157" s="676"/>
      <c r="CJ157" s="582"/>
      <c r="CK157" s="122">
        <v>0</v>
      </c>
      <c r="CL157" s="125"/>
      <c r="CM157" s="134"/>
      <c r="CN157" s="582"/>
      <c r="CO157" s="582"/>
      <c r="CP157" s="582"/>
      <c r="CQ157" s="582"/>
      <c r="CR157" s="676"/>
      <c r="CS157" s="582"/>
      <c r="CT157" s="126">
        <v>7.4999999999999997E-2</v>
      </c>
      <c r="CU157" s="125"/>
      <c r="CV157" s="134" t="s">
        <v>3414</v>
      </c>
      <c r="CW157" s="582"/>
      <c r="CX157" s="582"/>
      <c r="CY157" s="582"/>
      <c r="CZ157" s="582"/>
      <c r="DA157" s="627"/>
      <c r="DB157" s="676"/>
      <c r="DC157" s="582"/>
      <c r="DD157" s="122">
        <v>0</v>
      </c>
      <c r="DE157" s="125"/>
      <c r="DF157" s="134"/>
      <c r="DG157" s="582"/>
      <c r="DH157" s="582"/>
      <c r="DI157" s="582"/>
      <c r="DJ157" s="582"/>
      <c r="DK157" s="676"/>
      <c r="DL157" s="582"/>
      <c r="DM157" s="122">
        <v>0</v>
      </c>
      <c r="DN157" s="125"/>
      <c r="DO157" s="134"/>
      <c r="DP157" s="582"/>
      <c r="DQ157" s="582"/>
      <c r="DR157" s="582"/>
      <c r="DS157" s="582"/>
      <c r="DT157" s="676"/>
      <c r="DU157" s="582"/>
      <c r="DV157" s="126">
        <v>7.4999999999999997E-2</v>
      </c>
      <c r="DW157" s="125"/>
      <c r="DX157" s="134" t="s">
        <v>3414</v>
      </c>
      <c r="DY157" s="582"/>
      <c r="DZ157" s="582"/>
      <c r="EA157" s="582"/>
      <c r="EB157" s="582"/>
      <c r="EC157" s="627"/>
      <c r="ED157" s="676"/>
      <c r="EE157" s="582"/>
      <c r="EF157" s="303"/>
      <c r="EG157" s="125">
        <v>0.3</v>
      </c>
      <c r="EJ157" s="582"/>
      <c r="EM157" s="679"/>
      <c r="EP157" s="628"/>
      <c r="ET157" s="156">
        <f t="shared" si="2"/>
        <v>0</v>
      </c>
    </row>
    <row r="158" spans="1:150" s="47" customFormat="1" ht="99.95" hidden="1" customHeight="1" x14ac:dyDescent="0.25">
      <c r="A158" s="130" t="s">
        <v>190</v>
      </c>
      <c r="B158" s="47" t="s">
        <v>3837</v>
      </c>
      <c r="C158" s="47" t="s">
        <v>39</v>
      </c>
      <c r="D158" s="127">
        <v>8</v>
      </c>
      <c r="E158" s="47" t="s">
        <v>41</v>
      </c>
      <c r="F158" s="127" t="s">
        <v>3176</v>
      </c>
      <c r="G158" s="122">
        <v>0.8</v>
      </c>
      <c r="H158" s="121">
        <v>1</v>
      </c>
      <c r="I158" s="121">
        <v>0.15</v>
      </c>
      <c r="J158" s="130" t="s">
        <v>3380</v>
      </c>
      <c r="K158" s="105">
        <v>43465</v>
      </c>
      <c r="L158" s="52">
        <v>37</v>
      </c>
      <c r="M158" s="130" t="s">
        <v>46</v>
      </c>
      <c r="N158" s="130" t="s">
        <v>3406</v>
      </c>
      <c r="O158" s="47" t="s">
        <v>3407</v>
      </c>
      <c r="P158" s="121"/>
      <c r="Q158" s="53" t="s">
        <v>3196</v>
      </c>
      <c r="R158" s="124">
        <v>1495231000</v>
      </c>
      <c r="S158" s="129"/>
      <c r="T158" s="105">
        <v>43115</v>
      </c>
      <c r="U158" s="105">
        <v>43465</v>
      </c>
      <c r="V158" s="130" t="s">
        <v>3415</v>
      </c>
      <c r="W158" s="132">
        <v>0.3</v>
      </c>
      <c r="X158" s="122">
        <v>0</v>
      </c>
      <c r="Y158" s="125"/>
      <c r="Z158" s="130"/>
      <c r="AA158" s="582"/>
      <c r="AB158" s="582"/>
      <c r="AC158" s="598"/>
      <c r="AD158" s="582"/>
      <c r="AE158" s="676"/>
      <c r="AF158" s="582"/>
      <c r="AG158" s="122">
        <v>0</v>
      </c>
      <c r="AH158" s="125"/>
      <c r="AI158" s="134"/>
      <c r="AJ158" s="582"/>
      <c r="AK158" s="582"/>
      <c r="AL158" s="600"/>
      <c r="AM158" s="582"/>
      <c r="AN158" s="676"/>
      <c r="AO158" s="582"/>
      <c r="AP158" s="126">
        <v>7.4999999999999997E-2</v>
      </c>
      <c r="AQ158" s="125"/>
      <c r="AR158" s="134" t="s">
        <v>3416</v>
      </c>
      <c r="AS158" s="582"/>
      <c r="AT158" s="582"/>
      <c r="AU158" s="600"/>
      <c r="AV158" s="582"/>
      <c r="AW158" s="627"/>
      <c r="AX158" s="676"/>
      <c r="AY158" s="582"/>
      <c r="AZ158" s="122">
        <v>0</v>
      </c>
      <c r="BA158" s="125"/>
      <c r="BB158" s="134"/>
      <c r="BC158" s="582"/>
      <c r="BD158" s="582"/>
      <c r="BE158" s="582"/>
      <c r="BF158" s="582"/>
      <c r="BG158" s="676"/>
      <c r="BH158" s="582"/>
      <c r="BI158" s="122">
        <v>0</v>
      </c>
      <c r="BJ158" s="125"/>
      <c r="BK158" s="134"/>
      <c r="BL158" s="582"/>
      <c r="BM158" s="582"/>
      <c r="BN158" s="600"/>
      <c r="BO158" s="582"/>
      <c r="BP158" s="676"/>
      <c r="BQ158" s="582"/>
      <c r="BR158" s="126">
        <v>7.4999999999999997E-2</v>
      </c>
      <c r="BS158" s="125"/>
      <c r="BT158" s="134" t="s">
        <v>3416</v>
      </c>
      <c r="BU158" s="582"/>
      <c r="BV158" s="582"/>
      <c r="BW158" s="582"/>
      <c r="BX158" s="582"/>
      <c r="BY158" s="627"/>
      <c r="BZ158" s="676"/>
      <c r="CA158" s="582"/>
      <c r="CB158" s="122">
        <v>0</v>
      </c>
      <c r="CC158" s="125"/>
      <c r="CD158" s="134"/>
      <c r="CE158" s="582"/>
      <c r="CF158" s="582"/>
      <c r="CG158" s="600"/>
      <c r="CH158" s="582"/>
      <c r="CI158" s="676"/>
      <c r="CJ158" s="582"/>
      <c r="CK158" s="122">
        <v>0</v>
      </c>
      <c r="CL158" s="125"/>
      <c r="CM158" s="134"/>
      <c r="CN158" s="582"/>
      <c r="CO158" s="582"/>
      <c r="CP158" s="582"/>
      <c r="CQ158" s="582"/>
      <c r="CR158" s="676"/>
      <c r="CS158" s="582"/>
      <c r="CT158" s="126">
        <v>7.4999999999999997E-2</v>
      </c>
      <c r="CU158" s="125"/>
      <c r="CV158" s="134" t="s">
        <v>3416</v>
      </c>
      <c r="CW158" s="582"/>
      <c r="CX158" s="582"/>
      <c r="CY158" s="582"/>
      <c r="CZ158" s="582"/>
      <c r="DA158" s="627"/>
      <c r="DB158" s="676"/>
      <c r="DC158" s="582"/>
      <c r="DD158" s="122">
        <v>0</v>
      </c>
      <c r="DE158" s="125"/>
      <c r="DF158" s="134"/>
      <c r="DG158" s="582"/>
      <c r="DH158" s="582"/>
      <c r="DI158" s="582"/>
      <c r="DJ158" s="582"/>
      <c r="DK158" s="676"/>
      <c r="DL158" s="582"/>
      <c r="DM158" s="122">
        <v>0</v>
      </c>
      <c r="DN158" s="125"/>
      <c r="DO158" s="134"/>
      <c r="DP158" s="582"/>
      <c r="DQ158" s="582"/>
      <c r="DR158" s="582"/>
      <c r="DS158" s="582"/>
      <c r="DT158" s="676"/>
      <c r="DU158" s="582"/>
      <c r="DV158" s="126">
        <v>7.4999999999999997E-2</v>
      </c>
      <c r="DW158" s="125"/>
      <c r="DX158" s="134" t="s">
        <v>3416</v>
      </c>
      <c r="DY158" s="582"/>
      <c r="DZ158" s="582"/>
      <c r="EA158" s="582"/>
      <c r="EB158" s="582"/>
      <c r="EC158" s="627"/>
      <c r="ED158" s="676"/>
      <c r="EE158" s="582"/>
      <c r="EF158" s="303"/>
      <c r="EG158" s="125">
        <v>0.3</v>
      </c>
      <c r="EJ158" s="582"/>
      <c r="EM158" s="679"/>
      <c r="EP158" s="628"/>
      <c r="ET158" s="156">
        <f t="shared" si="2"/>
        <v>0</v>
      </c>
    </row>
    <row r="159" spans="1:150" s="47" customFormat="1" ht="99.95" hidden="1" customHeight="1" x14ac:dyDescent="0.25">
      <c r="A159" s="130" t="s">
        <v>190</v>
      </c>
      <c r="B159" s="47" t="s">
        <v>3837</v>
      </c>
      <c r="C159" s="47" t="s">
        <v>39</v>
      </c>
      <c r="D159" s="127">
        <v>8</v>
      </c>
      <c r="E159" s="47" t="s">
        <v>41</v>
      </c>
      <c r="F159" s="127" t="s">
        <v>3176</v>
      </c>
      <c r="G159" s="122">
        <v>0.8</v>
      </c>
      <c r="H159" s="121">
        <v>1</v>
      </c>
      <c r="I159" s="121">
        <v>0.15</v>
      </c>
      <c r="J159" s="130" t="s">
        <v>3380</v>
      </c>
      <c r="K159" s="105">
        <v>43465</v>
      </c>
      <c r="L159" s="52">
        <v>40</v>
      </c>
      <c r="M159" s="130" t="s">
        <v>47</v>
      </c>
      <c r="N159" s="130" t="s">
        <v>3417</v>
      </c>
      <c r="O159" s="47" t="s">
        <v>3388</v>
      </c>
      <c r="P159" s="121">
        <v>0.02</v>
      </c>
      <c r="Q159" s="53" t="s">
        <v>2318</v>
      </c>
      <c r="R159" s="124">
        <v>0</v>
      </c>
      <c r="S159" s="129"/>
      <c r="T159" s="105">
        <v>43132</v>
      </c>
      <c r="U159" s="105">
        <v>43465</v>
      </c>
      <c r="V159" s="130" t="s">
        <v>3418</v>
      </c>
      <c r="W159" s="132">
        <v>0.25</v>
      </c>
      <c r="X159" s="122">
        <v>0</v>
      </c>
      <c r="Y159" s="125"/>
      <c r="Z159" s="130"/>
      <c r="AA159" s="582">
        <v>0</v>
      </c>
      <c r="AB159" s="582">
        <v>0</v>
      </c>
      <c r="AC159" s="598"/>
      <c r="AD159" s="582"/>
      <c r="AE159" s="676"/>
      <c r="AF159" s="582"/>
      <c r="AG159" s="126">
        <v>6.25E-2</v>
      </c>
      <c r="AH159" s="125"/>
      <c r="AI159" s="134" t="s">
        <v>3419</v>
      </c>
      <c r="AJ159" s="582">
        <v>6.25E-2</v>
      </c>
      <c r="AK159" s="582">
        <v>0</v>
      </c>
      <c r="AL159" s="582"/>
      <c r="AM159" s="582"/>
      <c r="AN159" s="676"/>
      <c r="AO159" s="582"/>
      <c r="AP159" s="126">
        <v>6.25E-2</v>
      </c>
      <c r="AQ159" s="125"/>
      <c r="AR159" s="134" t="s">
        <v>3420</v>
      </c>
      <c r="AS159" s="582">
        <v>6.25E-2</v>
      </c>
      <c r="AT159" s="582">
        <v>0</v>
      </c>
      <c r="AU159" s="582"/>
      <c r="AV159" s="582"/>
      <c r="AW159" s="627" t="s">
        <v>3420</v>
      </c>
      <c r="AX159" s="676"/>
      <c r="AY159" s="582"/>
      <c r="AZ159" s="126">
        <v>6.25E-2</v>
      </c>
      <c r="BA159" s="125"/>
      <c r="BB159" s="134" t="s">
        <v>3419</v>
      </c>
      <c r="BC159" s="582">
        <v>6.25E-2</v>
      </c>
      <c r="BD159" s="582">
        <v>0</v>
      </c>
      <c r="BE159" s="582"/>
      <c r="BF159" s="582"/>
      <c r="BG159" s="676"/>
      <c r="BH159" s="582"/>
      <c r="BI159" s="126">
        <v>6.25E-2</v>
      </c>
      <c r="BJ159" s="125"/>
      <c r="BK159" s="134" t="s">
        <v>3421</v>
      </c>
      <c r="BL159" s="582">
        <v>6.25E-2</v>
      </c>
      <c r="BM159" s="582">
        <v>0</v>
      </c>
      <c r="BN159" s="582"/>
      <c r="BO159" s="582"/>
      <c r="BP159" s="676"/>
      <c r="BQ159" s="582"/>
      <c r="BR159" s="122">
        <v>0</v>
      </c>
      <c r="BS159" s="125"/>
      <c r="BT159" s="134"/>
      <c r="BU159" s="582">
        <v>7.1428571428571425E-2</v>
      </c>
      <c r="BV159" s="582">
        <v>0</v>
      </c>
      <c r="BW159" s="582"/>
      <c r="BX159" s="582"/>
      <c r="BY159" s="627" t="s">
        <v>3422</v>
      </c>
      <c r="BZ159" s="676"/>
      <c r="CA159" s="582"/>
      <c r="CB159" s="122">
        <v>0</v>
      </c>
      <c r="CC159" s="125"/>
      <c r="CD159" s="134"/>
      <c r="CE159" s="582">
        <v>7.1428571428571425E-2</v>
      </c>
      <c r="CF159" s="582">
        <v>0</v>
      </c>
      <c r="CG159" s="582"/>
      <c r="CH159" s="582"/>
      <c r="CI159" s="676"/>
      <c r="CJ159" s="582"/>
      <c r="CK159" s="122">
        <v>0</v>
      </c>
      <c r="CL159" s="125"/>
      <c r="CM159" s="134"/>
      <c r="CN159" s="582">
        <v>7.1428571428571425E-2</v>
      </c>
      <c r="CO159" s="582">
        <v>0</v>
      </c>
      <c r="CP159" s="582"/>
      <c r="CQ159" s="582"/>
      <c r="CR159" s="676"/>
      <c r="CS159" s="582"/>
      <c r="CT159" s="122">
        <v>0</v>
      </c>
      <c r="CU159" s="125"/>
      <c r="CV159" s="134"/>
      <c r="CW159" s="582">
        <v>7.1428571428571425E-2</v>
      </c>
      <c r="CX159" s="582">
        <v>0</v>
      </c>
      <c r="CY159" s="582"/>
      <c r="CZ159" s="582"/>
      <c r="DA159" s="627" t="s">
        <v>3422</v>
      </c>
      <c r="DB159" s="676"/>
      <c r="DC159" s="582"/>
      <c r="DD159" s="122">
        <v>0</v>
      </c>
      <c r="DE159" s="125"/>
      <c r="DF159" s="134"/>
      <c r="DG159" s="582">
        <v>7.1428571428571425E-2</v>
      </c>
      <c r="DH159" s="582">
        <v>0</v>
      </c>
      <c r="DI159" s="582"/>
      <c r="DJ159" s="582"/>
      <c r="DK159" s="676"/>
      <c r="DL159" s="582"/>
      <c r="DM159" s="122">
        <v>0</v>
      </c>
      <c r="DN159" s="125"/>
      <c r="DO159" s="134"/>
      <c r="DP159" s="582">
        <v>7.1428571428571425E-2</v>
      </c>
      <c r="DQ159" s="582">
        <v>0</v>
      </c>
      <c r="DR159" s="582"/>
      <c r="DS159" s="582"/>
      <c r="DT159" s="676"/>
      <c r="DU159" s="582"/>
      <c r="DV159" s="122">
        <v>0</v>
      </c>
      <c r="DW159" s="125"/>
      <c r="DX159" s="134"/>
      <c r="DY159" s="582">
        <v>0.3214285714285714</v>
      </c>
      <c r="DZ159" s="582">
        <v>0</v>
      </c>
      <c r="EA159" s="582"/>
      <c r="EB159" s="582"/>
      <c r="EC159" s="627" t="s">
        <v>3417</v>
      </c>
      <c r="ED159" s="676"/>
      <c r="EE159" s="582"/>
      <c r="EF159" s="303"/>
      <c r="EG159" s="125">
        <v>0.25</v>
      </c>
      <c r="EJ159" s="582">
        <v>0.99999999999999978</v>
      </c>
      <c r="EM159" s="679"/>
      <c r="EP159" s="628">
        <v>0</v>
      </c>
      <c r="ET159" s="156">
        <f t="shared" si="2"/>
        <v>0</v>
      </c>
    </row>
    <row r="160" spans="1:150" s="47" customFormat="1" ht="99.95" hidden="1" customHeight="1" x14ac:dyDescent="0.25">
      <c r="A160" s="130" t="s">
        <v>190</v>
      </c>
      <c r="B160" s="47" t="s">
        <v>3837</v>
      </c>
      <c r="C160" s="47" t="s">
        <v>39</v>
      </c>
      <c r="D160" s="127">
        <v>8</v>
      </c>
      <c r="E160" s="47" t="s">
        <v>41</v>
      </c>
      <c r="F160" s="127" t="s">
        <v>3176</v>
      </c>
      <c r="G160" s="122">
        <v>0.8</v>
      </c>
      <c r="H160" s="121">
        <v>1</v>
      </c>
      <c r="I160" s="121">
        <v>0.15</v>
      </c>
      <c r="J160" s="130" t="s">
        <v>3380</v>
      </c>
      <c r="K160" s="105">
        <v>43465</v>
      </c>
      <c r="L160" s="52">
        <v>40</v>
      </c>
      <c r="M160" s="130" t="s">
        <v>47</v>
      </c>
      <c r="N160" s="130" t="s">
        <v>3417</v>
      </c>
      <c r="O160" s="47" t="s">
        <v>3388</v>
      </c>
      <c r="P160" s="121"/>
      <c r="Q160" s="53" t="s">
        <v>2318</v>
      </c>
      <c r="R160" s="124">
        <v>0</v>
      </c>
      <c r="S160" s="129"/>
      <c r="T160" s="105">
        <v>43132</v>
      </c>
      <c r="U160" s="105">
        <v>43465</v>
      </c>
      <c r="V160" s="130" t="s">
        <v>3423</v>
      </c>
      <c r="W160" s="132">
        <v>0.5</v>
      </c>
      <c r="X160" s="122">
        <v>0</v>
      </c>
      <c r="Y160" s="125"/>
      <c r="Z160" s="130"/>
      <c r="AA160" s="582"/>
      <c r="AB160" s="582"/>
      <c r="AC160" s="598"/>
      <c r="AD160" s="582"/>
      <c r="AE160" s="676"/>
      <c r="AF160" s="582"/>
      <c r="AG160" s="122">
        <v>0</v>
      </c>
      <c r="AH160" s="125"/>
      <c r="AI160" s="134"/>
      <c r="AJ160" s="582"/>
      <c r="AK160" s="582"/>
      <c r="AL160" s="582"/>
      <c r="AM160" s="582"/>
      <c r="AN160" s="676"/>
      <c r="AO160" s="582"/>
      <c r="AP160" s="122">
        <v>0</v>
      </c>
      <c r="AQ160" s="125"/>
      <c r="AR160" s="134"/>
      <c r="AS160" s="582"/>
      <c r="AT160" s="582"/>
      <c r="AU160" s="582"/>
      <c r="AV160" s="582"/>
      <c r="AW160" s="627"/>
      <c r="AX160" s="676"/>
      <c r="AY160" s="582"/>
      <c r="AZ160" s="122">
        <v>0</v>
      </c>
      <c r="BA160" s="125"/>
      <c r="BB160" s="134"/>
      <c r="BC160" s="582"/>
      <c r="BD160" s="582"/>
      <c r="BE160" s="582"/>
      <c r="BF160" s="582"/>
      <c r="BG160" s="676"/>
      <c r="BH160" s="582"/>
      <c r="BI160" s="122">
        <v>0</v>
      </c>
      <c r="BJ160" s="125"/>
      <c r="BK160" s="134"/>
      <c r="BL160" s="582"/>
      <c r="BM160" s="582"/>
      <c r="BN160" s="582"/>
      <c r="BO160" s="582"/>
      <c r="BP160" s="676"/>
      <c r="BQ160" s="582"/>
      <c r="BR160" s="126">
        <v>7.1428571428571425E-2</v>
      </c>
      <c r="BS160" s="125"/>
      <c r="BT160" s="134" t="s">
        <v>3422</v>
      </c>
      <c r="BU160" s="582"/>
      <c r="BV160" s="582"/>
      <c r="BW160" s="582"/>
      <c r="BX160" s="582"/>
      <c r="BY160" s="627"/>
      <c r="BZ160" s="676"/>
      <c r="CA160" s="582"/>
      <c r="CB160" s="126">
        <v>7.1428571428571425E-2</v>
      </c>
      <c r="CC160" s="125"/>
      <c r="CD160" s="134" t="s">
        <v>3424</v>
      </c>
      <c r="CE160" s="582"/>
      <c r="CF160" s="582"/>
      <c r="CG160" s="582"/>
      <c r="CH160" s="582"/>
      <c r="CI160" s="676"/>
      <c r="CJ160" s="582"/>
      <c r="CK160" s="126">
        <v>7.1428571428571425E-2</v>
      </c>
      <c r="CL160" s="125"/>
      <c r="CM160" s="134" t="s">
        <v>3424</v>
      </c>
      <c r="CN160" s="582"/>
      <c r="CO160" s="582"/>
      <c r="CP160" s="582"/>
      <c r="CQ160" s="582"/>
      <c r="CR160" s="676"/>
      <c r="CS160" s="582"/>
      <c r="CT160" s="126">
        <v>7.1428571428571425E-2</v>
      </c>
      <c r="CU160" s="125"/>
      <c r="CV160" s="134" t="s">
        <v>3422</v>
      </c>
      <c r="CW160" s="582"/>
      <c r="CX160" s="582"/>
      <c r="CY160" s="582"/>
      <c r="CZ160" s="582"/>
      <c r="DA160" s="627"/>
      <c r="DB160" s="676"/>
      <c r="DC160" s="582"/>
      <c r="DD160" s="126">
        <v>7.1428571428571425E-2</v>
      </c>
      <c r="DE160" s="125"/>
      <c r="DF160" s="134" t="s">
        <v>3424</v>
      </c>
      <c r="DG160" s="582"/>
      <c r="DH160" s="582"/>
      <c r="DI160" s="582"/>
      <c r="DJ160" s="582"/>
      <c r="DK160" s="676"/>
      <c r="DL160" s="582"/>
      <c r="DM160" s="126">
        <v>7.1428571428571425E-2</v>
      </c>
      <c r="DN160" s="125"/>
      <c r="DO160" s="134" t="s">
        <v>3424</v>
      </c>
      <c r="DP160" s="582"/>
      <c r="DQ160" s="582"/>
      <c r="DR160" s="582"/>
      <c r="DS160" s="582"/>
      <c r="DT160" s="676"/>
      <c r="DU160" s="582"/>
      <c r="DV160" s="126">
        <v>7.1428571428571425E-2</v>
      </c>
      <c r="DW160" s="125"/>
      <c r="DX160" s="134" t="s">
        <v>3417</v>
      </c>
      <c r="DY160" s="582"/>
      <c r="DZ160" s="582"/>
      <c r="EA160" s="582"/>
      <c r="EB160" s="582"/>
      <c r="EC160" s="627"/>
      <c r="ED160" s="676"/>
      <c r="EE160" s="582"/>
      <c r="EF160" s="303"/>
      <c r="EG160" s="125">
        <v>0.49999999999999989</v>
      </c>
      <c r="EJ160" s="582"/>
      <c r="EM160" s="679"/>
      <c r="EP160" s="628"/>
      <c r="ET160" s="156">
        <f t="shared" si="2"/>
        <v>0</v>
      </c>
    </row>
    <row r="161" spans="1:150" s="47" customFormat="1" ht="99.95" hidden="1" customHeight="1" x14ac:dyDescent="0.25">
      <c r="A161" s="130" t="s">
        <v>190</v>
      </c>
      <c r="B161" s="47" t="s">
        <v>3837</v>
      </c>
      <c r="C161" s="47" t="s">
        <v>39</v>
      </c>
      <c r="D161" s="127">
        <v>8</v>
      </c>
      <c r="E161" s="47" t="s">
        <v>41</v>
      </c>
      <c r="F161" s="127" t="s">
        <v>3176</v>
      </c>
      <c r="G161" s="122">
        <v>0.8</v>
      </c>
      <c r="H161" s="121">
        <v>1</v>
      </c>
      <c r="I161" s="121">
        <v>0.15</v>
      </c>
      <c r="J161" s="130" t="s">
        <v>3380</v>
      </c>
      <c r="K161" s="105">
        <v>43465</v>
      </c>
      <c r="L161" s="52">
        <v>40</v>
      </c>
      <c r="M161" s="130" t="s">
        <v>47</v>
      </c>
      <c r="N161" s="130" t="s">
        <v>3417</v>
      </c>
      <c r="O161" s="130" t="s">
        <v>3388</v>
      </c>
      <c r="P161" s="121"/>
      <c r="Q161" s="53" t="s">
        <v>2318</v>
      </c>
      <c r="R161" s="124">
        <v>0</v>
      </c>
      <c r="S161" s="129"/>
      <c r="T161" s="105">
        <v>43132</v>
      </c>
      <c r="U161" s="105">
        <v>43465</v>
      </c>
      <c r="V161" s="130" t="s">
        <v>3425</v>
      </c>
      <c r="W161" s="132">
        <v>0.25</v>
      </c>
      <c r="X161" s="122">
        <v>0</v>
      </c>
      <c r="Y161" s="125"/>
      <c r="Z161" s="130"/>
      <c r="AA161" s="582"/>
      <c r="AB161" s="582"/>
      <c r="AC161" s="598"/>
      <c r="AD161" s="582"/>
      <c r="AE161" s="676"/>
      <c r="AF161" s="582"/>
      <c r="AG161" s="122">
        <v>0</v>
      </c>
      <c r="AH161" s="125"/>
      <c r="AI161" s="134"/>
      <c r="AJ161" s="582"/>
      <c r="AK161" s="582"/>
      <c r="AL161" s="582"/>
      <c r="AM161" s="582"/>
      <c r="AN161" s="676"/>
      <c r="AO161" s="582"/>
      <c r="AP161" s="122">
        <v>0</v>
      </c>
      <c r="AQ161" s="125"/>
      <c r="AR161" s="134"/>
      <c r="AS161" s="582"/>
      <c r="AT161" s="582"/>
      <c r="AU161" s="582"/>
      <c r="AV161" s="582"/>
      <c r="AW161" s="627"/>
      <c r="AX161" s="676"/>
      <c r="AY161" s="582"/>
      <c r="AZ161" s="122">
        <v>0</v>
      </c>
      <c r="BA161" s="125"/>
      <c r="BB161" s="134"/>
      <c r="BC161" s="582"/>
      <c r="BD161" s="582"/>
      <c r="BE161" s="582"/>
      <c r="BF161" s="582"/>
      <c r="BG161" s="676"/>
      <c r="BH161" s="582"/>
      <c r="BI161" s="122">
        <v>0</v>
      </c>
      <c r="BJ161" s="125"/>
      <c r="BK161" s="134"/>
      <c r="BL161" s="582"/>
      <c r="BM161" s="582"/>
      <c r="BN161" s="582"/>
      <c r="BO161" s="582"/>
      <c r="BP161" s="676"/>
      <c r="BQ161" s="582"/>
      <c r="BR161" s="122">
        <v>0</v>
      </c>
      <c r="BS161" s="125"/>
      <c r="BT161" s="134"/>
      <c r="BU161" s="582"/>
      <c r="BV161" s="582"/>
      <c r="BW161" s="582"/>
      <c r="BX161" s="582"/>
      <c r="BY161" s="627"/>
      <c r="BZ161" s="676"/>
      <c r="CA161" s="582"/>
      <c r="CB161" s="122">
        <v>0</v>
      </c>
      <c r="CC161" s="125"/>
      <c r="CD161" s="134"/>
      <c r="CE161" s="582"/>
      <c r="CF161" s="582"/>
      <c r="CG161" s="582"/>
      <c r="CH161" s="582"/>
      <c r="CI161" s="676"/>
      <c r="CJ161" s="582"/>
      <c r="CK161" s="122">
        <v>0</v>
      </c>
      <c r="CL161" s="125"/>
      <c r="CM161" s="134"/>
      <c r="CN161" s="582"/>
      <c r="CO161" s="582"/>
      <c r="CP161" s="582"/>
      <c r="CQ161" s="582"/>
      <c r="CR161" s="676"/>
      <c r="CS161" s="582"/>
      <c r="CT161" s="122">
        <v>0</v>
      </c>
      <c r="CU161" s="125"/>
      <c r="CV161" s="134"/>
      <c r="CW161" s="582"/>
      <c r="CX161" s="582"/>
      <c r="CY161" s="582"/>
      <c r="CZ161" s="582"/>
      <c r="DA161" s="627"/>
      <c r="DB161" s="676"/>
      <c r="DC161" s="582"/>
      <c r="DD161" s="122">
        <v>0</v>
      </c>
      <c r="DE161" s="125"/>
      <c r="DF161" s="134"/>
      <c r="DG161" s="582"/>
      <c r="DH161" s="582"/>
      <c r="DI161" s="582"/>
      <c r="DJ161" s="582"/>
      <c r="DK161" s="676"/>
      <c r="DL161" s="582"/>
      <c r="DM161" s="122">
        <v>0</v>
      </c>
      <c r="DN161" s="125"/>
      <c r="DO161" s="134"/>
      <c r="DP161" s="582"/>
      <c r="DQ161" s="582"/>
      <c r="DR161" s="582"/>
      <c r="DS161" s="582"/>
      <c r="DT161" s="676"/>
      <c r="DU161" s="582"/>
      <c r="DV161" s="126">
        <v>0.25</v>
      </c>
      <c r="DW161" s="125"/>
      <c r="DX161" s="134" t="s">
        <v>3417</v>
      </c>
      <c r="DY161" s="582"/>
      <c r="DZ161" s="582"/>
      <c r="EA161" s="582"/>
      <c r="EB161" s="582"/>
      <c r="EC161" s="627"/>
      <c r="ED161" s="676"/>
      <c r="EE161" s="582"/>
      <c r="EF161" s="303"/>
      <c r="EG161" s="125">
        <v>0.25</v>
      </c>
      <c r="EJ161" s="582"/>
      <c r="EM161" s="679"/>
      <c r="EP161" s="628"/>
      <c r="ET161" s="156">
        <f t="shared" si="2"/>
        <v>0</v>
      </c>
    </row>
    <row r="162" spans="1:150" s="47" customFormat="1" ht="99.95" hidden="1" customHeight="1" x14ac:dyDescent="0.25">
      <c r="A162" s="130" t="s">
        <v>190</v>
      </c>
      <c r="B162" s="47" t="s">
        <v>3837</v>
      </c>
      <c r="C162" s="47" t="s">
        <v>39</v>
      </c>
      <c r="D162" s="127">
        <v>8</v>
      </c>
      <c r="E162" s="47" t="s">
        <v>41</v>
      </c>
      <c r="F162" s="127" t="s">
        <v>3176</v>
      </c>
      <c r="G162" s="122">
        <v>0.8</v>
      </c>
      <c r="H162" s="121">
        <v>1</v>
      </c>
      <c r="I162" s="121">
        <v>0.15</v>
      </c>
      <c r="J162" s="130" t="s">
        <v>3380</v>
      </c>
      <c r="K162" s="105">
        <v>43465</v>
      </c>
      <c r="L162" s="52">
        <v>41</v>
      </c>
      <c r="M162" s="130" t="s">
        <v>48</v>
      </c>
      <c r="N162" s="130" t="s">
        <v>3426</v>
      </c>
      <c r="O162" s="47" t="s">
        <v>3427</v>
      </c>
      <c r="P162" s="121">
        <v>0.03</v>
      </c>
      <c r="Q162" s="53" t="s">
        <v>3180</v>
      </c>
      <c r="R162" s="124">
        <v>3146193000</v>
      </c>
      <c r="S162" s="129"/>
      <c r="T162" s="105">
        <v>43110</v>
      </c>
      <c r="U162" s="105">
        <v>43465</v>
      </c>
      <c r="V162" s="130" t="s">
        <v>3428</v>
      </c>
      <c r="W162" s="132">
        <v>0.33329999999999999</v>
      </c>
      <c r="X162" s="126">
        <v>2.7774999999999998E-2</v>
      </c>
      <c r="Y162" s="125"/>
      <c r="Z162" s="130" t="s">
        <v>3429</v>
      </c>
      <c r="AA162" s="582">
        <v>2.7774999999999998E-2</v>
      </c>
      <c r="AB162" s="582">
        <v>0</v>
      </c>
      <c r="AC162" s="598"/>
      <c r="AD162" s="582"/>
      <c r="AE162" s="676"/>
      <c r="AF162" s="582"/>
      <c r="AG162" s="126">
        <v>2.7774999999999998E-2</v>
      </c>
      <c r="AH162" s="125"/>
      <c r="AI162" s="134" t="s">
        <v>3429</v>
      </c>
      <c r="AJ162" s="582">
        <v>5.8084090909090905E-2</v>
      </c>
      <c r="AK162" s="582">
        <v>0</v>
      </c>
      <c r="AL162" s="600">
        <v>601723000</v>
      </c>
      <c r="AM162" s="582"/>
      <c r="AN162" s="676"/>
      <c r="AO162" s="582"/>
      <c r="AP162" s="126">
        <v>2.7774999999999998E-2</v>
      </c>
      <c r="AQ162" s="125"/>
      <c r="AR162" s="134" t="s">
        <v>3430</v>
      </c>
      <c r="AS162" s="582">
        <v>0.1414090909090909</v>
      </c>
      <c r="AT162" s="582">
        <v>0</v>
      </c>
      <c r="AU162" s="600">
        <v>11500000</v>
      </c>
      <c r="AV162" s="582"/>
      <c r="AW162" s="627" t="s">
        <v>3431</v>
      </c>
      <c r="AX162" s="676"/>
      <c r="AY162" s="582"/>
      <c r="AZ162" s="126">
        <v>2.7774999999999998E-2</v>
      </c>
      <c r="BA162" s="125"/>
      <c r="BB162" s="134" t="s">
        <v>3429</v>
      </c>
      <c r="BC162" s="582">
        <v>5.8084090909090905E-2</v>
      </c>
      <c r="BD162" s="582">
        <v>0</v>
      </c>
      <c r="BE162" s="600">
        <v>151072000</v>
      </c>
      <c r="BF162" s="582"/>
      <c r="BG162" s="676"/>
      <c r="BH162" s="582"/>
      <c r="BI162" s="126">
        <v>2.7774999999999998E-2</v>
      </c>
      <c r="BJ162" s="125"/>
      <c r="BK162" s="134" t="s">
        <v>3429</v>
      </c>
      <c r="BL162" s="582">
        <v>5.8084090909090905E-2</v>
      </c>
      <c r="BM162" s="582">
        <v>0</v>
      </c>
      <c r="BN162" s="600">
        <v>270000000</v>
      </c>
      <c r="BO162" s="582"/>
      <c r="BP162" s="676"/>
      <c r="BQ162" s="582"/>
      <c r="BR162" s="126">
        <v>2.7774999999999998E-2</v>
      </c>
      <c r="BS162" s="125"/>
      <c r="BT162" s="134" t="s">
        <v>3430</v>
      </c>
      <c r="BU162" s="582">
        <v>0.1414090909090909</v>
      </c>
      <c r="BV162" s="582">
        <v>0</v>
      </c>
      <c r="BW162" s="600">
        <v>65513000</v>
      </c>
      <c r="BX162" s="582"/>
      <c r="BY162" s="627" t="s">
        <v>3431</v>
      </c>
      <c r="BZ162" s="676"/>
      <c r="CA162" s="582"/>
      <c r="CB162" s="126">
        <v>2.7774999999999998E-2</v>
      </c>
      <c r="CC162" s="125"/>
      <c r="CD162" s="134" t="s">
        <v>3429</v>
      </c>
      <c r="CE162" s="582">
        <v>5.8084090909090905E-2</v>
      </c>
      <c r="CF162" s="582">
        <v>0</v>
      </c>
      <c r="CG162" s="600">
        <v>1984763000</v>
      </c>
      <c r="CH162" s="582"/>
      <c r="CI162" s="676"/>
      <c r="CJ162" s="582"/>
      <c r="CK162" s="126">
        <v>2.7774999999999998E-2</v>
      </c>
      <c r="CL162" s="125"/>
      <c r="CM162" s="134" t="s">
        <v>3429</v>
      </c>
      <c r="CN162" s="582">
        <v>5.8084090909090905E-2</v>
      </c>
      <c r="CO162" s="582">
        <v>0</v>
      </c>
      <c r="CP162" s="600">
        <v>61622000</v>
      </c>
      <c r="CQ162" s="582"/>
      <c r="CR162" s="676"/>
      <c r="CS162" s="582"/>
      <c r="CT162" s="126">
        <v>2.7774999999999998E-2</v>
      </c>
      <c r="CU162" s="125"/>
      <c r="CV162" s="134" t="s">
        <v>3430</v>
      </c>
      <c r="CW162" s="582">
        <v>0.1414090909090909</v>
      </c>
      <c r="CX162" s="582">
        <v>0</v>
      </c>
      <c r="CY162" s="582"/>
      <c r="CZ162" s="582"/>
      <c r="DA162" s="627" t="s">
        <v>3431</v>
      </c>
      <c r="DB162" s="676"/>
      <c r="DC162" s="582"/>
      <c r="DD162" s="126">
        <v>2.7774999999999998E-2</v>
      </c>
      <c r="DE162" s="125"/>
      <c r="DF162" s="134" t="s">
        <v>3429</v>
      </c>
      <c r="DG162" s="582">
        <v>5.8084090909090905E-2</v>
      </c>
      <c r="DH162" s="582">
        <v>0</v>
      </c>
      <c r="DI162" s="582"/>
      <c r="DJ162" s="582"/>
      <c r="DK162" s="676"/>
      <c r="DL162" s="582"/>
      <c r="DM162" s="126">
        <v>2.7774999999999998E-2</v>
      </c>
      <c r="DN162" s="125"/>
      <c r="DO162" s="134" t="s">
        <v>3429</v>
      </c>
      <c r="DP162" s="582">
        <v>5.8084090909090905E-2</v>
      </c>
      <c r="DQ162" s="582">
        <v>0</v>
      </c>
      <c r="DR162" s="582"/>
      <c r="DS162" s="582"/>
      <c r="DT162" s="676"/>
      <c r="DU162" s="582"/>
      <c r="DV162" s="126">
        <v>2.7774999999999998E-2</v>
      </c>
      <c r="DW162" s="125"/>
      <c r="DX162" s="134" t="s">
        <v>3426</v>
      </c>
      <c r="DY162" s="582">
        <v>0.1414090909090909</v>
      </c>
      <c r="DZ162" s="582">
        <v>0</v>
      </c>
      <c r="EA162" s="582"/>
      <c r="EB162" s="582"/>
      <c r="EC162" s="627" t="s">
        <v>3426</v>
      </c>
      <c r="ED162" s="676"/>
      <c r="EE162" s="582"/>
      <c r="EF162" s="303"/>
      <c r="EG162" s="125">
        <v>0.33329999999999999</v>
      </c>
      <c r="EJ162" s="582">
        <v>1</v>
      </c>
      <c r="EM162" s="679"/>
      <c r="EP162" s="628">
        <v>3146193000</v>
      </c>
      <c r="ET162" s="156">
        <f t="shared" si="2"/>
        <v>0</v>
      </c>
    </row>
    <row r="163" spans="1:150" s="47" customFormat="1" ht="99.95" hidden="1" customHeight="1" x14ac:dyDescent="0.25">
      <c r="A163" s="130" t="s">
        <v>190</v>
      </c>
      <c r="B163" s="47" t="s">
        <v>3837</v>
      </c>
      <c r="C163" s="47" t="s">
        <v>39</v>
      </c>
      <c r="D163" s="127">
        <v>8</v>
      </c>
      <c r="E163" s="47" t="s">
        <v>41</v>
      </c>
      <c r="F163" s="127" t="s">
        <v>3176</v>
      </c>
      <c r="G163" s="122">
        <v>0.8</v>
      </c>
      <c r="H163" s="121">
        <v>1</v>
      </c>
      <c r="I163" s="121">
        <v>0.15</v>
      </c>
      <c r="J163" s="130" t="s">
        <v>3380</v>
      </c>
      <c r="K163" s="105">
        <v>43465</v>
      </c>
      <c r="L163" s="52">
        <v>41</v>
      </c>
      <c r="M163" s="130" t="s">
        <v>48</v>
      </c>
      <c r="N163" s="130" t="s">
        <v>3426</v>
      </c>
      <c r="O163" s="47" t="s">
        <v>3427</v>
      </c>
      <c r="P163" s="121"/>
      <c r="Q163" s="53" t="s">
        <v>3180</v>
      </c>
      <c r="R163" s="124">
        <v>3146193000</v>
      </c>
      <c r="S163" s="129"/>
      <c r="T163" s="105">
        <v>43110</v>
      </c>
      <c r="U163" s="105">
        <v>43465</v>
      </c>
      <c r="V163" s="130" t="s">
        <v>3432</v>
      </c>
      <c r="W163" s="132">
        <v>0.33329999999999999</v>
      </c>
      <c r="X163" s="122">
        <v>0</v>
      </c>
      <c r="Y163" s="125"/>
      <c r="Z163" s="130"/>
      <c r="AA163" s="582"/>
      <c r="AB163" s="582"/>
      <c r="AC163" s="598"/>
      <c r="AD163" s="582"/>
      <c r="AE163" s="676"/>
      <c r="AF163" s="582"/>
      <c r="AG163" s="122">
        <v>0</v>
      </c>
      <c r="AH163" s="125"/>
      <c r="AI163" s="134"/>
      <c r="AJ163" s="582"/>
      <c r="AK163" s="582"/>
      <c r="AL163" s="600"/>
      <c r="AM163" s="582"/>
      <c r="AN163" s="676"/>
      <c r="AO163" s="582"/>
      <c r="AP163" s="126">
        <v>8.3324999999999996E-2</v>
      </c>
      <c r="AQ163" s="125"/>
      <c r="AR163" s="134" t="s">
        <v>3430</v>
      </c>
      <c r="AS163" s="582"/>
      <c r="AT163" s="582"/>
      <c r="AU163" s="600"/>
      <c r="AV163" s="582"/>
      <c r="AW163" s="627"/>
      <c r="AX163" s="676"/>
      <c r="AY163" s="582"/>
      <c r="AZ163" s="122">
        <v>0</v>
      </c>
      <c r="BA163" s="125"/>
      <c r="BB163" s="134"/>
      <c r="BC163" s="582"/>
      <c r="BD163" s="582"/>
      <c r="BE163" s="600"/>
      <c r="BF163" s="582"/>
      <c r="BG163" s="676"/>
      <c r="BH163" s="582"/>
      <c r="BI163" s="122">
        <v>0</v>
      </c>
      <c r="BJ163" s="125"/>
      <c r="BK163" s="134"/>
      <c r="BL163" s="582"/>
      <c r="BM163" s="582"/>
      <c r="BN163" s="600"/>
      <c r="BO163" s="582"/>
      <c r="BP163" s="676"/>
      <c r="BQ163" s="582"/>
      <c r="BR163" s="126">
        <v>8.3324999999999996E-2</v>
      </c>
      <c r="BS163" s="125"/>
      <c r="BT163" s="134" t="s">
        <v>3430</v>
      </c>
      <c r="BU163" s="582"/>
      <c r="BV163" s="582"/>
      <c r="BW163" s="600"/>
      <c r="BX163" s="582"/>
      <c r="BY163" s="627"/>
      <c r="BZ163" s="676"/>
      <c r="CA163" s="582"/>
      <c r="CB163" s="122">
        <v>0</v>
      </c>
      <c r="CC163" s="125"/>
      <c r="CD163" s="134"/>
      <c r="CE163" s="582"/>
      <c r="CF163" s="582"/>
      <c r="CG163" s="600"/>
      <c r="CH163" s="582"/>
      <c r="CI163" s="676"/>
      <c r="CJ163" s="582"/>
      <c r="CK163" s="122">
        <v>0</v>
      </c>
      <c r="CL163" s="125"/>
      <c r="CM163" s="134"/>
      <c r="CN163" s="582"/>
      <c r="CO163" s="582"/>
      <c r="CP163" s="600"/>
      <c r="CQ163" s="582"/>
      <c r="CR163" s="676"/>
      <c r="CS163" s="582"/>
      <c r="CT163" s="126">
        <v>8.3324999999999996E-2</v>
      </c>
      <c r="CU163" s="125"/>
      <c r="CV163" s="134" t="s">
        <v>3430</v>
      </c>
      <c r="CW163" s="582"/>
      <c r="CX163" s="582"/>
      <c r="CY163" s="582"/>
      <c r="CZ163" s="582"/>
      <c r="DA163" s="627"/>
      <c r="DB163" s="676"/>
      <c r="DC163" s="582"/>
      <c r="DD163" s="122">
        <v>0</v>
      </c>
      <c r="DE163" s="125"/>
      <c r="DF163" s="134"/>
      <c r="DG163" s="582"/>
      <c r="DH163" s="582"/>
      <c r="DI163" s="582"/>
      <c r="DJ163" s="582"/>
      <c r="DK163" s="676"/>
      <c r="DL163" s="582"/>
      <c r="DM163" s="122">
        <v>0</v>
      </c>
      <c r="DN163" s="125"/>
      <c r="DO163" s="134"/>
      <c r="DP163" s="582"/>
      <c r="DQ163" s="582"/>
      <c r="DR163" s="582"/>
      <c r="DS163" s="582"/>
      <c r="DT163" s="676"/>
      <c r="DU163" s="582"/>
      <c r="DV163" s="126">
        <v>8.3324999999999996E-2</v>
      </c>
      <c r="DW163" s="125"/>
      <c r="DX163" s="134" t="s">
        <v>3426</v>
      </c>
      <c r="DY163" s="582"/>
      <c r="DZ163" s="582"/>
      <c r="EA163" s="582"/>
      <c r="EB163" s="582"/>
      <c r="EC163" s="627"/>
      <c r="ED163" s="676"/>
      <c r="EE163" s="582"/>
      <c r="EF163" s="303"/>
      <c r="EG163" s="125">
        <v>0.33329999999999999</v>
      </c>
      <c r="EJ163" s="582"/>
      <c r="EM163" s="679"/>
      <c r="EP163" s="628"/>
      <c r="ET163" s="156">
        <f t="shared" si="2"/>
        <v>0</v>
      </c>
    </row>
    <row r="164" spans="1:150" s="47" customFormat="1" ht="99.95" hidden="1" customHeight="1" x14ac:dyDescent="0.25">
      <c r="A164" s="130" t="s">
        <v>190</v>
      </c>
      <c r="B164" s="47" t="s">
        <v>3837</v>
      </c>
      <c r="C164" s="47" t="s">
        <v>39</v>
      </c>
      <c r="D164" s="127">
        <v>8</v>
      </c>
      <c r="E164" s="47" t="s">
        <v>41</v>
      </c>
      <c r="F164" s="127" t="s">
        <v>3176</v>
      </c>
      <c r="G164" s="122">
        <v>0.8</v>
      </c>
      <c r="H164" s="121">
        <v>1</v>
      </c>
      <c r="I164" s="121">
        <v>0.15</v>
      </c>
      <c r="J164" s="130" t="s">
        <v>3380</v>
      </c>
      <c r="K164" s="105">
        <v>43465</v>
      </c>
      <c r="L164" s="52">
        <v>41</v>
      </c>
      <c r="M164" s="130" t="s">
        <v>48</v>
      </c>
      <c r="N164" s="130" t="s">
        <v>3426</v>
      </c>
      <c r="O164" s="47" t="s">
        <v>3427</v>
      </c>
      <c r="P164" s="121"/>
      <c r="Q164" s="53" t="s">
        <v>3180</v>
      </c>
      <c r="R164" s="124">
        <v>3146193000</v>
      </c>
      <c r="S164" s="129"/>
      <c r="T164" s="105">
        <v>43110</v>
      </c>
      <c r="U164" s="105">
        <v>43465</v>
      </c>
      <c r="V164" s="130" t="s">
        <v>3433</v>
      </c>
      <c r="W164" s="132">
        <v>0.33339999999999997</v>
      </c>
      <c r="X164" s="122">
        <v>0</v>
      </c>
      <c r="Y164" s="125"/>
      <c r="Z164" s="130"/>
      <c r="AA164" s="582"/>
      <c r="AB164" s="582"/>
      <c r="AC164" s="598"/>
      <c r="AD164" s="582"/>
      <c r="AE164" s="676"/>
      <c r="AF164" s="582"/>
      <c r="AG164" s="126">
        <v>3.0309090909090907E-2</v>
      </c>
      <c r="AH164" s="125"/>
      <c r="AI164" s="134" t="s">
        <v>3434</v>
      </c>
      <c r="AJ164" s="582"/>
      <c r="AK164" s="582"/>
      <c r="AL164" s="600"/>
      <c r="AM164" s="582"/>
      <c r="AN164" s="676"/>
      <c r="AO164" s="582"/>
      <c r="AP164" s="126">
        <v>3.0309090909090907E-2</v>
      </c>
      <c r="AQ164" s="125"/>
      <c r="AR164" s="134" t="s">
        <v>3431</v>
      </c>
      <c r="AS164" s="582"/>
      <c r="AT164" s="582"/>
      <c r="AU164" s="600"/>
      <c r="AV164" s="582"/>
      <c r="AW164" s="627"/>
      <c r="AX164" s="676"/>
      <c r="AY164" s="582"/>
      <c r="AZ164" s="126">
        <v>3.0309090909090907E-2</v>
      </c>
      <c r="BA164" s="125"/>
      <c r="BB164" s="134" t="s">
        <v>3435</v>
      </c>
      <c r="BC164" s="582"/>
      <c r="BD164" s="582"/>
      <c r="BE164" s="600"/>
      <c r="BF164" s="582"/>
      <c r="BG164" s="676"/>
      <c r="BH164" s="582"/>
      <c r="BI164" s="126">
        <v>3.0309090909090907E-2</v>
      </c>
      <c r="BJ164" s="125"/>
      <c r="BK164" s="134" t="s">
        <v>3435</v>
      </c>
      <c r="BL164" s="582"/>
      <c r="BM164" s="582"/>
      <c r="BN164" s="600"/>
      <c r="BO164" s="582"/>
      <c r="BP164" s="676"/>
      <c r="BQ164" s="582"/>
      <c r="BR164" s="126">
        <v>3.0309090909090907E-2</v>
      </c>
      <c r="BS164" s="125"/>
      <c r="BT164" s="134" t="s">
        <v>3431</v>
      </c>
      <c r="BU164" s="582"/>
      <c r="BV164" s="582"/>
      <c r="BW164" s="600"/>
      <c r="BX164" s="582"/>
      <c r="BY164" s="627"/>
      <c r="BZ164" s="676"/>
      <c r="CA164" s="582"/>
      <c r="CB164" s="126">
        <v>3.0309090909090907E-2</v>
      </c>
      <c r="CC164" s="125"/>
      <c r="CD164" s="134" t="s">
        <v>3436</v>
      </c>
      <c r="CE164" s="582"/>
      <c r="CF164" s="582"/>
      <c r="CG164" s="600"/>
      <c r="CH164" s="582"/>
      <c r="CI164" s="676"/>
      <c r="CJ164" s="582"/>
      <c r="CK164" s="126">
        <v>3.0309090909090907E-2</v>
      </c>
      <c r="CL164" s="125"/>
      <c r="CM164" s="134" t="s">
        <v>3437</v>
      </c>
      <c r="CN164" s="582"/>
      <c r="CO164" s="582"/>
      <c r="CP164" s="600"/>
      <c r="CQ164" s="582"/>
      <c r="CR164" s="676"/>
      <c r="CS164" s="582"/>
      <c r="CT164" s="126">
        <v>3.0309090909090907E-2</v>
      </c>
      <c r="CU164" s="125"/>
      <c r="CV164" s="134" t="s">
        <v>3431</v>
      </c>
      <c r="CW164" s="582"/>
      <c r="CX164" s="582"/>
      <c r="CY164" s="582"/>
      <c r="CZ164" s="582"/>
      <c r="DA164" s="627"/>
      <c r="DB164" s="676"/>
      <c r="DC164" s="582"/>
      <c r="DD164" s="126">
        <v>3.0309090909090907E-2</v>
      </c>
      <c r="DE164" s="125"/>
      <c r="DF164" s="134" t="s">
        <v>243</v>
      </c>
      <c r="DG164" s="582"/>
      <c r="DH164" s="582"/>
      <c r="DI164" s="582"/>
      <c r="DJ164" s="582"/>
      <c r="DK164" s="676"/>
      <c r="DL164" s="582"/>
      <c r="DM164" s="126">
        <v>3.0309090909090907E-2</v>
      </c>
      <c r="DN164" s="125"/>
      <c r="DO164" s="134" t="s">
        <v>243</v>
      </c>
      <c r="DP164" s="582"/>
      <c r="DQ164" s="582"/>
      <c r="DR164" s="582"/>
      <c r="DS164" s="582"/>
      <c r="DT164" s="676"/>
      <c r="DU164" s="582"/>
      <c r="DV164" s="126">
        <v>3.0309090909090907E-2</v>
      </c>
      <c r="DW164" s="125"/>
      <c r="DX164" s="134" t="s">
        <v>3426</v>
      </c>
      <c r="DY164" s="582"/>
      <c r="DZ164" s="582"/>
      <c r="EA164" s="582"/>
      <c r="EB164" s="582"/>
      <c r="EC164" s="627"/>
      <c r="ED164" s="676"/>
      <c r="EE164" s="582"/>
      <c r="EF164" s="303"/>
      <c r="EG164" s="125">
        <v>0.33339999999999992</v>
      </c>
      <c r="EJ164" s="582"/>
      <c r="EM164" s="679"/>
      <c r="EP164" s="628"/>
      <c r="ET164" s="156">
        <f t="shared" si="2"/>
        <v>0</v>
      </c>
    </row>
    <row r="165" spans="1:150" s="47" customFormat="1" ht="99.95" hidden="1" customHeight="1" x14ac:dyDescent="0.25">
      <c r="A165" s="130" t="s">
        <v>190</v>
      </c>
      <c r="B165" s="47" t="s">
        <v>3837</v>
      </c>
      <c r="C165" s="47" t="s">
        <v>39</v>
      </c>
      <c r="D165" s="127">
        <v>8</v>
      </c>
      <c r="E165" s="47" t="s">
        <v>41</v>
      </c>
      <c r="F165" s="127" t="s">
        <v>3176</v>
      </c>
      <c r="G165" s="122">
        <v>0.8</v>
      </c>
      <c r="H165" s="121">
        <v>1</v>
      </c>
      <c r="I165" s="121">
        <v>0.15</v>
      </c>
      <c r="J165" s="130" t="s">
        <v>3380</v>
      </c>
      <c r="K165" s="105">
        <v>43465</v>
      </c>
      <c r="L165" s="52">
        <v>42</v>
      </c>
      <c r="M165" s="130" t="s">
        <v>49</v>
      </c>
      <c r="N165" s="130" t="s">
        <v>3438</v>
      </c>
      <c r="O165" s="47" t="s">
        <v>3427</v>
      </c>
      <c r="P165" s="121">
        <v>0.02</v>
      </c>
      <c r="Q165" s="53" t="s">
        <v>3196</v>
      </c>
      <c r="R165" s="124">
        <v>478452000</v>
      </c>
      <c r="S165" s="129"/>
      <c r="T165" s="105">
        <v>43115</v>
      </c>
      <c r="U165" s="105">
        <v>43465</v>
      </c>
      <c r="V165" s="130" t="s">
        <v>3439</v>
      </c>
      <c r="W165" s="132">
        <v>0.25</v>
      </c>
      <c r="X165" s="126">
        <v>8.3333333333333329E-2</v>
      </c>
      <c r="Y165" s="125"/>
      <c r="Z165" s="130" t="s">
        <v>243</v>
      </c>
      <c r="AA165" s="582">
        <v>0.11458333333333333</v>
      </c>
      <c r="AB165" s="582">
        <v>0</v>
      </c>
      <c r="AC165" s="598"/>
      <c r="AD165" s="582"/>
      <c r="AE165" s="676"/>
      <c r="AF165" s="582"/>
      <c r="AG165" s="126">
        <v>8.3333333333333329E-2</v>
      </c>
      <c r="AH165" s="125"/>
      <c r="AI165" s="134" t="s">
        <v>243</v>
      </c>
      <c r="AJ165" s="582">
        <v>0.11458333333333333</v>
      </c>
      <c r="AK165" s="582">
        <v>0</v>
      </c>
      <c r="AL165" s="600">
        <v>58452000</v>
      </c>
      <c r="AM165" s="582"/>
      <c r="AN165" s="676"/>
      <c r="AO165" s="582"/>
      <c r="AP165" s="126">
        <v>8.3333333333333329E-2</v>
      </c>
      <c r="AQ165" s="125"/>
      <c r="AR165" s="134" t="s">
        <v>3440</v>
      </c>
      <c r="AS165" s="582">
        <v>0.11458333333333333</v>
      </c>
      <c r="AT165" s="582">
        <v>0</v>
      </c>
      <c r="AU165" s="582"/>
      <c r="AV165" s="582"/>
      <c r="AW165" s="627" t="s">
        <v>3441</v>
      </c>
      <c r="AX165" s="676"/>
      <c r="AY165" s="582"/>
      <c r="AZ165" s="122">
        <v>0</v>
      </c>
      <c r="BA165" s="125"/>
      <c r="BB165" s="134"/>
      <c r="BC165" s="582">
        <v>3.125E-2</v>
      </c>
      <c r="BD165" s="582">
        <v>0</v>
      </c>
      <c r="BE165" s="582"/>
      <c r="BF165" s="582"/>
      <c r="BG165" s="676"/>
      <c r="BH165" s="582"/>
      <c r="BI165" s="122">
        <v>0</v>
      </c>
      <c r="BJ165" s="125"/>
      <c r="BK165" s="134"/>
      <c r="BL165" s="582">
        <v>3.125E-2</v>
      </c>
      <c r="BM165" s="582">
        <v>0</v>
      </c>
      <c r="BN165" s="582"/>
      <c r="BO165" s="582"/>
      <c r="BP165" s="676"/>
      <c r="BQ165" s="582"/>
      <c r="BR165" s="122">
        <v>0</v>
      </c>
      <c r="BS165" s="125"/>
      <c r="BT165" s="134"/>
      <c r="BU165" s="582">
        <v>3.125E-2</v>
      </c>
      <c r="BV165" s="582">
        <v>0</v>
      </c>
      <c r="BW165" s="600">
        <v>420000000</v>
      </c>
      <c r="BX165" s="582"/>
      <c r="BY165" s="627" t="s">
        <v>3442</v>
      </c>
      <c r="BZ165" s="676"/>
      <c r="CA165" s="582"/>
      <c r="CB165" s="122">
        <v>0</v>
      </c>
      <c r="CC165" s="125"/>
      <c r="CD165" s="134"/>
      <c r="CE165" s="582">
        <v>3.125E-2</v>
      </c>
      <c r="CF165" s="582">
        <v>0</v>
      </c>
      <c r="CG165" s="582"/>
      <c r="CH165" s="582"/>
      <c r="CI165" s="676"/>
      <c r="CJ165" s="582"/>
      <c r="CK165" s="122">
        <v>0</v>
      </c>
      <c r="CL165" s="125"/>
      <c r="CM165" s="134"/>
      <c r="CN165" s="582">
        <v>3.125E-2</v>
      </c>
      <c r="CO165" s="582">
        <v>0</v>
      </c>
      <c r="CP165" s="582"/>
      <c r="CQ165" s="582"/>
      <c r="CR165" s="676"/>
      <c r="CS165" s="582"/>
      <c r="CT165" s="122">
        <v>0</v>
      </c>
      <c r="CU165" s="125"/>
      <c r="CV165" s="134"/>
      <c r="CW165" s="582">
        <v>8.3333333333333329E-2</v>
      </c>
      <c r="CX165" s="582">
        <v>0</v>
      </c>
      <c r="CY165" s="582"/>
      <c r="CZ165" s="582"/>
      <c r="DA165" s="627" t="s">
        <v>3443</v>
      </c>
      <c r="DB165" s="676"/>
      <c r="DC165" s="582"/>
      <c r="DD165" s="122">
        <v>0</v>
      </c>
      <c r="DE165" s="125"/>
      <c r="DF165" s="134"/>
      <c r="DG165" s="582">
        <v>8.3333333333333329E-2</v>
      </c>
      <c r="DH165" s="582">
        <v>0</v>
      </c>
      <c r="DI165" s="582"/>
      <c r="DJ165" s="582"/>
      <c r="DK165" s="676"/>
      <c r="DL165" s="582"/>
      <c r="DM165" s="122">
        <v>0</v>
      </c>
      <c r="DN165" s="125"/>
      <c r="DO165" s="134"/>
      <c r="DP165" s="582">
        <v>8.3333333333333329E-2</v>
      </c>
      <c r="DQ165" s="582">
        <v>0</v>
      </c>
      <c r="DR165" s="582"/>
      <c r="DS165" s="582"/>
      <c r="DT165" s="676"/>
      <c r="DU165" s="582"/>
      <c r="DV165" s="122">
        <v>0</v>
      </c>
      <c r="DW165" s="125"/>
      <c r="DX165" s="134"/>
      <c r="DY165" s="582">
        <v>0.25</v>
      </c>
      <c r="DZ165" s="582">
        <v>0</v>
      </c>
      <c r="EA165" s="582"/>
      <c r="EB165" s="582"/>
      <c r="EC165" s="627" t="s">
        <v>3438</v>
      </c>
      <c r="ED165" s="676"/>
      <c r="EE165" s="582"/>
      <c r="EF165" s="303"/>
      <c r="EG165" s="125">
        <v>0.25</v>
      </c>
      <c r="EJ165" s="582">
        <v>1</v>
      </c>
      <c r="EM165" s="679"/>
      <c r="EP165" s="628">
        <v>478452000</v>
      </c>
      <c r="ET165" s="156">
        <f t="shared" si="2"/>
        <v>0</v>
      </c>
    </row>
    <row r="166" spans="1:150" s="47" customFormat="1" ht="99.95" hidden="1" customHeight="1" x14ac:dyDescent="0.25">
      <c r="A166" s="130" t="s">
        <v>190</v>
      </c>
      <c r="B166" s="47" t="s">
        <v>3837</v>
      </c>
      <c r="C166" s="47" t="s">
        <v>39</v>
      </c>
      <c r="D166" s="127">
        <v>8</v>
      </c>
      <c r="E166" s="47" t="s">
        <v>41</v>
      </c>
      <c r="F166" s="127" t="s">
        <v>3176</v>
      </c>
      <c r="G166" s="122">
        <v>0.8</v>
      </c>
      <c r="H166" s="121">
        <v>1</v>
      </c>
      <c r="I166" s="121">
        <v>0.15</v>
      </c>
      <c r="J166" s="130" t="s">
        <v>3380</v>
      </c>
      <c r="K166" s="105">
        <v>43465</v>
      </c>
      <c r="L166" s="52">
        <v>42</v>
      </c>
      <c r="M166" s="130" t="s">
        <v>49</v>
      </c>
      <c r="N166" s="130" t="s">
        <v>3438</v>
      </c>
      <c r="O166" s="47" t="s">
        <v>3427</v>
      </c>
      <c r="P166" s="121"/>
      <c r="Q166" s="53" t="s">
        <v>3196</v>
      </c>
      <c r="R166" s="124">
        <v>478452000</v>
      </c>
      <c r="S166" s="129"/>
      <c r="T166" s="105">
        <v>43115</v>
      </c>
      <c r="U166" s="105">
        <v>43465</v>
      </c>
      <c r="V166" s="130" t="s">
        <v>3444</v>
      </c>
      <c r="W166" s="132">
        <v>0.25</v>
      </c>
      <c r="X166" s="126">
        <v>3.125E-2</v>
      </c>
      <c r="Y166" s="125"/>
      <c r="Z166" s="130" t="s">
        <v>3445</v>
      </c>
      <c r="AA166" s="598"/>
      <c r="AB166" s="582"/>
      <c r="AC166" s="598"/>
      <c r="AD166" s="582"/>
      <c r="AE166" s="676"/>
      <c r="AF166" s="582"/>
      <c r="AG166" s="126">
        <v>3.125E-2</v>
      </c>
      <c r="AH166" s="125"/>
      <c r="AI166" s="134" t="s">
        <v>3446</v>
      </c>
      <c r="AJ166" s="598"/>
      <c r="AK166" s="582"/>
      <c r="AL166" s="600"/>
      <c r="AM166" s="582"/>
      <c r="AN166" s="676"/>
      <c r="AO166" s="582"/>
      <c r="AP166" s="126">
        <v>3.125E-2</v>
      </c>
      <c r="AQ166" s="125"/>
      <c r="AR166" s="134" t="s">
        <v>3447</v>
      </c>
      <c r="AS166" s="598"/>
      <c r="AT166" s="582"/>
      <c r="AU166" s="582"/>
      <c r="AV166" s="582"/>
      <c r="AW166" s="627"/>
      <c r="AX166" s="676"/>
      <c r="AY166" s="582"/>
      <c r="AZ166" s="126">
        <v>3.125E-2</v>
      </c>
      <c r="BA166" s="125"/>
      <c r="BB166" s="134" t="s">
        <v>3447</v>
      </c>
      <c r="BC166" s="598"/>
      <c r="BD166" s="582"/>
      <c r="BE166" s="582"/>
      <c r="BF166" s="582"/>
      <c r="BG166" s="676"/>
      <c r="BH166" s="582"/>
      <c r="BI166" s="126">
        <v>3.125E-2</v>
      </c>
      <c r="BJ166" s="125"/>
      <c r="BK166" s="134" t="s">
        <v>3447</v>
      </c>
      <c r="BL166" s="598"/>
      <c r="BM166" s="582"/>
      <c r="BN166" s="582"/>
      <c r="BO166" s="582"/>
      <c r="BP166" s="676"/>
      <c r="BQ166" s="582"/>
      <c r="BR166" s="126">
        <v>3.125E-2</v>
      </c>
      <c r="BS166" s="125"/>
      <c r="BT166" s="134" t="s">
        <v>3442</v>
      </c>
      <c r="BU166" s="598"/>
      <c r="BV166" s="582"/>
      <c r="BW166" s="600"/>
      <c r="BX166" s="582"/>
      <c r="BY166" s="627"/>
      <c r="BZ166" s="676"/>
      <c r="CA166" s="582"/>
      <c r="CB166" s="126">
        <v>3.125E-2</v>
      </c>
      <c r="CC166" s="125"/>
      <c r="CD166" s="134" t="s">
        <v>3448</v>
      </c>
      <c r="CE166" s="598"/>
      <c r="CF166" s="582"/>
      <c r="CG166" s="582"/>
      <c r="CH166" s="582"/>
      <c r="CI166" s="676"/>
      <c r="CJ166" s="582"/>
      <c r="CK166" s="126">
        <v>3.125E-2</v>
      </c>
      <c r="CL166" s="125"/>
      <c r="CM166" s="134" t="s">
        <v>3449</v>
      </c>
      <c r="CN166" s="598"/>
      <c r="CO166" s="582"/>
      <c r="CP166" s="582"/>
      <c r="CQ166" s="582"/>
      <c r="CR166" s="676"/>
      <c r="CS166" s="582"/>
      <c r="CT166" s="122">
        <v>0</v>
      </c>
      <c r="CU166" s="125"/>
      <c r="CV166" s="134"/>
      <c r="CW166" s="598"/>
      <c r="CX166" s="582"/>
      <c r="CY166" s="582"/>
      <c r="CZ166" s="582"/>
      <c r="DA166" s="627"/>
      <c r="DB166" s="676"/>
      <c r="DC166" s="582"/>
      <c r="DD166" s="122">
        <v>0</v>
      </c>
      <c r="DE166" s="125"/>
      <c r="DF166" s="134"/>
      <c r="DG166" s="598"/>
      <c r="DH166" s="582"/>
      <c r="DI166" s="582"/>
      <c r="DJ166" s="582"/>
      <c r="DK166" s="676"/>
      <c r="DL166" s="582"/>
      <c r="DM166" s="122">
        <v>0</v>
      </c>
      <c r="DN166" s="125"/>
      <c r="DO166" s="134"/>
      <c r="DP166" s="598"/>
      <c r="DQ166" s="582"/>
      <c r="DR166" s="582"/>
      <c r="DS166" s="582"/>
      <c r="DT166" s="676"/>
      <c r="DU166" s="582"/>
      <c r="DV166" s="122">
        <v>0</v>
      </c>
      <c r="DW166" s="125"/>
      <c r="DX166" s="134"/>
      <c r="DY166" s="598"/>
      <c r="DZ166" s="582"/>
      <c r="EA166" s="582"/>
      <c r="EB166" s="582"/>
      <c r="EC166" s="627"/>
      <c r="ED166" s="676"/>
      <c r="EE166" s="582"/>
      <c r="EF166" s="303"/>
      <c r="EG166" s="125">
        <v>0.25</v>
      </c>
      <c r="EJ166" s="582"/>
      <c r="EM166" s="679"/>
      <c r="EP166" s="628"/>
      <c r="ET166" s="156">
        <f t="shared" si="2"/>
        <v>0</v>
      </c>
    </row>
    <row r="167" spans="1:150" s="47" customFormat="1" ht="99.95" hidden="1" customHeight="1" x14ac:dyDescent="0.25">
      <c r="A167" s="130" t="s">
        <v>190</v>
      </c>
      <c r="B167" s="47" t="s">
        <v>3837</v>
      </c>
      <c r="C167" s="47" t="s">
        <v>39</v>
      </c>
      <c r="D167" s="127">
        <v>8</v>
      </c>
      <c r="E167" s="47" t="s">
        <v>41</v>
      </c>
      <c r="F167" s="127" t="s">
        <v>3176</v>
      </c>
      <c r="G167" s="122">
        <v>0.8</v>
      </c>
      <c r="H167" s="121">
        <v>1</v>
      </c>
      <c r="I167" s="121">
        <v>0.15</v>
      </c>
      <c r="J167" s="130" t="s">
        <v>3380</v>
      </c>
      <c r="K167" s="105">
        <v>43465</v>
      </c>
      <c r="L167" s="52">
        <v>42</v>
      </c>
      <c r="M167" s="130" t="s">
        <v>49</v>
      </c>
      <c r="N167" s="130" t="s">
        <v>3438</v>
      </c>
      <c r="O167" s="47" t="s">
        <v>3427</v>
      </c>
      <c r="P167" s="121"/>
      <c r="Q167" s="53" t="s">
        <v>3196</v>
      </c>
      <c r="R167" s="124">
        <v>478452000</v>
      </c>
      <c r="S167" s="129"/>
      <c r="T167" s="105">
        <v>43115</v>
      </c>
      <c r="U167" s="105">
        <v>43465</v>
      </c>
      <c r="V167" s="130" t="s">
        <v>3450</v>
      </c>
      <c r="W167" s="132">
        <v>0.25</v>
      </c>
      <c r="X167" s="122">
        <v>0</v>
      </c>
      <c r="Y167" s="125"/>
      <c r="Z167" s="130"/>
      <c r="AA167" s="598"/>
      <c r="AB167" s="582"/>
      <c r="AC167" s="598"/>
      <c r="AD167" s="582"/>
      <c r="AE167" s="676"/>
      <c r="AF167" s="582"/>
      <c r="AG167" s="122">
        <v>0</v>
      </c>
      <c r="AH167" s="125"/>
      <c r="AI167" s="134"/>
      <c r="AJ167" s="598"/>
      <c r="AK167" s="582"/>
      <c r="AL167" s="600"/>
      <c r="AM167" s="582"/>
      <c r="AN167" s="676"/>
      <c r="AO167" s="582"/>
      <c r="AP167" s="122">
        <v>0</v>
      </c>
      <c r="AQ167" s="125"/>
      <c r="AR167" s="134"/>
      <c r="AS167" s="598"/>
      <c r="AT167" s="582"/>
      <c r="AU167" s="582"/>
      <c r="AV167" s="582"/>
      <c r="AW167" s="627"/>
      <c r="AX167" s="676"/>
      <c r="AY167" s="582"/>
      <c r="AZ167" s="122">
        <v>0</v>
      </c>
      <c r="BA167" s="125"/>
      <c r="BB167" s="134"/>
      <c r="BC167" s="598"/>
      <c r="BD167" s="582"/>
      <c r="BE167" s="582"/>
      <c r="BF167" s="582"/>
      <c r="BG167" s="676"/>
      <c r="BH167" s="582"/>
      <c r="BI167" s="122">
        <v>0</v>
      </c>
      <c r="BJ167" s="125"/>
      <c r="BK167" s="134"/>
      <c r="BL167" s="598"/>
      <c r="BM167" s="582"/>
      <c r="BN167" s="582"/>
      <c r="BO167" s="582"/>
      <c r="BP167" s="676"/>
      <c r="BQ167" s="582"/>
      <c r="BR167" s="122">
        <v>0</v>
      </c>
      <c r="BS167" s="125"/>
      <c r="BT167" s="134"/>
      <c r="BU167" s="598"/>
      <c r="BV167" s="582"/>
      <c r="BW167" s="600"/>
      <c r="BX167" s="582"/>
      <c r="BY167" s="627"/>
      <c r="BZ167" s="676"/>
      <c r="CA167" s="582"/>
      <c r="CB167" s="122">
        <v>0</v>
      </c>
      <c r="CC167" s="125"/>
      <c r="CD167" s="134"/>
      <c r="CE167" s="598"/>
      <c r="CF167" s="582"/>
      <c r="CG167" s="582"/>
      <c r="CH167" s="582"/>
      <c r="CI167" s="676"/>
      <c r="CJ167" s="582"/>
      <c r="CK167" s="122">
        <v>0</v>
      </c>
      <c r="CL167" s="125"/>
      <c r="CM167" s="134"/>
      <c r="CN167" s="598"/>
      <c r="CO167" s="582"/>
      <c r="CP167" s="582"/>
      <c r="CQ167" s="582"/>
      <c r="CR167" s="676"/>
      <c r="CS167" s="582"/>
      <c r="CT167" s="126">
        <v>8.3333333333333329E-2</v>
      </c>
      <c r="CU167" s="125"/>
      <c r="CV167" s="134" t="s">
        <v>3443</v>
      </c>
      <c r="CW167" s="598"/>
      <c r="CX167" s="582"/>
      <c r="CY167" s="582"/>
      <c r="CZ167" s="582"/>
      <c r="DA167" s="627"/>
      <c r="DB167" s="676"/>
      <c r="DC167" s="582"/>
      <c r="DD167" s="126">
        <v>8.3333333333333329E-2</v>
      </c>
      <c r="DE167" s="125"/>
      <c r="DF167" s="134" t="s">
        <v>3451</v>
      </c>
      <c r="DG167" s="598"/>
      <c r="DH167" s="582"/>
      <c r="DI167" s="582"/>
      <c r="DJ167" s="582"/>
      <c r="DK167" s="676"/>
      <c r="DL167" s="582"/>
      <c r="DM167" s="126">
        <v>8.3333333333333329E-2</v>
      </c>
      <c r="DN167" s="125"/>
      <c r="DO167" s="134" t="s">
        <v>3451</v>
      </c>
      <c r="DP167" s="598"/>
      <c r="DQ167" s="582"/>
      <c r="DR167" s="582"/>
      <c r="DS167" s="582"/>
      <c r="DT167" s="676"/>
      <c r="DU167" s="582"/>
      <c r="DV167" s="122">
        <v>0</v>
      </c>
      <c r="DW167" s="125"/>
      <c r="DX167" s="134"/>
      <c r="DY167" s="598"/>
      <c r="DZ167" s="582"/>
      <c r="EA167" s="582"/>
      <c r="EB167" s="582"/>
      <c r="EC167" s="627"/>
      <c r="ED167" s="676"/>
      <c r="EE167" s="582"/>
      <c r="EF167" s="303"/>
      <c r="EG167" s="125">
        <v>0.25</v>
      </c>
      <c r="EJ167" s="582"/>
      <c r="EM167" s="679"/>
      <c r="EP167" s="628"/>
      <c r="ET167" s="156">
        <f t="shared" si="2"/>
        <v>0</v>
      </c>
    </row>
    <row r="168" spans="1:150" s="47" customFormat="1" ht="99.95" hidden="1" customHeight="1" x14ac:dyDescent="0.25">
      <c r="A168" s="130" t="s">
        <v>190</v>
      </c>
      <c r="B168" s="47" t="s">
        <v>3837</v>
      </c>
      <c r="C168" s="47" t="s">
        <v>39</v>
      </c>
      <c r="D168" s="127">
        <v>8</v>
      </c>
      <c r="E168" s="47" t="s">
        <v>41</v>
      </c>
      <c r="F168" s="127" t="s">
        <v>3176</v>
      </c>
      <c r="G168" s="122">
        <v>0.8</v>
      </c>
      <c r="H168" s="121">
        <v>1</v>
      </c>
      <c r="I168" s="121">
        <v>0.15</v>
      </c>
      <c r="J168" s="130" t="s">
        <v>3380</v>
      </c>
      <c r="K168" s="105">
        <v>43465</v>
      </c>
      <c r="L168" s="52">
        <v>42</v>
      </c>
      <c r="M168" s="130" t="s">
        <v>49</v>
      </c>
      <c r="N168" s="130" t="s">
        <v>3438</v>
      </c>
      <c r="O168" s="47" t="s">
        <v>3427</v>
      </c>
      <c r="P168" s="121"/>
      <c r="Q168" s="53" t="s">
        <v>3196</v>
      </c>
      <c r="R168" s="124">
        <v>478452000</v>
      </c>
      <c r="S168" s="129"/>
      <c r="T168" s="105">
        <v>43115</v>
      </c>
      <c r="U168" s="105">
        <v>43465</v>
      </c>
      <c r="V168" s="130" t="s">
        <v>3452</v>
      </c>
      <c r="W168" s="132">
        <v>0.25</v>
      </c>
      <c r="X168" s="122">
        <v>0</v>
      </c>
      <c r="Y168" s="125"/>
      <c r="Z168" s="130"/>
      <c r="AA168" s="598"/>
      <c r="AB168" s="582"/>
      <c r="AC168" s="598"/>
      <c r="AD168" s="582"/>
      <c r="AE168" s="676"/>
      <c r="AF168" s="582"/>
      <c r="AG168" s="122">
        <v>0</v>
      </c>
      <c r="AH168" s="125"/>
      <c r="AI168" s="134"/>
      <c r="AJ168" s="598"/>
      <c r="AK168" s="582"/>
      <c r="AL168" s="600"/>
      <c r="AM168" s="582"/>
      <c r="AN168" s="676"/>
      <c r="AO168" s="582"/>
      <c r="AP168" s="122">
        <v>0</v>
      </c>
      <c r="AQ168" s="125"/>
      <c r="AR168" s="134"/>
      <c r="AS168" s="598"/>
      <c r="AT168" s="582"/>
      <c r="AU168" s="582"/>
      <c r="AV168" s="582"/>
      <c r="AW168" s="627"/>
      <c r="AX168" s="676"/>
      <c r="AY168" s="582"/>
      <c r="AZ168" s="122">
        <v>0</v>
      </c>
      <c r="BA168" s="125"/>
      <c r="BB168" s="134"/>
      <c r="BC168" s="598"/>
      <c r="BD168" s="582"/>
      <c r="BE168" s="582"/>
      <c r="BF168" s="582"/>
      <c r="BG168" s="676"/>
      <c r="BH168" s="582"/>
      <c r="BI168" s="122">
        <v>0</v>
      </c>
      <c r="BJ168" s="125"/>
      <c r="BK168" s="134"/>
      <c r="BL168" s="598"/>
      <c r="BM168" s="582"/>
      <c r="BN168" s="582"/>
      <c r="BO168" s="582"/>
      <c r="BP168" s="676"/>
      <c r="BQ168" s="582"/>
      <c r="BR168" s="122">
        <v>0</v>
      </c>
      <c r="BS168" s="125"/>
      <c r="BT168" s="134"/>
      <c r="BU168" s="598"/>
      <c r="BV168" s="582"/>
      <c r="BW168" s="600"/>
      <c r="BX168" s="582"/>
      <c r="BY168" s="627"/>
      <c r="BZ168" s="676"/>
      <c r="CA168" s="582"/>
      <c r="CB168" s="122">
        <v>0</v>
      </c>
      <c r="CC168" s="125"/>
      <c r="CD168" s="134"/>
      <c r="CE168" s="598"/>
      <c r="CF168" s="582"/>
      <c r="CG168" s="582"/>
      <c r="CH168" s="582"/>
      <c r="CI168" s="676"/>
      <c r="CJ168" s="582"/>
      <c r="CK168" s="122">
        <v>0</v>
      </c>
      <c r="CL168" s="125"/>
      <c r="CM168" s="134"/>
      <c r="CN168" s="598"/>
      <c r="CO168" s="582"/>
      <c r="CP168" s="582"/>
      <c r="CQ168" s="582"/>
      <c r="CR168" s="676"/>
      <c r="CS168" s="582"/>
      <c r="CT168" s="122">
        <v>0</v>
      </c>
      <c r="CU168" s="125"/>
      <c r="CV168" s="134"/>
      <c r="CW168" s="598"/>
      <c r="CX168" s="582"/>
      <c r="CY168" s="582"/>
      <c r="CZ168" s="582"/>
      <c r="DA168" s="627"/>
      <c r="DB168" s="676"/>
      <c r="DC168" s="582"/>
      <c r="DD168" s="122">
        <v>0</v>
      </c>
      <c r="DE168" s="125"/>
      <c r="DF168" s="134"/>
      <c r="DG168" s="598"/>
      <c r="DH168" s="582"/>
      <c r="DI168" s="582"/>
      <c r="DJ168" s="582"/>
      <c r="DK168" s="676"/>
      <c r="DL168" s="582"/>
      <c r="DM168" s="122">
        <v>0</v>
      </c>
      <c r="DN168" s="125"/>
      <c r="DO168" s="134"/>
      <c r="DP168" s="598"/>
      <c r="DQ168" s="582"/>
      <c r="DR168" s="582"/>
      <c r="DS168" s="582"/>
      <c r="DT168" s="676"/>
      <c r="DU168" s="582"/>
      <c r="DV168" s="126">
        <v>0.25</v>
      </c>
      <c r="DW168" s="125"/>
      <c r="DX168" s="134" t="s">
        <v>3438</v>
      </c>
      <c r="DY168" s="598"/>
      <c r="DZ168" s="582"/>
      <c r="EA168" s="582"/>
      <c r="EB168" s="582"/>
      <c r="EC168" s="627"/>
      <c r="ED168" s="676"/>
      <c r="EE168" s="582"/>
      <c r="EF168" s="303"/>
      <c r="EG168" s="125">
        <v>0.25</v>
      </c>
      <c r="EJ168" s="582"/>
      <c r="EM168" s="679"/>
      <c r="EP168" s="628"/>
      <c r="ET168" s="156">
        <f t="shared" si="2"/>
        <v>0</v>
      </c>
    </row>
    <row r="169" spans="1:150" s="47" customFormat="1" ht="99.95" hidden="1" customHeight="1" x14ac:dyDescent="0.25">
      <c r="A169" s="130" t="s">
        <v>190</v>
      </c>
      <c r="B169" s="47" t="s">
        <v>3837</v>
      </c>
      <c r="C169" s="47" t="s">
        <v>39</v>
      </c>
      <c r="D169" s="127">
        <v>8</v>
      </c>
      <c r="E169" s="47" t="s">
        <v>41</v>
      </c>
      <c r="F169" s="127" t="s">
        <v>3176</v>
      </c>
      <c r="G169" s="122">
        <v>0.8</v>
      </c>
      <c r="H169" s="121">
        <v>1</v>
      </c>
      <c r="I169" s="121">
        <v>0.15</v>
      </c>
      <c r="J169" s="130" t="s">
        <v>3380</v>
      </c>
      <c r="K169" s="105">
        <v>43465</v>
      </c>
      <c r="L169" s="52">
        <v>43</v>
      </c>
      <c r="M169" s="130" t="s">
        <v>50</v>
      </c>
      <c r="N169" s="130" t="s">
        <v>3453</v>
      </c>
      <c r="O169" s="47" t="s">
        <v>3454</v>
      </c>
      <c r="P169" s="121">
        <v>0.01</v>
      </c>
      <c r="Q169" s="53" t="s">
        <v>3196</v>
      </c>
      <c r="R169" s="124">
        <v>92162000</v>
      </c>
      <c r="S169" s="129"/>
      <c r="T169" s="105">
        <v>43115</v>
      </c>
      <c r="U169" s="105">
        <v>43465</v>
      </c>
      <c r="V169" s="130" t="s">
        <v>3455</v>
      </c>
      <c r="W169" s="132">
        <v>0.3</v>
      </c>
      <c r="X169" s="126">
        <v>2.7272727272727271E-2</v>
      </c>
      <c r="Y169" s="125"/>
      <c r="Z169" s="130" t="s">
        <v>243</v>
      </c>
      <c r="AA169" s="582">
        <v>6.0606060606060608E-2</v>
      </c>
      <c r="AB169" s="582">
        <v>0</v>
      </c>
      <c r="AC169" s="598"/>
      <c r="AD169" s="582"/>
      <c r="AE169" s="676"/>
      <c r="AF169" s="582"/>
      <c r="AG169" s="126">
        <v>2.7272727272727271E-2</v>
      </c>
      <c r="AH169" s="125"/>
      <c r="AI169" s="134" t="s">
        <v>243</v>
      </c>
      <c r="AJ169" s="582">
        <v>6.0606060606060608E-2</v>
      </c>
      <c r="AK169" s="582">
        <v>0</v>
      </c>
      <c r="AL169" s="600">
        <v>50400000</v>
      </c>
      <c r="AM169" s="582"/>
      <c r="AN169" s="676"/>
      <c r="AO169" s="582"/>
      <c r="AP169" s="126">
        <v>2.7272727272727271E-2</v>
      </c>
      <c r="AQ169" s="125"/>
      <c r="AR169" s="134" t="s">
        <v>243</v>
      </c>
      <c r="AS169" s="582">
        <v>0.13560606060606062</v>
      </c>
      <c r="AT169" s="582">
        <v>0</v>
      </c>
      <c r="AU169" s="582"/>
      <c r="AV169" s="582"/>
      <c r="AW169" s="627" t="s">
        <v>3456</v>
      </c>
      <c r="AX169" s="676"/>
      <c r="AY169" s="582"/>
      <c r="AZ169" s="126">
        <v>2.7272727272727271E-2</v>
      </c>
      <c r="BA169" s="125"/>
      <c r="BB169" s="134" t="s">
        <v>243</v>
      </c>
      <c r="BC169" s="582">
        <v>6.0606060606060608E-2</v>
      </c>
      <c r="BD169" s="582">
        <v>0</v>
      </c>
      <c r="BE169" s="582"/>
      <c r="BF169" s="582"/>
      <c r="BG169" s="676"/>
      <c r="BH169" s="582"/>
      <c r="BI169" s="126">
        <v>2.7272727272727271E-2</v>
      </c>
      <c r="BJ169" s="125"/>
      <c r="BK169" s="134" t="s">
        <v>243</v>
      </c>
      <c r="BL169" s="582">
        <v>6.0606060606060608E-2</v>
      </c>
      <c r="BM169" s="582">
        <v>0</v>
      </c>
      <c r="BN169" s="582"/>
      <c r="BO169" s="582"/>
      <c r="BP169" s="676"/>
      <c r="BQ169" s="582"/>
      <c r="BR169" s="126">
        <v>2.7272727272727271E-2</v>
      </c>
      <c r="BS169" s="125"/>
      <c r="BT169" s="134" t="s">
        <v>243</v>
      </c>
      <c r="BU169" s="582">
        <v>0.13560606060606062</v>
      </c>
      <c r="BV169" s="582">
        <v>0</v>
      </c>
      <c r="BW169" s="582"/>
      <c r="BX169" s="582"/>
      <c r="BY169" s="627" t="s">
        <v>3456</v>
      </c>
      <c r="BZ169" s="676"/>
      <c r="CA169" s="582"/>
      <c r="CB169" s="126">
        <v>2.7272727272727271E-2</v>
      </c>
      <c r="CC169" s="125"/>
      <c r="CD169" s="134" t="s">
        <v>243</v>
      </c>
      <c r="CE169" s="582">
        <v>6.0606060606060608E-2</v>
      </c>
      <c r="CF169" s="582">
        <v>0</v>
      </c>
      <c r="CG169" s="600">
        <v>41762000</v>
      </c>
      <c r="CH169" s="582"/>
      <c r="CI169" s="676"/>
      <c r="CJ169" s="582"/>
      <c r="CK169" s="126">
        <v>2.7272727272727271E-2</v>
      </c>
      <c r="CL169" s="125"/>
      <c r="CM169" s="134" t="s">
        <v>243</v>
      </c>
      <c r="CN169" s="582">
        <v>6.0606060606060608E-2</v>
      </c>
      <c r="CO169" s="582">
        <v>0</v>
      </c>
      <c r="CP169" s="582"/>
      <c r="CQ169" s="582"/>
      <c r="CR169" s="676"/>
      <c r="CS169" s="582"/>
      <c r="CT169" s="126">
        <v>2.7272727272727271E-2</v>
      </c>
      <c r="CU169" s="125"/>
      <c r="CV169" s="134" t="s">
        <v>3457</v>
      </c>
      <c r="CW169" s="582">
        <v>0.13560606060606062</v>
      </c>
      <c r="CX169" s="582">
        <v>0</v>
      </c>
      <c r="CY169" s="582"/>
      <c r="CZ169" s="582"/>
      <c r="DA169" s="627" t="s">
        <v>3456</v>
      </c>
      <c r="DB169" s="676"/>
      <c r="DC169" s="582"/>
      <c r="DD169" s="126">
        <v>2.7272727272727271E-2</v>
      </c>
      <c r="DE169" s="125"/>
      <c r="DF169" s="134" t="s">
        <v>243</v>
      </c>
      <c r="DG169" s="582">
        <v>6.0606060606060608E-2</v>
      </c>
      <c r="DH169" s="582">
        <v>0</v>
      </c>
      <c r="DI169" s="582"/>
      <c r="DJ169" s="582"/>
      <c r="DK169" s="676"/>
      <c r="DL169" s="582"/>
      <c r="DM169" s="126">
        <v>2.7272727272727271E-2</v>
      </c>
      <c r="DN169" s="125"/>
      <c r="DO169" s="134" t="s">
        <v>243</v>
      </c>
      <c r="DP169" s="582">
        <v>6.0606060606060608E-2</v>
      </c>
      <c r="DQ169" s="582">
        <v>0</v>
      </c>
      <c r="DR169" s="582"/>
      <c r="DS169" s="582"/>
      <c r="DT169" s="676"/>
      <c r="DU169" s="582"/>
      <c r="DV169" s="122">
        <v>0</v>
      </c>
      <c r="DW169" s="125"/>
      <c r="DX169" s="134"/>
      <c r="DY169" s="582">
        <v>0.10833333333333334</v>
      </c>
      <c r="DZ169" s="582">
        <v>0</v>
      </c>
      <c r="EA169" s="582"/>
      <c r="EB169" s="582"/>
      <c r="EC169" s="627" t="s">
        <v>3453</v>
      </c>
      <c r="ED169" s="676"/>
      <c r="EE169" s="582"/>
      <c r="EF169" s="303"/>
      <c r="EG169" s="125">
        <v>0.30000000000000004</v>
      </c>
      <c r="EJ169" s="582">
        <v>1</v>
      </c>
      <c r="EM169" s="679"/>
      <c r="EP169" s="628">
        <v>92162000</v>
      </c>
      <c r="ET169" s="156">
        <f t="shared" si="2"/>
        <v>0</v>
      </c>
    </row>
    <row r="170" spans="1:150" s="47" customFormat="1" ht="99.95" hidden="1" customHeight="1" x14ac:dyDescent="0.25">
      <c r="A170" s="130" t="s">
        <v>190</v>
      </c>
      <c r="B170" s="47" t="s">
        <v>3837</v>
      </c>
      <c r="C170" s="47" t="s">
        <v>39</v>
      </c>
      <c r="D170" s="127">
        <v>8</v>
      </c>
      <c r="E170" s="47" t="s">
        <v>41</v>
      </c>
      <c r="F170" s="127" t="s">
        <v>3176</v>
      </c>
      <c r="G170" s="122">
        <v>0.8</v>
      </c>
      <c r="H170" s="121">
        <v>1</v>
      </c>
      <c r="I170" s="121">
        <v>0.15</v>
      </c>
      <c r="J170" s="130" t="s">
        <v>3380</v>
      </c>
      <c r="K170" s="105">
        <v>43465</v>
      </c>
      <c r="L170" s="52">
        <v>43</v>
      </c>
      <c r="M170" s="130" t="s">
        <v>50</v>
      </c>
      <c r="N170" s="130" t="s">
        <v>3453</v>
      </c>
      <c r="O170" s="47" t="s">
        <v>3454</v>
      </c>
      <c r="P170" s="121"/>
      <c r="Q170" s="53" t="s">
        <v>3196</v>
      </c>
      <c r="R170" s="124">
        <v>92162000</v>
      </c>
      <c r="S170" s="129"/>
      <c r="T170" s="105">
        <v>43115</v>
      </c>
      <c r="U170" s="105">
        <v>43465</v>
      </c>
      <c r="V170" s="130" t="s">
        <v>3458</v>
      </c>
      <c r="W170" s="132">
        <v>0.4</v>
      </c>
      <c r="X170" s="126">
        <v>3.3333333333333333E-2</v>
      </c>
      <c r="Y170" s="125"/>
      <c r="Z170" s="130" t="s">
        <v>3459</v>
      </c>
      <c r="AA170" s="582"/>
      <c r="AB170" s="582"/>
      <c r="AC170" s="598"/>
      <c r="AD170" s="582"/>
      <c r="AE170" s="676"/>
      <c r="AF170" s="582"/>
      <c r="AG170" s="126">
        <v>3.3333333333333333E-2</v>
      </c>
      <c r="AH170" s="125"/>
      <c r="AI170" s="134" t="s">
        <v>3459</v>
      </c>
      <c r="AJ170" s="582"/>
      <c r="AK170" s="582"/>
      <c r="AL170" s="600"/>
      <c r="AM170" s="582"/>
      <c r="AN170" s="676"/>
      <c r="AO170" s="582"/>
      <c r="AP170" s="126">
        <v>3.3333333333333333E-2</v>
      </c>
      <c r="AQ170" s="125"/>
      <c r="AR170" s="134" t="s">
        <v>3459</v>
      </c>
      <c r="AS170" s="582"/>
      <c r="AT170" s="582"/>
      <c r="AU170" s="582"/>
      <c r="AV170" s="582"/>
      <c r="AW170" s="627"/>
      <c r="AX170" s="676"/>
      <c r="AY170" s="582"/>
      <c r="AZ170" s="126">
        <v>3.3333333333333333E-2</v>
      </c>
      <c r="BA170" s="125"/>
      <c r="BB170" s="134" t="s">
        <v>3459</v>
      </c>
      <c r="BC170" s="582"/>
      <c r="BD170" s="582"/>
      <c r="BE170" s="582"/>
      <c r="BF170" s="582"/>
      <c r="BG170" s="676"/>
      <c r="BH170" s="582"/>
      <c r="BI170" s="126">
        <v>3.3333333333333333E-2</v>
      </c>
      <c r="BJ170" s="125"/>
      <c r="BK170" s="134" t="s">
        <v>3459</v>
      </c>
      <c r="BL170" s="582"/>
      <c r="BM170" s="582"/>
      <c r="BN170" s="582"/>
      <c r="BO170" s="582"/>
      <c r="BP170" s="676"/>
      <c r="BQ170" s="582"/>
      <c r="BR170" s="126">
        <v>3.3333333333333333E-2</v>
      </c>
      <c r="BS170" s="125"/>
      <c r="BT170" s="134" t="s">
        <v>3459</v>
      </c>
      <c r="BU170" s="582"/>
      <c r="BV170" s="582"/>
      <c r="BW170" s="582"/>
      <c r="BX170" s="582"/>
      <c r="BY170" s="627"/>
      <c r="BZ170" s="676"/>
      <c r="CA170" s="582"/>
      <c r="CB170" s="126">
        <v>3.3333333333333333E-2</v>
      </c>
      <c r="CC170" s="125"/>
      <c r="CD170" s="134" t="s">
        <v>3459</v>
      </c>
      <c r="CE170" s="582"/>
      <c r="CF170" s="582"/>
      <c r="CG170" s="600"/>
      <c r="CH170" s="582"/>
      <c r="CI170" s="676"/>
      <c r="CJ170" s="582"/>
      <c r="CK170" s="126">
        <v>3.3333333333333333E-2</v>
      </c>
      <c r="CL170" s="125"/>
      <c r="CM170" s="134" t="s">
        <v>3459</v>
      </c>
      <c r="CN170" s="582"/>
      <c r="CO170" s="582"/>
      <c r="CP170" s="582"/>
      <c r="CQ170" s="582"/>
      <c r="CR170" s="676"/>
      <c r="CS170" s="582"/>
      <c r="CT170" s="126">
        <v>3.3333333333333333E-2</v>
      </c>
      <c r="CU170" s="125"/>
      <c r="CV170" s="134" t="s">
        <v>3459</v>
      </c>
      <c r="CW170" s="582"/>
      <c r="CX170" s="582"/>
      <c r="CY170" s="582"/>
      <c r="CZ170" s="582"/>
      <c r="DA170" s="627"/>
      <c r="DB170" s="676"/>
      <c r="DC170" s="582"/>
      <c r="DD170" s="126">
        <v>3.3333333333333333E-2</v>
      </c>
      <c r="DE170" s="125"/>
      <c r="DF170" s="134" t="s">
        <v>3459</v>
      </c>
      <c r="DG170" s="582"/>
      <c r="DH170" s="582"/>
      <c r="DI170" s="582"/>
      <c r="DJ170" s="582"/>
      <c r="DK170" s="676"/>
      <c r="DL170" s="582"/>
      <c r="DM170" s="126">
        <v>3.3333333333333333E-2</v>
      </c>
      <c r="DN170" s="125"/>
      <c r="DO170" s="134" t="s">
        <v>3459</v>
      </c>
      <c r="DP170" s="582"/>
      <c r="DQ170" s="582"/>
      <c r="DR170" s="582"/>
      <c r="DS170" s="582"/>
      <c r="DT170" s="676"/>
      <c r="DU170" s="582"/>
      <c r="DV170" s="126">
        <v>3.3333333333333333E-2</v>
      </c>
      <c r="DW170" s="125"/>
      <c r="DX170" s="134" t="s">
        <v>3459</v>
      </c>
      <c r="DY170" s="582"/>
      <c r="DZ170" s="582"/>
      <c r="EA170" s="582"/>
      <c r="EB170" s="582"/>
      <c r="EC170" s="627"/>
      <c r="ED170" s="676"/>
      <c r="EE170" s="582"/>
      <c r="EF170" s="303"/>
      <c r="EG170" s="125">
        <v>0.39999999999999997</v>
      </c>
      <c r="EJ170" s="582"/>
      <c r="EM170" s="679"/>
      <c r="EP170" s="628"/>
      <c r="ET170" s="156">
        <f t="shared" si="2"/>
        <v>0</v>
      </c>
    </row>
    <row r="171" spans="1:150" s="47" customFormat="1" ht="99.95" hidden="1" customHeight="1" x14ac:dyDescent="0.25">
      <c r="A171" s="130" t="s">
        <v>190</v>
      </c>
      <c r="B171" s="47" t="s">
        <v>3837</v>
      </c>
      <c r="C171" s="47" t="s">
        <v>39</v>
      </c>
      <c r="D171" s="127">
        <v>8</v>
      </c>
      <c r="E171" s="47" t="s">
        <v>41</v>
      </c>
      <c r="F171" s="127" t="s">
        <v>3176</v>
      </c>
      <c r="G171" s="122">
        <v>0.8</v>
      </c>
      <c r="H171" s="121">
        <v>1</v>
      </c>
      <c r="I171" s="121">
        <v>0.15</v>
      </c>
      <c r="J171" s="130" t="s">
        <v>3380</v>
      </c>
      <c r="K171" s="105">
        <v>43465</v>
      </c>
      <c r="L171" s="52">
        <v>43</v>
      </c>
      <c r="M171" s="130" t="s">
        <v>50</v>
      </c>
      <c r="N171" s="130" t="s">
        <v>3453</v>
      </c>
      <c r="O171" s="47" t="s">
        <v>3454</v>
      </c>
      <c r="P171" s="121"/>
      <c r="Q171" s="53" t="s">
        <v>3196</v>
      </c>
      <c r="R171" s="124">
        <v>92162000</v>
      </c>
      <c r="S171" s="129"/>
      <c r="T171" s="105">
        <v>43115</v>
      </c>
      <c r="U171" s="105">
        <v>43465</v>
      </c>
      <c r="V171" s="130" t="s">
        <v>3460</v>
      </c>
      <c r="W171" s="132">
        <v>0.3</v>
      </c>
      <c r="X171" s="122">
        <v>0</v>
      </c>
      <c r="Y171" s="125"/>
      <c r="Z171" s="130"/>
      <c r="AA171" s="582"/>
      <c r="AB171" s="582"/>
      <c r="AC171" s="598"/>
      <c r="AD171" s="582"/>
      <c r="AE171" s="676"/>
      <c r="AF171" s="582"/>
      <c r="AG171" s="122">
        <v>0</v>
      </c>
      <c r="AH171" s="125"/>
      <c r="AI171" s="134"/>
      <c r="AJ171" s="582"/>
      <c r="AK171" s="582"/>
      <c r="AL171" s="600"/>
      <c r="AM171" s="582"/>
      <c r="AN171" s="676"/>
      <c r="AO171" s="582"/>
      <c r="AP171" s="126">
        <v>7.4999999999999997E-2</v>
      </c>
      <c r="AQ171" s="125"/>
      <c r="AR171" s="134" t="s">
        <v>3456</v>
      </c>
      <c r="AS171" s="582"/>
      <c r="AT171" s="582"/>
      <c r="AU171" s="582"/>
      <c r="AV171" s="582"/>
      <c r="AW171" s="627"/>
      <c r="AX171" s="676"/>
      <c r="AY171" s="582"/>
      <c r="AZ171" s="122">
        <v>0</v>
      </c>
      <c r="BA171" s="125"/>
      <c r="BB171" s="134"/>
      <c r="BC171" s="582"/>
      <c r="BD171" s="582"/>
      <c r="BE171" s="582"/>
      <c r="BF171" s="582"/>
      <c r="BG171" s="676"/>
      <c r="BH171" s="582"/>
      <c r="BI171" s="122">
        <v>0</v>
      </c>
      <c r="BJ171" s="125"/>
      <c r="BK171" s="134"/>
      <c r="BL171" s="582"/>
      <c r="BM171" s="582"/>
      <c r="BN171" s="582"/>
      <c r="BO171" s="582"/>
      <c r="BP171" s="676"/>
      <c r="BQ171" s="582"/>
      <c r="BR171" s="126">
        <v>7.4999999999999997E-2</v>
      </c>
      <c r="BS171" s="125"/>
      <c r="BT171" s="134" t="s">
        <v>3456</v>
      </c>
      <c r="BU171" s="582"/>
      <c r="BV171" s="582"/>
      <c r="BW171" s="582"/>
      <c r="BX171" s="582"/>
      <c r="BY171" s="627"/>
      <c r="BZ171" s="676"/>
      <c r="CA171" s="582"/>
      <c r="CB171" s="122">
        <v>0</v>
      </c>
      <c r="CC171" s="125"/>
      <c r="CD171" s="134"/>
      <c r="CE171" s="582"/>
      <c r="CF171" s="582"/>
      <c r="CG171" s="600"/>
      <c r="CH171" s="582"/>
      <c r="CI171" s="676"/>
      <c r="CJ171" s="582"/>
      <c r="CK171" s="122">
        <v>0</v>
      </c>
      <c r="CL171" s="125"/>
      <c r="CM171" s="134"/>
      <c r="CN171" s="582"/>
      <c r="CO171" s="582"/>
      <c r="CP171" s="582"/>
      <c r="CQ171" s="582"/>
      <c r="CR171" s="676"/>
      <c r="CS171" s="582"/>
      <c r="CT171" s="126">
        <v>7.4999999999999997E-2</v>
      </c>
      <c r="CU171" s="125"/>
      <c r="CV171" s="134" t="s">
        <v>3456</v>
      </c>
      <c r="CW171" s="582"/>
      <c r="CX171" s="582"/>
      <c r="CY171" s="582"/>
      <c r="CZ171" s="582"/>
      <c r="DA171" s="627"/>
      <c r="DB171" s="676"/>
      <c r="DC171" s="582"/>
      <c r="DD171" s="122">
        <v>0</v>
      </c>
      <c r="DE171" s="125"/>
      <c r="DF171" s="134"/>
      <c r="DG171" s="582"/>
      <c r="DH171" s="582"/>
      <c r="DI171" s="582"/>
      <c r="DJ171" s="582"/>
      <c r="DK171" s="676"/>
      <c r="DL171" s="582"/>
      <c r="DM171" s="122">
        <v>0</v>
      </c>
      <c r="DN171" s="125"/>
      <c r="DO171" s="134"/>
      <c r="DP171" s="582"/>
      <c r="DQ171" s="582"/>
      <c r="DR171" s="582"/>
      <c r="DS171" s="582"/>
      <c r="DT171" s="676"/>
      <c r="DU171" s="582"/>
      <c r="DV171" s="126">
        <v>7.4999999999999997E-2</v>
      </c>
      <c r="DW171" s="125"/>
      <c r="DX171" s="134" t="s">
        <v>3453</v>
      </c>
      <c r="DY171" s="582"/>
      <c r="DZ171" s="582"/>
      <c r="EA171" s="582"/>
      <c r="EB171" s="582"/>
      <c r="EC171" s="627"/>
      <c r="ED171" s="676"/>
      <c r="EE171" s="582"/>
      <c r="EF171" s="303"/>
      <c r="EG171" s="125">
        <v>0.3</v>
      </c>
      <c r="EJ171" s="582"/>
      <c r="EM171" s="679"/>
      <c r="EP171" s="628"/>
      <c r="ET171" s="156">
        <f t="shared" si="2"/>
        <v>0</v>
      </c>
    </row>
    <row r="172" spans="1:150" s="47" customFormat="1" ht="99.95" hidden="1" customHeight="1" x14ac:dyDescent="0.25">
      <c r="A172" s="130" t="s">
        <v>190</v>
      </c>
      <c r="B172" s="47" t="s">
        <v>3837</v>
      </c>
      <c r="C172" s="47" t="s">
        <v>39</v>
      </c>
      <c r="D172" s="127">
        <v>9</v>
      </c>
      <c r="E172" s="47" t="s">
        <v>3461</v>
      </c>
      <c r="F172" s="127" t="s">
        <v>3176</v>
      </c>
      <c r="G172" s="131">
        <v>0.8</v>
      </c>
      <c r="H172" s="131">
        <v>0.35</v>
      </c>
      <c r="I172" s="121">
        <v>0.1</v>
      </c>
      <c r="J172" s="130" t="s">
        <v>3462</v>
      </c>
      <c r="K172" s="105">
        <v>43465</v>
      </c>
      <c r="L172" s="52">
        <v>51</v>
      </c>
      <c r="M172" s="130" t="s">
        <v>51</v>
      </c>
      <c r="N172" s="130" t="s">
        <v>3462</v>
      </c>
      <c r="O172" s="47" t="s">
        <v>3463</v>
      </c>
      <c r="P172" s="121">
        <v>0.06</v>
      </c>
      <c r="Q172" s="53" t="s">
        <v>2318</v>
      </c>
      <c r="R172" s="124">
        <v>150000000</v>
      </c>
      <c r="S172" s="129"/>
      <c r="T172" s="105">
        <v>43132</v>
      </c>
      <c r="U172" s="105">
        <v>43465</v>
      </c>
      <c r="V172" s="130" t="s">
        <v>3464</v>
      </c>
      <c r="W172" s="132">
        <v>0.33329999999999999</v>
      </c>
      <c r="X172" s="122">
        <v>0</v>
      </c>
      <c r="Y172" s="125"/>
      <c r="Z172" s="130"/>
      <c r="AA172" s="582">
        <v>0</v>
      </c>
      <c r="AB172" s="582">
        <v>0</v>
      </c>
      <c r="AC172" s="598"/>
      <c r="AD172" s="582"/>
      <c r="AE172" s="664">
        <v>6.9999999999999993E-3</v>
      </c>
      <c r="AF172" s="582"/>
      <c r="AG172" s="126">
        <v>0.33329999999999999</v>
      </c>
      <c r="AH172" s="125"/>
      <c r="AI172" s="134" t="s">
        <v>3465</v>
      </c>
      <c r="AJ172" s="582">
        <v>0.33329999999999999</v>
      </c>
      <c r="AK172" s="582">
        <v>0</v>
      </c>
      <c r="AL172" s="582"/>
      <c r="AM172" s="582"/>
      <c r="AN172" s="664">
        <v>7.6992999999999978E-2</v>
      </c>
      <c r="AO172" s="582"/>
      <c r="AP172" s="122">
        <v>0</v>
      </c>
      <c r="AQ172" s="125"/>
      <c r="AR172" s="134"/>
      <c r="AS172" s="582">
        <v>8.3324999999999996E-2</v>
      </c>
      <c r="AT172" s="582">
        <v>0</v>
      </c>
      <c r="AU172" s="582"/>
      <c r="AV172" s="582"/>
      <c r="AW172" s="627" t="s">
        <v>3466</v>
      </c>
      <c r="AX172" s="664">
        <v>2.4498249999999996E-2</v>
      </c>
      <c r="AY172" s="582"/>
      <c r="AZ172" s="122">
        <v>0</v>
      </c>
      <c r="BA172" s="125"/>
      <c r="BB172" s="134"/>
      <c r="BC172" s="582">
        <v>8.3324999999999996E-2</v>
      </c>
      <c r="BD172" s="582">
        <v>0</v>
      </c>
      <c r="BE172" s="582"/>
      <c r="BF172" s="582"/>
      <c r="BG172" s="664">
        <v>2.4498249999999996E-2</v>
      </c>
      <c r="BH172" s="582"/>
      <c r="BI172" s="122">
        <v>0</v>
      </c>
      <c r="BJ172" s="125"/>
      <c r="BK172" s="134"/>
      <c r="BL172" s="582">
        <v>8.3324999999999996E-2</v>
      </c>
      <c r="BM172" s="582">
        <v>0</v>
      </c>
      <c r="BN172" s="582"/>
      <c r="BO172" s="582"/>
      <c r="BP172" s="664">
        <v>2.4498249999999996E-2</v>
      </c>
      <c r="BQ172" s="582"/>
      <c r="BR172" s="122">
        <v>0</v>
      </c>
      <c r="BS172" s="125"/>
      <c r="BT172" s="134"/>
      <c r="BU172" s="582">
        <v>8.3324999999999996E-2</v>
      </c>
      <c r="BV172" s="582">
        <v>0</v>
      </c>
      <c r="BW172" s="582"/>
      <c r="BX172" s="582"/>
      <c r="BY172" s="627" t="s">
        <v>3467</v>
      </c>
      <c r="BZ172" s="664">
        <v>3.4998249999999995E-2</v>
      </c>
      <c r="CA172" s="582"/>
      <c r="CB172" s="122">
        <v>0</v>
      </c>
      <c r="CC172" s="125"/>
      <c r="CD172" s="134"/>
      <c r="CE172" s="582">
        <v>0</v>
      </c>
      <c r="CF172" s="582">
        <v>0</v>
      </c>
      <c r="CG172" s="582"/>
      <c r="CH172" s="582"/>
      <c r="CI172" s="664">
        <v>1.7499999999999998E-2</v>
      </c>
      <c r="CJ172" s="582"/>
      <c r="CK172" s="122">
        <v>0</v>
      </c>
      <c r="CL172" s="125"/>
      <c r="CM172" s="134"/>
      <c r="CN172" s="582">
        <v>0</v>
      </c>
      <c r="CO172" s="582">
        <v>0</v>
      </c>
      <c r="CP172" s="600">
        <v>150000000</v>
      </c>
      <c r="CQ172" s="582"/>
      <c r="CR172" s="664">
        <v>0</v>
      </c>
      <c r="CS172" s="582"/>
      <c r="CT172" s="122">
        <v>0</v>
      </c>
      <c r="CU172" s="125"/>
      <c r="CV172" s="134"/>
      <c r="CW172" s="582">
        <v>0.16669999999999999</v>
      </c>
      <c r="CX172" s="582">
        <v>0</v>
      </c>
      <c r="CY172" s="582"/>
      <c r="CZ172" s="582"/>
      <c r="DA172" s="627" t="s">
        <v>3468</v>
      </c>
      <c r="DB172" s="664">
        <v>3.500699999999999E-2</v>
      </c>
      <c r="DC172" s="582"/>
      <c r="DD172" s="122">
        <v>0</v>
      </c>
      <c r="DE172" s="125"/>
      <c r="DF172" s="134"/>
      <c r="DG172" s="582">
        <v>0</v>
      </c>
      <c r="DH172" s="582">
        <v>0</v>
      </c>
      <c r="DI172" s="582"/>
      <c r="DJ172" s="582"/>
      <c r="DK172" s="664">
        <v>2.3333333333333331E-2</v>
      </c>
      <c r="DL172" s="582"/>
      <c r="DM172" s="122">
        <v>0</v>
      </c>
      <c r="DN172" s="125"/>
      <c r="DO172" s="134"/>
      <c r="DP172" s="582">
        <v>0</v>
      </c>
      <c r="DQ172" s="582">
        <v>0</v>
      </c>
      <c r="DR172" s="582"/>
      <c r="DS172" s="582"/>
      <c r="DT172" s="664">
        <v>2.3333333333333331E-2</v>
      </c>
      <c r="DU172" s="582"/>
      <c r="DV172" s="122">
        <v>0</v>
      </c>
      <c r="DW172" s="125"/>
      <c r="DX172" s="134"/>
      <c r="DY172" s="582">
        <v>0.16669999999999999</v>
      </c>
      <c r="DZ172" s="582">
        <v>0</v>
      </c>
      <c r="EA172" s="582"/>
      <c r="EB172" s="582"/>
      <c r="EC172" s="627" t="s">
        <v>3462</v>
      </c>
      <c r="ED172" s="664">
        <v>5.834033333333332E-2</v>
      </c>
      <c r="EE172" s="582"/>
      <c r="EF172" s="303"/>
      <c r="EG172" s="125">
        <v>0.33329999999999999</v>
      </c>
      <c r="EJ172" s="582">
        <v>0.99999999999999989</v>
      </c>
      <c r="EM172" s="679">
        <v>0.34999999999999992</v>
      </c>
      <c r="EP172" s="628">
        <v>150000000</v>
      </c>
      <c r="ET172" s="156">
        <f t="shared" si="2"/>
        <v>0</v>
      </c>
    </row>
    <row r="173" spans="1:150" s="47" customFormat="1" ht="99.95" hidden="1" customHeight="1" x14ac:dyDescent="0.25">
      <c r="A173" s="130" t="s">
        <v>190</v>
      </c>
      <c r="B173" s="47" t="s">
        <v>3837</v>
      </c>
      <c r="C173" s="47" t="s">
        <v>39</v>
      </c>
      <c r="D173" s="127">
        <v>9</v>
      </c>
      <c r="E173" s="47" t="s">
        <v>3461</v>
      </c>
      <c r="F173" s="127" t="s">
        <v>3176</v>
      </c>
      <c r="G173" s="131">
        <v>0.8</v>
      </c>
      <c r="H173" s="131">
        <v>0.35</v>
      </c>
      <c r="I173" s="121">
        <v>0.1</v>
      </c>
      <c r="J173" s="130" t="s">
        <v>3462</v>
      </c>
      <c r="K173" s="105">
        <v>43465</v>
      </c>
      <c r="L173" s="52">
        <v>51</v>
      </c>
      <c r="M173" s="130" t="s">
        <v>51</v>
      </c>
      <c r="N173" s="130" t="s">
        <v>3462</v>
      </c>
      <c r="O173" s="47" t="s">
        <v>3463</v>
      </c>
      <c r="P173" s="121"/>
      <c r="Q173" s="53" t="s">
        <v>2318</v>
      </c>
      <c r="R173" s="124">
        <v>150000000</v>
      </c>
      <c r="S173" s="129"/>
      <c r="T173" s="105">
        <v>43132</v>
      </c>
      <c r="U173" s="105">
        <v>43465</v>
      </c>
      <c r="V173" s="130" t="s">
        <v>3469</v>
      </c>
      <c r="W173" s="132">
        <v>0.33329999999999999</v>
      </c>
      <c r="X173" s="122">
        <v>0</v>
      </c>
      <c r="Y173" s="125"/>
      <c r="Z173" s="130"/>
      <c r="AA173" s="582"/>
      <c r="AB173" s="582"/>
      <c r="AC173" s="598"/>
      <c r="AD173" s="582"/>
      <c r="AE173" s="664"/>
      <c r="AF173" s="582"/>
      <c r="AG173" s="122">
        <v>0</v>
      </c>
      <c r="AH173" s="125"/>
      <c r="AI173" s="134"/>
      <c r="AJ173" s="582"/>
      <c r="AK173" s="582"/>
      <c r="AL173" s="582"/>
      <c r="AM173" s="582"/>
      <c r="AN173" s="664"/>
      <c r="AO173" s="582"/>
      <c r="AP173" s="126">
        <v>8.3324999999999996E-2</v>
      </c>
      <c r="AQ173" s="125"/>
      <c r="AR173" s="134" t="s">
        <v>3466</v>
      </c>
      <c r="AS173" s="582"/>
      <c r="AT173" s="582"/>
      <c r="AU173" s="582"/>
      <c r="AV173" s="582"/>
      <c r="AW173" s="627"/>
      <c r="AX173" s="664"/>
      <c r="AY173" s="582"/>
      <c r="AZ173" s="126">
        <v>8.3324999999999996E-2</v>
      </c>
      <c r="BA173" s="125"/>
      <c r="BB173" s="134" t="s">
        <v>3466</v>
      </c>
      <c r="BC173" s="582"/>
      <c r="BD173" s="582"/>
      <c r="BE173" s="582"/>
      <c r="BF173" s="582"/>
      <c r="BG173" s="664"/>
      <c r="BH173" s="582"/>
      <c r="BI173" s="126">
        <v>8.3324999999999996E-2</v>
      </c>
      <c r="BJ173" s="125"/>
      <c r="BK173" s="134" t="s">
        <v>3466</v>
      </c>
      <c r="BL173" s="582"/>
      <c r="BM173" s="582"/>
      <c r="BN173" s="582"/>
      <c r="BO173" s="582"/>
      <c r="BP173" s="664"/>
      <c r="BQ173" s="582"/>
      <c r="BR173" s="126">
        <v>8.3324999999999996E-2</v>
      </c>
      <c r="BS173" s="125"/>
      <c r="BT173" s="134" t="s">
        <v>3467</v>
      </c>
      <c r="BU173" s="582"/>
      <c r="BV173" s="582"/>
      <c r="BW173" s="582"/>
      <c r="BX173" s="582"/>
      <c r="BY173" s="627"/>
      <c r="BZ173" s="664"/>
      <c r="CA173" s="582"/>
      <c r="CB173" s="122">
        <v>0</v>
      </c>
      <c r="CC173" s="125"/>
      <c r="CD173" s="134"/>
      <c r="CE173" s="582"/>
      <c r="CF173" s="582"/>
      <c r="CG173" s="582"/>
      <c r="CH173" s="582"/>
      <c r="CI173" s="664"/>
      <c r="CJ173" s="582"/>
      <c r="CK173" s="122">
        <v>0</v>
      </c>
      <c r="CL173" s="125"/>
      <c r="CM173" s="134"/>
      <c r="CN173" s="582"/>
      <c r="CO173" s="582"/>
      <c r="CP173" s="600"/>
      <c r="CQ173" s="582"/>
      <c r="CR173" s="664"/>
      <c r="CS173" s="582"/>
      <c r="CT173" s="122">
        <v>0</v>
      </c>
      <c r="CU173" s="125"/>
      <c r="CV173" s="134"/>
      <c r="CW173" s="582"/>
      <c r="CX173" s="582"/>
      <c r="CY173" s="582"/>
      <c r="CZ173" s="582"/>
      <c r="DA173" s="627"/>
      <c r="DB173" s="664"/>
      <c r="DC173" s="582"/>
      <c r="DD173" s="122">
        <v>0</v>
      </c>
      <c r="DE173" s="125"/>
      <c r="DF173" s="134"/>
      <c r="DG173" s="582"/>
      <c r="DH173" s="582"/>
      <c r="DI173" s="582"/>
      <c r="DJ173" s="582"/>
      <c r="DK173" s="664"/>
      <c r="DL173" s="582"/>
      <c r="DM173" s="122">
        <v>0</v>
      </c>
      <c r="DN173" s="125"/>
      <c r="DO173" s="134"/>
      <c r="DP173" s="582"/>
      <c r="DQ173" s="582"/>
      <c r="DR173" s="582"/>
      <c r="DS173" s="582"/>
      <c r="DT173" s="664"/>
      <c r="DU173" s="582"/>
      <c r="DV173" s="122">
        <v>0</v>
      </c>
      <c r="DW173" s="125"/>
      <c r="DX173" s="134"/>
      <c r="DY173" s="582"/>
      <c r="DZ173" s="582"/>
      <c r="EA173" s="582"/>
      <c r="EB173" s="582"/>
      <c r="EC173" s="627"/>
      <c r="ED173" s="664"/>
      <c r="EE173" s="582"/>
      <c r="EF173" s="303"/>
      <c r="EG173" s="125">
        <v>0.33329999999999999</v>
      </c>
      <c r="EJ173" s="582"/>
      <c r="EM173" s="679"/>
      <c r="EP173" s="628"/>
      <c r="ET173" s="156">
        <f t="shared" si="2"/>
        <v>0</v>
      </c>
    </row>
    <row r="174" spans="1:150" s="47" customFormat="1" ht="99.95" hidden="1" customHeight="1" x14ac:dyDescent="0.25">
      <c r="A174" s="130" t="s">
        <v>190</v>
      </c>
      <c r="B174" s="47" t="s">
        <v>3837</v>
      </c>
      <c r="C174" s="47" t="s">
        <v>39</v>
      </c>
      <c r="D174" s="127">
        <v>9</v>
      </c>
      <c r="E174" s="47" t="s">
        <v>3461</v>
      </c>
      <c r="F174" s="127" t="s">
        <v>3176</v>
      </c>
      <c r="G174" s="131">
        <v>0.8</v>
      </c>
      <c r="H174" s="131">
        <v>0.35</v>
      </c>
      <c r="I174" s="121">
        <v>0.1</v>
      </c>
      <c r="J174" s="130" t="s">
        <v>3462</v>
      </c>
      <c r="K174" s="105">
        <v>43465</v>
      </c>
      <c r="L174" s="52">
        <v>51</v>
      </c>
      <c r="M174" s="130" t="s">
        <v>51</v>
      </c>
      <c r="N174" s="130" t="s">
        <v>3462</v>
      </c>
      <c r="O174" s="130" t="s">
        <v>3463</v>
      </c>
      <c r="P174" s="121"/>
      <c r="Q174" s="53" t="s">
        <v>2318</v>
      </c>
      <c r="R174" s="124">
        <v>150000000</v>
      </c>
      <c r="S174" s="129"/>
      <c r="T174" s="105">
        <v>43132</v>
      </c>
      <c r="U174" s="105">
        <v>43465</v>
      </c>
      <c r="V174" s="130" t="s">
        <v>3470</v>
      </c>
      <c r="W174" s="132">
        <v>0.33339999999999997</v>
      </c>
      <c r="X174" s="122">
        <v>0</v>
      </c>
      <c r="Y174" s="125"/>
      <c r="Z174" s="130"/>
      <c r="AA174" s="582"/>
      <c r="AB174" s="582"/>
      <c r="AC174" s="598"/>
      <c r="AD174" s="582"/>
      <c r="AE174" s="664"/>
      <c r="AF174" s="582"/>
      <c r="AG174" s="122">
        <v>0</v>
      </c>
      <c r="AH174" s="125"/>
      <c r="AI174" s="134"/>
      <c r="AJ174" s="582"/>
      <c r="AK174" s="582"/>
      <c r="AL174" s="582"/>
      <c r="AM174" s="582"/>
      <c r="AN174" s="664"/>
      <c r="AO174" s="582"/>
      <c r="AP174" s="122">
        <v>0</v>
      </c>
      <c r="AQ174" s="125"/>
      <c r="AR174" s="134"/>
      <c r="AS174" s="582"/>
      <c r="AT174" s="582"/>
      <c r="AU174" s="582"/>
      <c r="AV174" s="582"/>
      <c r="AW174" s="627"/>
      <c r="AX174" s="664"/>
      <c r="AY174" s="582"/>
      <c r="AZ174" s="122">
        <v>0</v>
      </c>
      <c r="BA174" s="125"/>
      <c r="BB174" s="134"/>
      <c r="BC174" s="582"/>
      <c r="BD174" s="582"/>
      <c r="BE174" s="582"/>
      <c r="BF174" s="582"/>
      <c r="BG174" s="664"/>
      <c r="BH174" s="582"/>
      <c r="BI174" s="122">
        <v>0</v>
      </c>
      <c r="BJ174" s="125"/>
      <c r="BK174" s="134"/>
      <c r="BL174" s="582"/>
      <c r="BM174" s="582"/>
      <c r="BN174" s="582"/>
      <c r="BO174" s="582"/>
      <c r="BP174" s="664"/>
      <c r="BQ174" s="582"/>
      <c r="BR174" s="122">
        <v>0</v>
      </c>
      <c r="BS174" s="125"/>
      <c r="BT174" s="134"/>
      <c r="BU174" s="582"/>
      <c r="BV174" s="582"/>
      <c r="BW174" s="582"/>
      <c r="BX174" s="582"/>
      <c r="BY174" s="627"/>
      <c r="BZ174" s="664"/>
      <c r="CA174" s="582"/>
      <c r="CB174" s="122">
        <v>0</v>
      </c>
      <c r="CC174" s="125"/>
      <c r="CD174" s="134"/>
      <c r="CE174" s="582"/>
      <c r="CF174" s="582"/>
      <c r="CG174" s="582"/>
      <c r="CH174" s="582"/>
      <c r="CI174" s="664"/>
      <c r="CJ174" s="582"/>
      <c r="CK174" s="122">
        <v>0</v>
      </c>
      <c r="CL174" s="125"/>
      <c r="CM174" s="134"/>
      <c r="CN174" s="582"/>
      <c r="CO174" s="582"/>
      <c r="CP174" s="600"/>
      <c r="CQ174" s="582"/>
      <c r="CR174" s="664"/>
      <c r="CS174" s="582"/>
      <c r="CT174" s="126">
        <v>0.16669999999999999</v>
      </c>
      <c r="CU174" s="125"/>
      <c r="CV174" s="134" t="s">
        <v>3468</v>
      </c>
      <c r="CW174" s="582"/>
      <c r="CX174" s="582"/>
      <c r="CY174" s="582"/>
      <c r="CZ174" s="582"/>
      <c r="DA174" s="627"/>
      <c r="DB174" s="664"/>
      <c r="DC174" s="582"/>
      <c r="DD174" s="122">
        <v>0</v>
      </c>
      <c r="DE174" s="125"/>
      <c r="DF174" s="134"/>
      <c r="DG174" s="582"/>
      <c r="DH174" s="582"/>
      <c r="DI174" s="582"/>
      <c r="DJ174" s="582"/>
      <c r="DK174" s="664"/>
      <c r="DL174" s="582"/>
      <c r="DM174" s="122">
        <v>0</v>
      </c>
      <c r="DN174" s="125"/>
      <c r="DO174" s="134"/>
      <c r="DP174" s="582"/>
      <c r="DQ174" s="582"/>
      <c r="DR174" s="582"/>
      <c r="DS174" s="582"/>
      <c r="DT174" s="664"/>
      <c r="DU174" s="582"/>
      <c r="DV174" s="126">
        <v>0.16669999999999999</v>
      </c>
      <c r="DW174" s="125"/>
      <c r="DX174" s="134" t="s">
        <v>3462</v>
      </c>
      <c r="DY174" s="582"/>
      <c r="DZ174" s="582"/>
      <c r="EA174" s="582"/>
      <c r="EB174" s="582"/>
      <c r="EC174" s="627"/>
      <c r="ED174" s="664"/>
      <c r="EE174" s="582"/>
      <c r="EF174" s="303"/>
      <c r="EG174" s="125">
        <v>0.33339999999999997</v>
      </c>
      <c r="EJ174" s="582"/>
      <c r="EM174" s="679"/>
      <c r="EP174" s="628"/>
      <c r="ET174" s="156">
        <f t="shared" si="2"/>
        <v>0</v>
      </c>
    </row>
    <row r="175" spans="1:150" s="47" customFormat="1" ht="99.95" hidden="1" customHeight="1" x14ac:dyDescent="0.25">
      <c r="A175" s="130" t="s">
        <v>190</v>
      </c>
      <c r="B175" s="47" t="s">
        <v>3837</v>
      </c>
      <c r="C175" s="47" t="s">
        <v>39</v>
      </c>
      <c r="D175" s="127">
        <v>9</v>
      </c>
      <c r="E175" s="47" t="s">
        <v>3461</v>
      </c>
      <c r="F175" s="127" t="s">
        <v>3176</v>
      </c>
      <c r="G175" s="131">
        <v>0.8</v>
      </c>
      <c r="H175" s="131">
        <v>0.35</v>
      </c>
      <c r="I175" s="121">
        <v>0.1</v>
      </c>
      <c r="J175" s="130" t="s">
        <v>3462</v>
      </c>
      <c r="K175" s="105">
        <v>43465</v>
      </c>
      <c r="L175" s="52">
        <v>52</v>
      </c>
      <c r="M175" s="130" t="s">
        <v>3471</v>
      </c>
      <c r="N175" s="130" t="s">
        <v>3472</v>
      </c>
      <c r="O175" s="47" t="s">
        <v>3463</v>
      </c>
      <c r="P175" s="121">
        <v>0.04</v>
      </c>
      <c r="Q175" s="53" t="s">
        <v>3196</v>
      </c>
      <c r="R175" s="124">
        <v>50400000</v>
      </c>
      <c r="S175" s="129"/>
      <c r="T175" s="105">
        <v>43115</v>
      </c>
      <c r="U175" s="105">
        <v>43465</v>
      </c>
      <c r="V175" s="130" t="s">
        <v>3473</v>
      </c>
      <c r="W175" s="132">
        <v>0.25</v>
      </c>
      <c r="X175" s="126">
        <v>0.05</v>
      </c>
      <c r="Y175" s="125"/>
      <c r="Z175" s="130" t="s">
        <v>3474</v>
      </c>
      <c r="AA175" s="582">
        <v>0.05</v>
      </c>
      <c r="AB175" s="582">
        <v>0</v>
      </c>
      <c r="AC175" s="598"/>
      <c r="AD175" s="582"/>
      <c r="AE175" s="664"/>
      <c r="AF175" s="582"/>
      <c r="AG175" s="126">
        <v>0.05</v>
      </c>
      <c r="AH175" s="125"/>
      <c r="AI175" s="134" t="s">
        <v>3474</v>
      </c>
      <c r="AJ175" s="582">
        <v>0.05</v>
      </c>
      <c r="AK175" s="582">
        <v>0</v>
      </c>
      <c r="AL175" s="600">
        <v>50400000</v>
      </c>
      <c r="AM175" s="582"/>
      <c r="AN175" s="664"/>
      <c r="AO175" s="582"/>
      <c r="AP175" s="126">
        <v>0.05</v>
      </c>
      <c r="AQ175" s="125"/>
      <c r="AR175" s="134" t="s">
        <v>3474</v>
      </c>
      <c r="AS175" s="582">
        <v>0.05</v>
      </c>
      <c r="AT175" s="582">
        <v>0</v>
      </c>
      <c r="AU175" s="582"/>
      <c r="AV175" s="582"/>
      <c r="AW175" s="627" t="s">
        <v>3474</v>
      </c>
      <c r="AX175" s="664"/>
      <c r="AY175" s="582"/>
      <c r="AZ175" s="126">
        <v>0.05</v>
      </c>
      <c r="BA175" s="125"/>
      <c r="BB175" s="134" t="s">
        <v>3474</v>
      </c>
      <c r="BC175" s="582">
        <v>0.05</v>
      </c>
      <c r="BD175" s="582">
        <v>0</v>
      </c>
      <c r="BE175" s="582"/>
      <c r="BF175" s="582"/>
      <c r="BG175" s="664"/>
      <c r="BH175" s="582"/>
      <c r="BI175" s="126">
        <v>0.05</v>
      </c>
      <c r="BJ175" s="125"/>
      <c r="BK175" s="134" t="s">
        <v>3475</v>
      </c>
      <c r="BL175" s="582">
        <v>0.05</v>
      </c>
      <c r="BM175" s="582">
        <v>0</v>
      </c>
      <c r="BN175" s="582"/>
      <c r="BO175" s="582"/>
      <c r="BP175" s="664"/>
      <c r="BQ175" s="582"/>
      <c r="BR175" s="122">
        <v>0</v>
      </c>
      <c r="BS175" s="125"/>
      <c r="BT175" s="134"/>
      <c r="BU175" s="582">
        <v>0.125</v>
      </c>
      <c r="BV175" s="582">
        <v>0</v>
      </c>
      <c r="BW175" s="582"/>
      <c r="BX175" s="582"/>
      <c r="BY175" s="627" t="s">
        <v>3476</v>
      </c>
      <c r="BZ175" s="664"/>
      <c r="CA175" s="582"/>
      <c r="CB175" s="122">
        <v>0</v>
      </c>
      <c r="CC175" s="125"/>
      <c r="CD175" s="134"/>
      <c r="CE175" s="582">
        <v>0.125</v>
      </c>
      <c r="CF175" s="582">
        <v>0</v>
      </c>
      <c r="CG175" s="582"/>
      <c r="CH175" s="582"/>
      <c r="CI175" s="664"/>
      <c r="CJ175" s="582"/>
      <c r="CK175" s="122">
        <v>0</v>
      </c>
      <c r="CL175" s="125"/>
      <c r="CM175" s="134"/>
      <c r="CN175" s="582">
        <v>0</v>
      </c>
      <c r="CO175" s="582">
        <v>0</v>
      </c>
      <c r="CP175" s="582"/>
      <c r="CQ175" s="582"/>
      <c r="CR175" s="664"/>
      <c r="CS175" s="582"/>
      <c r="CT175" s="122">
        <v>0</v>
      </c>
      <c r="CU175" s="125"/>
      <c r="CV175" s="134"/>
      <c r="CW175" s="582">
        <v>0</v>
      </c>
      <c r="CX175" s="582">
        <v>0</v>
      </c>
      <c r="CY175" s="582"/>
      <c r="CZ175" s="582"/>
      <c r="DA175" s="627"/>
      <c r="DB175" s="664"/>
      <c r="DC175" s="582"/>
      <c r="DD175" s="122">
        <v>0</v>
      </c>
      <c r="DE175" s="125"/>
      <c r="DF175" s="134"/>
      <c r="DG175" s="582">
        <v>0.16666666666666666</v>
      </c>
      <c r="DH175" s="582">
        <v>0</v>
      </c>
      <c r="DI175" s="582"/>
      <c r="DJ175" s="582"/>
      <c r="DK175" s="664"/>
      <c r="DL175" s="582"/>
      <c r="DM175" s="122">
        <v>0</v>
      </c>
      <c r="DN175" s="125"/>
      <c r="DO175" s="134"/>
      <c r="DP175" s="582">
        <v>0.16666666666666666</v>
      </c>
      <c r="DQ175" s="582">
        <v>0</v>
      </c>
      <c r="DR175" s="582"/>
      <c r="DS175" s="582"/>
      <c r="DT175" s="664"/>
      <c r="DU175" s="582"/>
      <c r="DV175" s="122">
        <v>0</v>
      </c>
      <c r="DW175" s="125"/>
      <c r="DX175" s="134"/>
      <c r="DY175" s="582">
        <v>0.16666666666666666</v>
      </c>
      <c r="DZ175" s="582">
        <v>0</v>
      </c>
      <c r="EA175" s="582"/>
      <c r="EB175" s="582"/>
      <c r="EC175" s="627" t="s">
        <v>3472</v>
      </c>
      <c r="ED175" s="664"/>
      <c r="EE175" s="582"/>
      <c r="EF175" s="303"/>
      <c r="EG175" s="125">
        <v>0.25</v>
      </c>
      <c r="EJ175" s="582">
        <v>0.99999999999999989</v>
      </c>
      <c r="EM175" s="679"/>
      <c r="EP175" s="628">
        <v>50400000</v>
      </c>
      <c r="ET175" s="156">
        <f t="shared" si="2"/>
        <v>0</v>
      </c>
    </row>
    <row r="176" spans="1:150" s="47" customFormat="1" ht="99.95" hidden="1" customHeight="1" x14ac:dyDescent="0.25">
      <c r="A176" s="130" t="s">
        <v>190</v>
      </c>
      <c r="B176" s="47" t="s">
        <v>3837</v>
      </c>
      <c r="C176" s="47" t="s">
        <v>39</v>
      </c>
      <c r="D176" s="127">
        <v>9</v>
      </c>
      <c r="E176" s="47" t="s">
        <v>3461</v>
      </c>
      <c r="F176" s="127" t="s">
        <v>3176</v>
      </c>
      <c r="G176" s="131">
        <v>0.8</v>
      </c>
      <c r="H176" s="131">
        <v>0.35</v>
      </c>
      <c r="I176" s="121">
        <v>0.1</v>
      </c>
      <c r="J176" s="130" t="s">
        <v>3462</v>
      </c>
      <c r="K176" s="105">
        <v>43465</v>
      </c>
      <c r="L176" s="52">
        <v>52</v>
      </c>
      <c r="M176" s="130" t="s">
        <v>3471</v>
      </c>
      <c r="N176" s="130" t="s">
        <v>3472</v>
      </c>
      <c r="O176" s="47" t="s">
        <v>3463</v>
      </c>
      <c r="P176" s="121"/>
      <c r="Q176" s="53" t="s">
        <v>3196</v>
      </c>
      <c r="R176" s="124">
        <v>50400000</v>
      </c>
      <c r="S176" s="129"/>
      <c r="T176" s="105">
        <v>43115</v>
      </c>
      <c r="U176" s="105">
        <v>43465</v>
      </c>
      <c r="V176" s="130" t="s">
        <v>3477</v>
      </c>
      <c r="W176" s="132">
        <v>0.25</v>
      </c>
      <c r="X176" s="122">
        <v>0</v>
      </c>
      <c r="Y176" s="125"/>
      <c r="Z176" s="130"/>
      <c r="AA176" s="582"/>
      <c r="AB176" s="582"/>
      <c r="AC176" s="598"/>
      <c r="AD176" s="582"/>
      <c r="AE176" s="664"/>
      <c r="AF176" s="582"/>
      <c r="AG176" s="122">
        <v>0</v>
      </c>
      <c r="AH176" s="125"/>
      <c r="AI176" s="134"/>
      <c r="AJ176" s="582"/>
      <c r="AK176" s="582"/>
      <c r="AL176" s="600"/>
      <c r="AM176" s="582"/>
      <c r="AN176" s="664"/>
      <c r="AO176" s="582"/>
      <c r="AP176" s="122">
        <v>0</v>
      </c>
      <c r="AQ176" s="125"/>
      <c r="AR176" s="134"/>
      <c r="AS176" s="582"/>
      <c r="AT176" s="582"/>
      <c r="AU176" s="582"/>
      <c r="AV176" s="582"/>
      <c r="AW176" s="627"/>
      <c r="AX176" s="664"/>
      <c r="AY176" s="582"/>
      <c r="AZ176" s="122">
        <v>0</v>
      </c>
      <c r="BA176" s="125"/>
      <c r="BB176" s="134"/>
      <c r="BC176" s="582"/>
      <c r="BD176" s="582"/>
      <c r="BE176" s="582"/>
      <c r="BF176" s="582"/>
      <c r="BG176" s="664"/>
      <c r="BH176" s="582"/>
      <c r="BI176" s="122">
        <v>0</v>
      </c>
      <c r="BJ176" s="125"/>
      <c r="BK176" s="134"/>
      <c r="BL176" s="582"/>
      <c r="BM176" s="582"/>
      <c r="BN176" s="582"/>
      <c r="BO176" s="582"/>
      <c r="BP176" s="664"/>
      <c r="BQ176" s="582"/>
      <c r="BR176" s="126">
        <v>0.125</v>
      </c>
      <c r="BS176" s="125"/>
      <c r="BT176" s="134" t="s">
        <v>3476</v>
      </c>
      <c r="BU176" s="582"/>
      <c r="BV176" s="582"/>
      <c r="BW176" s="582"/>
      <c r="BX176" s="582"/>
      <c r="BY176" s="627"/>
      <c r="BZ176" s="664"/>
      <c r="CA176" s="582"/>
      <c r="CB176" s="126">
        <v>0.125</v>
      </c>
      <c r="CC176" s="125"/>
      <c r="CD176" s="134" t="s">
        <v>3478</v>
      </c>
      <c r="CE176" s="582"/>
      <c r="CF176" s="582"/>
      <c r="CG176" s="582"/>
      <c r="CH176" s="582"/>
      <c r="CI176" s="664"/>
      <c r="CJ176" s="582"/>
      <c r="CK176" s="122">
        <v>0</v>
      </c>
      <c r="CL176" s="125"/>
      <c r="CM176" s="134"/>
      <c r="CN176" s="582"/>
      <c r="CO176" s="582"/>
      <c r="CP176" s="582"/>
      <c r="CQ176" s="582"/>
      <c r="CR176" s="664"/>
      <c r="CS176" s="582"/>
      <c r="CT176" s="122">
        <v>0</v>
      </c>
      <c r="CU176" s="125"/>
      <c r="CV176" s="134"/>
      <c r="CW176" s="582"/>
      <c r="CX176" s="582"/>
      <c r="CY176" s="582"/>
      <c r="CZ176" s="582"/>
      <c r="DA176" s="627"/>
      <c r="DB176" s="664"/>
      <c r="DC176" s="582"/>
      <c r="DD176" s="122">
        <v>0</v>
      </c>
      <c r="DE176" s="125"/>
      <c r="DF176" s="134"/>
      <c r="DG176" s="582"/>
      <c r="DH176" s="582"/>
      <c r="DI176" s="582"/>
      <c r="DJ176" s="582"/>
      <c r="DK176" s="664"/>
      <c r="DL176" s="582"/>
      <c r="DM176" s="122">
        <v>0</v>
      </c>
      <c r="DN176" s="125"/>
      <c r="DO176" s="134"/>
      <c r="DP176" s="582"/>
      <c r="DQ176" s="582"/>
      <c r="DR176" s="582"/>
      <c r="DS176" s="582"/>
      <c r="DT176" s="664"/>
      <c r="DU176" s="582"/>
      <c r="DV176" s="122">
        <v>0</v>
      </c>
      <c r="DW176" s="125"/>
      <c r="DX176" s="134"/>
      <c r="DY176" s="582"/>
      <c r="DZ176" s="582"/>
      <c r="EA176" s="582"/>
      <c r="EB176" s="582"/>
      <c r="EC176" s="627"/>
      <c r="ED176" s="664"/>
      <c r="EE176" s="582"/>
      <c r="EF176" s="303"/>
      <c r="EG176" s="125">
        <v>0.25</v>
      </c>
      <c r="EJ176" s="582"/>
      <c r="EM176" s="679"/>
      <c r="EP176" s="628"/>
      <c r="ET176" s="156">
        <f t="shared" si="2"/>
        <v>0</v>
      </c>
    </row>
    <row r="177" spans="1:150" s="47" customFormat="1" ht="99.95" hidden="1" customHeight="1" x14ac:dyDescent="0.25">
      <c r="A177" s="130" t="s">
        <v>190</v>
      </c>
      <c r="B177" s="47" t="s">
        <v>3837</v>
      </c>
      <c r="C177" s="47" t="s">
        <v>39</v>
      </c>
      <c r="D177" s="127">
        <v>9</v>
      </c>
      <c r="E177" s="47" t="s">
        <v>3461</v>
      </c>
      <c r="F177" s="127" t="s">
        <v>3176</v>
      </c>
      <c r="G177" s="131">
        <v>0.8</v>
      </c>
      <c r="H177" s="131">
        <v>0.35</v>
      </c>
      <c r="I177" s="121">
        <v>0.1</v>
      </c>
      <c r="J177" s="130" t="s">
        <v>3462</v>
      </c>
      <c r="K177" s="105">
        <v>43465</v>
      </c>
      <c r="L177" s="52">
        <v>52</v>
      </c>
      <c r="M177" s="130" t="s">
        <v>3471</v>
      </c>
      <c r="N177" s="130" t="s">
        <v>3472</v>
      </c>
      <c r="O177" s="47" t="s">
        <v>3463</v>
      </c>
      <c r="P177" s="121"/>
      <c r="Q177" s="53" t="s">
        <v>3196</v>
      </c>
      <c r="R177" s="124">
        <v>50400000</v>
      </c>
      <c r="S177" s="129"/>
      <c r="T177" s="105">
        <v>43115</v>
      </c>
      <c r="U177" s="105">
        <v>43465</v>
      </c>
      <c r="V177" s="130" t="s">
        <v>3479</v>
      </c>
      <c r="W177" s="132">
        <v>0.5</v>
      </c>
      <c r="X177" s="122">
        <v>0</v>
      </c>
      <c r="Y177" s="125"/>
      <c r="Z177" s="130"/>
      <c r="AA177" s="582"/>
      <c r="AB177" s="582"/>
      <c r="AC177" s="598"/>
      <c r="AD177" s="582"/>
      <c r="AE177" s="664"/>
      <c r="AF177" s="582"/>
      <c r="AG177" s="122">
        <v>0</v>
      </c>
      <c r="AH177" s="125"/>
      <c r="AI177" s="134"/>
      <c r="AJ177" s="582"/>
      <c r="AK177" s="582"/>
      <c r="AL177" s="600"/>
      <c r="AM177" s="582"/>
      <c r="AN177" s="664"/>
      <c r="AO177" s="582"/>
      <c r="AP177" s="122">
        <v>0</v>
      </c>
      <c r="AQ177" s="125"/>
      <c r="AR177" s="134"/>
      <c r="AS177" s="582"/>
      <c r="AT177" s="582"/>
      <c r="AU177" s="582"/>
      <c r="AV177" s="582"/>
      <c r="AW177" s="627"/>
      <c r="AX177" s="664"/>
      <c r="AY177" s="582"/>
      <c r="AZ177" s="122">
        <v>0</v>
      </c>
      <c r="BA177" s="125"/>
      <c r="BB177" s="134"/>
      <c r="BC177" s="582"/>
      <c r="BD177" s="582"/>
      <c r="BE177" s="582"/>
      <c r="BF177" s="582"/>
      <c r="BG177" s="664"/>
      <c r="BH177" s="582"/>
      <c r="BI177" s="122">
        <v>0</v>
      </c>
      <c r="BJ177" s="125"/>
      <c r="BK177" s="134"/>
      <c r="BL177" s="582"/>
      <c r="BM177" s="582"/>
      <c r="BN177" s="582"/>
      <c r="BO177" s="582"/>
      <c r="BP177" s="664"/>
      <c r="BQ177" s="582"/>
      <c r="BR177" s="122">
        <v>0</v>
      </c>
      <c r="BS177" s="125"/>
      <c r="BT177" s="134"/>
      <c r="BU177" s="582"/>
      <c r="BV177" s="582"/>
      <c r="BW177" s="582"/>
      <c r="BX177" s="582"/>
      <c r="BY177" s="627"/>
      <c r="BZ177" s="664"/>
      <c r="CA177" s="582"/>
      <c r="CB177" s="122">
        <v>0</v>
      </c>
      <c r="CC177" s="125"/>
      <c r="CD177" s="134"/>
      <c r="CE177" s="582"/>
      <c r="CF177" s="582"/>
      <c r="CG177" s="582"/>
      <c r="CH177" s="582"/>
      <c r="CI177" s="664"/>
      <c r="CJ177" s="582"/>
      <c r="CK177" s="122">
        <v>0</v>
      </c>
      <c r="CL177" s="125"/>
      <c r="CM177" s="134"/>
      <c r="CN177" s="582"/>
      <c r="CO177" s="582"/>
      <c r="CP177" s="582"/>
      <c r="CQ177" s="582"/>
      <c r="CR177" s="664"/>
      <c r="CS177" s="582"/>
      <c r="CT177" s="122">
        <v>0</v>
      </c>
      <c r="CU177" s="125"/>
      <c r="CV177" s="134"/>
      <c r="CW177" s="582"/>
      <c r="CX177" s="582"/>
      <c r="CY177" s="582"/>
      <c r="CZ177" s="582"/>
      <c r="DA177" s="627"/>
      <c r="DB177" s="664"/>
      <c r="DC177" s="582"/>
      <c r="DD177" s="126">
        <v>0.16666666666666666</v>
      </c>
      <c r="DE177" s="125"/>
      <c r="DF177" s="134" t="s">
        <v>3480</v>
      </c>
      <c r="DG177" s="582"/>
      <c r="DH177" s="582"/>
      <c r="DI177" s="582"/>
      <c r="DJ177" s="582"/>
      <c r="DK177" s="664"/>
      <c r="DL177" s="582"/>
      <c r="DM177" s="126">
        <v>0.16666666666666666</v>
      </c>
      <c r="DN177" s="125"/>
      <c r="DO177" s="134" t="s">
        <v>3480</v>
      </c>
      <c r="DP177" s="582"/>
      <c r="DQ177" s="582"/>
      <c r="DR177" s="582"/>
      <c r="DS177" s="582"/>
      <c r="DT177" s="664"/>
      <c r="DU177" s="582"/>
      <c r="DV177" s="126">
        <v>0.16666666666666666</v>
      </c>
      <c r="DW177" s="125"/>
      <c r="DX177" s="134" t="s">
        <v>3472</v>
      </c>
      <c r="DY177" s="582"/>
      <c r="DZ177" s="582"/>
      <c r="EA177" s="582"/>
      <c r="EB177" s="582"/>
      <c r="EC177" s="627"/>
      <c r="ED177" s="664"/>
      <c r="EE177" s="582"/>
      <c r="EF177" s="303"/>
      <c r="EG177" s="125">
        <v>0.5</v>
      </c>
      <c r="EJ177" s="582"/>
      <c r="EM177" s="681"/>
      <c r="EP177" s="628"/>
      <c r="ET177" s="156">
        <f t="shared" si="2"/>
        <v>0</v>
      </c>
    </row>
    <row r="178" spans="1:150" s="47" customFormat="1" ht="99.95" hidden="1" customHeight="1" x14ac:dyDescent="0.25">
      <c r="A178" s="130" t="s">
        <v>212</v>
      </c>
      <c r="B178" s="47" t="s">
        <v>310</v>
      </c>
      <c r="C178" s="56" t="s">
        <v>117</v>
      </c>
      <c r="D178" s="50">
        <v>1</v>
      </c>
      <c r="E178" s="56" t="s">
        <v>118</v>
      </c>
      <c r="F178" s="121" t="s">
        <v>65</v>
      </c>
      <c r="G178" s="50">
        <v>640</v>
      </c>
      <c r="H178" s="46">
        <v>1</v>
      </c>
      <c r="I178" s="46">
        <v>0.35</v>
      </c>
      <c r="J178" s="14" t="s">
        <v>3058</v>
      </c>
      <c r="K178" s="46" t="s">
        <v>299</v>
      </c>
      <c r="L178" s="127">
        <v>1</v>
      </c>
      <c r="M178" s="49" t="s">
        <v>119</v>
      </c>
      <c r="N178" s="14" t="s">
        <v>3059</v>
      </c>
      <c r="O178" s="106" t="s">
        <v>3060</v>
      </c>
      <c r="P178" s="51">
        <v>0.1</v>
      </c>
      <c r="Q178" s="43">
        <v>11</v>
      </c>
      <c r="R178" s="124">
        <v>165132000</v>
      </c>
      <c r="S178" s="129"/>
      <c r="T178" s="42">
        <v>43132</v>
      </c>
      <c r="U178" s="42">
        <v>43465</v>
      </c>
      <c r="V178" s="130" t="s">
        <v>3061</v>
      </c>
      <c r="W178" s="125">
        <v>0.33329999999999999</v>
      </c>
      <c r="X178" s="125">
        <v>0</v>
      </c>
      <c r="Y178" s="125"/>
      <c r="AA178" s="582">
        <v>0</v>
      </c>
      <c r="AB178" s="582">
        <v>0</v>
      </c>
      <c r="AC178" s="598"/>
      <c r="AD178" s="582"/>
      <c r="AE178" s="608"/>
      <c r="AF178" s="582"/>
      <c r="AG178" s="126">
        <v>3.0299999999999997E-2</v>
      </c>
      <c r="AH178" s="125"/>
      <c r="AI178" s="134" t="s">
        <v>3062</v>
      </c>
      <c r="AJ178" s="582">
        <v>3.0299999999999997E-2</v>
      </c>
      <c r="AK178" s="582">
        <v>0</v>
      </c>
      <c r="AL178" s="582"/>
      <c r="AM178" s="582"/>
      <c r="AN178" s="582"/>
      <c r="AO178" s="582"/>
      <c r="AP178" s="132">
        <v>3.0299999999999997E-2</v>
      </c>
      <c r="AQ178" s="125"/>
      <c r="AR178" s="134" t="s">
        <v>3062</v>
      </c>
      <c r="AS178" s="582">
        <v>0.1136325</v>
      </c>
      <c r="AT178" s="582"/>
      <c r="AU178" s="582"/>
      <c r="AV178" s="582"/>
      <c r="AW178" s="582" t="s">
        <v>3063</v>
      </c>
      <c r="AX178" s="582"/>
      <c r="AY178" s="582"/>
      <c r="AZ178" s="126">
        <v>3.0299999999999997E-2</v>
      </c>
      <c r="BA178" s="125"/>
      <c r="BB178" s="134" t="s">
        <v>3062</v>
      </c>
      <c r="BC178" s="582">
        <v>0.1136325</v>
      </c>
      <c r="BD178" s="582">
        <v>0</v>
      </c>
      <c r="BE178" s="582"/>
      <c r="BF178" s="582"/>
      <c r="BG178" s="582"/>
      <c r="BH178" s="582"/>
      <c r="BI178" s="126">
        <v>3.0299999999999997E-2</v>
      </c>
      <c r="BJ178" s="125"/>
      <c r="BK178" s="134" t="s">
        <v>3062</v>
      </c>
      <c r="BL178" s="582">
        <v>0.1136325</v>
      </c>
      <c r="BM178" s="582">
        <v>0</v>
      </c>
      <c r="BN178" s="600"/>
      <c r="BO178" s="582"/>
      <c r="BP178" s="582"/>
      <c r="BQ178" s="582"/>
      <c r="BR178" s="126">
        <v>3.0299999999999997E-2</v>
      </c>
      <c r="BS178" s="125"/>
      <c r="BT178" s="134" t="s">
        <v>3062</v>
      </c>
      <c r="BU178" s="582">
        <v>0.1136325</v>
      </c>
      <c r="BV178" s="582">
        <v>0</v>
      </c>
      <c r="BW178" s="582"/>
      <c r="BX178" s="582"/>
      <c r="BY178" s="582" t="s">
        <v>3063</v>
      </c>
      <c r="BZ178" s="582"/>
      <c r="CA178" s="582"/>
      <c r="CB178" s="126">
        <v>3.0299999999999997E-2</v>
      </c>
      <c r="CC178" s="125"/>
      <c r="CD178" s="134" t="s">
        <v>3062</v>
      </c>
      <c r="CE178" s="582">
        <v>8.5855000000000001E-2</v>
      </c>
      <c r="CF178" s="582">
        <v>0</v>
      </c>
      <c r="CG178" s="582"/>
      <c r="CH178" s="582"/>
      <c r="CI178" s="582"/>
      <c r="CJ178" s="582"/>
      <c r="CK178" s="126">
        <v>3.0299999999999997E-2</v>
      </c>
      <c r="CL178" s="125"/>
      <c r="CM178" s="134" t="s">
        <v>3062</v>
      </c>
      <c r="CN178" s="582">
        <v>8.5855000000000001E-2</v>
      </c>
      <c r="CO178" s="582">
        <v>0</v>
      </c>
      <c r="CP178" s="582"/>
      <c r="CQ178" s="582"/>
      <c r="CR178" s="582"/>
      <c r="CS178" s="582"/>
      <c r="CT178" s="126">
        <v>3.0299999999999997E-2</v>
      </c>
      <c r="CU178" s="125"/>
      <c r="CV178" s="134" t="s">
        <v>3064</v>
      </c>
      <c r="CW178" s="582">
        <v>8.5855000000000001E-2</v>
      </c>
      <c r="CX178" s="582">
        <v>0</v>
      </c>
      <c r="CY178" s="582"/>
      <c r="CZ178" s="582"/>
      <c r="DA178" s="582" t="s">
        <v>3063</v>
      </c>
      <c r="DB178" s="582"/>
      <c r="DC178" s="582"/>
      <c r="DD178" s="126">
        <v>3.0299999999999997E-2</v>
      </c>
      <c r="DE178" s="125"/>
      <c r="DF178" s="134" t="s">
        <v>3062</v>
      </c>
      <c r="DG178" s="582">
        <v>8.5855000000000001E-2</v>
      </c>
      <c r="DH178" s="582">
        <v>0</v>
      </c>
      <c r="DI178" s="582"/>
      <c r="DJ178" s="582"/>
      <c r="DK178" s="582"/>
      <c r="DL178" s="582"/>
      <c r="DM178" s="126">
        <v>3.0299999999999997E-2</v>
      </c>
      <c r="DN178" s="125"/>
      <c r="DO178" s="134" t="s">
        <v>3062</v>
      </c>
      <c r="DP178" s="582">
        <v>8.5855000000000001E-2</v>
      </c>
      <c r="DQ178" s="582">
        <v>0</v>
      </c>
      <c r="DR178" s="582"/>
      <c r="DS178" s="582"/>
      <c r="DT178" s="582"/>
      <c r="DU178" s="582"/>
      <c r="DV178" s="126">
        <v>3.0299999999999997E-2</v>
      </c>
      <c r="DW178" s="125"/>
      <c r="DX178" s="582" t="s">
        <v>3063</v>
      </c>
      <c r="DY178" s="582">
        <v>8.5855000000000001E-2</v>
      </c>
      <c r="DZ178" s="582">
        <v>0</v>
      </c>
      <c r="EA178" s="582"/>
      <c r="EB178" s="582"/>
      <c r="EC178" s="598" t="s">
        <v>3065</v>
      </c>
      <c r="ED178" s="582"/>
      <c r="EE178" s="582"/>
      <c r="EF178" s="303"/>
      <c r="EG178" s="125">
        <v>0.33329999999999999</v>
      </c>
      <c r="EH178" s="125">
        <v>0</v>
      </c>
      <c r="EI178" s="122">
        <v>0</v>
      </c>
      <c r="EJ178" s="582">
        <v>0.99996000000000007</v>
      </c>
      <c r="EK178" s="582">
        <v>0</v>
      </c>
      <c r="EL178" s="675">
        <v>0</v>
      </c>
      <c r="EM178" s="587">
        <f>+H178</f>
        <v>1</v>
      </c>
      <c r="EN178" s="674"/>
      <c r="EO178" s="598"/>
      <c r="EP178" s="133"/>
      <c r="EQ178" s="133"/>
      <c r="ER178" s="127"/>
      <c r="ET178" s="156">
        <f t="shared" si="2"/>
        <v>0</v>
      </c>
    </row>
    <row r="179" spans="1:150" s="47" customFormat="1" ht="99.95" hidden="1" customHeight="1" x14ac:dyDescent="0.25">
      <c r="A179" s="130" t="s">
        <v>212</v>
      </c>
      <c r="B179" s="47" t="s">
        <v>310</v>
      </c>
      <c r="C179" s="56" t="s">
        <v>117</v>
      </c>
      <c r="D179" s="50">
        <v>1</v>
      </c>
      <c r="E179" s="56" t="s">
        <v>118</v>
      </c>
      <c r="F179" s="121" t="s">
        <v>65</v>
      </c>
      <c r="G179" s="50">
        <v>640</v>
      </c>
      <c r="H179" s="46">
        <v>1</v>
      </c>
      <c r="I179" s="46">
        <v>0.35</v>
      </c>
      <c r="J179" s="14" t="s">
        <v>3058</v>
      </c>
      <c r="K179" s="46" t="s">
        <v>299</v>
      </c>
      <c r="L179" s="127">
        <v>1</v>
      </c>
      <c r="M179" s="49" t="s">
        <v>119</v>
      </c>
      <c r="N179" s="14" t="s">
        <v>3059</v>
      </c>
      <c r="O179" s="106" t="s">
        <v>3060</v>
      </c>
      <c r="P179" s="51">
        <v>0.1</v>
      </c>
      <c r="Q179" s="43">
        <v>11</v>
      </c>
      <c r="R179" s="124">
        <v>165132000</v>
      </c>
      <c r="S179" s="129"/>
      <c r="T179" s="42">
        <v>43132</v>
      </c>
      <c r="U179" s="42">
        <v>43465</v>
      </c>
      <c r="V179" s="130" t="s">
        <v>3066</v>
      </c>
      <c r="W179" s="125">
        <v>0.33333000000000002</v>
      </c>
      <c r="X179" s="125">
        <v>0</v>
      </c>
      <c r="Y179" s="125"/>
      <c r="AA179" s="598"/>
      <c r="AB179" s="598"/>
      <c r="AC179" s="598"/>
      <c r="AD179" s="582"/>
      <c r="AE179" s="608"/>
      <c r="AF179" s="582"/>
      <c r="AG179" s="126">
        <v>0</v>
      </c>
      <c r="AH179" s="125"/>
      <c r="AI179" s="47" t="s">
        <v>3067</v>
      </c>
      <c r="AJ179" s="598"/>
      <c r="AK179" s="598"/>
      <c r="AL179" s="582"/>
      <c r="AM179" s="582"/>
      <c r="AN179" s="582"/>
      <c r="AO179" s="582"/>
      <c r="AP179" s="132">
        <v>8.3332500000000004E-2</v>
      </c>
      <c r="AQ179" s="125"/>
      <c r="AR179" s="134" t="s">
        <v>3062</v>
      </c>
      <c r="AS179" s="598"/>
      <c r="AT179" s="598"/>
      <c r="AU179" s="582"/>
      <c r="AV179" s="582"/>
      <c r="AW179" s="582"/>
      <c r="AX179" s="582"/>
      <c r="AY179" s="582"/>
      <c r="AZ179" s="126">
        <v>8.3332500000000004E-2</v>
      </c>
      <c r="BA179" s="125"/>
      <c r="BB179" s="134" t="s">
        <v>3062</v>
      </c>
      <c r="BC179" s="598"/>
      <c r="BD179" s="598"/>
      <c r="BE179" s="582"/>
      <c r="BF179" s="582"/>
      <c r="BG179" s="582"/>
      <c r="BH179" s="582"/>
      <c r="BI179" s="126">
        <v>8.3332500000000004E-2</v>
      </c>
      <c r="BJ179" s="125"/>
      <c r="BK179" s="134" t="s">
        <v>3062</v>
      </c>
      <c r="BL179" s="598"/>
      <c r="BM179" s="598"/>
      <c r="BN179" s="600"/>
      <c r="BO179" s="582"/>
      <c r="BP179" s="582"/>
      <c r="BQ179" s="582"/>
      <c r="BR179" s="126">
        <v>8.3332500000000004E-2</v>
      </c>
      <c r="BS179" s="125"/>
      <c r="BT179" s="134" t="s">
        <v>3062</v>
      </c>
      <c r="BU179" s="598"/>
      <c r="BV179" s="598"/>
      <c r="BW179" s="582"/>
      <c r="BX179" s="582"/>
      <c r="BY179" s="582"/>
      <c r="BZ179" s="582"/>
      <c r="CA179" s="582"/>
      <c r="CB179" s="126">
        <v>0</v>
      </c>
      <c r="CC179" s="125"/>
      <c r="CE179" s="598"/>
      <c r="CF179" s="598"/>
      <c r="CG179" s="582"/>
      <c r="CH179" s="582"/>
      <c r="CI179" s="582"/>
      <c r="CJ179" s="582"/>
      <c r="CK179" s="126">
        <v>0</v>
      </c>
      <c r="CL179" s="125"/>
      <c r="CN179" s="598"/>
      <c r="CO179" s="598"/>
      <c r="CP179" s="582"/>
      <c r="CQ179" s="582"/>
      <c r="CR179" s="582"/>
      <c r="CS179" s="582"/>
      <c r="CT179" s="126">
        <v>0</v>
      </c>
      <c r="CU179" s="125"/>
      <c r="CW179" s="598"/>
      <c r="CX179" s="598"/>
      <c r="CY179" s="582"/>
      <c r="CZ179" s="582"/>
      <c r="DA179" s="582"/>
      <c r="DB179" s="582"/>
      <c r="DC179" s="582"/>
      <c r="DD179" s="126">
        <v>0</v>
      </c>
      <c r="DE179" s="125"/>
      <c r="DG179" s="598"/>
      <c r="DH179" s="598"/>
      <c r="DI179" s="582"/>
      <c r="DJ179" s="582"/>
      <c r="DK179" s="582"/>
      <c r="DL179" s="582"/>
      <c r="DM179" s="126">
        <v>0</v>
      </c>
      <c r="DN179" s="125"/>
      <c r="DP179" s="598"/>
      <c r="DQ179" s="598"/>
      <c r="DR179" s="582"/>
      <c r="DS179" s="582"/>
      <c r="DT179" s="582"/>
      <c r="DU179" s="582"/>
      <c r="DV179" s="126">
        <v>0</v>
      </c>
      <c r="DW179" s="125"/>
      <c r="DX179" s="582"/>
      <c r="DY179" s="598"/>
      <c r="DZ179" s="598"/>
      <c r="EA179" s="582"/>
      <c r="EB179" s="582"/>
      <c r="EC179" s="598"/>
      <c r="ED179" s="582"/>
      <c r="EE179" s="582"/>
      <c r="EF179" s="303"/>
      <c r="EG179" s="125">
        <v>0.33333000000000002</v>
      </c>
      <c r="EH179" s="125">
        <v>0</v>
      </c>
      <c r="EI179" s="122">
        <v>0</v>
      </c>
      <c r="EJ179" s="598"/>
      <c r="EK179" s="598"/>
      <c r="EL179" s="675"/>
      <c r="EM179" s="587"/>
      <c r="EN179" s="674"/>
      <c r="EO179" s="598"/>
      <c r="EP179" s="133"/>
      <c r="EQ179" s="133"/>
      <c r="ER179" s="127"/>
      <c r="ET179" s="156">
        <f t="shared" si="2"/>
        <v>0</v>
      </c>
    </row>
    <row r="180" spans="1:150" s="47" customFormat="1" ht="99.95" hidden="1" customHeight="1" x14ac:dyDescent="0.25">
      <c r="A180" s="130" t="s">
        <v>212</v>
      </c>
      <c r="B180" s="47" t="s">
        <v>310</v>
      </c>
      <c r="C180" s="56" t="s">
        <v>117</v>
      </c>
      <c r="D180" s="50">
        <v>1</v>
      </c>
      <c r="E180" s="56" t="s">
        <v>118</v>
      </c>
      <c r="F180" s="121" t="s">
        <v>65</v>
      </c>
      <c r="G180" s="50">
        <v>640</v>
      </c>
      <c r="H180" s="46">
        <v>1</v>
      </c>
      <c r="I180" s="46">
        <v>0.35</v>
      </c>
      <c r="J180" s="14" t="s">
        <v>3058</v>
      </c>
      <c r="K180" s="46" t="s">
        <v>299</v>
      </c>
      <c r="L180" s="127">
        <v>1</v>
      </c>
      <c r="M180" s="49" t="s">
        <v>119</v>
      </c>
      <c r="N180" s="14" t="s">
        <v>3059</v>
      </c>
      <c r="O180" s="106" t="s">
        <v>3060</v>
      </c>
      <c r="P180" s="51">
        <v>0.1</v>
      </c>
      <c r="Q180" s="43">
        <v>11</v>
      </c>
      <c r="R180" s="124">
        <v>165132000</v>
      </c>
      <c r="S180" s="129"/>
      <c r="T180" s="42">
        <v>43132</v>
      </c>
      <c r="U180" s="42">
        <v>43465</v>
      </c>
      <c r="V180" s="130" t="s">
        <v>3068</v>
      </c>
      <c r="W180" s="125">
        <v>0.33333000000000002</v>
      </c>
      <c r="X180" s="125">
        <v>0</v>
      </c>
      <c r="Y180" s="125"/>
      <c r="AA180" s="598"/>
      <c r="AB180" s="598"/>
      <c r="AC180" s="598"/>
      <c r="AD180" s="582"/>
      <c r="AE180" s="608"/>
      <c r="AF180" s="582"/>
      <c r="AG180" s="126">
        <v>0</v>
      </c>
      <c r="AH180" s="125"/>
      <c r="AI180" s="47" t="s">
        <v>3067</v>
      </c>
      <c r="AJ180" s="598"/>
      <c r="AK180" s="598"/>
      <c r="AL180" s="582"/>
      <c r="AM180" s="582"/>
      <c r="AN180" s="582"/>
      <c r="AO180" s="582"/>
      <c r="AP180" s="132">
        <v>0</v>
      </c>
      <c r="AQ180" s="125"/>
      <c r="AR180" s="47" t="s">
        <v>3067</v>
      </c>
      <c r="AS180" s="598"/>
      <c r="AT180" s="598"/>
      <c r="AU180" s="582"/>
      <c r="AV180" s="582"/>
      <c r="AW180" s="582"/>
      <c r="AX180" s="582"/>
      <c r="AY180" s="582"/>
      <c r="AZ180" s="126">
        <v>0</v>
      </c>
      <c r="BA180" s="125"/>
      <c r="BB180" s="134"/>
      <c r="BC180" s="598"/>
      <c r="BD180" s="598"/>
      <c r="BE180" s="582"/>
      <c r="BF180" s="582"/>
      <c r="BG180" s="582"/>
      <c r="BH180" s="582"/>
      <c r="BI180" s="126">
        <v>0</v>
      </c>
      <c r="BJ180" s="125"/>
      <c r="BK180" s="125"/>
      <c r="BL180" s="598"/>
      <c r="BM180" s="598"/>
      <c r="BN180" s="600"/>
      <c r="BO180" s="582"/>
      <c r="BP180" s="582"/>
      <c r="BQ180" s="582"/>
      <c r="BR180" s="126">
        <v>0</v>
      </c>
      <c r="BS180" s="125"/>
      <c r="BT180" s="134"/>
      <c r="BU180" s="598"/>
      <c r="BV180" s="598"/>
      <c r="BW180" s="582"/>
      <c r="BX180" s="582"/>
      <c r="BY180" s="582"/>
      <c r="BZ180" s="582"/>
      <c r="CA180" s="582"/>
      <c r="CB180" s="126">
        <v>5.5555E-2</v>
      </c>
      <c r="CC180" s="125"/>
      <c r="CD180" s="134" t="s">
        <v>3062</v>
      </c>
      <c r="CE180" s="598"/>
      <c r="CF180" s="598"/>
      <c r="CG180" s="582"/>
      <c r="CH180" s="582"/>
      <c r="CI180" s="582"/>
      <c r="CJ180" s="582"/>
      <c r="CK180" s="126">
        <v>5.5555E-2</v>
      </c>
      <c r="CL180" s="125"/>
      <c r="CM180" s="134" t="s">
        <v>3062</v>
      </c>
      <c r="CN180" s="598"/>
      <c r="CO180" s="598"/>
      <c r="CP180" s="582"/>
      <c r="CQ180" s="582"/>
      <c r="CR180" s="582"/>
      <c r="CS180" s="582"/>
      <c r="CT180" s="126">
        <v>5.5555E-2</v>
      </c>
      <c r="CU180" s="125"/>
      <c r="CV180" s="134" t="s">
        <v>3064</v>
      </c>
      <c r="CW180" s="598"/>
      <c r="CX180" s="598"/>
      <c r="CY180" s="582"/>
      <c r="CZ180" s="582"/>
      <c r="DA180" s="582"/>
      <c r="DB180" s="582"/>
      <c r="DC180" s="582"/>
      <c r="DD180" s="126">
        <v>5.5555E-2</v>
      </c>
      <c r="DE180" s="125"/>
      <c r="DF180" s="134" t="s">
        <v>3062</v>
      </c>
      <c r="DG180" s="598"/>
      <c r="DH180" s="598"/>
      <c r="DI180" s="582"/>
      <c r="DJ180" s="582"/>
      <c r="DK180" s="582"/>
      <c r="DL180" s="582"/>
      <c r="DM180" s="126">
        <v>5.5555E-2</v>
      </c>
      <c r="DN180" s="125"/>
      <c r="DO180" s="134" t="s">
        <v>3062</v>
      </c>
      <c r="DP180" s="598"/>
      <c r="DQ180" s="598"/>
      <c r="DR180" s="582"/>
      <c r="DS180" s="582"/>
      <c r="DT180" s="582"/>
      <c r="DU180" s="582"/>
      <c r="DV180" s="126">
        <v>5.5555E-2</v>
      </c>
      <c r="DW180" s="125"/>
      <c r="DX180" s="582"/>
      <c r="DY180" s="598"/>
      <c r="DZ180" s="598"/>
      <c r="EA180" s="582"/>
      <c r="EB180" s="582"/>
      <c r="EC180" s="598"/>
      <c r="ED180" s="582"/>
      <c r="EE180" s="582"/>
      <c r="EF180" s="303"/>
      <c r="EG180" s="125">
        <v>0.33333000000000002</v>
      </c>
      <c r="EH180" s="125">
        <v>0</v>
      </c>
      <c r="EI180" s="122">
        <v>0</v>
      </c>
      <c r="EJ180" s="598"/>
      <c r="EK180" s="598"/>
      <c r="EL180" s="675"/>
      <c r="EM180" s="587"/>
      <c r="EN180" s="674"/>
      <c r="EO180" s="598"/>
      <c r="EP180" s="133"/>
      <c r="EQ180" s="133"/>
      <c r="ER180" s="127"/>
      <c r="ET180" s="156">
        <f t="shared" si="2"/>
        <v>0</v>
      </c>
    </row>
    <row r="181" spans="1:150" s="47" customFormat="1" ht="99.95" hidden="1" customHeight="1" x14ac:dyDescent="0.25">
      <c r="A181" s="130" t="s">
        <v>212</v>
      </c>
      <c r="B181" s="47" t="s">
        <v>310</v>
      </c>
      <c r="C181" s="56" t="s">
        <v>117</v>
      </c>
      <c r="D181" s="50">
        <v>1</v>
      </c>
      <c r="E181" s="56" t="s">
        <v>118</v>
      </c>
      <c r="F181" s="121" t="s">
        <v>65</v>
      </c>
      <c r="G181" s="50">
        <v>640</v>
      </c>
      <c r="H181" s="46">
        <v>1</v>
      </c>
      <c r="I181" s="46">
        <v>0.35</v>
      </c>
      <c r="J181" s="14" t="s">
        <v>3058</v>
      </c>
      <c r="K181" s="46" t="s">
        <v>299</v>
      </c>
      <c r="L181" s="127">
        <v>2</v>
      </c>
      <c r="M181" s="49" t="s">
        <v>3069</v>
      </c>
      <c r="N181" s="14" t="s">
        <v>3059</v>
      </c>
      <c r="O181" s="106" t="s">
        <v>3060</v>
      </c>
      <c r="P181" s="51">
        <v>0.2</v>
      </c>
      <c r="Q181" s="43">
        <v>11</v>
      </c>
      <c r="R181" s="124">
        <v>152290000</v>
      </c>
      <c r="S181" s="129"/>
      <c r="T181" s="42">
        <v>43132</v>
      </c>
      <c r="U181" s="42">
        <v>43465</v>
      </c>
      <c r="V181" s="130" t="s">
        <v>3070</v>
      </c>
      <c r="W181" s="125">
        <v>0.33329999999999999</v>
      </c>
      <c r="X181" s="125">
        <v>0</v>
      </c>
      <c r="Y181" s="125"/>
      <c r="AA181" s="582">
        <v>0</v>
      </c>
      <c r="AB181" s="582">
        <v>0</v>
      </c>
      <c r="AC181" s="598"/>
      <c r="AD181" s="582"/>
      <c r="AE181" s="608"/>
      <c r="AF181" s="582"/>
      <c r="AG181" s="126">
        <v>0.16664999999999999</v>
      </c>
      <c r="AH181" s="125"/>
      <c r="AI181" s="134" t="s">
        <v>3071</v>
      </c>
      <c r="AJ181" s="582">
        <v>0.16664999999999999</v>
      </c>
      <c r="AK181" s="582">
        <v>0</v>
      </c>
      <c r="AL181" s="582"/>
      <c r="AM181" s="582"/>
      <c r="AN181" s="582"/>
      <c r="AO181" s="582"/>
      <c r="AP181" s="132">
        <v>0.16664999999999999</v>
      </c>
      <c r="AQ181" s="125"/>
      <c r="AR181" s="134" t="s">
        <v>3072</v>
      </c>
      <c r="AS181" s="582">
        <v>0.16664999999999999</v>
      </c>
      <c r="AT181" s="582"/>
      <c r="AU181" s="582"/>
      <c r="AV181" s="582"/>
      <c r="AW181" s="582" t="s">
        <v>3072</v>
      </c>
      <c r="AX181" s="582"/>
      <c r="AY181" s="582"/>
      <c r="AZ181" s="126">
        <v>0</v>
      </c>
      <c r="BA181" s="125"/>
      <c r="BB181" s="134"/>
      <c r="BC181" s="582">
        <v>0.11111</v>
      </c>
      <c r="BD181" s="582">
        <v>0</v>
      </c>
      <c r="BE181" s="582"/>
      <c r="BF181" s="582"/>
      <c r="BG181" s="582"/>
      <c r="BH181" s="582"/>
      <c r="BI181" s="126">
        <v>0</v>
      </c>
      <c r="BJ181" s="125"/>
      <c r="BK181" s="134"/>
      <c r="BL181" s="582">
        <v>0.11111</v>
      </c>
      <c r="BM181" s="582">
        <v>0</v>
      </c>
      <c r="BN181" s="600"/>
      <c r="BO181" s="582"/>
      <c r="BP181" s="582"/>
      <c r="BQ181" s="582"/>
      <c r="BR181" s="126">
        <v>0</v>
      </c>
      <c r="BS181" s="125"/>
      <c r="BT181" s="582" t="s">
        <v>3072</v>
      </c>
      <c r="BU181" s="582">
        <v>0.11111</v>
      </c>
      <c r="BV181" s="582">
        <v>0</v>
      </c>
      <c r="BW181" s="582"/>
      <c r="BX181" s="582"/>
      <c r="BY181" s="582" t="s">
        <v>3072</v>
      </c>
      <c r="BZ181" s="582"/>
      <c r="CA181" s="582"/>
      <c r="CB181" s="126">
        <v>0</v>
      </c>
      <c r="CC181" s="125"/>
      <c r="CD181" s="134"/>
      <c r="CE181" s="582">
        <v>5.5555E-2</v>
      </c>
      <c r="CF181" s="582">
        <v>0</v>
      </c>
      <c r="CG181" s="582"/>
      <c r="CH181" s="582"/>
      <c r="CI181" s="582"/>
      <c r="CJ181" s="582"/>
      <c r="CK181" s="126">
        <v>0</v>
      </c>
      <c r="CL181" s="125"/>
      <c r="CM181" s="134"/>
      <c r="CN181" s="582">
        <v>5.5555E-2</v>
      </c>
      <c r="CO181" s="582">
        <v>0</v>
      </c>
      <c r="CP181" s="582"/>
      <c r="CQ181" s="582"/>
      <c r="CR181" s="582"/>
      <c r="CS181" s="582"/>
      <c r="CT181" s="126">
        <v>0</v>
      </c>
      <c r="CU181" s="125"/>
      <c r="CV181" s="582" t="s">
        <v>3072</v>
      </c>
      <c r="CW181" s="582">
        <v>5.5555E-2</v>
      </c>
      <c r="CX181" s="582">
        <v>0</v>
      </c>
      <c r="CY181" s="582"/>
      <c r="CZ181" s="582"/>
      <c r="DA181" s="582"/>
      <c r="DB181" s="582"/>
      <c r="DC181" s="582"/>
      <c r="DD181" s="126">
        <v>0</v>
      </c>
      <c r="DE181" s="125"/>
      <c r="DF181" s="134"/>
      <c r="DG181" s="582">
        <v>5.5555E-2</v>
      </c>
      <c r="DH181" s="582">
        <v>0</v>
      </c>
      <c r="DI181" s="582"/>
      <c r="DJ181" s="582"/>
      <c r="DK181" s="582"/>
      <c r="DL181" s="582"/>
      <c r="DM181" s="126">
        <v>0</v>
      </c>
      <c r="DN181" s="125"/>
      <c r="DO181" s="134"/>
      <c r="DP181" s="582">
        <v>5.5555E-2</v>
      </c>
      <c r="DQ181" s="582">
        <v>0</v>
      </c>
      <c r="DR181" s="582"/>
      <c r="DS181" s="582"/>
      <c r="DT181" s="582"/>
      <c r="DU181" s="582"/>
      <c r="DV181" s="126">
        <v>0</v>
      </c>
      <c r="DW181" s="125"/>
      <c r="DX181" s="582" t="s">
        <v>3072</v>
      </c>
      <c r="DY181" s="582">
        <v>5.5555E-2</v>
      </c>
      <c r="DZ181" s="582">
        <v>0</v>
      </c>
      <c r="EA181" s="582"/>
      <c r="EB181" s="582"/>
      <c r="EC181" s="598"/>
      <c r="EF181" s="303"/>
      <c r="EG181" s="125">
        <v>0.33329999999999999</v>
      </c>
      <c r="EH181" s="125">
        <v>0</v>
      </c>
      <c r="EI181" s="122">
        <v>0</v>
      </c>
      <c r="EJ181" s="582">
        <v>0.99996000000000018</v>
      </c>
      <c r="EK181" s="582">
        <v>0</v>
      </c>
      <c r="EL181" s="675">
        <v>0</v>
      </c>
      <c r="EM181" s="587"/>
      <c r="EN181" s="674"/>
      <c r="EO181" s="598"/>
      <c r="EP181" s="133"/>
      <c r="EQ181" s="133"/>
      <c r="ER181" s="127"/>
      <c r="ET181" s="156">
        <f t="shared" si="2"/>
        <v>0</v>
      </c>
    </row>
    <row r="182" spans="1:150" s="47" customFormat="1" ht="99.95" hidden="1" customHeight="1" x14ac:dyDescent="0.25">
      <c r="A182" s="130" t="s">
        <v>212</v>
      </c>
      <c r="B182" s="47" t="s">
        <v>310</v>
      </c>
      <c r="C182" s="56" t="s">
        <v>117</v>
      </c>
      <c r="D182" s="50">
        <v>1</v>
      </c>
      <c r="E182" s="56" t="s">
        <v>118</v>
      </c>
      <c r="F182" s="121" t="s">
        <v>65</v>
      </c>
      <c r="G182" s="50">
        <v>640</v>
      </c>
      <c r="H182" s="46">
        <v>1</v>
      </c>
      <c r="I182" s="46">
        <v>0.35</v>
      </c>
      <c r="J182" s="14" t="s">
        <v>3058</v>
      </c>
      <c r="K182" s="46" t="s">
        <v>299</v>
      </c>
      <c r="L182" s="127">
        <v>2</v>
      </c>
      <c r="M182" s="49" t="s">
        <v>3069</v>
      </c>
      <c r="N182" s="14" t="s">
        <v>3059</v>
      </c>
      <c r="O182" s="106" t="s">
        <v>3060</v>
      </c>
      <c r="P182" s="51">
        <v>0.2</v>
      </c>
      <c r="Q182" s="43">
        <v>11</v>
      </c>
      <c r="R182" s="124">
        <v>152290000</v>
      </c>
      <c r="S182" s="129"/>
      <c r="T182" s="42">
        <v>43132</v>
      </c>
      <c r="U182" s="42">
        <v>43465</v>
      </c>
      <c r="V182" s="130" t="s">
        <v>3073</v>
      </c>
      <c r="W182" s="125">
        <v>0.33333000000000002</v>
      </c>
      <c r="X182" s="125">
        <v>0</v>
      </c>
      <c r="Y182" s="125"/>
      <c r="AA182" s="598"/>
      <c r="AB182" s="598"/>
      <c r="AC182" s="598"/>
      <c r="AD182" s="582"/>
      <c r="AE182" s="608"/>
      <c r="AF182" s="582"/>
      <c r="AG182" s="126">
        <v>0</v>
      </c>
      <c r="AH182" s="125"/>
      <c r="AJ182" s="598"/>
      <c r="AK182" s="598"/>
      <c r="AL182" s="582"/>
      <c r="AM182" s="582"/>
      <c r="AN182" s="582"/>
      <c r="AO182" s="582"/>
      <c r="AP182" s="132">
        <v>0</v>
      </c>
      <c r="AQ182" s="125"/>
      <c r="AR182" s="47" t="s">
        <v>3067</v>
      </c>
      <c r="AS182" s="598"/>
      <c r="AT182" s="598"/>
      <c r="AU182" s="582"/>
      <c r="AV182" s="582"/>
      <c r="AW182" s="582"/>
      <c r="AX182" s="582"/>
      <c r="AY182" s="582"/>
      <c r="AZ182" s="126">
        <v>0.11111</v>
      </c>
      <c r="BA182" s="125"/>
      <c r="BB182" s="47" t="s">
        <v>3074</v>
      </c>
      <c r="BC182" s="598"/>
      <c r="BD182" s="598"/>
      <c r="BE182" s="582"/>
      <c r="BF182" s="582"/>
      <c r="BG182" s="582"/>
      <c r="BH182" s="582"/>
      <c r="BI182" s="126">
        <v>0.11111</v>
      </c>
      <c r="BJ182" s="125"/>
      <c r="BK182" s="47" t="s">
        <v>3074</v>
      </c>
      <c r="BL182" s="598"/>
      <c r="BM182" s="598"/>
      <c r="BN182" s="600"/>
      <c r="BO182" s="582"/>
      <c r="BP182" s="582"/>
      <c r="BQ182" s="582"/>
      <c r="BR182" s="126">
        <v>0.11111</v>
      </c>
      <c r="BS182" s="125"/>
      <c r="BT182" s="582"/>
      <c r="BU182" s="598"/>
      <c r="BV182" s="598"/>
      <c r="BW182" s="582"/>
      <c r="BX182" s="582"/>
      <c r="BY182" s="582"/>
      <c r="BZ182" s="582"/>
      <c r="CA182" s="582"/>
      <c r="CB182" s="126">
        <v>0</v>
      </c>
      <c r="CC182" s="125"/>
      <c r="CE182" s="598"/>
      <c r="CF182" s="598"/>
      <c r="CG182" s="582"/>
      <c r="CH182" s="582"/>
      <c r="CI182" s="582"/>
      <c r="CJ182" s="582"/>
      <c r="CK182" s="126">
        <v>0</v>
      </c>
      <c r="CL182" s="125"/>
      <c r="CN182" s="598"/>
      <c r="CO182" s="598"/>
      <c r="CP182" s="582"/>
      <c r="CQ182" s="582"/>
      <c r="CR182" s="582"/>
      <c r="CS182" s="582"/>
      <c r="CT182" s="126">
        <v>0</v>
      </c>
      <c r="CU182" s="125"/>
      <c r="CV182" s="582"/>
      <c r="CW182" s="598"/>
      <c r="CX182" s="598"/>
      <c r="CY182" s="582"/>
      <c r="CZ182" s="582"/>
      <c r="DA182" s="582"/>
      <c r="DB182" s="582"/>
      <c r="DC182" s="582"/>
      <c r="DD182" s="126">
        <v>0</v>
      </c>
      <c r="DE182" s="125"/>
      <c r="DG182" s="598"/>
      <c r="DH182" s="598"/>
      <c r="DI182" s="582"/>
      <c r="DJ182" s="582"/>
      <c r="DK182" s="582"/>
      <c r="DL182" s="582"/>
      <c r="DM182" s="126">
        <v>0</v>
      </c>
      <c r="DN182" s="125"/>
      <c r="DP182" s="598"/>
      <c r="DQ182" s="598"/>
      <c r="DR182" s="582"/>
      <c r="DS182" s="582"/>
      <c r="DT182" s="582"/>
      <c r="DU182" s="582"/>
      <c r="DV182" s="126">
        <v>0</v>
      </c>
      <c r="DW182" s="125"/>
      <c r="DX182" s="582"/>
      <c r="DY182" s="598"/>
      <c r="DZ182" s="598"/>
      <c r="EA182" s="582"/>
      <c r="EB182" s="582"/>
      <c r="EC182" s="598"/>
      <c r="EF182" s="303"/>
      <c r="EG182" s="125">
        <v>0.33333000000000002</v>
      </c>
      <c r="EH182" s="125">
        <v>0</v>
      </c>
      <c r="EI182" s="122">
        <v>0</v>
      </c>
      <c r="EJ182" s="598"/>
      <c r="EK182" s="598"/>
      <c r="EL182" s="675"/>
      <c r="EM182" s="587"/>
      <c r="EN182" s="674"/>
      <c r="EO182" s="598"/>
      <c r="EP182" s="133"/>
      <c r="EQ182" s="133"/>
      <c r="ER182" s="127"/>
      <c r="ET182" s="156">
        <f t="shared" si="2"/>
        <v>0</v>
      </c>
    </row>
    <row r="183" spans="1:150" s="47" customFormat="1" ht="99.95" hidden="1" customHeight="1" x14ac:dyDescent="0.25">
      <c r="A183" s="130" t="s">
        <v>212</v>
      </c>
      <c r="B183" s="47" t="s">
        <v>310</v>
      </c>
      <c r="C183" s="56" t="s">
        <v>117</v>
      </c>
      <c r="D183" s="50">
        <v>1</v>
      </c>
      <c r="E183" s="56" t="s">
        <v>118</v>
      </c>
      <c r="F183" s="121" t="s">
        <v>65</v>
      </c>
      <c r="G183" s="50">
        <v>640</v>
      </c>
      <c r="H183" s="46">
        <v>1</v>
      </c>
      <c r="I183" s="46">
        <v>0.35</v>
      </c>
      <c r="J183" s="14" t="s">
        <v>3058</v>
      </c>
      <c r="K183" s="46" t="s">
        <v>299</v>
      </c>
      <c r="L183" s="127">
        <v>2</v>
      </c>
      <c r="M183" s="49" t="s">
        <v>3069</v>
      </c>
      <c r="N183" s="14" t="s">
        <v>3059</v>
      </c>
      <c r="O183" s="106" t="s">
        <v>3060</v>
      </c>
      <c r="P183" s="51">
        <v>0.2</v>
      </c>
      <c r="Q183" s="43">
        <v>11</v>
      </c>
      <c r="R183" s="124">
        <v>152290000</v>
      </c>
      <c r="S183" s="129"/>
      <c r="T183" s="42">
        <v>43132</v>
      </c>
      <c r="U183" s="42">
        <v>43465</v>
      </c>
      <c r="V183" s="130" t="s">
        <v>3075</v>
      </c>
      <c r="W183" s="125">
        <v>0.33333000000000002</v>
      </c>
      <c r="X183" s="125">
        <v>0</v>
      </c>
      <c r="Y183" s="125"/>
      <c r="AA183" s="598"/>
      <c r="AB183" s="598"/>
      <c r="AC183" s="598"/>
      <c r="AD183" s="582"/>
      <c r="AE183" s="608"/>
      <c r="AF183" s="582"/>
      <c r="AG183" s="126">
        <v>0</v>
      </c>
      <c r="AH183" s="125"/>
      <c r="AI183" s="125"/>
      <c r="AJ183" s="598"/>
      <c r="AK183" s="598"/>
      <c r="AL183" s="582"/>
      <c r="AM183" s="582"/>
      <c r="AN183" s="582"/>
      <c r="AO183" s="582"/>
      <c r="AP183" s="132">
        <v>0</v>
      </c>
      <c r="AQ183" s="125"/>
      <c r="AR183" s="47" t="s">
        <v>3067</v>
      </c>
      <c r="AS183" s="598"/>
      <c r="AT183" s="598"/>
      <c r="AU183" s="582"/>
      <c r="AV183" s="582"/>
      <c r="AW183" s="582"/>
      <c r="AX183" s="582"/>
      <c r="AY183" s="582"/>
      <c r="AZ183" s="126">
        <v>0</v>
      </c>
      <c r="BA183" s="125"/>
      <c r="BB183" s="134"/>
      <c r="BC183" s="598"/>
      <c r="BD183" s="598"/>
      <c r="BE183" s="582"/>
      <c r="BF183" s="582"/>
      <c r="BG183" s="582"/>
      <c r="BH183" s="582"/>
      <c r="BI183" s="126">
        <v>0</v>
      </c>
      <c r="BJ183" s="125"/>
      <c r="BK183" s="125"/>
      <c r="BL183" s="598"/>
      <c r="BM183" s="598"/>
      <c r="BN183" s="600"/>
      <c r="BO183" s="582"/>
      <c r="BP183" s="582"/>
      <c r="BQ183" s="582"/>
      <c r="BR183" s="126">
        <v>0</v>
      </c>
      <c r="BS183" s="125"/>
      <c r="BT183" s="582"/>
      <c r="BU183" s="598"/>
      <c r="BV183" s="598"/>
      <c r="BW183" s="582"/>
      <c r="BX183" s="582"/>
      <c r="BY183" s="582"/>
      <c r="BZ183" s="582"/>
      <c r="CA183" s="582"/>
      <c r="CB183" s="126">
        <v>5.5555E-2</v>
      </c>
      <c r="CC183" s="125"/>
      <c r="CD183" s="125" t="s">
        <v>3076</v>
      </c>
      <c r="CE183" s="598"/>
      <c r="CF183" s="598"/>
      <c r="CG183" s="582"/>
      <c r="CH183" s="582"/>
      <c r="CI183" s="582"/>
      <c r="CJ183" s="582"/>
      <c r="CK183" s="126">
        <v>5.5555E-2</v>
      </c>
      <c r="CL183" s="125"/>
      <c r="CM183" s="125" t="s">
        <v>3076</v>
      </c>
      <c r="CN183" s="598"/>
      <c r="CO183" s="598"/>
      <c r="CP183" s="582"/>
      <c r="CQ183" s="582"/>
      <c r="CR183" s="582"/>
      <c r="CS183" s="582"/>
      <c r="CT183" s="126">
        <v>5.5555E-2</v>
      </c>
      <c r="CU183" s="125"/>
      <c r="CV183" s="582"/>
      <c r="CW183" s="598"/>
      <c r="CX183" s="598"/>
      <c r="CY183" s="582"/>
      <c r="CZ183" s="582"/>
      <c r="DA183" s="582"/>
      <c r="DB183" s="582"/>
      <c r="DC183" s="582"/>
      <c r="DD183" s="126">
        <v>5.5555E-2</v>
      </c>
      <c r="DE183" s="125"/>
      <c r="DF183" s="134" t="s">
        <v>3076</v>
      </c>
      <c r="DG183" s="598"/>
      <c r="DH183" s="598"/>
      <c r="DI183" s="582"/>
      <c r="DJ183" s="582"/>
      <c r="DK183" s="582"/>
      <c r="DL183" s="582"/>
      <c r="DM183" s="126">
        <v>5.5555E-2</v>
      </c>
      <c r="DN183" s="125"/>
      <c r="DO183" s="134" t="s">
        <v>3076</v>
      </c>
      <c r="DP183" s="598"/>
      <c r="DQ183" s="598"/>
      <c r="DR183" s="582"/>
      <c r="DS183" s="582"/>
      <c r="DT183" s="582"/>
      <c r="DU183" s="582"/>
      <c r="DV183" s="126">
        <v>5.5555E-2</v>
      </c>
      <c r="DW183" s="125"/>
      <c r="DX183" s="582"/>
      <c r="DY183" s="598"/>
      <c r="DZ183" s="598"/>
      <c r="EA183" s="582"/>
      <c r="EB183" s="582"/>
      <c r="EC183" s="598"/>
      <c r="EF183" s="303"/>
      <c r="EG183" s="125">
        <v>0.33333000000000002</v>
      </c>
      <c r="EH183" s="125">
        <v>0</v>
      </c>
      <c r="EI183" s="122">
        <v>0</v>
      </c>
      <c r="EJ183" s="598"/>
      <c r="EK183" s="598"/>
      <c r="EL183" s="675"/>
      <c r="EM183" s="587"/>
      <c r="EN183" s="674"/>
      <c r="EO183" s="598"/>
      <c r="EP183" s="133"/>
      <c r="EQ183" s="133"/>
      <c r="ER183" s="127"/>
      <c r="ET183" s="156">
        <f t="shared" si="2"/>
        <v>0</v>
      </c>
    </row>
    <row r="184" spans="1:150" s="47" customFormat="1" ht="99.95" hidden="1" customHeight="1" x14ac:dyDescent="0.25">
      <c r="A184" s="130" t="s">
        <v>212</v>
      </c>
      <c r="B184" s="47" t="s">
        <v>310</v>
      </c>
      <c r="C184" s="56" t="s">
        <v>117</v>
      </c>
      <c r="D184" s="50">
        <v>1</v>
      </c>
      <c r="E184" s="56" t="s">
        <v>118</v>
      </c>
      <c r="F184" s="121" t="s">
        <v>65</v>
      </c>
      <c r="G184" s="50">
        <v>640</v>
      </c>
      <c r="H184" s="46">
        <v>1</v>
      </c>
      <c r="I184" s="46">
        <v>0.35</v>
      </c>
      <c r="J184" s="14" t="s">
        <v>3058</v>
      </c>
      <c r="K184" s="46" t="s">
        <v>299</v>
      </c>
      <c r="L184" s="127">
        <v>3</v>
      </c>
      <c r="M184" s="49" t="s">
        <v>120</v>
      </c>
      <c r="N184" s="14" t="s">
        <v>3059</v>
      </c>
      <c r="O184" s="106" t="s">
        <v>3060</v>
      </c>
      <c r="P184" s="51">
        <v>0.05</v>
      </c>
      <c r="Q184" s="43">
        <v>12</v>
      </c>
      <c r="R184" s="124">
        <v>150031000</v>
      </c>
      <c r="S184" s="129"/>
      <c r="T184" s="42">
        <v>43102</v>
      </c>
      <c r="U184" s="42">
        <v>43465</v>
      </c>
      <c r="V184" s="130" t="s">
        <v>3077</v>
      </c>
      <c r="W184" s="125">
        <v>0.33333000000000002</v>
      </c>
      <c r="X184" s="125">
        <v>2.77775E-2</v>
      </c>
      <c r="Y184" s="125"/>
      <c r="Z184" s="47" t="s">
        <v>3078</v>
      </c>
      <c r="AA184" s="582">
        <v>2.77775E-2</v>
      </c>
      <c r="AB184" s="582">
        <v>0</v>
      </c>
      <c r="AC184" s="598"/>
      <c r="AD184" s="582"/>
      <c r="AE184" s="608"/>
      <c r="AF184" s="582"/>
      <c r="AG184" s="126">
        <v>2.77775E-2</v>
      </c>
      <c r="AH184" s="125"/>
      <c r="AI184" s="47" t="s">
        <v>3078</v>
      </c>
      <c r="AJ184" s="582">
        <v>5.8080227272727269E-2</v>
      </c>
      <c r="AK184" s="582">
        <v>0</v>
      </c>
      <c r="AL184" s="582"/>
      <c r="AM184" s="582"/>
      <c r="AN184" s="582"/>
      <c r="AO184" s="582"/>
      <c r="AP184" s="132">
        <v>2.77775E-2</v>
      </c>
      <c r="AQ184" s="125"/>
      <c r="AR184" s="47" t="s">
        <v>3078</v>
      </c>
      <c r="AS184" s="582">
        <v>9.1413227272727271E-2</v>
      </c>
      <c r="AT184" s="582"/>
      <c r="AU184" s="582"/>
      <c r="AV184" s="582"/>
      <c r="AW184" s="582" t="s">
        <v>3079</v>
      </c>
      <c r="AX184" s="582"/>
      <c r="AY184" s="582"/>
      <c r="AZ184" s="126">
        <v>2.77775E-2</v>
      </c>
      <c r="BA184" s="125"/>
      <c r="BB184" s="47" t="s">
        <v>3078</v>
      </c>
      <c r="BC184" s="582">
        <v>9.1413227272727271E-2</v>
      </c>
      <c r="BD184" s="582">
        <v>0</v>
      </c>
      <c r="BE184" s="582"/>
      <c r="BF184" s="582"/>
      <c r="BG184" s="582"/>
      <c r="BH184" s="582"/>
      <c r="BI184" s="126">
        <v>2.77775E-2</v>
      </c>
      <c r="BJ184" s="125"/>
      <c r="BK184" s="47" t="s">
        <v>3078</v>
      </c>
      <c r="BL184" s="582">
        <v>9.1413227272727271E-2</v>
      </c>
      <c r="BM184" s="582">
        <v>0</v>
      </c>
      <c r="BN184" s="600"/>
      <c r="BO184" s="582"/>
      <c r="BP184" s="582"/>
      <c r="BQ184" s="582"/>
      <c r="BR184" s="126">
        <v>2.77775E-2</v>
      </c>
      <c r="BS184" s="125"/>
      <c r="BT184" s="582" t="s">
        <v>3079</v>
      </c>
      <c r="BU184" s="582">
        <v>9.1413227272727271E-2</v>
      </c>
      <c r="BV184" s="582">
        <v>0</v>
      </c>
      <c r="BW184" s="582"/>
      <c r="BX184" s="582"/>
      <c r="BY184" s="582" t="s">
        <v>3079</v>
      </c>
      <c r="BZ184" s="582"/>
      <c r="CA184" s="582"/>
      <c r="CB184" s="126">
        <v>2.77775E-2</v>
      </c>
      <c r="CC184" s="125"/>
      <c r="CD184" s="47" t="s">
        <v>3078</v>
      </c>
      <c r="CE184" s="582">
        <v>9.1413227272727271E-2</v>
      </c>
      <c r="CF184" s="582">
        <v>0</v>
      </c>
      <c r="CG184" s="582"/>
      <c r="CH184" s="582"/>
      <c r="CI184" s="582"/>
      <c r="CJ184" s="582"/>
      <c r="CK184" s="126">
        <v>2.77775E-2</v>
      </c>
      <c r="CL184" s="125"/>
      <c r="CM184" s="47" t="s">
        <v>3078</v>
      </c>
      <c r="CN184" s="582">
        <v>9.1413227272727271E-2</v>
      </c>
      <c r="CO184" s="582">
        <v>0</v>
      </c>
      <c r="CP184" s="582"/>
      <c r="CQ184" s="582"/>
      <c r="CR184" s="582"/>
      <c r="CS184" s="582"/>
      <c r="CT184" s="126">
        <v>2.77775E-2</v>
      </c>
      <c r="CU184" s="125"/>
      <c r="CV184" s="582" t="s">
        <v>3079</v>
      </c>
      <c r="CW184" s="582">
        <v>9.1413227272727271E-2</v>
      </c>
      <c r="CX184" s="582">
        <v>0</v>
      </c>
      <c r="CY184" s="582"/>
      <c r="CZ184" s="582"/>
      <c r="DA184" s="582"/>
      <c r="DB184" s="582"/>
      <c r="DC184" s="582"/>
      <c r="DD184" s="126">
        <v>2.77775E-2</v>
      </c>
      <c r="DE184" s="125"/>
      <c r="DF184" s="47" t="s">
        <v>3078</v>
      </c>
      <c r="DG184" s="582">
        <v>9.1413227272727271E-2</v>
      </c>
      <c r="DH184" s="582">
        <v>0</v>
      </c>
      <c r="DI184" s="582"/>
      <c r="DJ184" s="582"/>
      <c r="DK184" s="582"/>
      <c r="DL184" s="582"/>
      <c r="DM184" s="126">
        <v>2.77775E-2</v>
      </c>
      <c r="DN184" s="125"/>
      <c r="DO184" s="47" t="s">
        <v>3078</v>
      </c>
      <c r="DP184" s="582">
        <v>9.1413227272727271E-2</v>
      </c>
      <c r="DQ184" s="582">
        <v>0</v>
      </c>
      <c r="DR184" s="582"/>
      <c r="DS184" s="582"/>
      <c r="DT184" s="582"/>
      <c r="DU184" s="582"/>
      <c r="DV184" s="126">
        <v>2.77775E-2</v>
      </c>
      <c r="DW184" s="125"/>
      <c r="DX184" s="582" t="s">
        <v>3079</v>
      </c>
      <c r="DY184" s="582">
        <v>9.1413227272727271E-2</v>
      </c>
      <c r="DZ184" s="582">
        <v>0</v>
      </c>
      <c r="EA184" s="582"/>
      <c r="EB184" s="582"/>
      <c r="EC184" s="598"/>
      <c r="EF184" s="303"/>
      <c r="EG184" s="125">
        <v>0.33333000000000007</v>
      </c>
      <c r="EH184" s="125">
        <v>0</v>
      </c>
      <c r="EI184" s="122">
        <v>0</v>
      </c>
      <c r="EJ184" s="582">
        <v>0.99998999999999993</v>
      </c>
      <c r="EK184" s="582">
        <v>0</v>
      </c>
      <c r="EL184" s="675">
        <v>0</v>
      </c>
      <c r="EM184" s="587"/>
      <c r="EN184" s="674"/>
      <c r="EO184" s="598"/>
      <c r="EP184" s="133"/>
      <c r="EQ184" s="133"/>
      <c r="ER184" s="127"/>
      <c r="ET184" s="156">
        <f t="shared" si="2"/>
        <v>0</v>
      </c>
    </row>
    <row r="185" spans="1:150" s="47" customFormat="1" ht="99.95" hidden="1" customHeight="1" x14ac:dyDescent="0.25">
      <c r="A185" s="130" t="s">
        <v>212</v>
      </c>
      <c r="B185" s="47" t="s">
        <v>310</v>
      </c>
      <c r="C185" s="56" t="s">
        <v>117</v>
      </c>
      <c r="D185" s="50">
        <v>1</v>
      </c>
      <c r="E185" s="56" t="s">
        <v>118</v>
      </c>
      <c r="F185" s="121" t="s">
        <v>65</v>
      </c>
      <c r="G185" s="50">
        <v>640</v>
      </c>
      <c r="H185" s="46">
        <v>1</v>
      </c>
      <c r="I185" s="46">
        <v>0.35</v>
      </c>
      <c r="J185" s="14" t="s">
        <v>3058</v>
      </c>
      <c r="K185" s="46" t="s">
        <v>299</v>
      </c>
      <c r="L185" s="127">
        <v>3</v>
      </c>
      <c r="M185" s="49" t="s">
        <v>120</v>
      </c>
      <c r="N185" s="14" t="s">
        <v>3059</v>
      </c>
      <c r="O185" s="106" t="s">
        <v>3060</v>
      </c>
      <c r="P185" s="51">
        <v>0.05</v>
      </c>
      <c r="Q185" s="43">
        <v>12</v>
      </c>
      <c r="R185" s="124">
        <v>150031000</v>
      </c>
      <c r="S185" s="129"/>
      <c r="T185" s="42">
        <v>43102</v>
      </c>
      <c r="U185" s="42">
        <v>43465</v>
      </c>
      <c r="V185" s="130" t="s">
        <v>3080</v>
      </c>
      <c r="W185" s="125">
        <v>0.33333000000000002</v>
      </c>
      <c r="X185" s="125">
        <v>0</v>
      </c>
      <c r="Y185" s="125"/>
      <c r="AA185" s="598"/>
      <c r="AB185" s="598"/>
      <c r="AC185" s="598"/>
      <c r="AD185" s="582"/>
      <c r="AE185" s="608"/>
      <c r="AF185" s="582"/>
      <c r="AG185" s="126">
        <v>3.0302727272727273E-2</v>
      </c>
      <c r="AH185" s="125"/>
      <c r="AI185" s="47" t="s">
        <v>3081</v>
      </c>
      <c r="AJ185" s="598"/>
      <c r="AK185" s="598"/>
      <c r="AL185" s="582"/>
      <c r="AM185" s="582"/>
      <c r="AN185" s="582"/>
      <c r="AO185" s="582"/>
      <c r="AP185" s="132">
        <v>3.0302727272727273E-2</v>
      </c>
      <c r="AQ185" s="125"/>
      <c r="AR185" s="47" t="s">
        <v>3081</v>
      </c>
      <c r="AS185" s="598"/>
      <c r="AT185" s="598"/>
      <c r="AU185" s="582"/>
      <c r="AV185" s="582"/>
      <c r="AW185" s="582"/>
      <c r="AX185" s="582"/>
      <c r="AY185" s="582"/>
      <c r="AZ185" s="126">
        <v>3.0302727272727273E-2</v>
      </c>
      <c r="BA185" s="125"/>
      <c r="BB185" s="47" t="s">
        <v>3081</v>
      </c>
      <c r="BC185" s="598"/>
      <c r="BD185" s="598"/>
      <c r="BE185" s="582"/>
      <c r="BF185" s="582"/>
      <c r="BG185" s="582"/>
      <c r="BH185" s="582"/>
      <c r="BI185" s="126">
        <v>3.0302727272727273E-2</v>
      </c>
      <c r="BJ185" s="125"/>
      <c r="BK185" s="47" t="s">
        <v>3081</v>
      </c>
      <c r="BL185" s="598"/>
      <c r="BM185" s="598"/>
      <c r="BN185" s="600"/>
      <c r="BO185" s="582"/>
      <c r="BP185" s="582"/>
      <c r="BQ185" s="582"/>
      <c r="BR185" s="126">
        <v>3.0302727272727273E-2</v>
      </c>
      <c r="BS185" s="125"/>
      <c r="BT185" s="582"/>
      <c r="BU185" s="598"/>
      <c r="BV185" s="598"/>
      <c r="BW185" s="582"/>
      <c r="BX185" s="582"/>
      <c r="BY185" s="582"/>
      <c r="BZ185" s="582"/>
      <c r="CA185" s="582"/>
      <c r="CB185" s="126">
        <v>3.0302727272727273E-2</v>
      </c>
      <c r="CC185" s="125"/>
      <c r="CD185" s="47" t="s">
        <v>3081</v>
      </c>
      <c r="CE185" s="598"/>
      <c r="CF185" s="598"/>
      <c r="CG185" s="582"/>
      <c r="CH185" s="582"/>
      <c r="CI185" s="582"/>
      <c r="CJ185" s="582"/>
      <c r="CK185" s="126">
        <v>3.0302727272727273E-2</v>
      </c>
      <c r="CL185" s="125"/>
      <c r="CM185" s="47" t="s">
        <v>3081</v>
      </c>
      <c r="CN185" s="598"/>
      <c r="CO185" s="598"/>
      <c r="CP185" s="582"/>
      <c r="CQ185" s="582"/>
      <c r="CR185" s="582"/>
      <c r="CS185" s="582"/>
      <c r="CT185" s="126">
        <v>3.0302727272727273E-2</v>
      </c>
      <c r="CU185" s="125"/>
      <c r="CV185" s="582"/>
      <c r="CW185" s="598"/>
      <c r="CX185" s="598"/>
      <c r="CY185" s="582"/>
      <c r="CZ185" s="582"/>
      <c r="DA185" s="582"/>
      <c r="DB185" s="582"/>
      <c r="DC185" s="582"/>
      <c r="DD185" s="126">
        <v>3.0302727272727273E-2</v>
      </c>
      <c r="DE185" s="125"/>
      <c r="DF185" s="47" t="s">
        <v>3081</v>
      </c>
      <c r="DG185" s="598"/>
      <c r="DH185" s="598"/>
      <c r="DI185" s="582"/>
      <c r="DJ185" s="582"/>
      <c r="DK185" s="582"/>
      <c r="DL185" s="582"/>
      <c r="DM185" s="126">
        <v>3.0302727272727273E-2</v>
      </c>
      <c r="DN185" s="125"/>
      <c r="DO185" s="47" t="s">
        <v>3081</v>
      </c>
      <c r="DP185" s="598"/>
      <c r="DQ185" s="598"/>
      <c r="DR185" s="582"/>
      <c r="DS185" s="582"/>
      <c r="DT185" s="582"/>
      <c r="DU185" s="582"/>
      <c r="DV185" s="126">
        <v>3.0302727272727273E-2</v>
      </c>
      <c r="DW185" s="125"/>
      <c r="DX185" s="582"/>
      <c r="DY185" s="598"/>
      <c r="DZ185" s="598"/>
      <c r="EA185" s="582"/>
      <c r="EB185" s="582"/>
      <c r="EC185" s="598"/>
      <c r="EF185" s="303"/>
      <c r="EG185" s="125">
        <v>0.3333299999999999</v>
      </c>
      <c r="EH185" s="125">
        <v>0</v>
      </c>
      <c r="EI185" s="122">
        <v>0</v>
      </c>
      <c r="EJ185" s="598"/>
      <c r="EK185" s="598"/>
      <c r="EL185" s="675"/>
      <c r="EM185" s="587"/>
      <c r="EN185" s="674"/>
      <c r="EO185" s="598"/>
      <c r="EP185" s="133"/>
      <c r="EQ185" s="133"/>
      <c r="ER185" s="127"/>
      <c r="ET185" s="156">
        <f t="shared" si="2"/>
        <v>0</v>
      </c>
    </row>
    <row r="186" spans="1:150" s="47" customFormat="1" ht="99.95" hidden="1" customHeight="1" x14ac:dyDescent="0.25">
      <c r="A186" s="130" t="s">
        <v>212</v>
      </c>
      <c r="B186" s="47" t="s">
        <v>310</v>
      </c>
      <c r="C186" s="56" t="s">
        <v>117</v>
      </c>
      <c r="D186" s="50">
        <v>1</v>
      </c>
      <c r="E186" s="56" t="s">
        <v>118</v>
      </c>
      <c r="F186" s="121" t="s">
        <v>65</v>
      </c>
      <c r="G186" s="50">
        <v>640</v>
      </c>
      <c r="H186" s="46">
        <v>1</v>
      </c>
      <c r="I186" s="46">
        <v>0.35</v>
      </c>
      <c r="J186" s="14" t="s">
        <v>3058</v>
      </c>
      <c r="K186" s="46" t="s">
        <v>299</v>
      </c>
      <c r="L186" s="127">
        <v>3</v>
      </c>
      <c r="M186" s="49" t="s">
        <v>120</v>
      </c>
      <c r="N186" s="14" t="s">
        <v>3059</v>
      </c>
      <c r="O186" s="106" t="s">
        <v>3060</v>
      </c>
      <c r="P186" s="51">
        <v>0.05</v>
      </c>
      <c r="Q186" s="43">
        <v>12</v>
      </c>
      <c r="R186" s="124">
        <v>150031000</v>
      </c>
      <c r="S186" s="129"/>
      <c r="T186" s="42">
        <v>43102</v>
      </c>
      <c r="U186" s="42">
        <v>43465</v>
      </c>
      <c r="V186" s="130" t="s">
        <v>3082</v>
      </c>
      <c r="W186" s="125">
        <v>0.33333000000000002</v>
      </c>
      <c r="X186" s="125">
        <v>0</v>
      </c>
      <c r="Y186" s="125"/>
      <c r="AA186" s="598"/>
      <c r="AB186" s="598"/>
      <c r="AC186" s="598"/>
      <c r="AD186" s="582"/>
      <c r="AE186" s="608"/>
      <c r="AF186" s="582"/>
      <c r="AG186" s="126">
        <v>0</v>
      </c>
      <c r="AH186" s="125"/>
      <c r="AI186" s="47" t="s">
        <v>3083</v>
      </c>
      <c r="AJ186" s="598"/>
      <c r="AK186" s="598"/>
      <c r="AL186" s="582"/>
      <c r="AM186" s="582"/>
      <c r="AN186" s="582"/>
      <c r="AO186" s="582"/>
      <c r="AP186" s="132">
        <v>3.3333000000000002E-2</v>
      </c>
      <c r="AQ186" s="125"/>
      <c r="AR186" s="47" t="s">
        <v>3084</v>
      </c>
      <c r="AS186" s="598"/>
      <c r="AT186" s="598"/>
      <c r="AU186" s="582"/>
      <c r="AV186" s="582"/>
      <c r="AW186" s="582"/>
      <c r="AX186" s="582"/>
      <c r="AY186" s="582"/>
      <c r="AZ186" s="126">
        <v>3.3333000000000002E-2</v>
      </c>
      <c r="BA186" s="125"/>
      <c r="BB186" s="47" t="s">
        <v>3084</v>
      </c>
      <c r="BC186" s="598"/>
      <c r="BD186" s="598"/>
      <c r="BE186" s="582"/>
      <c r="BF186" s="582"/>
      <c r="BG186" s="582"/>
      <c r="BH186" s="582"/>
      <c r="BI186" s="126">
        <v>3.3333000000000002E-2</v>
      </c>
      <c r="BJ186" s="125"/>
      <c r="BK186" s="47" t="s">
        <v>3084</v>
      </c>
      <c r="BL186" s="598"/>
      <c r="BM186" s="598"/>
      <c r="BN186" s="600"/>
      <c r="BO186" s="582"/>
      <c r="BP186" s="582"/>
      <c r="BQ186" s="582"/>
      <c r="BR186" s="126">
        <v>3.3333000000000002E-2</v>
      </c>
      <c r="BS186" s="125"/>
      <c r="BT186" s="582"/>
      <c r="BU186" s="598"/>
      <c r="BV186" s="598"/>
      <c r="BW186" s="582"/>
      <c r="BX186" s="582"/>
      <c r="BY186" s="582"/>
      <c r="BZ186" s="582"/>
      <c r="CA186" s="582"/>
      <c r="CB186" s="126">
        <v>3.3333000000000002E-2</v>
      </c>
      <c r="CC186" s="125"/>
      <c r="CD186" s="47" t="s">
        <v>3084</v>
      </c>
      <c r="CE186" s="598"/>
      <c r="CF186" s="598"/>
      <c r="CG186" s="582"/>
      <c r="CH186" s="582"/>
      <c r="CI186" s="582"/>
      <c r="CJ186" s="582"/>
      <c r="CK186" s="126">
        <v>3.3333000000000002E-2</v>
      </c>
      <c r="CL186" s="125"/>
      <c r="CM186" s="47" t="s">
        <v>3084</v>
      </c>
      <c r="CN186" s="598"/>
      <c r="CO186" s="598"/>
      <c r="CP186" s="582"/>
      <c r="CQ186" s="582"/>
      <c r="CR186" s="582"/>
      <c r="CS186" s="582"/>
      <c r="CT186" s="126">
        <v>3.3333000000000002E-2</v>
      </c>
      <c r="CU186" s="125"/>
      <c r="CV186" s="582"/>
      <c r="CW186" s="598"/>
      <c r="CX186" s="598"/>
      <c r="CY186" s="582"/>
      <c r="CZ186" s="582"/>
      <c r="DA186" s="582"/>
      <c r="DB186" s="582"/>
      <c r="DC186" s="582"/>
      <c r="DD186" s="126">
        <v>3.3333000000000002E-2</v>
      </c>
      <c r="DE186" s="125"/>
      <c r="DF186" s="47" t="s">
        <v>3084</v>
      </c>
      <c r="DG186" s="598"/>
      <c r="DH186" s="598"/>
      <c r="DI186" s="582"/>
      <c r="DJ186" s="582"/>
      <c r="DK186" s="582"/>
      <c r="DL186" s="582"/>
      <c r="DM186" s="126">
        <v>3.3333000000000002E-2</v>
      </c>
      <c r="DN186" s="125"/>
      <c r="DO186" s="47" t="s">
        <v>3084</v>
      </c>
      <c r="DP186" s="598"/>
      <c r="DQ186" s="598"/>
      <c r="DR186" s="582"/>
      <c r="DS186" s="582"/>
      <c r="DT186" s="582"/>
      <c r="DU186" s="582"/>
      <c r="DV186" s="126">
        <v>3.3333000000000002E-2</v>
      </c>
      <c r="DW186" s="125"/>
      <c r="DX186" s="582"/>
      <c r="DY186" s="598"/>
      <c r="DZ186" s="598"/>
      <c r="EA186" s="582"/>
      <c r="EB186" s="582"/>
      <c r="EC186" s="598"/>
      <c r="EF186" s="303"/>
      <c r="EG186" s="125">
        <v>0.33333000000000002</v>
      </c>
      <c r="EH186" s="125">
        <v>0</v>
      </c>
      <c r="EI186" s="122">
        <v>0</v>
      </c>
      <c r="EJ186" s="598"/>
      <c r="EK186" s="598"/>
      <c r="EL186" s="675"/>
      <c r="EM186" s="587"/>
      <c r="EN186" s="674"/>
      <c r="EO186" s="598"/>
      <c r="EP186" s="133"/>
      <c r="EQ186" s="133"/>
      <c r="ER186" s="127"/>
      <c r="ET186" s="156">
        <f t="shared" si="2"/>
        <v>0</v>
      </c>
    </row>
    <row r="187" spans="1:150" s="47" customFormat="1" ht="99.95" hidden="1" customHeight="1" x14ac:dyDescent="0.25">
      <c r="A187" s="130" t="s">
        <v>212</v>
      </c>
      <c r="B187" s="47" t="s">
        <v>310</v>
      </c>
      <c r="C187" s="56" t="s">
        <v>117</v>
      </c>
      <c r="D187" s="50">
        <v>2</v>
      </c>
      <c r="E187" s="56" t="s">
        <v>121</v>
      </c>
      <c r="F187" s="121" t="s">
        <v>65</v>
      </c>
      <c r="G187" s="50">
        <v>450</v>
      </c>
      <c r="H187" s="46">
        <v>1</v>
      </c>
      <c r="I187" s="46">
        <v>0.1</v>
      </c>
      <c r="J187" s="14" t="s">
        <v>3085</v>
      </c>
      <c r="K187" s="55" t="s">
        <v>299</v>
      </c>
      <c r="L187" s="127">
        <v>4</v>
      </c>
      <c r="M187" s="49" t="s">
        <v>122</v>
      </c>
      <c r="N187" s="14" t="s">
        <v>3086</v>
      </c>
      <c r="O187" s="106" t="s">
        <v>3060</v>
      </c>
      <c r="P187" s="46">
        <v>0.1</v>
      </c>
      <c r="Q187" s="43">
        <v>11</v>
      </c>
      <c r="R187" s="124">
        <v>147469000</v>
      </c>
      <c r="S187" s="129"/>
      <c r="T187" s="42">
        <v>43132</v>
      </c>
      <c r="U187" s="42">
        <v>43465</v>
      </c>
      <c r="V187" s="130" t="s">
        <v>3087</v>
      </c>
      <c r="W187" s="125">
        <v>0.33329999999999999</v>
      </c>
      <c r="X187" s="125">
        <v>0</v>
      </c>
      <c r="Y187" s="125"/>
      <c r="AA187" s="582">
        <v>0</v>
      </c>
      <c r="AB187" s="582">
        <v>0</v>
      </c>
      <c r="AC187" s="598"/>
      <c r="AD187" s="582"/>
      <c r="AE187" s="608"/>
      <c r="AF187" s="582"/>
      <c r="AG187" s="126">
        <v>0.33329999999999999</v>
      </c>
      <c r="AH187" s="125"/>
      <c r="AI187" s="134" t="s">
        <v>3088</v>
      </c>
      <c r="AJ187" s="582">
        <v>0.33329999999999999</v>
      </c>
      <c r="AK187" s="582">
        <v>0</v>
      </c>
      <c r="AL187" s="582"/>
      <c r="AM187" s="582"/>
      <c r="AN187" s="582"/>
      <c r="AO187" s="582"/>
      <c r="AP187" s="132">
        <v>0</v>
      </c>
      <c r="AQ187" s="125">
        <v>0</v>
      </c>
      <c r="AR187" s="47" t="s">
        <v>3067</v>
      </c>
      <c r="AS187" s="582">
        <v>3.3333000000000002E-2</v>
      </c>
      <c r="AT187" s="582">
        <v>0</v>
      </c>
      <c r="AU187" s="582"/>
      <c r="AV187" s="582"/>
      <c r="AW187" s="582" t="s">
        <v>3089</v>
      </c>
      <c r="AX187" s="582"/>
      <c r="AY187" s="582"/>
      <c r="AZ187" s="126">
        <v>0</v>
      </c>
      <c r="BA187" s="125"/>
      <c r="BB187" s="134"/>
      <c r="BC187" s="582">
        <v>3.3333000000000002E-2</v>
      </c>
      <c r="BD187" s="582">
        <v>0</v>
      </c>
      <c r="BE187" s="582"/>
      <c r="BF187" s="582"/>
      <c r="BG187" s="582"/>
      <c r="BH187" s="582"/>
      <c r="BI187" s="126">
        <v>0</v>
      </c>
      <c r="BJ187" s="125"/>
      <c r="BK187" s="134"/>
      <c r="BL187" s="582">
        <v>3.3333000000000002E-2</v>
      </c>
      <c r="BM187" s="582">
        <v>0</v>
      </c>
      <c r="BN187" s="600"/>
      <c r="BO187" s="582"/>
      <c r="BP187" s="582"/>
      <c r="BQ187" s="582"/>
      <c r="BR187" s="126">
        <v>0</v>
      </c>
      <c r="BS187" s="125"/>
      <c r="BT187" s="134"/>
      <c r="BU187" s="582">
        <v>3.3333000000000002E-2</v>
      </c>
      <c r="BV187" s="582">
        <v>0</v>
      </c>
      <c r="BW187" s="582"/>
      <c r="BX187" s="582"/>
      <c r="BY187" s="627"/>
      <c r="BZ187" s="582"/>
      <c r="CA187" s="582"/>
      <c r="CB187" s="126">
        <v>0</v>
      </c>
      <c r="CC187" s="125"/>
      <c r="CD187" s="134"/>
      <c r="CE187" s="582">
        <v>3.3333000000000002E-2</v>
      </c>
      <c r="CF187" s="582">
        <v>0</v>
      </c>
      <c r="CG187" s="582"/>
      <c r="CH187" s="582"/>
      <c r="CI187" s="582"/>
      <c r="CJ187" s="582"/>
      <c r="CK187" s="126">
        <v>0</v>
      </c>
      <c r="CL187" s="125"/>
      <c r="CM187" s="134"/>
      <c r="CN187" s="582">
        <v>3.3333000000000002E-2</v>
      </c>
      <c r="CO187" s="582">
        <v>0</v>
      </c>
      <c r="CP187" s="582"/>
      <c r="CQ187" s="582"/>
      <c r="CR187" s="582"/>
      <c r="CS187" s="582"/>
      <c r="CT187" s="126">
        <v>0</v>
      </c>
      <c r="CU187" s="125"/>
      <c r="CV187" s="134"/>
      <c r="CW187" s="582">
        <v>3.3333000000000002E-2</v>
      </c>
      <c r="CX187" s="582">
        <v>0</v>
      </c>
      <c r="CY187" s="582"/>
      <c r="CZ187" s="582"/>
      <c r="DA187" s="582"/>
      <c r="DB187" s="582"/>
      <c r="DC187" s="582"/>
      <c r="DD187" s="126">
        <v>0</v>
      </c>
      <c r="DE187" s="125"/>
      <c r="DF187" s="134"/>
      <c r="DG187" s="582">
        <v>3.3333000000000002E-2</v>
      </c>
      <c r="DH187" s="582">
        <v>0</v>
      </c>
      <c r="DI187" s="582"/>
      <c r="DJ187" s="582"/>
      <c r="DK187" s="582"/>
      <c r="DL187" s="582"/>
      <c r="DM187" s="126">
        <v>0</v>
      </c>
      <c r="DN187" s="125"/>
      <c r="DO187" s="134"/>
      <c r="DP187" s="582">
        <v>3.3333000000000002E-2</v>
      </c>
      <c r="DQ187" s="582">
        <v>0</v>
      </c>
      <c r="DR187" s="582"/>
      <c r="DS187" s="582"/>
      <c r="DT187" s="582"/>
      <c r="DU187" s="582"/>
      <c r="DV187" s="126">
        <v>0</v>
      </c>
      <c r="DW187" s="125"/>
      <c r="DX187" s="134"/>
      <c r="DY187" s="582">
        <v>0.36666300000000002</v>
      </c>
      <c r="DZ187" s="582">
        <v>0</v>
      </c>
      <c r="EA187" s="582"/>
      <c r="EB187" s="582"/>
      <c r="EC187" s="598" t="s">
        <v>3090</v>
      </c>
      <c r="EF187" s="303"/>
      <c r="EG187" s="125">
        <v>0.33329999999999999</v>
      </c>
      <c r="EH187" s="125">
        <v>0</v>
      </c>
      <c r="EI187" s="122">
        <v>0</v>
      </c>
      <c r="EJ187" s="582">
        <v>0.99996000000000018</v>
      </c>
      <c r="EK187" s="582">
        <v>0</v>
      </c>
      <c r="EL187" s="675">
        <v>0</v>
      </c>
      <c r="EM187" s="587">
        <f>+H187</f>
        <v>1</v>
      </c>
      <c r="EN187" s="674"/>
      <c r="EO187" s="598"/>
      <c r="EP187" s="133"/>
      <c r="EQ187" s="133"/>
      <c r="ER187" s="127"/>
      <c r="ET187" s="156">
        <f t="shared" si="2"/>
        <v>0</v>
      </c>
    </row>
    <row r="188" spans="1:150" s="47" customFormat="1" ht="99.95" hidden="1" customHeight="1" x14ac:dyDescent="0.25">
      <c r="A188" s="130" t="s">
        <v>212</v>
      </c>
      <c r="B188" s="47" t="s">
        <v>310</v>
      </c>
      <c r="C188" s="56" t="s">
        <v>117</v>
      </c>
      <c r="D188" s="50">
        <v>2</v>
      </c>
      <c r="E188" s="56" t="s">
        <v>121</v>
      </c>
      <c r="F188" s="121" t="s">
        <v>65</v>
      </c>
      <c r="G188" s="50">
        <v>450</v>
      </c>
      <c r="H188" s="46">
        <v>1</v>
      </c>
      <c r="I188" s="46">
        <v>0.1</v>
      </c>
      <c r="J188" s="14" t="s">
        <v>3085</v>
      </c>
      <c r="K188" s="55" t="s">
        <v>299</v>
      </c>
      <c r="L188" s="127">
        <v>4</v>
      </c>
      <c r="M188" s="49" t="s">
        <v>122</v>
      </c>
      <c r="N188" s="14" t="s">
        <v>3086</v>
      </c>
      <c r="O188" s="106" t="s">
        <v>3060</v>
      </c>
      <c r="P188" s="46">
        <v>0.1</v>
      </c>
      <c r="Q188" s="43">
        <v>11</v>
      </c>
      <c r="R188" s="124">
        <v>147469000</v>
      </c>
      <c r="S188" s="129"/>
      <c r="T188" s="42">
        <v>43132</v>
      </c>
      <c r="U188" s="42">
        <v>43465</v>
      </c>
      <c r="V188" s="130" t="s">
        <v>3091</v>
      </c>
      <c r="W188" s="125">
        <v>0.33333000000000002</v>
      </c>
      <c r="X188" s="125">
        <v>0</v>
      </c>
      <c r="Y188" s="125"/>
      <c r="AA188" s="598"/>
      <c r="AB188" s="598"/>
      <c r="AC188" s="598"/>
      <c r="AD188" s="582"/>
      <c r="AE188" s="608"/>
      <c r="AF188" s="582"/>
      <c r="AG188" s="126">
        <v>0</v>
      </c>
      <c r="AH188" s="125"/>
      <c r="AI188" s="47" t="s">
        <v>3067</v>
      </c>
      <c r="AJ188" s="598"/>
      <c r="AK188" s="598"/>
      <c r="AL188" s="582"/>
      <c r="AM188" s="582"/>
      <c r="AN188" s="582"/>
      <c r="AO188" s="582"/>
      <c r="AP188" s="132">
        <v>3.3333000000000002E-2</v>
      </c>
      <c r="AQ188" s="125">
        <v>0</v>
      </c>
      <c r="AR188" s="47" t="s">
        <v>3092</v>
      </c>
      <c r="AS188" s="598"/>
      <c r="AT188" s="598"/>
      <c r="AU188" s="582"/>
      <c r="AV188" s="582"/>
      <c r="AW188" s="582"/>
      <c r="AX188" s="582"/>
      <c r="AY188" s="582"/>
      <c r="AZ188" s="126">
        <v>3.3333000000000002E-2</v>
      </c>
      <c r="BA188" s="125"/>
      <c r="BB188" s="47" t="s">
        <v>3092</v>
      </c>
      <c r="BC188" s="598"/>
      <c r="BD188" s="598"/>
      <c r="BE188" s="582"/>
      <c r="BF188" s="582"/>
      <c r="BG188" s="582"/>
      <c r="BH188" s="582"/>
      <c r="BI188" s="126">
        <v>3.3333000000000002E-2</v>
      </c>
      <c r="BJ188" s="125"/>
      <c r="BK188" s="47" t="s">
        <v>3092</v>
      </c>
      <c r="BL188" s="598"/>
      <c r="BM188" s="598"/>
      <c r="BN188" s="600"/>
      <c r="BO188" s="582"/>
      <c r="BP188" s="582"/>
      <c r="BQ188" s="582"/>
      <c r="BR188" s="126">
        <v>3.3333000000000002E-2</v>
      </c>
      <c r="BS188" s="125"/>
      <c r="BT188" s="47" t="s">
        <v>3089</v>
      </c>
      <c r="BU188" s="598"/>
      <c r="BV188" s="598"/>
      <c r="BW188" s="582"/>
      <c r="BX188" s="582"/>
      <c r="BY188" s="627"/>
      <c r="BZ188" s="582"/>
      <c r="CA188" s="582"/>
      <c r="CB188" s="126">
        <v>3.3333000000000002E-2</v>
      </c>
      <c r="CC188" s="125"/>
      <c r="CD188" s="47" t="s">
        <v>3092</v>
      </c>
      <c r="CE188" s="598"/>
      <c r="CF188" s="598"/>
      <c r="CG188" s="582"/>
      <c r="CH188" s="582"/>
      <c r="CI188" s="582"/>
      <c r="CJ188" s="582"/>
      <c r="CK188" s="126">
        <v>3.3333000000000002E-2</v>
      </c>
      <c r="CL188" s="125"/>
      <c r="CM188" s="47" t="s">
        <v>3092</v>
      </c>
      <c r="CN188" s="598"/>
      <c r="CO188" s="598"/>
      <c r="CP188" s="582"/>
      <c r="CQ188" s="582"/>
      <c r="CR188" s="582"/>
      <c r="CS188" s="582"/>
      <c r="CT188" s="126">
        <v>3.3333000000000002E-2</v>
      </c>
      <c r="CU188" s="125"/>
      <c r="CV188" s="130" t="s">
        <v>3089</v>
      </c>
      <c r="CW188" s="598"/>
      <c r="CX188" s="598"/>
      <c r="CY188" s="582"/>
      <c r="CZ188" s="582"/>
      <c r="DA188" s="582"/>
      <c r="DB188" s="582"/>
      <c r="DC188" s="582"/>
      <c r="DD188" s="126">
        <v>3.3333000000000002E-2</v>
      </c>
      <c r="DE188" s="125"/>
      <c r="DF188" s="47" t="s">
        <v>3092</v>
      </c>
      <c r="DG188" s="598"/>
      <c r="DH188" s="598"/>
      <c r="DI188" s="582"/>
      <c r="DJ188" s="582"/>
      <c r="DK188" s="582"/>
      <c r="DL188" s="582"/>
      <c r="DM188" s="126">
        <v>3.3333000000000002E-2</v>
      </c>
      <c r="DN188" s="125"/>
      <c r="DO188" s="47" t="s">
        <v>3092</v>
      </c>
      <c r="DP188" s="598"/>
      <c r="DQ188" s="598"/>
      <c r="DR188" s="582"/>
      <c r="DS188" s="582"/>
      <c r="DT188" s="582"/>
      <c r="DU188" s="582"/>
      <c r="DV188" s="126">
        <v>3.3333000000000002E-2</v>
      </c>
      <c r="DW188" s="125"/>
      <c r="DX188" s="623" t="s">
        <v>3089</v>
      </c>
      <c r="DY188" s="598"/>
      <c r="DZ188" s="598"/>
      <c r="EA188" s="582"/>
      <c r="EB188" s="582"/>
      <c r="EC188" s="598"/>
      <c r="EF188" s="303"/>
      <c r="EG188" s="125">
        <v>0.33333000000000002</v>
      </c>
      <c r="EH188" s="125">
        <v>0</v>
      </c>
      <c r="EI188" s="122">
        <v>0</v>
      </c>
      <c r="EJ188" s="598"/>
      <c r="EK188" s="598"/>
      <c r="EL188" s="675"/>
      <c r="EM188" s="586"/>
      <c r="EN188" s="674"/>
      <c r="EO188" s="598"/>
      <c r="EP188" s="133"/>
      <c r="EQ188" s="133"/>
      <c r="ER188" s="127"/>
      <c r="ET188" s="156">
        <f t="shared" si="2"/>
        <v>0</v>
      </c>
    </row>
    <row r="189" spans="1:150" s="47" customFormat="1" ht="99.95" hidden="1" customHeight="1" x14ac:dyDescent="0.25">
      <c r="A189" s="130" t="s">
        <v>212</v>
      </c>
      <c r="B189" s="47" t="s">
        <v>310</v>
      </c>
      <c r="C189" s="56" t="s">
        <v>117</v>
      </c>
      <c r="D189" s="50">
        <v>2</v>
      </c>
      <c r="E189" s="56" t="s">
        <v>121</v>
      </c>
      <c r="F189" s="121" t="s">
        <v>65</v>
      </c>
      <c r="G189" s="50">
        <v>450</v>
      </c>
      <c r="H189" s="46">
        <v>1</v>
      </c>
      <c r="I189" s="46">
        <v>0.1</v>
      </c>
      <c r="J189" s="14" t="s">
        <v>3085</v>
      </c>
      <c r="K189" s="55" t="s">
        <v>299</v>
      </c>
      <c r="L189" s="127">
        <v>4</v>
      </c>
      <c r="M189" s="49" t="s">
        <v>122</v>
      </c>
      <c r="N189" s="14" t="s">
        <v>3086</v>
      </c>
      <c r="O189" s="106" t="s">
        <v>3060</v>
      </c>
      <c r="P189" s="46">
        <v>0.1</v>
      </c>
      <c r="Q189" s="43">
        <v>11</v>
      </c>
      <c r="R189" s="124">
        <v>147469000</v>
      </c>
      <c r="S189" s="129"/>
      <c r="T189" s="42">
        <v>43132</v>
      </c>
      <c r="U189" s="42">
        <v>43465</v>
      </c>
      <c r="V189" s="130" t="s">
        <v>3093</v>
      </c>
      <c r="W189" s="125">
        <v>0.33333000000000002</v>
      </c>
      <c r="X189" s="125">
        <v>0</v>
      </c>
      <c r="Y189" s="125"/>
      <c r="AA189" s="598"/>
      <c r="AB189" s="598"/>
      <c r="AC189" s="598"/>
      <c r="AD189" s="582"/>
      <c r="AE189" s="608"/>
      <c r="AF189" s="582"/>
      <c r="AG189" s="126">
        <v>0</v>
      </c>
      <c r="AH189" s="125"/>
      <c r="AI189" s="47" t="s">
        <v>3067</v>
      </c>
      <c r="AJ189" s="598"/>
      <c r="AK189" s="598"/>
      <c r="AL189" s="582"/>
      <c r="AM189" s="582"/>
      <c r="AN189" s="582"/>
      <c r="AO189" s="582"/>
      <c r="AP189" s="132">
        <v>0</v>
      </c>
      <c r="AQ189" s="125">
        <v>0</v>
      </c>
      <c r="AR189" s="47" t="s">
        <v>3067</v>
      </c>
      <c r="AS189" s="598"/>
      <c r="AT189" s="598"/>
      <c r="AU189" s="582"/>
      <c r="AV189" s="582"/>
      <c r="AW189" s="154"/>
      <c r="AX189" s="582"/>
      <c r="AY189" s="582"/>
      <c r="AZ189" s="126">
        <v>0</v>
      </c>
      <c r="BA189" s="125"/>
      <c r="BB189" s="134"/>
      <c r="BC189" s="598"/>
      <c r="BD189" s="598"/>
      <c r="BE189" s="582"/>
      <c r="BF189" s="582"/>
      <c r="BG189" s="582"/>
      <c r="BH189" s="582"/>
      <c r="BI189" s="126">
        <v>0</v>
      </c>
      <c r="BJ189" s="125"/>
      <c r="BK189" s="125"/>
      <c r="BL189" s="598"/>
      <c r="BM189" s="598"/>
      <c r="BN189" s="600"/>
      <c r="BO189" s="582"/>
      <c r="BP189" s="582"/>
      <c r="BQ189" s="582"/>
      <c r="BR189" s="126">
        <v>0</v>
      </c>
      <c r="BS189" s="125"/>
      <c r="BT189" s="134"/>
      <c r="BU189" s="598"/>
      <c r="BV189" s="598"/>
      <c r="BW189" s="582"/>
      <c r="BX189" s="582"/>
      <c r="BY189" s="627"/>
      <c r="BZ189" s="582"/>
      <c r="CA189" s="582"/>
      <c r="CB189" s="126">
        <v>0</v>
      </c>
      <c r="CC189" s="125"/>
      <c r="CD189" s="125"/>
      <c r="CE189" s="598"/>
      <c r="CF189" s="598"/>
      <c r="CG189" s="582"/>
      <c r="CH189" s="582"/>
      <c r="CI189" s="582"/>
      <c r="CJ189" s="582"/>
      <c r="CK189" s="126">
        <v>0</v>
      </c>
      <c r="CL189" s="125"/>
      <c r="CM189" s="125"/>
      <c r="CN189" s="598"/>
      <c r="CO189" s="598"/>
      <c r="CP189" s="582"/>
      <c r="CQ189" s="582"/>
      <c r="CR189" s="582"/>
      <c r="CS189" s="582"/>
      <c r="CT189" s="126">
        <v>0</v>
      </c>
      <c r="CU189" s="125"/>
      <c r="CV189" s="125"/>
      <c r="CW189" s="598"/>
      <c r="CX189" s="598"/>
      <c r="CY189" s="582"/>
      <c r="CZ189" s="582"/>
      <c r="DA189" s="582"/>
      <c r="DB189" s="582"/>
      <c r="DC189" s="582"/>
      <c r="DD189" s="126">
        <v>0</v>
      </c>
      <c r="DE189" s="125"/>
      <c r="DF189" s="125"/>
      <c r="DG189" s="598"/>
      <c r="DH189" s="598"/>
      <c r="DI189" s="582"/>
      <c r="DJ189" s="582"/>
      <c r="DK189" s="582"/>
      <c r="DL189" s="582"/>
      <c r="DM189" s="126">
        <v>0</v>
      </c>
      <c r="DN189" s="125"/>
      <c r="DO189" s="134"/>
      <c r="DP189" s="598"/>
      <c r="DQ189" s="598"/>
      <c r="DR189" s="582"/>
      <c r="DS189" s="582"/>
      <c r="DT189" s="582"/>
      <c r="DU189" s="582"/>
      <c r="DV189" s="126">
        <v>0.33333000000000002</v>
      </c>
      <c r="DW189" s="125"/>
      <c r="DX189" s="623"/>
      <c r="DY189" s="598"/>
      <c r="DZ189" s="598"/>
      <c r="EA189" s="582"/>
      <c r="EB189" s="582"/>
      <c r="EC189" s="598"/>
      <c r="EF189" s="303"/>
      <c r="EG189" s="125">
        <v>0.33333000000000002</v>
      </c>
      <c r="EH189" s="125">
        <v>0</v>
      </c>
      <c r="EI189" s="122">
        <v>0</v>
      </c>
      <c r="EJ189" s="598"/>
      <c r="EK189" s="598"/>
      <c r="EL189" s="675"/>
      <c r="EM189" s="586"/>
      <c r="EN189" s="674"/>
      <c r="EO189" s="598"/>
      <c r="EP189" s="133"/>
      <c r="EQ189" s="133"/>
      <c r="ER189" s="127"/>
      <c r="ET189" s="156">
        <f t="shared" si="2"/>
        <v>0</v>
      </c>
    </row>
    <row r="190" spans="1:150" s="47" customFormat="1" ht="99.95" hidden="1" customHeight="1" x14ac:dyDescent="0.25">
      <c r="A190" s="130" t="s">
        <v>212</v>
      </c>
      <c r="B190" s="47" t="s">
        <v>310</v>
      </c>
      <c r="C190" s="56" t="s">
        <v>117</v>
      </c>
      <c r="D190" s="50">
        <v>3</v>
      </c>
      <c r="E190" s="56" t="s">
        <v>123</v>
      </c>
      <c r="F190" s="121" t="s">
        <v>65</v>
      </c>
      <c r="G190" s="46">
        <v>1</v>
      </c>
      <c r="H190" s="46">
        <v>1</v>
      </c>
      <c r="I190" s="46">
        <v>0.15</v>
      </c>
      <c r="J190" s="14" t="s">
        <v>3094</v>
      </c>
      <c r="K190" s="46" t="s">
        <v>299</v>
      </c>
      <c r="L190" s="127">
        <v>5</v>
      </c>
      <c r="M190" s="49" t="s">
        <v>124</v>
      </c>
      <c r="N190" s="14" t="s">
        <v>3095</v>
      </c>
      <c r="O190" s="106" t="s">
        <v>3096</v>
      </c>
      <c r="P190" s="51">
        <v>0.05</v>
      </c>
      <c r="Q190" s="43">
        <v>11</v>
      </c>
      <c r="R190" s="124">
        <v>722737000</v>
      </c>
      <c r="S190" s="129"/>
      <c r="T190" s="42">
        <v>43132</v>
      </c>
      <c r="U190" s="42">
        <v>43465</v>
      </c>
      <c r="V190" s="130" t="s">
        <v>3097</v>
      </c>
      <c r="W190" s="125">
        <v>0.25</v>
      </c>
      <c r="X190" s="125">
        <v>0</v>
      </c>
      <c r="Y190" s="125"/>
      <c r="AA190" s="582">
        <v>0</v>
      </c>
      <c r="AB190" s="582">
        <v>0</v>
      </c>
      <c r="AC190" s="598"/>
      <c r="AD190" s="582"/>
      <c r="AE190" s="582"/>
      <c r="AF190" s="582"/>
      <c r="AG190" s="126">
        <v>0.125</v>
      </c>
      <c r="AH190" s="125"/>
      <c r="AI190" s="134" t="s">
        <v>3098</v>
      </c>
      <c r="AJ190" s="582">
        <v>0.125</v>
      </c>
      <c r="AK190" s="582">
        <v>0</v>
      </c>
      <c r="AL190" s="582"/>
      <c r="AM190" s="582"/>
      <c r="AN190" s="582"/>
      <c r="AO190" s="582"/>
      <c r="AP190" s="132">
        <v>0.125</v>
      </c>
      <c r="AQ190" s="125"/>
      <c r="AR190" s="134" t="s">
        <v>3099</v>
      </c>
      <c r="AS190" s="582">
        <v>0.125</v>
      </c>
      <c r="AT190" s="582">
        <v>0</v>
      </c>
      <c r="AU190" s="582"/>
      <c r="AV190" s="582"/>
      <c r="AW190" s="582"/>
      <c r="AX190" s="582"/>
      <c r="AY190" s="582"/>
      <c r="AZ190" s="126">
        <v>0</v>
      </c>
      <c r="BA190" s="125"/>
      <c r="BB190" s="134"/>
      <c r="BC190" s="582">
        <v>5.5399999999999998E-2</v>
      </c>
      <c r="BD190" s="582">
        <v>0</v>
      </c>
      <c r="BE190" s="582"/>
      <c r="BF190" s="582"/>
      <c r="BG190" s="582"/>
      <c r="BH190" s="582"/>
      <c r="BI190" s="126">
        <v>0</v>
      </c>
      <c r="BJ190" s="125"/>
      <c r="BK190" s="134"/>
      <c r="BL190" s="582">
        <v>5.5399999999999998E-2</v>
      </c>
      <c r="BM190" s="582">
        <v>0</v>
      </c>
      <c r="BN190" s="600"/>
      <c r="BO190" s="600"/>
      <c r="BP190" s="600"/>
      <c r="BQ190" s="600"/>
      <c r="BR190" s="126">
        <v>0</v>
      </c>
      <c r="BS190" s="125"/>
      <c r="BT190" s="134"/>
      <c r="BU190" s="582">
        <v>0.18059999999999998</v>
      </c>
      <c r="BV190" s="582">
        <v>0</v>
      </c>
      <c r="BW190" s="582"/>
      <c r="BX190" s="582"/>
      <c r="BY190" s="627"/>
      <c r="BZ190" s="582"/>
      <c r="CA190" s="582"/>
      <c r="CB190" s="126">
        <v>0</v>
      </c>
      <c r="CC190" s="125"/>
      <c r="CD190" s="134"/>
      <c r="CE190" s="582">
        <v>5.5599999999999997E-2</v>
      </c>
      <c r="CF190" s="582">
        <v>0</v>
      </c>
      <c r="CG190" s="582"/>
      <c r="CH190" s="582"/>
      <c r="CI190" s="582"/>
      <c r="CJ190" s="582"/>
      <c r="CK190" s="126">
        <v>0</v>
      </c>
      <c r="CL190" s="125"/>
      <c r="CM190" s="134"/>
      <c r="CN190" s="582">
        <v>5.5599999999999997E-2</v>
      </c>
      <c r="CO190" s="582">
        <v>0</v>
      </c>
      <c r="CP190" s="582"/>
      <c r="CQ190" s="582"/>
      <c r="CR190" s="582"/>
      <c r="CS190" s="582"/>
      <c r="CT190" s="126">
        <v>0</v>
      </c>
      <c r="CU190" s="125"/>
      <c r="CV190" s="134"/>
      <c r="CW190" s="582">
        <v>5.5599999999999997E-2</v>
      </c>
      <c r="CX190" s="582">
        <v>0</v>
      </c>
      <c r="CY190" s="582"/>
      <c r="CZ190" s="582"/>
      <c r="DA190" s="582" t="s">
        <v>3100</v>
      </c>
      <c r="DB190" s="582"/>
      <c r="DC190" s="582"/>
      <c r="DD190" s="126">
        <v>0</v>
      </c>
      <c r="DE190" s="125"/>
      <c r="DF190" s="134"/>
      <c r="DG190" s="582">
        <v>5.5599999999999997E-2</v>
      </c>
      <c r="DH190" s="582">
        <v>0</v>
      </c>
      <c r="DI190" s="582"/>
      <c r="DJ190" s="582"/>
      <c r="DK190" s="582"/>
      <c r="DL190" s="582"/>
      <c r="DM190" s="126">
        <v>0</v>
      </c>
      <c r="DN190" s="125"/>
      <c r="DO190" s="134"/>
      <c r="DP190" s="582">
        <v>5.5599999999999997E-2</v>
      </c>
      <c r="DQ190" s="582">
        <v>0</v>
      </c>
      <c r="DR190" s="582"/>
      <c r="DS190" s="582"/>
      <c r="DT190" s="582"/>
      <c r="DU190" s="582"/>
      <c r="DV190" s="126">
        <v>0</v>
      </c>
      <c r="DW190" s="125"/>
      <c r="DX190" s="134"/>
      <c r="DY190" s="582">
        <v>0.18059999999999998</v>
      </c>
      <c r="DZ190" s="582">
        <v>0</v>
      </c>
      <c r="EA190" s="582"/>
      <c r="EB190" s="582"/>
      <c r="EC190" s="598" t="s">
        <v>3101</v>
      </c>
      <c r="EF190" s="303"/>
      <c r="EG190" s="125">
        <v>0.25</v>
      </c>
      <c r="EH190" s="125">
        <v>0</v>
      </c>
      <c r="EI190" s="122">
        <v>0</v>
      </c>
      <c r="EJ190" s="582">
        <v>0.99999999999999989</v>
      </c>
      <c r="EK190" s="582">
        <v>0</v>
      </c>
      <c r="EL190" s="675">
        <v>0</v>
      </c>
      <c r="EM190" s="587">
        <f>+H190</f>
        <v>1</v>
      </c>
      <c r="EN190" s="674"/>
      <c r="EO190" s="598"/>
      <c r="EP190" s="133"/>
      <c r="EQ190" s="133"/>
      <c r="ER190" s="127"/>
      <c r="ET190" s="156">
        <f t="shared" si="2"/>
        <v>0</v>
      </c>
    </row>
    <row r="191" spans="1:150" s="47" customFormat="1" ht="99.95" hidden="1" customHeight="1" x14ac:dyDescent="0.25">
      <c r="A191" s="130" t="s">
        <v>212</v>
      </c>
      <c r="B191" s="47" t="s">
        <v>310</v>
      </c>
      <c r="C191" s="56" t="s">
        <v>117</v>
      </c>
      <c r="D191" s="50">
        <v>3</v>
      </c>
      <c r="E191" s="56" t="s">
        <v>123</v>
      </c>
      <c r="F191" s="121" t="s">
        <v>65</v>
      </c>
      <c r="G191" s="46">
        <v>1</v>
      </c>
      <c r="H191" s="46">
        <v>1</v>
      </c>
      <c r="I191" s="46">
        <v>0.15</v>
      </c>
      <c r="J191" s="14" t="s">
        <v>3094</v>
      </c>
      <c r="K191" s="46" t="s">
        <v>299</v>
      </c>
      <c r="L191" s="127">
        <v>5</v>
      </c>
      <c r="M191" s="49" t="s">
        <v>124</v>
      </c>
      <c r="N191" s="14" t="s">
        <v>3095</v>
      </c>
      <c r="O191" s="106" t="s">
        <v>3096</v>
      </c>
      <c r="P191" s="51">
        <v>0.05</v>
      </c>
      <c r="Q191" s="43">
        <v>11</v>
      </c>
      <c r="R191" s="124">
        <v>722737000</v>
      </c>
      <c r="S191" s="129"/>
      <c r="T191" s="42">
        <v>43132</v>
      </c>
      <c r="U191" s="42">
        <v>43465</v>
      </c>
      <c r="V191" s="130" t="s">
        <v>3102</v>
      </c>
      <c r="W191" s="125">
        <v>0.25</v>
      </c>
      <c r="X191" s="125">
        <v>0</v>
      </c>
      <c r="Y191" s="125"/>
      <c r="AA191" s="582"/>
      <c r="AB191" s="582"/>
      <c r="AC191" s="598"/>
      <c r="AD191" s="582"/>
      <c r="AE191" s="582"/>
      <c r="AF191" s="582"/>
      <c r="AG191" s="126">
        <v>0</v>
      </c>
      <c r="AH191" s="125"/>
      <c r="AJ191" s="582"/>
      <c r="AK191" s="582"/>
      <c r="AL191" s="582"/>
      <c r="AM191" s="582"/>
      <c r="AN191" s="582"/>
      <c r="AO191" s="582"/>
      <c r="AP191" s="132">
        <v>0</v>
      </c>
      <c r="AQ191" s="125"/>
      <c r="AS191" s="582"/>
      <c r="AT191" s="582"/>
      <c r="AU191" s="582"/>
      <c r="AV191" s="582"/>
      <c r="AW191" s="582"/>
      <c r="AX191" s="582"/>
      <c r="AY191" s="582"/>
      <c r="AZ191" s="126">
        <v>2.7699999999999999E-2</v>
      </c>
      <c r="BA191" s="125"/>
      <c r="BB191" s="47" t="s">
        <v>3103</v>
      </c>
      <c r="BC191" s="582"/>
      <c r="BD191" s="582"/>
      <c r="BE191" s="582"/>
      <c r="BF191" s="582"/>
      <c r="BG191" s="582"/>
      <c r="BH191" s="582"/>
      <c r="BI191" s="126">
        <v>2.7699999999999999E-2</v>
      </c>
      <c r="BJ191" s="125"/>
      <c r="BK191" s="130" t="s">
        <v>3103</v>
      </c>
      <c r="BL191" s="582"/>
      <c r="BM191" s="582"/>
      <c r="BN191" s="600"/>
      <c r="BO191" s="600"/>
      <c r="BP191" s="600"/>
      <c r="BQ191" s="600"/>
      <c r="BR191" s="126">
        <v>2.7799999999999998E-2</v>
      </c>
      <c r="BS191" s="125"/>
      <c r="BT191" s="47" t="s">
        <v>3104</v>
      </c>
      <c r="BU191" s="582"/>
      <c r="BV191" s="582"/>
      <c r="BW191" s="582"/>
      <c r="BX191" s="582"/>
      <c r="BY191" s="627"/>
      <c r="BZ191" s="582"/>
      <c r="CA191" s="582"/>
      <c r="CB191" s="126">
        <v>2.7799999999999998E-2</v>
      </c>
      <c r="CC191" s="125"/>
      <c r="CD191" s="47" t="s">
        <v>3103</v>
      </c>
      <c r="CE191" s="582"/>
      <c r="CF191" s="582"/>
      <c r="CG191" s="582"/>
      <c r="CH191" s="582"/>
      <c r="CI191" s="582"/>
      <c r="CJ191" s="582"/>
      <c r="CK191" s="126">
        <v>2.7799999999999998E-2</v>
      </c>
      <c r="CL191" s="125"/>
      <c r="CM191" s="47" t="s">
        <v>3103</v>
      </c>
      <c r="CN191" s="582"/>
      <c r="CO191" s="582"/>
      <c r="CP191" s="582"/>
      <c r="CQ191" s="582"/>
      <c r="CR191" s="582"/>
      <c r="CS191" s="582"/>
      <c r="CT191" s="126">
        <v>2.7799999999999998E-2</v>
      </c>
      <c r="CU191" s="125"/>
      <c r="CV191" s="47" t="s">
        <v>3104</v>
      </c>
      <c r="CW191" s="582"/>
      <c r="CX191" s="582"/>
      <c r="CY191" s="582"/>
      <c r="CZ191" s="582"/>
      <c r="DA191" s="582"/>
      <c r="DB191" s="582"/>
      <c r="DC191" s="582"/>
      <c r="DD191" s="126">
        <v>2.7799999999999998E-2</v>
      </c>
      <c r="DE191" s="125"/>
      <c r="DF191" s="47" t="s">
        <v>3103</v>
      </c>
      <c r="DG191" s="582"/>
      <c r="DH191" s="582"/>
      <c r="DI191" s="582"/>
      <c r="DJ191" s="582"/>
      <c r="DK191" s="582"/>
      <c r="DL191" s="582"/>
      <c r="DM191" s="126">
        <v>2.7799999999999998E-2</v>
      </c>
      <c r="DN191" s="125"/>
      <c r="DO191" s="47" t="s">
        <v>3103</v>
      </c>
      <c r="DP191" s="582"/>
      <c r="DQ191" s="582"/>
      <c r="DR191" s="582"/>
      <c r="DS191" s="582"/>
      <c r="DT191" s="582"/>
      <c r="DU191" s="582"/>
      <c r="DV191" s="126">
        <v>2.7799999999999998E-2</v>
      </c>
      <c r="DW191" s="125"/>
      <c r="DX191" s="47" t="s">
        <v>3103</v>
      </c>
      <c r="DY191" s="582"/>
      <c r="DZ191" s="582"/>
      <c r="EA191" s="582"/>
      <c r="EB191" s="582"/>
      <c r="EC191" s="598"/>
      <c r="EF191" s="303"/>
      <c r="EG191" s="125">
        <v>0.24999999999999994</v>
      </c>
      <c r="EH191" s="125">
        <v>0</v>
      </c>
      <c r="EI191" s="122">
        <v>0</v>
      </c>
      <c r="EJ191" s="582"/>
      <c r="EK191" s="598"/>
      <c r="EL191" s="675"/>
      <c r="EM191" s="587"/>
      <c r="EN191" s="674"/>
      <c r="EO191" s="598"/>
      <c r="EP191" s="133"/>
      <c r="EQ191" s="133"/>
      <c r="ER191" s="127"/>
      <c r="ET191" s="156">
        <f t="shared" si="2"/>
        <v>0</v>
      </c>
    </row>
    <row r="192" spans="1:150" s="47" customFormat="1" ht="99.95" hidden="1" customHeight="1" x14ac:dyDescent="0.25">
      <c r="A192" s="130" t="s">
        <v>212</v>
      </c>
      <c r="B192" s="47" t="s">
        <v>310</v>
      </c>
      <c r="C192" s="56" t="s">
        <v>117</v>
      </c>
      <c r="D192" s="50">
        <v>3</v>
      </c>
      <c r="E192" s="56" t="s">
        <v>123</v>
      </c>
      <c r="F192" s="121" t="s">
        <v>65</v>
      </c>
      <c r="G192" s="46">
        <v>1</v>
      </c>
      <c r="H192" s="46">
        <v>1</v>
      </c>
      <c r="I192" s="46">
        <v>0.15</v>
      </c>
      <c r="J192" s="14" t="s">
        <v>3094</v>
      </c>
      <c r="K192" s="46" t="s">
        <v>299</v>
      </c>
      <c r="L192" s="127">
        <v>5</v>
      </c>
      <c r="M192" s="49" t="s">
        <v>124</v>
      </c>
      <c r="N192" s="14" t="s">
        <v>3095</v>
      </c>
      <c r="O192" s="106" t="s">
        <v>3096</v>
      </c>
      <c r="P192" s="51">
        <v>0.05</v>
      </c>
      <c r="Q192" s="43">
        <v>11</v>
      </c>
      <c r="R192" s="124">
        <v>722737000</v>
      </c>
      <c r="S192" s="129"/>
      <c r="T192" s="42">
        <v>43132</v>
      </c>
      <c r="U192" s="42">
        <v>43465</v>
      </c>
      <c r="V192" s="130" t="s">
        <v>3105</v>
      </c>
      <c r="W192" s="125">
        <v>0.25</v>
      </c>
      <c r="X192" s="125">
        <v>0</v>
      </c>
      <c r="Y192" s="125"/>
      <c r="AA192" s="582"/>
      <c r="AB192" s="582"/>
      <c r="AC192" s="598"/>
      <c r="AD192" s="582"/>
      <c r="AE192" s="582"/>
      <c r="AF192" s="582"/>
      <c r="AG192" s="126">
        <v>0</v>
      </c>
      <c r="AH192" s="125"/>
      <c r="AI192" s="125"/>
      <c r="AJ192" s="582"/>
      <c r="AK192" s="582"/>
      <c r="AL192" s="582"/>
      <c r="AM192" s="582"/>
      <c r="AN192" s="582"/>
      <c r="AO192" s="582"/>
      <c r="AP192" s="132">
        <v>0</v>
      </c>
      <c r="AQ192" s="125"/>
      <c r="AR192" s="125"/>
      <c r="AS192" s="582"/>
      <c r="AT192" s="582"/>
      <c r="AU192" s="582"/>
      <c r="AV192" s="582"/>
      <c r="AW192" s="582"/>
      <c r="AX192" s="582"/>
      <c r="AY192" s="582"/>
      <c r="AZ192" s="126">
        <v>2.7699999999999999E-2</v>
      </c>
      <c r="BA192" s="125"/>
      <c r="BB192" s="47" t="s">
        <v>3106</v>
      </c>
      <c r="BC192" s="582"/>
      <c r="BD192" s="582"/>
      <c r="BE192" s="582"/>
      <c r="BF192" s="582"/>
      <c r="BG192" s="582"/>
      <c r="BH192" s="582"/>
      <c r="BI192" s="126">
        <v>2.7699999999999999E-2</v>
      </c>
      <c r="BJ192" s="125">
        <v>0</v>
      </c>
      <c r="BK192" s="134" t="s">
        <v>3106</v>
      </c>
      <c r="BL192" s="582"/>
      <c r="BM192" s="582"/>
      <c r="BN192" s="600"/>
      <c r="BO192" s="600"/>
      <c r="BP192" s="600"/>
      <c r="BQ192" s="600"/>
      <c r="BR192" s="126">
        <v>2.7799999999999998E-2</v>
      </c>
      <c r="BS192" s="125"/>
      <c r="BT192" s="47" t="s">
        <v>3107</v>
      </c>
      <c r="BU192" s="582"/>
      <c r="BV192" s="582"/>
      <c r="BW192" s="582"/>
      <c r="BX192" s="582"/>
      <c r="BY192" s="627"/>
      <c r="BZ192" s="582"/>
      <c r="CA192" s="582"/>
      <c r="CB192" s="126">
        <v>2.7799999999999998E-2</v>
      </c>
      <c r="CC192" s="125"/>
      <c r="CD192" s="134" t="s">
        <v>3106</v>
      </c>
      <c r="CE192" s="582"/>
      <c r="CF192" s="582"/>
      <c r="CG192" s="582"/>
      <c r="CH192" s="582"/>
      <c r="CI192" s="582"/>
      <c r="CJ192" s="582"/>
      <c r="CK192" s="126">
        <v>2.7799999999999998E-2</v>
      </c>
      <c r="CL192" s="125"/>
      <c r="CM192" s="134" t="s">
        <v>3106</v>
      </c>
      <c r="CN192" s="582"/>
      <c r="CO192" s="582"/>
      <c r="CP192" s="582"/>
      <c r="CQ192" s="582"/>
      <c r="CR192" s="582"/>
      <c r="CS192" s="582"/>
      <c r="CT192" s="126">
        <v>2.7799999999999998E-2</v>
      </c>
      <c r="CU192" s="125"/>
      <c r="CV192" s="47" t="s">
        <v>3107</v>
      </c>
      <c r="CW192" s="582"/>
      <c r="CX192" s="582"/>
      <c r="CY192" s="582"/>
      <c r="CZ192" s="582"/>
      <c r="DA192" s="582"/>
      <c r="DB192" s="582"/>
      <c r="DC192" s="582"/>
      <c r="DD192" s="126">
        <v>2.7799999999999998E-2</v>
      </c>
      <c r="DE192" s="125"/>
      <c r="DF192" s="134" t="s">
        <v>3106</v>
      </c>
      <c r="DG192" s="582"/>
      <c r="DH192" s="582"/>
      <c r="DI192" s="582"/>
      <c r="DJ192" s="582"/>
      <c r="DK192" s="582"/>
      <c r="DL192" s="582"/>
      <c r="DM192" s="126">
        <v>2.7799999999999998E-2</v>
      </c>
      <c r="DN192" s="125"/>
      <c r="DO192" s="134" t="s">
        <v>3106</v>
      </c>
      <c r="DP192" s="582"/>
      <c r="DQ192" s="582"/>
      <c r="DR192" s="582"/>
      <c r="DS192" s="582"/>
      <c r="DT192" s="582"/>
      <c r="DU192" s="582"/>
      <c r="DV192" s="126">
        <v>2.7799999999999998E-2</v>
      </c>
      <c r="DW192" s="125"/>
      <c r="DX192" s="134" t="s">
        <v>3106</v>
      </c>
      <c r="DY192" s="582"/>
      <c r="DZ192" s="582"/>
      <c r="EA192" s="582"/>
      <c r="EB192" s="582"/>
      <c r="EC192" s="598"/>
      <c r="EF192" s="303"/>
      <c r="EG192" s="125">
        <v>0.24999999999999994</v>
      </c>
      <c r="EH192" s="125">
        <v>0</v>
      </c>
      <c r="EI192" s="122">
        <v>0</v>
      </c>
      <c r="EJ192" s="582"/>
      <c r="EK192" s="598"/>
      <c r="EL192" s="675"/>
      <c r="EM192" s="587"/>
      <c r="EN192" s="674"/>
      <c r="EO192" s="598"/>
      <c r="EP192" s="133"/>
      <c r="EQ192" s="133"/>
      <c r="ER192" s="127"/>
      <c r="ET192" s="156">
        <f t="shared" si="2"/>
        <v>0</v>
      </c>
    </row>
    <row r="193" spans="1:150" s="47" customFormat="1" ht="99.95" hidden="1" customHeight="1" x14ac:dyDescent="0.25">
      <c r="A193" s="130" t="s">
        <v>212</v>
      </c>
      <c r="B193" s="47" t="s">
        <v>310</v>
      </c>
      <c r="C193" s="56" t="s">
        <v>117</v>
      </c>
      <c r="D193" s="50">
        <v>3</v>
      </c>
      <c r="E193" s="56" t="s">
        <v>123</v>
      </c>
      <c r="F193" s="121" t="s">
        <v>65</v>
      </c>
      <c r="G193" s="46">
        <v>1</v>
      </c>
      <c r="H193" s="46">
        <v>1</v>
      </c>
      <c r="I193" s="46">
        <v>0.15</v>
      </c>
      <c r="J193" s="14" t="s">
        <v>3094</v>
      </c>
      <c r="K193" s="46" t="s">
        <v>288</v>
      </c>
      <c r="L193" s="127">
        <v>6</v>
      </c>
      <c r="M193" s="49" t="s">
        <v>124</v>
      </c>
      <c r="N193" s="14" t="s">
        <v>3095</v>
      </c>
      <c r="O193" s="106" t="s">
        <v>3096</v>
      </c>
      <c r="P193" s="51">
        <v>0.05</v>
      </c>
      <c r="Q193" s="43">
        <v>11</v>
      </c>
      <c r="R193" s="124">
        <v>722737000</v>
      </c>
      <c r="S193" s="129"/>
      <c r="T193" s="42">
        <v>43132</v>
      </c>
      <c r="U193" s="42">
        <v>43465</v>
      </c>
      <c r="V193" s="130" t="s">
        <v>3108</v>
      </c>
      <c r="W193" s="125">
        <v>0.25</v>
      </c>
      <c r="X193" s="125">
        <v>0</v>
      </c>
      <c r="Y193" s="125"/>
      <c r="AA193" s="582"/>
      <c r="AB193" s="582"/>
      <c r="AC193" s="598"/>
      <c r="AD193" s="582"/>
      <c r="AE193" s="582"/>
      <c r="AF193" s="582"/>
      <c r="AG193" s="126">
        <v>0</v>
      </c>
      <c r="AH193" s="125"/>
      <c r="AI193" s="125"/>
      <c r="AJ193" s="582"/>
      <c r="AK193" s="582"/>
      <c r="AL193" s="582"/>
      <c r="AM193" s="582"/>
      <c r="AN193" s="582"/>
      <c r="AO193" s="582"/>
      <c r="AP193" s="132">
        <v>0</v>
      </c>
      <c r="AQ193" s="125"/>
      <c r="AR193" s="125"/>
      <c r="AS193" s="582"/>
      <c r="AT193" s="582"/>
      <c r="AU193" s="582"/>
      <c r="AV193" s="582"/>
      <c r="AW193" s="582"/>
      <c r="AX193" s="582"/>
      <c r="AY193" s="582"/>
      <c r="AZ193" s="126">
        <v>0</v>
      </c>
      <c r="BA193" s="125"/>
      <c r="BB193" s="134"/>
      <c r="BC193" s="582"/>
      <c r="BD193" s="582"/>
      <c r="BE193" s="125"/>
      <c r="BF193" s="125"/>
      <c r="BG193" s="125"/>
      <c r="BH193" s="125"/>
      <c r="BI193" s="126">
        <v>0</v>
      </c>
      <c r="BJ193" s="125"/>
      <c r="BK193" s="134"/>
      <c r="BL193" s="582"/>
      <c r="BM193" s="582"/>
      <c r="BN193" s="600"/>
      <c r="BO193" s="600"/>
      <c r="BP193" s="600"/>
      <c r="BQ193" s="600"/>
      <c r="BR193" s="126">
        <v>0.125</v>
      </c>
      <c r="BS193" s="125"/>
      <c r="BT193" s="134" t="s">
        <v>3109</v>
      </c>
      <c r="BU193" s="582"/>
      <c r="BV193" s="582"/>
      <c r="BW193" s="125"/>
      <c r="BX193" s="125"/>
      <c r="BY193" s="134"/>
      <c r="BZ193" s="125"/>
      <c r="CA193" s="125"/>
      <c r="CB193" s="126"/>
      <c r="CC193" s="125"/>
      <c r="CD193" s="134"/>
      <c r="CE193" s="582"/>
      <c r="CF193" s="582"/>
      <c r="CG193" s="582"/>
      <c r="CH193" s="582"/>
      <c r="CI193" s="582"/>
      <c r="CJ193" s="582"/>
      <c r="CK193" s="126"/>
      <c r="CL193" s="125"/>
      <c r="CM193" s="134"/>
      <c r="CN193" s="582"/>
      <c r="CO193" s="582"/>
      <c r="CP193" s="582"/>
      <c r="CQ193" s="582"/>
      <c r="CR193" s="582"/>
      <c r="CS193" s="582"/>
      <c r="CT193" s="126">
        <v>0</v>
      </c>
      <c r="CU193" s="125"/>
      <c r="CV193" s="134"/>
      <c r="CW193" s="582"/>
      <c r="CX193" s="582"/>
      <c r="CY193" s="125"/>
      <c r="CZ193" s="125"/>
      <c r="DA193" s="125"/>
      <c r="DB193" s="125"/>
      <c r="DC193" s="125"/>
      <c r="DD193" s="126">
        <v>0</v>
      </c>
      <c r="DE193" s="125"/>
      <c r="DF193" s="134"/>
      <c r="DG193" s="582"/>
      <c r="DH193" s="582"/>
      <c r="DI193" s="125"/>
      <c r="DJ193" s="125"/>
      <c r="DK193" s="125"/>
      <c r="DL193" s="125"/>
      <c r="DM193" s="126">
        <v>0</v>
      </c>
      <c r="DN193" s="125"/>
      <c r="DO193" s="134"/>
      <c r="DP193" s="582"/>
      <c r="DQ193" s="582"/>
      <c r="DR193" s="125"/>
      <c r="DS193" s="125"/>
      <c r="DT193" s="125"/>
      <c r="DU193" s="125"/>
      <c r="DV193" s="126">
        <v>0.125</v>
      </c>
      <c r="DW193" s="125"/>
      <c r="DX193" s="134" t="s">
        <v>3109</v>
      </c>
      <c r="DY193" s="582"/>
      <c r="DZ193" s="582"/>
      <c r="EA193" s="582"/>
      <c r="EB193" s="582"/>
      <c r="EC193" s="127"/>
      <c r="EF193" s="303"/>
      <c r="EG193" s="125">
        <v>0.25</v>
      </c>
      <c r="EH193" s="125">
        <v>0</v>
      </c>
      <c r="EI193" s="122">
        <v>0</v>
      </c>
      <c r="EJ193" s="582"/>
      <c r="EK193" s="127"/>
      <c r="EL193" s="283"/>
      <c r="EM193" s="587"/>
      <c r="EN193" s="222"/>
      <c r="EO193" s="127"/>
      <c r="EP193" s="133"/>
      <c r="EQ193" s="133"/>
      <c r="ER193" s="127"/>
      <c r="ET193" s="156">
        <f t="shared" si="2"/>
        <v>0</v>
      </c>
    </row>
    <row r="194" spans="1:150" s="47" customFormat="1" ht="99.95" hidden="1" customHeight="1" x14ac:dyDescent="0.25">
      <c r="A194" s="130" t="s">
        <v>212</v>
      </c>
      <c r="B194" s="47" t="s">
        <v>310</v>
      </c>
      <c r="C194" s="56" t="s">
        <v>117</v>
      </c>
      <c r="D194" s="50">
        <v>3</v>
      </c>
      <c r="E194" s="56" t="s">
        <v>123</v>
      </c>
      <c r="F194" s="121" t="s">
        <v>65</v>
      </c>
      <c r="G194" s="46">
        <v>1</v>
      </c>
      <c r="H194" s="46">
        <v>1</v>
      </c>
      <c r="I194" s="46">
        <v>0.15</v>
      </c>
      <c r="J194" s="14" t="s">
        <v>3094</v>
      </c>
      <c r="K194" s="46" t="s">
        <v>299</v>
      </c>
      <c r="L194" s="127">
        <v>6</v>
      </c>
      <c r="M194" s="49" t="s">
        <v>125</v>
      </c>
      <c r="N194" s="14" t="s">
        <v>3110</v>
      </c>
      <c r="O194" s="106" t="s">
        <v>3096</v>
      </c>
      <c r="P194" s="51">
        <v>0.05</v>
      </c>
      <c r="Q194" s="43">
        <v>11</v>
      </c>
      <c r="R194" s="124">
        <v>1862317000</v>
      </c>
      <c r="S194" s="129"/>
      <c r="T194" s="42">
        <v>43132</v>
      </c>
      <c r="U194" s="42">
        <v>43465</v>
      </c>
      <c r="V194" s="130" t="s">
        <v>3111</v>
      </c>
      <c r="W194" s="125">
        <v>0.33329999999999999</v>
      </c>
      <c r="X194" s="125">
        <v>0</v>
      </c>
      <c r="Y194" s="125"/>
      <c r="AA194" s="582">
        <v>0</v>
      </c>
      <c r="AB194" s="582">
        <v>0</v>
      </c>
      <c r="AC194" s="598"/>
      <c r="AD194" s="582"/>
      <c r="AE194" s="608"/>
      <c r="AF194" s="582"/>
      <c r="AG194" s="126">
        <v>3.7033333333333335E-2</v>
      </c>
      <c r="AH194" s="125"/>
      <c r="AI194" s="154" t="s">
        <v>3112</v>
      </c>
      <c r="AJ194" s="582">
        <v>7.4069999999999997E-2</v>
      </c>
      <c r="AK194" s="582">
        <v>0</v>
      </c>
      <c r="AL194" s="582"/>
      <c r="AM194" s="582"/>
      <c r="AN194" s="582"/>
      <c r="AO194" s="582"/>
      <c r="AP194" s="132">
        <v>3.7033333333333335E-2</v>
      </c>
      <c r="AQ194" s="125"/>
      <c r="AR194" s="154" t="s">
        <v>3112</v>
      </c>
      <c r="AS194" s="582">
        <v>7.4069999999999997E-2</v>
      </c>
      <c r="AT194" s="582">
        <v>0</v>
      </c>
      <c r="AU194" s="582"/>
      <c r="AV194" s="582"/>
      <c r="AW194" s="582"/>
      <c r="AX194" s="582"/>
      <c r="AY194" s="582"/>
      <c r="AZ194" s="126">
        <v>3.7033333333333335E-2</v>
      </c>
      <c r="BA194" s="125"/>
      <c r="BB194" s="154" t="s">
        <v>3112</v>
      </c>
      <c r="BC194" s="582">
        <v>7.4069999999999997E-2</v>
      </c>
      <c r="BD194" s="582">
        <v>0</v>
      </c>
      <c r="BE194" s="582"/>
      <c r="BF194" s="582"/>
      <c r="BG194" s="582"/>
      <c r="BH194" s="582"/>
      <c r="BI194" s="126">
        <v>3.7033333333333335E-2</v>
      </c>
      <c r="BJ194" s="125"/>
      <c r="BK194" s="154" t="s">
        <v>3112</v>
      </c>
      <c r="BL194" s="582">
        <v>7.4069999999999997E-2</v>
      </c>
      <c r="BM194" s="582">
        <v>0</v>
      </c>
      <c r="BN194" s="600"/>
      <c r="BO194" s="582"/>
      <c r="BP194" s="582"/>
      <c r="BQ194" s="582"/>
      <c r="BR194" s="126">
        <v>3.7033333333333335E-2</v>
      </c>
      <c r="BS194" s="125"/>
      <c r="BT194" s="154" t="s">
        <v>3112</v>
      </c>
      <c r="BU194" s="582">
        <v>7.4069999999999997E-2</v>
      </c>
      <c r="BV194" s="582">
        <v>0</v>
      </c>
      <c r="BW194" s="582"/>
      <c r="BX194" s="582"/>
      <c r="BY194" s="627"/>
      <c r="BZ194" s="582"/>
      <c r="CA194" s="582"/>
      <c r="CB194" s="126">
        <v>3.7033333333333335E-2</v>
      </c>
      <c r="CC194" s="125"/>
      <c r="CD194" s="154" t="s">
        <v>3112</v>
      </c>
      <c r="CE194" s="582">
        <v>7.4069999999999997E-2</v>
      </c>
      <c r="CF194" s="582">
        <v>0</v>
      </c>
      <c r="CG194" s="582"/>
      <c r="CH194" s="582"/>
      <c r="CI194" s="582"/>
      <c r="CJ194" s="582"/>
      <c r="CK194" s="126">
        <v>3.7033333333333335E-2</v>
      </c>
      <c r="CL194" s="125"/>
      <c r="CM194" s="154" t="s">
        <v>3112</v>
      </c>
      <c r="CN194" s="582">
        <v>7.4069999999999997E-2</v>
      </c>
      <c r="CO194" s="582">
        <v>0</v>
      </c>
      <c r="CP194" s="582"/>
      <c r="CQ194" s="582"/>
      <c r="CR194" s="582"/>
      <c r="CS194" s="582"/>
      <c r="CT194" s="126">
        <v>3.7033333333333335E-2</v>
      </c>
      <c r="CU194" s="125"/>
      <c r="CV194" s="154" t="s">
        <v>3112</v>
      </c>
      <c r="CW194" s="582">
        <v>7.4069999999999997E-2</v>
      </c>
      <c r="CX194" s="582">
        <v>0</v>
      </c>
      <c r="CY194" s="582"/>
      <c r="CZ194" s="582"/>
      <c r="DA194" s="582"/>
      <c r="DB194" s="582"/>
      <c r="DC194" s="582"/>
      <c r="DD194" s="126">
        <v>3.7033333333333335E-2</v>
      </c>
      <c r="DE194" s="125"/>
      <c r="DF194" s="154" t="s">
        <v>3112</v>
      </c>
      <c r="DG194" s="582">
        <v>7.4069999999999997E-2</v>
      </c>
      <c r="DH194" s="582">
        <v>0</v>
      </c>
      <c r="DI194" s="582"/>
      <c r="DJ194" s="582"/>
      <c r="DK194" s="582"/>
      <c r="DL194" s="582"/>
      <c r="DM194" s="126">
        <v>0</v>
      </c>
      <c r="DN194" s="125"/>
      <c r="DO194" s="134"/>
      <c r="DP194" s="582">
        <v>0.16666500000000001</v>
      </c>
      <c r="DQ194" s="582">
        <v>0</v>
      </c>
      <c r="DR194" s="582"/>
      <c r="DS194" s="582"/>
      <c r="DT194" s="582"/>
      <c r="DU194" s="582"/>
      <c r="DV194" s="126">
        <v>0</v>
      </c>
      <c r="DW194" s="125"/>
      <c r="DX194" s="134"/>
      <c r="DY194" s="582">
        <v>0.16666500000000001</v>
      </c>
      <c r="DZ194" s="582">
        <v>0</v>
      </c>
      <c r="EA194" s="582"/>
      <c r="EB194" s="582"/>
      <c r="EC194" s="598" t="s">
        <v>3113</v>
      </c>
      <c r="EF194" s="303"/>
      <c r="EG194" s="125">
        <v>0.33330000000000004</v>
      </c>
      <c r="EH194" s="125">
        <v>0</v>
      </c>
      <c r="EI194" s="122">
        <v>0</v>
      </c>
      <c r="EJ194" s="582">
        <v>0.99995999999999996</v>
      </c>
      <c r="EK194" s="582">
        <v>0</v>
      </c>
      <c r="EL194" s="675">
        <v>0</v>
      </c>
      <c r="EM194" s="587"/>
      <c r="EN194" s="674"/>
      <c r="EO194" s="598"/>
      <c r="EP194" s="133"/>
      <c r="EQ194" s="133"/>
      <c r="ER194" s="127"/>
      <c r="ET194" s="156">
        <f t="shared" si="2"/>
        <v>0</v>
      </c>
    </row>
    <row r="195" spans="1:150" s="47" customFormat="1" ht="99.95" hidden="1" customHeight="1" x14ac:dyDescent="0.25">
      <c r="A195" s="130" t="s">
        <v>212</v>
      </c>
      <c r="B195" s="47" t="s">
        <v>310</v>
      </c>
      <c r="C195" s="56" t="s">
        <v>117</v>
      </c>
      <c r="D195" s="50">
        <v>3</v>
      </c>
      <c r="E195" s="56" t="s">
        <v>123</v>
      </c>
      <c r="F195" s="121" t="s">
        <v>65</v>
      </c>
      <c r="G195" s="46">
        <v>1</v>
      </c>
      <c r="H195" s="46">
        <v>1</v>
      </c>
      <c r="I195" s="46">
        <v>0.15</v>
      </c>
      <c r="J195" s="14" t="s">
        <v>3094</v>
      </c>
      <c r="K195" s="46" t="s">
        <v>299</v>
      </c>
      <c r="L195" s="127">
        <v>6</v>
      </c>
      <c r="M195" s="49" t="s">
        <v>125</v>
      </c>
      <c r="N195" s="14" t="s">
        <v>3110</v>
      </c>
      <c r="O195" s="106" t="s">
        <v>3096</v>
      </c>
      <c r="P195" s="51">
        <v>0.05</v>
      </c>
      <c r="Q195" s="43">
        <v>11</v>
      </c>
      <c r="R195" s="124">
        <v>1862317000</v>
      </c>
      <c r="S195" s="129"/>
      <c r="T195" s="42">
        <v>43132</v>
      </c>
      <c r="U195" s="42">
        <v>43465</v>
      </c>
      <c r="V195" s="130" t="s">
        <v>3114</v>
      </c>
      <c r="W195" s="125">
        <v>0.33333000000000002</v>
      </c>
      <c r="X195" s="125">
        <v>0</v>
      </c>
      <c r="Y195" s="125"/>
      <c r="AA195" s="598"/>
      <c r="AB195" s="598"/>
      <c r="AC195" s="598"/>
      <c r="AD195" s="582"/>
      <c r="AE195" s="608"/>
      <c r="AF195" s="582"/>
      <c r="AG195" s="126">
        <v>3.7036666666666669E-2</v>
      </c>
      <c r="AH195" s="125"/>
      <c r="AI195" s="154" t="s">
        <v>3115</v>
      </c>
      <c r="AJ195" s="598"/>
      <c r="AK195" s="598"/>
      <c r="AL195" s="582"/>
      <c r="AM195" s="582"/>
      <c r="AN195" s="582"/>
      <c r="AO195" s="582"/>
      <c r="AP195" s="132">
        <v>3.7036666666666669E-2</v>
      </c>
      <c r="AQ195" s="125"/>
      <c r="AR195" s="154" t="s">
        <v>3116</v>
      </c>
      <c r="AS195" s="598"/>
      <c r="AT195" s="598"/>
      <c r="AU195" s="582"/>
      <c r="AV195" s="582"/>
      <c r="AW195" s="582"/>
      <c r="AX195" s="582"/>
      <c r="AY195" s="582"/>
      <c r="AZ195" s="126">
        <v>3.7036666666666669E-2</v>
      </c>
      <c r="BA195" s="125"/>
      <c r="BB195" s="154" t="s">
        <v>3115</v>
      </c>
      <c r="BC195" s="598"/>
      <c r="BD195" s="598"/>
      <c r="BE195" s="582"/>
      <c r="BF195" s="582"/>
      <c r="BG195" s="582"/>
      <c r="BH195" s="582"/>
      <c r="BI195" s="126">
        <v>3.7036666666666669E-2</v>
      </c>
      <c r="BJ195" s="125"/>
      <c r="BK195" s="154" t="s">
        <v>3115</v>
      </c>
      <c r="BL195" s="598"/>
      <c r="BM195" s="598"/>
      <c r="BN195" s="600"/>
      <c r="BO195" s="582"/>
      <c r="BP195" s="582"/>
      <c r="BQ195" s="582"/>
      <c r="BR195" s="126">
        <v>3.7036666666666669E-2</v>
      </c>
      <c r="BS195" s="125"/>
      <c r="BT195" s="154" t="s">
        <v>3116</v>
      </c>
      <c r="BU195" s="598"/>
      <c r="BV195" s="598"/>
      <c r="BW195" s="582"/>
      <c r="BX195" s="582"/>
      <c r="BY195" s="627"/>
      <c r="BZ195" s="582"/>
      <c r="CA195" s="582"/>
      <c r="CB195" s="126">
        <v>3.7036666666666669E-2</v>
      </c>
      <c r="CC195" s="125"/>
      <c r="CD195" s="154" t="s">
        <v>3115</v>
      </c>
      <c r="CE195" s="598"/>
      <c r="CF195" s="598"/>
      <c r="CG195" s="582"/>
      <c r="CH195" s="582"/>
      <c r="CI195" s="582"/>
      <c r="CJ195" s="582"/>
      <c r="CK195" s="126">
        <v>3.7036666666666669E-2</v>
      </c>
      <c r="CL195" s="125"/>
      <c r="CM195" s="154" t="s">
        <v>3115</v>
      </c>
      <c r="CN195" s="598"/>
      <c r="CO195" s="598"/>
      <c r="CP195" s="582"/>
      <c r="CQ195" s="582"/>
      <c r="CR195" s="582"/>
      <c r="CS195" s="582"/>
      <c r="CT195" s="126">
        <v>3.7036666666666669E-2</v>
      </c>
      <c r="CU195" s="125"/>
      <c r="CV195" s="154" t="s">
        <v>3116</v>
      </c>
      <c r="CW195" s="598"/>
      <c r="CX195" s="598"/>
      <c r="CY195" s="582"/>
      <c r="CZ195" s="582"/>
      <c r="DA195" s="582"/>
      <c r="DB195" s="582"/>
      <c r="DC195" s="582"/>
      <c r="DD195" s="126">
        <v>3.7036666666666669E-2</v>
      </c>
      <c r="DE195" s="125"/>
      <c r="DF195" s="154" t="s">
        <v>3115</v>
      </c>
      <c r="DG195" s="598"/>
      <c r="DH195" s="598"/>
      <c r="DI195" s="582"/>
      <c r="DJ195" s="582"/>
      <c r="DK195" s="582"/>
      <c r="DL195" s="582"/>
      <c r="DM195" s="126">
        <v>0</v>
      </c>
      <c r="DN195" s="125"/>
      <c r="DP195" s="598"/>
      <c r="DQ195" s="598"/>
      <c r="DR195" s="582"/>
      <c r="DS195" s="582"/>
      <c r="DT195" s="582"/>
      <c r="DU195" s="582"/>
      <c r="DV195" s="126">
        <v>0</v>
      </c>
      <c r="DW195" s="125"/>
      <c r="DX195" s="130"/>
      <c r="DY195" s="598"/>
      <c r="DZ195" s="598"/>
      <c r="EA195" s="582"/>
      <c r="EB195" s="582"/>
      <c r="EC195" s="598"/>
      <c r="EF195" s="303"/>
      <c r="EG195" s="125">
        <v>0.33333000000000002</v>
      </c>
      <c r="EH195" s="125">
        <v>0</v>
      </c>
      <c r="EI195" s="122">
        <v>0</v>
      </c>
      <c r="EJ195" s="598"/>
      <c r="EK195" s="598"/>
      <c r="EL195" s="675"/>
      <c r="EM195" s="587"/>
      <c r="EN195" s="674"/>
      <c r="EO195" s="598"/>
      <c r="EP195" s="133"/>
      <c r="EQ195" s="133"/>
      <c r="ER195" s="127"/>
      <c r="ET195" s="156">
        <f t="shared" si="2"/>
        <v>0</v>
      </c>
    </row>
    <row r="196" spans="1:150" s="47" customFormat="1" ht="99.95" hidden="1" customHeight="1" x14ac:dyDescent="0.25">
      <c r="A196" s="130" t="s">
        <v>212</v>
      </c>
      <c r="B196" s="47" t="s">
        <v>310</v>
      </c>
      <c r="C196" s="56" t="s">
        <v>117</v>
      </c>
      <c r="D196" s="50">
        <v>3</v>
      </c>
      <c r="E196" s="56" t="s">
        <v>123</v>
      </c>
      <c r="F196" s="121" t="s">
        <v>65</v>
      </c>
      <c r="G196" s="46">
        <v>1</v>
      </c>
      <c r="H196" s="46">
        <v>1</v>
      </c>
      <c r="I196" s="46">
        <v>0.15</v>
      </c>
      <c r="J196" s="14" t="s">
        <v>3094</v>
      </c>
      <c r="K196" s="46" t="s">
        <v>299</v>
      </c>
      <c r="L196" s="127">
        <v>6</v>
      </c>
      <c r="M196" s="49" t="s">
        <v>125</v>
      </c>
      <c r="N196" s="14" t="s">
        <v>3110</v>
      </c>
      <c r="O196" s="106" t="s">
        <v>3096</v>
      </c>
      <c r="P196" s="51">
        <v>0.05</v>
      </c>
      <c r="Q196" s="43">
        <v>11</v>
      </c>
      <c r="R196" s="124">
        <v>1862317000</v>
      </c>
      <c r="S196" s="129"/>
      <c r="T196" s="42">
        <v>43132</v>
      </c>
      <c r="U196" s="42">
        <v>43465</v>
      </c>
      <c r="V196" s="130" t="s">
        <v>3117</v>
      </c>
      <c r="W196" s="125">
        <v>0.33333000000000002</v>
      </c>
      <c r="X196" s="125">
        <v>0</v>
      </c>
      <c r="Y196" s="125"/>
      <c r="AA196" s="598"/>
      <c r="AB196" s="598"/>
      <c r="AC196" s="598"/>
      <c r="AD196" s="582"/>
      <c r="AE196" s="608"/>
      <c r="AF196" s="582"/>
      <c r="AG196" s="126">
        <v>0</v>
      </c>
      <c r="AH196" s="125"/>
      <c r="AI196" s="134"/>
      <c r="AJ196" s="598"/>
      <c r="AK196" s="598"/>
      <c r="AL196" s="582"/>
      <c r="AM196" s="582"/>
      <c r="AN196" s="582"/>
      <c r="AO196" s="582"/>
      <c r="AP196" s="132">
        <v>0</v>
      </c>
      <c r="AQ196" s="125"/>
      <c r="AR196" s="125"/>
      <c r="AS196" s="598"/>
      <c r="AT196" s="598"/>
      <c r="AU196" s="582"/>
      <c r="AV196" s="582"/>
      <c r="AW196" s="582"/>
      <c r="AX196" s="582"/>
      <c r="AY196" s="582"/>
      <c r="AZ196" s="126">
        <v>0</v>
      </c>
      <c r="BA196" s="125"/>
      <c r="BB196" s="134"/>
      <c r="BC196" s="598"/>
      <c r="BD196" s="598"/>
      <c r="BE196" s="582"/>
      <c r="BF196" s="582"/>
      <c r="BG196" s="582"/>
      <c r="BH196" s="582"/>
      <c r="BI196" s="126">
        <v>0</v>
      </c>
      <c r="BJ196" s="125"/>
      <c r="BK196" s="134"/>
      <c r="BL196" s="598"/>
      <c r="BM196" s="598"/>
      <c r="BN196" s="600"/>
      <c r="BO196" s="582"/>
      <c r="BP196" s="582"/>
      <c r="BQ196" s="582"/>
      <c r="BR196" s="126">
        <v>0</v>
      </c>
      <c r="BS196" s="125"/>
      <c r="BT196" s="134"/>
      <c r="BU196" s="598"/>
      <c r="BV196" s="598"/>
      <c r="BW196" s="582"/>
      <c r="BX196" s="582"/>
      <c r="BY196" s="627"/>
      <c r="BZ196" s="582"/>
      <c r="CA196" s="582"/>
      <c r="CB196" s="126">
        <v>0</v>
      </c>
      <c r="CC196" s="125"/>
      <c r="CD196" s="125"/>
      <c r="CE196" s="598"/>
      <c r="CF196" s="598"/>
      <c r="CG196" s="582"/>
      <c r="CH196" s="582"/>
      <c r="CI196" s="582"/>
      <c r="CJ196" s="582"/>
      <c r="CK196" s="126">
        <v>0</v>
      </c>
      <c r="CL196" s="125"/>
      <c r="CM196" s="125"/>
      <c r="CN196" s="598"/>
      <c r="CO196" s="598"/>
      <c r="CP196" s="582"/>
      <c r="CQ196" s="582"/>
      <c r="CR196" s="582"/>
      <c r="CS196" s="582"/>
      <c r="CT196" s="126">
        <v>0</v>
      </c>
      <c r="CU196" s="125"/>
      <c r="CV196" s="125"/>
      <c r="CW196" s="598"/>
      <c r="CX196" s="598"/>
      <c r="CY196" s="582"/>
      <c r="CZ196" s="582"/>
      <c r="DA196" s="582"/>
      <c r="DB196" s="582"/>
      <c r="DC196" s="582"/>
      <c r="DD196" s="126">
        <v>0</v>
      </c>
      <c r="DE196" s="125"/>
      <c r="DF196" s="125"/>
      <c r="DG196" s="598"/>
      <c r="DH196" s="598"/>
      <c r="DI196" s="582"/>
      <c r="DJ196" s="582"/>
      <c r="DK196" s="582"/>
      <c r="DL196" s="582"/>
      <c r="DM196" s="126">
        <v>0.16666500000000001</v>
      </c>
      <c r="DN196" s="125"/>
      <c r="DO196" s="130" t="s">
        <v>3118</v>
      </c>
      <c r="DP196" s="598"/>
      <c r="DQ196" s="598"/>
      <c r="DR196" s="582"/>
      <c r="DS196" s="582"/>
      <c r="DT196" s="582"/>
      <c r="DU196" s="582"/>
      <c r="DV196" s="126">
        <v>0.16666500000000001</v>
      </c>
      <c r="DW196" s="125"/>
      <c r="DX196" s="130" t="s">
        <v>3119</v>
      </c>
      <c r="DY196" s="598"/>
      <c r="DZ196" s="598"/>
      <c r="EA196" s="582"/>
      <c r="EB196" s="582"/>
      <c r="EC196" s="598"/>
      <c r="EF196" s="303"/>
      <c r="EG196" s="125">
        <v>0.33333000000000002</v>
      </c>
      <c r="EH196" s="125">
        <v>0</v>
      </c>
      <c r="EI196" s="122">
        <v>0</v>
      </c>
      <c r="EJ196" s="598"/>
      <c r="EK196" s="598"/>
      <c r="EL196" s="675"/>
      <c r="EM196" s="587"/>
      <c r="EN196" s="674"/>
      <c r="EO196" s="598"/>
      <c r="EP196" s="133"/>
      <c r="EQ196" s="133"/>
      <c r="ER196" s="127"/>
      <c r="ET196" s="156">
        <f t="shared" si="2"/>
        <v>0</v>
      </c>
    </row>
    <row r="197" spans="1:150" s="47" customFormat="1" ht="99.95" hidden="1" customHeight="1" x14ac:dyDescent="0.25">
      <c r="A197" s="130" t="s">
        <v>212</v>
      </c>
      <c r="B197" s="47" t="s">
        <v>310</v>
      </c>
      <c r="C197" s="56" t="s">
        <v>117</v>
      </c>
      <c r="D197" s="50">
        <v>3</v>
      </c>
      <c r="E197" s="56" t="s">
        <v>123</v>
      </c>
      <c r="F197" s="121" t="s">
        <v>65</v>
      </c>
      <c r="G197" s="46">
        <v>1</v>
      </c>
      <c r="H197" s="46">
        <v>1</v>
      </c>
      <c r="I197" s="46">
        <v>0.15</v>
      </c>
      <c r="J197" s="14" t="s">
        <v>3094</v>
      </c>
      <c r="K197" s="46" t="s">
        <v>299</v>
      </c>
      <c r="L197" s="127">
        <v>7</v>
      </c>
      <c r="M197" s="49" t="s">
        <v>126</v>
      </c>
      <c r="N197" s="14" t="s">
        <v>3120</v>
      </c>
      <c r="O197" s="106" t="s">
        <v>3121</v>
      </c>
      <c r="P197" s="51">
        <v>0.05</v>
      </c>
      <c r="Q197" s="43">
        <v>11</v>
      </c>
      <c r="R197" s="124">
        <v>629330000</v>
      </c>
      <c r="T197" s="42">
        <v>43132</v>
      </c>
      <c r="U197" s="42">
        <v>43465</v>
      </c>
      <c r="V197" s="130" t="s">
        <v>3122</v>
      </c>
      <c r="W197" s="125">
        <v>0.33329999999999999</v>
      </c>
      <c r="X197" s="125">
        <v>0</v>
      </c>
      <c r="Y197" s="125"/>
      <c r="AA197" s="582">
        <v>0</v>
      </c>
      <c r="AB197" s="582">
        <v>0</v>
      </c>
      <c r="AC197" s="598"/>
      <c r="AD197" s="582"/>
      <c r="AE197" s="608"/>
      <c r="AF197" s="582"/>
      <c r="AG197" s="126">
        <v>6.6659999999999997E-2</v>
      </c>
      <c r="AH197" s="125"/>
      <c r="AI197" s="130" t="s">
        <v>3123</v>
      </c>
      <c r="AJ197" s="582">
        <v>6.6659999999999997E-2</v>
      </c>
      <c r="AK197" s="582">
        <v>0</v>
      </c>
      <c r="AL197" s="582"/>
      <c r="AM197" s="582"/>
      <c r="AN197" s="582"/>
      <c r="AO197" s="582"/>
      <c r="AP197" s="132">
        <v>6.6659999999999997E-2</v>
      </c>
      <c r="AQ197" s="125"/>
      <c r="AR197" s="134" t="s">
        <v>3124</v>
      </c>
      <c r="AS197" s="582">
        <v>6.6659999999999997E-2</v>
      </c>
      <c r="AT197" s="582">
        <v>0</v>
      </c>
      <c r="AU197" s="582"/>
      <c r="AV197" s="582"/>
      <c r="AW197" s="582"/>
      <c r="AX197" s="582"/>
      <c r="AY197" s="582"/>
      <c r="AZ197" s="126">
        <v>6.6659999999999997E-2</v>
      </c>
      <c r="BA197" s="125"/>
      <c r="BB197" s="134" t="s">
        <v>3123</v>
      </c>
      <c r="BC197" s="582">
        <v>6.6659999999999997E-2</v>
      </c>
      <c r="BD197" s="582">
        <v>0</v>
      </c>
      <c r="BE197" s="582"/>
      <c r="BF197" s="582"/>
      <c r="BG197" s="582"/>
      <c r="BH197" s="582"/>
      <c r="BI197" s="126">
        <v>6.6659999999999997E-2</v>
      </c>
      <c r="BJ197" s="125"/>
      <c r="BK197" s="134" t="s">
        <v>3123</v>
      </c>
      <c r="BL197" s="582">
        <v>6.6659999999999997E-2</v>
      </c>
      <c r="BM197" s="582">
        <v>0</v>
      </c>
      <c r="BN197" s="600"/>
      <c r="BO197" s="582"/>
      <c r="BP197" s="582"/>
      <c r="BQ197" s="582"/>
      <c r="BR197" s="126">
        <v>6.6659999999999997E-2</v>
      </c>
      <c r="BS197" s="125"/>
      <c r="BT197" s="134" t="s">
        <v>3124</v>
      </c>
      <c r="BU197" s="582">
        <v>6.6659999999999997E-2</v>
      </c>
      <c r="BV197" s="582">
        <v>0</v>
      </c>
      <c r="BW197" s="582"/>
      <c r="BX197" s="582"/>
      <c r="BY197" s="627"/>
      <c r="BZ197" s="582"/>
      <c r="CA197" s="582"/>
      <c r="CB197" s="126">
        <v>0</v>
      </c>
      <c r="CC197" s="125"/>
      <c r="CD197" s="134"/>
      <c r="CE197" s="582">
        <v>0.11111</v>
      </c>
      <c r="CF197" s="582">
        <v>0</v>
      </c>
      <c r="CG197" s="582"/>
      <c r="CH197" s="582"/>
      <c r="CI197" s="582"/>
      <c r="CJ197" s="582"/>
      <c r="CK197" s="126">
        <v>0</v>
      </c>
      <c r="CL197" s="125"/>
      <c r="CM197" s="134"/>
      <c r="CN197" s="582">
        <v>0.11111</v>
      </c>
      <c r="CO197" s="582">
        <v>0</v>
      </c>
      <c r="CP197" s="582"/>
      <c r="CQ197" s="582"/>
      <c r="CR197" s="582"/>
      <c r="CS197" s="582"/>
      <c r="CT197" s="126">
        <v>0</v>
      </c>
      <c r="CU197" s="125"/>
      <c r="CV197" s="134"/>
      <c r="CW197" s="582">
        <v>0.11111</v>
      </c>
      <c r="CX197" s="582">
        <v>0</v>
      </c>
      <c r="CY197" s="582"/>
      <c r="CZ197" s="582"/>
      <c r="DA197" s="582"/>
      <c r="DB197" s="582"/>
      <c r="DC197" s="582"/>
      <c r="DD197" s="126">
        <v>0</v>
      </c>
      <c r="DE197" s="125"/>
      <c r="DF197" s="134"/>
      <c r="DG197" s="582">
        <v>0.11111</v>
      </c>
      <c r="DH197" s="582">
        <v>0</v>
      </c>
      <c r="DI197" s="582"/>
      <c r="DJ197" s="582"/>
      <c r="DK197" s="582"/>
      <c r="DL197" s="582"/>
      <c r="DM197" s="126">
        <v>0</v>
      </c>
      <c r="DN197" s="125"/>
      <c r="DO197" s="134"/>
      <c r="DP197" s="582">
        <v>0.11111</v>
      </c>
      <c r="DQ197" s="582">
        <v>0</v>
      </c>
      <c r="DR197" s="582"/>
      <c r="DS197" s="582"/>
      <c r="DT197" s="582"/>
      <c r="DU197" s="582"/>
      <c r="DV197" s="126">
        <v>0</v>
      </c>
      <c r="DW197" s="125"/>
      <c r="DX197" s="134"/>
      <c r="DY197" s="582">
        <v>0.11111</v>
      </c>
      <c r="DZ197" s="582">
        <v>0</v>
      </c>
      <c r="EA197" s="582"/>
      <c r="EB197" s="582"/>
      <c r="EC197" s="598" t="s">
        <v>3125</v>
      </c>
      <c r="EF197" s="303"/>
      <c r="EG197" s="125">
        <v>0.33329999999999999</v>
      </c>
      <c r="EH197" s="125">
        <v>0</v>
      </c>
      <c r="EI197" s="122">
        <v>0</v>
      </c>
      <c r="EJ197" s="582">
        <v>0.99996000000000018</v>
      </c>
      <c r="EK197" s="582">
        <v>0</v>
      </c>
      <c r="EL197" s="675">
        <v>0</v>
      </c>
      <c r="EM197" s="587"/>
      <c r="EN197" s="674"/>
      <c r="EO197" s="598"/>
      <c r="EP197" s="133"/>
      <c r="EQ197" s="133"/>
      <c r="ER197" s="127"/>
      <c r="ET197" s="156">
        <f t="shared" si="2"/>
        <v>0</v>
      </c>
    </row>
    <row r="198" spans="1:150" s="47" customFormat="1" ht="99.95" hidden="1" customHeight="1" x14ac:dyDescent="0.25">
      <c r="A198" s="130" t="s">
        <v>212</v>
      </c>
      <c r="B198" s="47" t="s">
        <v>310</v>
      </c>
      <c r="C198" s="56" t="s">
        <v>117</v>
      </c>
      <c r="D198" s="50">
        <v>3</v>
      </c>
      <c r="E198" s="56" t="s">
        <v>123</v>
      </c>
      <c r="F198" s="121" t="s">
        <v>65</v>
      </c>
      <c r="G198" s="46">
        <v>1</v>
      </c>
      <c r="H198" s="46">
        <v>1</v>
      </c>
      <c r="I198" s="46">
        <v>0.15</v>
      </c>
      <c r="J198" s="14" t="s">
        <v>3094</v>
      </c>
      <c r="K198" s="46" t="s">
        <v>299</v>
      </c>
      <c r="L198" s="127">
        <v>7</v>
      </c>
      <c r="M198" s="49" t="s">
        <v>126</v>
      </c>
      <c r="N198" s="14" t="s">
        <v>3120</v>
      </c>
      <c r="O198" s="106" t="s">
        <v>3121</v>
      </c>
      <c r="P198" s="51">
        <v>0.05</v>
      </c>
      <c r="Q198" s="43">
        <v>11</v>
      </c>
      <c r="R198" s="124">
        <v>629330000</v>
      </c>
      <c r="T198" s="42">
        <v>43132</v>
      </c>
      <c r="U198" s="42">
        <v>43465</v>
      </c>
      <c r="V198" s="130" t="s">
        <v>3126</v>
      </c>
      <c r="W198" s="125">
        <v>0.33333000000000002</v>
      </c>
      <c r="X198" s="125">
        <v>0</v>
      </c>
      <c r="Y198" s="125"/>
      <c r="AA198" s="598"/>
      <c r="AB198" s="598"/>
      <c r="AC198" s="598"/>
      <c r="AD198" s="582"/>
      <c r="AE198" s="608"/>
      <c r="AF198" s="582"/>
      <c r="AG198" s="126">
        <v>0</v>
      </c>
      <c r="AH198" s="125"/>
      <c r="AJ198" s="598"/>
      <c r="AK198" s="598"/>
      <c r="AL198" s="582"/>
      <c r="AM198" s="582"/>
      <c r="AN198" s="582"/>
      <c r="AO198" s="582"/>
      <c r="AP198" s="132">
        <v>0</v>
      </c>
      <c r="AQ198" s="125"/>
      <c r="AS198" s="598"/>
      <c r="AT198" s="598"/>
      <c r="AU198" s="582"/>
      <c r="AV198" s="582"/>
      <c r="AW198" s="582"/>
      <c r="AX198" s="582"/>
      <c r="AY198" s="582"/>
      <c r="AZ198" s="126">
        <v>0</v>
      </c>
      <c r="BA198" s="125"/>
      <c r="BC198" s="598"/>
      <c r="BD198" s="598"/>
      <c r="BE198" s="582"/>
      <c r="BF198" s="582"/>
      <c r="BG198" s="582"/>
      <c r="BH198" s="582"/>
      <c r="BI198" s="126">
        <v>0</v>
      </c>
      <c r="BJ198" s="125"/>
      <c r="BL198" s="598"/>
      <c r="BM198" s="598"/>
      <c r="BN198" s="600"/>
      <c r="BO198" s="582"/>
      <c r="BP198" s="582"/>
      <c r="BQ198" s="582"/>
      <c r="BR198" s="126">
        <v>0</v>
      </c>
      <c r="BS198" s="125"/>
      <c r="BU198" s="598"/>
      <c r="BV198" s="598"/>
      <c r="BW198" s="582"/>
      <c r="BX198" s="582"/>
      <c r="BY198" s="627"/>
      <c r="BZ198" s="582"/>
      <c r="CA198" s="582"/>
      <c r="CB198" s="126">
        <v>5.5555E-2</v>
      </c>
      <c r="CC198" s="125"/>
      <c r="CD198" s="47" t="s">
        <v>3127</v>
      </c>
      <c r="CE198" s="598"/>
      <c r="CF198" s="598"/>
      <c r="CG198" s="582"/>
      <c r="CH198" s="582"/>
      <c r="CI198" s="582"/>
      <c r="CJ198" s="582"/>
      <c r="CK198" s="126">
        <v>5.5555E-2</v>
      </c>
      <c r="CL198" s="125"/>
      <c r="CM198" s="47" t="s">
        <v>3127</v>
      </c>
      <c r="CN198" s="598"/>
      <c r="CO198" s="598"/>
      <c r="CP198" s="582"/>
      <c r="CQ198" s="582"/>
      <c r="CR198" s="582"/>
      <c r="CS198" s="582"/>
      <c r="CT198" s="126">
        <v>5.5555E-2</v>
      </c>
      <c r="CU198" s="125"/>
      <c r="CV198" s="623" t="s">
        <v>3128</v>
      </c>
      <c r="CW198" s="598"/>
      <c r="CX198" s="598"/>
      <c r="CY198" s="582"/>
      <c r="CZ198" s="582"/>
      <c r="DA198" s="582"/>
      <c r="DB198" s="582"/>
      <c r="DC198" s="582"/>
      <c r="DD198" s="126">
        <v>5.5555E-2</v>
      </c>
      <c r="DE198" s="125"/>
      <c r="DF198" s="47" t="s">
        <v>3127</v>
      </c>
      <c r="DG198" s="598"/>
      <c r="DH198" s="598"/>
      <c r="DI198" s="582"/>
      <c r="DJ198" s="582"/>
      <c r="DK198" s="582"/>
      <c r="DL198" s="582"/>
      <c r="DM198" s="126">
        <v>5.5555E-2</v>
      </c>
      <c r="DN198" s="125"/>
      <c r="DO198" s="47" t="s">
        <v>3127</v>
      </c>
      <c r="DP198" s="598"/>
      <c r="DQ198" s="598"/>
      <c r="DR198" s="582"/>
      <c r="DS198" s="582"/>
      <c r="DT198" s="582"/>
      <c r="DU198" s="582"/>
      <c r="DV198" s="126">
        <v>5.5555E-2</v>
      </c>
      <c r="DW198" s="125"/>
      <c r="DX198" s="623" t="s">
        <v>3124</v>
      </c>
      <c r="DY198" s="598"/>
      <c r="DZ198" s="598"/>
      <c r="EA198" s="582"/>
      <c r="EB198" s="582"/>
      <c r="EC198" s="598"/>
      <c r="EF198" s="303"/>
      <c r="EG198" s="125">
        <v>0.33333000000000002</v>
      </c>
      <c r="EH198" s="125">
        <v>0</v>
      </c>
      <c r="EI198" s="122">
        <v>0</v>
      </c>
      <c r="EJ198" s="582"/>
      <c r="EK198" s="598"/>
      <c r="EL198" s="675"/>
      <c r="EM198" s="587"/>
      <c r="EN198" s="674"/>
      <c r="EO198" s="598"/>
      <c r="EP198" s="133"/>
      <c r="EQ198" s="133"/>
      <c r="ER198" s="127"/>
      <c r="ET198" s="156">
        <f t="shared" si="2"/>
        <v>0</v>
      </c>
    </row>
    <row r="199" spans="1:150" s="47" customFormat="1" ht="99.95" hidden="1" customHeight="1" x14ac:dyDescent="0.25">
      <c r="A199" s="130" t="s">
        <v>212</v>
      </c>
      <c r="B199" s="47" t="s">
        <v>310</v>
      </c>
      <c r="C199" s="56" t="s">
        <v>117</v>
      </c>
      <c r="D199" s="50">
        <v>3</v>
      </c>
      <c r="E199" s="56" t="s">
        <v>123</v>
      </c>
      <c r="F199" s="121" t="s">
        <v>65</v>
      </c>
      <c r="G199" s="46">
        <v>1</v>
      </c>
      <c r="H199" s="46">
        <v>1</v>
      </c>
      <c r="I199" s="46">
        <v>0.15</v>
      </c>
      <c r="J199" s="14" t="s">
        <v>3094</v>
      </c>
      <c r="K199" s="46" t="s">
        <v>299</v>
      </c>
      <c r="L199" s="127">
        <v>7</v>
      </c>
      <c r="M199" s="49" t="s">
        <v>126</v>
      </c>
      <c r="N199" s="14" t="s">
        <v>3120</v>
      </c>
      <c r="O199" s="106" t="s">
        <v>3121</v>
      </c>
      <c r="P199" s="51">
        <v>0.05</v>
      </c>
      <c r="Q199" s="43">
        <v>11</v>
      </c>
      <c r="R199" s="124">
        <v>629330000</v>
      </c>
      <c r="T199" s="42">
        <v>43132</v>
      </c>
      <c r="U199" s="42">
        <v>43465</v>
      </c>
      <c r="V199" s="130" t="s">
        <v>3129</v>
      </c>
      <c r="W199" s="125">
        <v>0.33333000000000002</v>
      </c>
      <c r="X199" s="125">
        <v>0</v>
      </c>
      <c r="Y199" s="125"/>
      <c r="AA199" s="598"/>
      <c r="AB199" s="598"/>
      <c r="AC199" s="598"/>
      <c r="AD199" s="582"/>
      <c r="AE199" s="608"/>
      <c r="AF199" s="582"/>
      <c r="AG199" s="126">
        <v>0</v>
      </c>
      <c r="AH199" s="125"/>
      <c r="AI199" s="125"/>
      <c r="AJ199" s="598"/>
      <c r="AK199" s="598"/>
      <c r="AL199" s="582"/>
      <c r="AM199" s="582"/>
      <c r="AN199" s="582"/>
      <c r="AO199" s="582"/>
      <c r="AP199" s="132">
        <v>0</v>
      </c>
      <c r="AQ199" s="125"/>
      <c r="AR199" s="125"/>
      <c r="AS199" s="598"/>
      <c r="AT199" s="598"/>
      <c r="AU199" s="582"/>
      <c r="AV199" s="582"/>
      <c r="AW199" s="582"/>
      <c r="AX199" s="582"/>
      <c r="AY199" s="582"/>
      <c r="AZ199" s="126">
        <v>0</v>
      </c>
      <c r="BA199" s="125"/>
      <c r="BB199" s="134"/>
      <c r="BC199" s="598"/>
      <c r="BD199" s="598"/>
      <c r="BE199" s="582"/>
      <c r="BF199" s="582"/>
      <c r="BG199" s="582"/>
      <c r="BH199" s="582"/>
      <c r="BI199" s="126">
        <v>0</v>
      </c>
      <c r="BJ199" s="125"/>
      <c r="BK199" s="125"/>
      <c r="BL199" s="598"/>
      <c r="BM199" s="598"/>
      <c r="BN199" s="600"/>
      <c r="BO199" s="582"/>
      <c r="BP199" s="582"/>
      <c r="BQ199" s="582"/>
      <c r="BR199" s="126">
        <v>0</v>
      </c>
      <c r="BS199" s="125"/>
      <c r="BT199" s="134"/>
      <c r="BU199" s="598"/>
      <c r="BV199" s="598"/>
      <c r="BW199" s="582"/>
      <c r="BX199" s="582"/>
      <c r="BY199" s="627"/>
      <c r="BZ199" s="582"/>
      <c r="CA199" s="582"/>
      <c r="CB199" s="126">
        <v>5.5555E-2</v>
      </c>
      <c r="CC199" s="125"/>
      <c r="CD199" s="134" t="s">
        <v>3130</v>
      </c>
      <c r="CE199" s="598"/>
      <c r="CF199" s="598"/>
      <c r="CG199" s="582"/>
      <c r="CH199" s="582"/>
      <c r="CI199" s="582"/>
      <c r="CJ199" s="582"/>
      <c r="CK199" s="126">
        <v>5.5555E-2</v>
      </c>
      <c r="CL199" s="125"/>
      <c r="CM199" s="134" t="s">
        <v>3130</v>
      </c>
      <c r="CN199" s="598"/>
      <c r="CO199" s="598"/>
      <c r="CP199" s="582"/>
      <c r="CQ199" s="582"/>
      <c r="CR199" s="582"/>
      <c r="CS199" s="582"/>
      <c r="CT199" s="126">
        <v>5.5555E-2</v>
      </c>
      <c r="CU199" s="125"/>
      <c r="CV199" s="623"/>
      <c r="CW199" s="598"/>
      <c r="CX199" s="598"/>
      <c r="CY199" s="582"/>
      <c r="CZ199" s="582"/>
      <c r="DA199" s="582"/>
      <c r="DB199" s="582"/>
      <c r="DC199" s="582"/>
      <c r="DD199" s="126">
        <v>5.5555E-2</v>
      </c>
      <c r="DE199" s="125"/>
      <c r="DF199" s="134" t="s">
        <v>3130</v>
      </c>
      <c r="DG199" s="598"/>
      <c r="DH199" s="598"/>
      <c r="DI199" s="582"/>
      <c r="DJ199" s="582"/>
      <c r="DK199" s="582"/>
      <c r="DL199" s="582"/>
      <c r="DM199" s="126">
        <v>5.5555E-2</v>
      </c>
      <c r="DN199" s="125"/>
      <c r="DO199" s="134" t="s">
        <v>3130</v>
      </c>
      <c r="DP199" s="598"/>
      <c r="DQ199" s="598"/>
      <c r="DR199" s="582"/>
      <c r="DS199" s="582"/>
      <c r="DT199" s="582"/>
      <c r="DU199" s="582"/>
      <c r="DV199" s="126">
        <v>5.5555E-2</v>
      </c>
      <c r="DW199" s="125"/>
      <c r="DX199" s="623"/>
      <c r="DY199" s="598"/>
      <c r="DZ199" s="598"/>
      <c r="EA199" s="582"/>
      <c r="EB199" s="582"/>
      <c r="EC199" s="598"/>
      <c r="EF199" s="303"/>
      <c r="EG199" s="125">
        <v>0.33333000000000002</v>
      </c>
      <c r="EH199" s="125">
        <v>0</v>
      </c>
      <c r="EI199" s="122">
        <v>0</v>
      </c>
      <c r="EJ199" s="582"/>
      <c r="EK199" s="598"/>
      <c r="EL199" s="675"/>
      <c r="EM199" s="587"/>
      <c r="EN199" s="674"/>
      <c r="EO199" s="598"/>
      <c r="EP199" s="133"/>
      <c r="EQ199" s="133"/>
      <c r="ER199" s="127"/>
      <c r="ET199" s="156">
        <f t="shared" si="2"/>
        <v>0</v>
      </c>
    </row>
    <row r="200" spans="1:150" s="47" customFormat="1" ht="99.95" hidden="1" customHeight="1" x14ac:dyDescent="0.25">
      <c r="A200" s="130" t="s">
        <v>212</v>
      </c>
      <c r="B200" s="47" t="s">
        <v>83</v>
      </c>
      <c r="C200" s="56" t="s">
        <v>127</v>
      </c>
      <c r="D200" s="50">
        <v>4</v>
      </c>
      <c r="E200" s="56" t="s">
        <v>128</v>
      </c>
      <c r="F200" s="121" t="s">
        <v>65</v>
      </c>
      <c r="G200" s="148">
        <v>3289</v>
      </c>
      <c r="H200" s="46">
        <v>1</v>
      </c>
      <c r="I200" s="46">
        <v>0.37</v>
      </c>
      <c r="J200" s="14" t="s">
        <v>3131</v>
      </c>
      <c r="K200" s="46" t="s">
        <v>299</v>
      </c>
      <c r="L200" s="127">
        <v>8</v>
      </c>
      <c r="M200" s="49" t="s">
        <v>129</v>
      </c>
      <c r="N200" s="14" t="s">
        <v>3132</v>
      </c>
      <c r="O200" s="56" t="s">
        <v>3133</v>
      </c>
      <c r="P200" s="51">
        <v>0.05</v>
      </c>
      <c r="Q200" s="43">
        <v>11</v>
      </c>
      <c r="R200" s="124">
        <v>21079933000</v>
      </c>
      <c r="T200" s="42">
        <v>43132</v>
      </c>
      <c r="U200" s="42">
        <v>43465</v>
      </c>
      <c r="V200" s="130" t="s">
        <v>3134</v>
      </c>
      <c r="W200" s="125">
        <v>0.33329999999999999</v>
      </c>
      <c r="X200" s="125">
        <v>0</v>
      </c>
      <c r="Y200" s="125"/>
      <c r="AA200" s="582">
        <v>0</v>
      </c>
      <c r="AB200" s="582">
        <v>0</v>
      </c>
      <c r="AC200" s="598"/>
      <c r="AD200" s="582"/>
      <c r="AE200" s="608"/>
      <c r="AF200" s="582"/>
      <c r="AG200" s="126">
        <v>0.11109999999999999</v>
      </c>
      <c r="AH200" s="125"/>
      <c r="AI200" s="134" t="s">
        <v>3135</v>
      </c>
      <c r="AJ200" s="582">
        <v>0.11109999999999999</v>
      </c>
      <c r="AK200" s="582">
        <v>0</v>
      </c>
      <c r="AL200" s="582"/>
      <c r="AM200" s="582"/>
      <c r="AN200" s="582"/>
      <c r="AO200" s="582"/>
      <c r="AP200" s="132">
        <v>0.11109999999999999</v>
      </c>
      <c r="AQ200" s="125"/>
      <c r="AR200" s="134" t="s">
        <v>3136</v>
      </c>
      <c r="AS200" s="582">
        <v>0.11109999999999999</v>
      </c>
      <c r="AT200" s="582">
        <v>0</v>
      </c>
      <c r="AU200" s="582"/>
      <c r="AV200" s="582"/>
      <c r="AW200" s="582"/>
      <c r="AX200" s="582"/>
      <c r="AY200" s="582"/>
      <c r="AZ200" s="126">
        <v>0.11109999999999999</v>
      </c>
      <c r="BA200" s="125"/>
      <c r="BB200" s="134" t="s">
        <v>3137</v>
      </c>
      <c r="BC200" s="582">
        <v>0.11109999999999999</v>
      </c>
      <c r="BD200" s="582">
        <v>0</v>
      </c>
      <c r="BE200" s="582"/>
      <c r="BF200" s="582"/>
      <c r="BG200" s="582"/>
      <c r="BH200" s="582"/>
      <c r="BI200" s="126">
        <v>0</v>
      </c>
      <c r="BJ200" s="125"/>
      <c r="BK200" s="134"/>
      <c r="BL200" s="582">
        <v>8.3332500000000004E-2</v>
      </c>
      <c r="BM200" s="582">
        <v>0</v>
      </c>
      <c r="BN200" s="600"/>
      <c r="BO200" s="582"/>
      <c r="BP200" s="582"/>
      <c r="BQ200" s="582"/>
      <c r="BR200" s="126">
        <v>0</v>
      </c>
      <c r="BS200" s="125"/>
      <c r="BT200" s="134"/>
      <c r="BU200" s="582">
        <v>8.3332500000000004E-2</v>
      </c>
      <c r="BV200" s="582">
        <v>0</v>
      </c>
      <c r="BW200" s="582"/>
      <c r="BX200" s="582"/>
      <c r="BY200" s="627"/>
      <c r="BZ200" s="582"/>
      <c r="CA200" s="582"/>
      <c r="CB200" s="126">
        <v>0</v>
      </c>
      <c r="CC200" s="125"/>
      <c r="CD200" s="134"/>
      <c r="CE200" s="582">
        <v>8.3332500000000004E-2</v>
      </c>
      <c r="CF200" s="582">
        <v>0</v>
      </c>
      <c r="CG200" s="582"/>
      <c r="CH200" s="582"/>
      <c r="CI200" s="582"/>
      <c r="CJ200" s="582"/>
      <c r="CK200" s="126">
        <v>0</v>
      </c>
      <c r="CL200" s="125"/>
      <c r="CM200" s="134"/>
      <c r="CN200" s="582">
        <v>8.3332500000000004E-2</v>
      </c>
      <c r="CO200" s="582">
        <v>0</v>
      </c>
      <c r="CP200" s="582"/>
      <c r="CQ200" s="582"/>
      <c r="CR200" s="582"/>
      <c r="CS200" s="582"/>
      <c r="CT200" s="126">
        <v>0</v>
      </c>
      <c r="CU200" s="125"/>
      <c r="CV200" s="134"/>
      <c r="CW200" s="582">
        <v>8.3332500000000004E-2</v>
      </c>
      <c r="CX200" s="582">
        <v>0</v>
      </c>
      <c r="CY200" s="582"/>
      <c r="CZ200" s="582"/>
      <c r="DA200" s="582"/>
      <c r="DB200" s="582"/>
      <c r="DC200" s="582"/>
      <c r="DD200" s="126">
        <v>0</v>
      </c>
      <c r="DE200" s="125"/>
      <c r="DF200" s="134"/>
      <c r="DG200" s="582">
        <v>8.3332500000000004E-2</v>
      </c>
      <c r="DH200" s="582">
        <v>0</v>
      </c>
      <c r="DI200" s="582"/>
      <c r="DJ200" s="582"/>
      <c r="DK200" s="582"/>
      <c r="DL200" s="582"/>
      <c r="DM200" s="126">
        <v>0</v>
      </c>
      <c r="DN200" s="125"/>
      <c r="DO200" s="134"/>
      <c r="DP200" s="582">
        <v>8.3332500000000004E-2</v>
      </c>
      <c r="DQ200" s="582">
        <v>0</v>
      </c>
      <c r="DR200" s="582"/>
      <c r="DS200" s="582"/>
      <c r="DT200" s="582"/>
      <c r="DU200" s="582"/>
      <c r="DV200" s="126">
        <v>0</v>
      </c>
      <c r="DW200" s="125"/>
      <c r="DX200" s="134"/>
      <c r="DY200" s="582">
        <v>8.3332500000000004E-2</v>
      </c>
      <c r="DZ200" s="582">
        <v>0</v>
      </c>
      <c r="EA200" s="582"/>
      <c r="EB200" s="582"/>
      <c r="EC200" s="598" t="s">
        <v>3138</v>
      </c>
      <c r="EF200" s="303"/>
      <c r="EG200" s="125">
        <v>0.33329999999999999</v>
      </c>
      <c r="EH200" s="125">
        <v>0</v>
      </c>
      <c r="EI200" s="122">
        <v>0</v>
      </c>
      <c r="EJ200" s="582">
        <v>0.99996000000000018</v>
      </c>
      <c r="EK200" s="582">
        <v>0</v>
      </c>
      <c r="EL200" s="675">
        <v>0</v>
      </c>
      <c r="EM200" s="587">
        <f>+H200</f>
        <v>1</v>
      </c>
      <c r="EN200" s="674"/>
      <c r="EO200" s="598"/>
      <c r="EP200" s="133"/>
      <c r="EQ200" s="133"/>
      <c r="ER200" s="127"/>
      <c r="ET200" s="156">
        <f t="shared" si="2"/>
        <v>0</v>
      </c>
    </row>
    <row r="201" spans="1:150" s="47" customFormat="1" ht="99.95" hidden="1" customHeight="1" x14ac:dyDescent="0.25">
      <c r="A201" s="130" t="s">
        <v>212</v>
      </c>
      <c r="B201" s="47" t="s">
        <v>83</v>
      </c>
      <c r="C201" s="56" t="s">
        <v>127</v>
      </c>
      <c r="D201" s="50">
        <v>4</v>
      </c>
      <c r="E201" s="56" t="s">
        <v>128</v>
      </c>
      <c r="F201" s="121" t="s">
        <v>65</v>
      </c>
      <c r="G201" s="148">
        <v>3289</v>
      </c>
      <c r="H201" s="46">
        <v>1</v>
      </c>
      <c r="I201" s="46">
        <v>0.37</v>
      </c>
      <c r="J201" s="14" t="s">
        <v>3131</v>
      </c>
      <c r="K201" s="46" t="s">
        <v>299</v>
      </c>
      <c r="L201" s="127">
        <v>8</v>
      </c>
      <c r="M201" s="49" t="s">
        <v>129</v>
      </c>
      <c r="N201" s="14" t="s">
        <v>3132</v>
      </c>
      <c r="O201" s="56" t="s">
        <v>3133</v>
      </c>
      <c r="P201" s="51">
        <v>0.05</v>
      </c>
      <c r="Q201" s="43">
        <v>11</v>
      </c>
      <c r="R201" s="124">
        <v>21079933000</v>
      </c>
      <c r="T201" s="42">
        <v>43132</v>
      </c>
      <c r="U201" s="42">
        <v>43465</v>
      </c>
      <c r="V201" s="130" t="s">
        <v>3139</v>
      </c>
      <c r="W201" s="125">
        <v>0.33333000000000002</v>
      </c>
      <c r="X201" s="125">
        <v>0</v>
      </c>
      <c r="Y201" s="125"/>
      <c r="AA201" s="598"/>
      <c r="AB201" s="598"/>
      <c r="AC201" s="598"/>
      <c r="AD201" s="582"/>
      <c r="AE201" s="608"/>
      <c r="AF201" s="582"/>
      <c r="AG201" s="126">
        <v>0</v>
      </c>
      <c r="AH201" s="125"/>
      <c r="AJ201" s="598"/>
      <c r="AK201" s="598"/>
      <c r="AL201" s="582"/>
      <c r="AM201" s="582"/>
      <c r="AN201" s="582"/>
      <c r="AO201" s="582"/>
      <c r="AP201" s="132">
        <v>0</v>
      </c>
      <c r="AQ201" s="125"/>
      <c r="AS201" s="598"/>
      <c r="AT201" s="598"/>
      <c r="AU201" s="582"/>
      <c r="AV201" s="582"/>
      <c r="AW201" s="582"/>
      <c r="AX201" s="582"/>
      <c r="AY201" s="582"/>
      <c r="AZ201" s="126">
        <v>0</v>
      </c>
      <c r="BA201" s="125"/>
      <c r="BC201" s="598"/>
      <c r="BD201" s="598"/>
      <c r="BE201" s="582"/>
      <c r="BF201" s="582"/>
      <c r="BG201" s="582"/>
      <c r="BH201" s="582"/>
      <c r="BI201" s="126">
        <v>4.1666250000000002E-2</v>
      </c>
      <c r="BJ201" s="125"/>
      <c r="BK201" s="623" t="s">
        <v>3140</v>
      </c>
      <c r="BL201" s="598"/>
      <c r="BM201" s="598"/>
      <c r="BN201" s="600"/>
      <c r="BO201" s="582"/>
      <c r="BP201" s="582"/>
      <c r="BQ201" s="582"/>
      <c r="BR201" s="126">
        <v>4.1666250000000002E-2</v>
      </c>
      <c r="BS201" s="125"/>
      <c r="BT201" s="623" t="s">
        <v>3141</v>
      </c>
      <c r="BU201" s="598"/>
      <c r="BV201" s="598"/>
      <c r="BW201" s="582"/>
      <c r="BX201" s="582"/>
      <c r="BY201" s="627"/>
      <c r="BZ201" s="582"/>
      <c r="CA201" s="582"/>
      <c r="CB201" s="126">
        <v>4.1666250000000002E-2</v>
      </c>
      <c r="CC201" s="125"/>
      <c r="CD201" s="623" t="s">
        <v>3142</v>
      </c>
      <c r="CE201" s="598"/>
      <c r="CF201" s="598"/>
      <c r="CG201" s="582"/>
      <c r="CH201" s="582"/>
      <c r="CI201" s="582"/>
      <c r="CJ201" s="582"/>
      <c r="CK201" s="126">
        <v>4.1666250000000002E-2</v>
      </c>
      <c r="CL201" s="125"/>
      <c r="CM201" s="623" t="s">
        <v>3143</v>
      </c>
      <c r="CN201" s="598"/>
      <c r="CO201" s="598"/>
      <c r="CP201" s="582"/>
      <c r="CQ201" s="582"/>
      <c r="CR201" s="582"/>
      <c r="CS201" s="582"/>
      <c r="CT201" s="126">
        <v>4.1666250000000002E-2</v>
      </c>
      <c r="CU201" s="125"/>
      <c r="CV201" s="623" t="s">
        <v>3141</v>
      </c>
      <c r="CW201" s="598"/>
      <c r="CX201" s="598"/>
      <c r="CY201" s="582"/>
      <c r="CZ201" s="582"/>
      <c r="DA201" s="582"/>
      <c r="DB201" s="582"/>
      <c r="DC201" s="582"/>
      <c r="DD201" s="126">
        <v>4.1666250000000002E-2</v>
      </c>
      <c r="DE201" s="125"/>
      <c r="DF201" s="623" t="s">
        <v>3143</v>
      </c>
      <c r="DG201" s="598"/>
      <c r="DH201" s="598"/>
      <c r="DI201" s="582"/>
      <c r="DJ201" s="582"/>
      <c r="DK201" s="582"/>
      <c r="DL201" s="582"/>
      <c r="DM201" s="126">
        <v>4.1666250000000002E-2</v>
      </c>
      <c r="DN201" s="125"/>
      <c r="DO201" s="623" t="s">
        <v>3143</v>
      </c>
      <c r="DP201" s="598"/>
      <c r="DQ201" s="598"/>
      <c r="DR201" s="582"/>
      <c r="DS201" s="582"/>
      <c r="DT201" s="582"/>
      <c r="DU201" s="582"/>
      <c r="DV201" s="126">
        <v>4.1666250000000002E-2</v>
      </c>
      <c r="DW201" s="125"/>
      <c r="DX201" s="623" t="s">
        <v>3141</v>
      </c>
      <c r="DY201" s="598"/>
      <c r="DZ201" s="598"/>
      <c r="EA201" s="582"/>
      <c r="EB201" s="582"/>
      <c r="EC201" s="598"/>
      <c r="EF201" s="303"/>
      <c r="EG201" s="125">
        <v>0.33333000000000007</v>
      </c>
      <c r="EH201" s="125">
        <v>0</v>
      </c>
      <c r="EI201" s="122">
        <v>0</v>
      </c>
      <c r="EJ201" s="582"/>
      <c r="EK201" s="598"/>
      <c r="EL201" s="675"/>
      <c r="EM201" s="586"/>
      <c r="EN201" s="674"/>
      <c r="EO201" s="598"/>
      <c r="EP201" s="133"/>
      <c r="EQ201" s="133"/>
      <c r="ER201" s="127"/>
      <c r="ET201" s="156">
        <f t="shared" si="2"/>
        <v>0</v>
      </c>
    </row>
    <row r="202" spans="1:150" s="47" customFormat="1" ht="99.95" hidden="1" customHeight="1" x14ac:dyDescent="0.25">
      <c r="A202" s="130" t="s">
        <v>212</v>
      </c>
      <c r="B202" s="47" t="s">
        <v>83</v>
      </c>
      <c r="C202" s="56" t="s">
        <v>127</v>
      </c>
      <c r="D202" s="50">
        <v>4</v>
      </c>
      <c r="E202" s="56" t="s">
        <v>128</v>
      </c>
      <c r="F202" s="121" t="s">
        <v>65</v>
      </c>
      <c r="G202" s="148">
        <v>3289</v>
      </c>
      <c r="H202" s="46">
        <v>1</v>
      </c>
      <c r="I202" s="46">
        <v>0.37</v>
      </c>
      <c r="J202" s="14" t="s">
        <v>3131</v>
      </c>
      <c r="K202" s="46" t="s">
        <v>299</v>
      </c>
      <c r="L202" s="127">
        <v>8</v>
      </c>
      <c r="M202" s="49" t="s">
        <v>129</v>
      </c>
      <c r="N202" s="14" t="s">
        <v>3132</v>
      </c>
      <c r="O202" s="56" t="s">
        <v>3133</v>
      </c>
      <c r="P202" s="51">
        <v>0.05</v>
      </c>
      <c r="Q202" s="43">
        <v>11</v>
      </c>
      <c r="R202" s="124">
        <v>21079933000</v>
      </c>
      <c r="T202" s="42">
        <v>43132</v>
      </c>
      <c r="U202" s="42">
        <v>43465</v>
      </c>
      <c r="V202" s="130" t="s">
        <v>3144</v>
      </c>
      <c r="W202" s="125">
        <v>0.33333000000000002</v>
      </c>
      <c r="X202" s="125">
        <v>0</v>
      </c>
      <c r="Y202" s="125"/>
      <c r="AA202" s="598"/>
      <c r="AB202" s="598"/>
      <c r="AC202" s="598"/>
      <c r="AD202" s="582"/>
      <c r="AE202" s="608"/>
      <c r="AF202" s="582"/>
      <c r="AG202" s="126">
        <v>0</v>
      </c>
      <c r="AH202" s="125"/>
      <c r="AI202" s="125"/>
      <c r="AJ202" s="598"/>
      <c r="AK202" s="598"/>
      <c r="AL202" s="582"/>
      <c r="AM202" s="582"/>
      <c r="AN202" s="582"/>
      <c r="AO202" s="582"/>
      <c r="AP202" s="132">
        <v>0</v>
      </c>
      <c r="AQ202" s="125"/>
      <c r="AR202" s="125"/>
      <c r="AS202" s="598"/>
      <c r="AT202" s="598"/>
      <c r="AU202" s="582"/>
      <c r="AV202" s="582"/>
      <c r="AW202" s="582"/>
      <c r="AX202" s="582"/>
      <c r="AY202" s="582"/>
      <c r="AZ202" s="126">
        <v>0</v>
      </c>
      <c r="BA202" s="125"/>
      <c r="BB202" s="134"/>
      <c r="BC202" s="598"/>
      <c r="BD202" s="598"/>
      <c r="BE202" s="582"/>
      <c r="BF202" s="582"/>
      <c r="BG202" s="582"/>
      <c r="BH202" s="582"/>
      <c r="BI202" s="126">
        <v>4.1666250000000002E-2</v>
      </c>
      <c r="BJ202" s="125"/>
      <c r="BK202" s="623"/>
      <c r="BL202" s="598"/>
      <c r="BM202" s="598"/>
      <c r="BN202" s="600"/>
      <c r="BO202" s="582"/>
      <c r="BP202" s="582"/>
      <c r="BQ202" s="582"/>
      <c r="BR202" s="126">
        <v>4.1666250000000002E-2</v>
      </c>
      <c r="BS202" s="125"/>
      <c r="BT202" s="623"/>
      <c r="BU202" s="598"/>
      <c r="BV202" s="598"/>
      <c r="BW202" s="582"/>
      <c r="BX202" s="582"/>
      <c r="BY202" s="627"/>
      <c r="BZ202" s="582"/>
      <c r="CA202" s="582"/>
      <c r="CB202" s="126">
        <v>4.1666250000000002E-2</v>
      </c>
      <c r="CC202" s="125"/>
      <c r="CD202" s="623"/>
      <c r="CE202" s="598"/>
      <c r="CF202" s="598"/>
      <c r="CG202" s="582"/>
      <c r="CH202" s="582"/>
      <c r="CI202" s="582"/>
      <c r="CJ202" s="582"/>
      <c r="CK202" s="126">
        <v>4.1666250000000002E-2</v>
      </c>
      <c r="CL202" s="125"/>
      <c r="CM202" s="623"/>
      <c r="CN202" s="598"/>
      <c r="CO202" s="598"/>
      <c r="CP202" s="582"/>
      <c r="CQ202" s="582"/>
      <c r="CR202" s="582"/>
      <c r="CS202" s="582"/>
      <c r="CT202" s="126">
        <v>4.1666250000000002E-2</v>
      </c>
      <c r="CU202" s="125"/>
      <c r="CV202" s="623"/>
      <c r="CW202" s="598"/>
      <c r="CX202" s="598"/>
      <c r="CY202" s="582"/>
      <c r="CZ202" s="582"/>
      <c r="DA202" s="582"/>
      <c r="DB202" s="582"/>
      <c r="DC202" s="582"/>
      <c r="DD202" s="126">
        <v>4.1666250000000002E-2</v>
      </c>
      <c r="DE202" s="125"/>
      <c r="DF202" s="623"/>
      <c r="DG202" s="598"/>
      <c r="DH202" s="598"/>
      <c r="DI202" s="582"/>
      <c r="DJ202" s="582"/>
      <c r="DK202" s="582"/>
      <c r="DL202" s="582"/>
      <c r="DM202" s="126">
        <v>4.1666250000000002E-2</v>
      </c>
      <c r="DN202" s="125"/>
      <c r="DO202" s="623"/>
      <c r="DP202" s="598"/>
      <c r="DQ202" s="598"/>
      <c r="DR202" s="582"/>
      <c r="DS202" s="582"/>
      <c r="DT202" s="582"/>
      <c r="DU202" s="582"/>
      <c r="DV202" s="126">
        <v>4.1666250000000002E-2</v>
      </c>
      <c r="DW202" s="125"/>
      <c r="DX202" s="623"/>
      <c r="DY202" s="598"/>
      <c r="DZ202" s="598"/>
      <c r="EA202" s="582"/>
      <c r="EB202" s="582"/>
      <c r="EC202" s="598"/>
      <c r="EF202" s="303"/>
      <c r="EG202" s="125">
        <v>0.33333000000000007</v>
      </c>
      <c r="EH202" s="125">
        <v>0</v>
      </c>
      <c r="EI202" s="122">
        <v>0</v>
      </c>
      <c r="EJ202" s="582"/>
      <c r="EK202" s="598"/>
      <c r="EL202" s="675"/>
      <c r="EM202" s="586"/>
      <c r="EN202" s="674"/>
      <c r="EO202" s="598"/>
      <c r="EP202" s="133"/>
      <c r="EQ202" s="133"/>
      <c r="ER202" s="127"/>
      <c r="ET202" s="156">
        <f t="shared" si="2"/>
        <v>0</v>
      </c>
    </row>
    <row r="203" spans="1:150" s="47" customFormat="1" ht="99.95" hidden="1" customHeight="1" x14ac:dyDescent="0.25">
      <c r="A203" s="130" t="s">
        <v>212</v>
      </c>
      <c r="B203" s="47" t="s">
        <v>83</v>
      </c>
      <c r="C203" s="56" t="s">
        <v>127</v>
      </c>
      <c r="D203" s="50">
        <v>4</v>
      </c>
      <c r="E203" s="56" t="s">
        <v>130</v>
      </c>
      <c r="F203" s="121" t="s">
        <v>65</v>
      </c>
      <c r="G203" s="148">
        <v>3289</v>
      </c>
      <c r="H203" s="46">
        <v>1</v>
      </c>
      <c r="I203" s="46">
        <v>0.37</v>
      </c>
      <c r="J203" s="14" t="s">
        <v>3131</v>
      </c>
      <c r="K203" s="46" t="s">
        <v>299</v>
      </c>
      <c r="L203" s="127">
        <v>9</v>
      </c>
      <c r="M203" s="49" t="s">
        <v>131</v>
      </c>
      <c r="N203" s="14" t="s">
        <v>3132</v>
      </c>
      <c r="O203" s="56" t="s">
        <v>3133</v>
      </c>
      <c r="P203" s="51">
        <v>0.15</v>
      </c>
      <c r="Q203" s="43">
        <v>12</v>
      </c>
      <c r="R203" s="124">
        <v>53183000</v>
      </c>
      <c r="T203" s="42">
        <v>43101</v>
      </c>
      <c r="U203" s="42">
        <v>43465</v>
      </c>
      <c r="V203" s="130" t="s">
        <v>3145</v>
      </c>
      <c r="W203" s="125">
        <v>0.33329999999999999</v>
      </c>
      <c r="X203" s="125">
        <v>2.7774999999999998E-2</v>
      </c>
      <c r="Y203" s="125"/>
      <c r="Z203" s="598" t="s">
        <v>3146</v>
      </c>
      <c r="AA203" s="582">
        <v>8.3330000000000001E-2</v>
      </c>
      <c r="AB203" s="582">
        <v>0</v>
      </c>
      <c r="AC203" s="598"/>
      <c r="AD203" s="582"/>
      <c r="AE203" s="608"/>
      <c r="AF203" s="582"/>
      <c r="AG203" s="126">
        <v>2.7774999999999998E-2</v>
      </c>
      <c r="AH203" s="125"/>
      <c r="AI203" s="627" t="s">
        <v>3146</v>
      </c>
      <c r="AJ203" s="582">
        <v>8.3330000000000001E-2</v>
      </c>
      <c r="AK203" s="582">
        <v>0</v>
      </c>
      <c r="AL203" s="582"/>
      <c r="AM203" s="582"/>
      <c r="AN203" s="582"/>
      <c r="AO203" s="582"/>
      <c r="AP203" s="132">
        <v>2.7774999999999998E-2</v>
      </c>
      <c r="AQ203" s="125"/>
      <c r="AR203" s="627" t="s">
        <v>3146</v>
      </c>
      <c r="AS203" s="582">
        <v>8.3330000000000001E-2</v>
      </c>
      <c r="AT203" s="582">
        <v>0</v>
      </c>
      <c r="AU203" s="582"/>
      <c r="AV203" s="582"/>
      <c r="AW203" s="582"/>
      <c r="AX203" s="582"/>
      <c r="AY203" s="582"/>
      <c r="AZ203" s="126">
        <v>2.7774999999999998E-2</v>
      </c>
      <c r="BA203" s="125"/>
      <c r="BB203" s="627" t="s">
        <v>3146</v>
      </c>
      <c r="BC203" s="582">
        <v>8.3330000000000001E-2</v>
      </c>
      <c r="BD203" s="582">
        <v>0</v>
      </c>
      <c r="BE203" s="582"/>
      <c r="BF203" s="582"/>
      <c r="BG203" s="582"/>
      <c r="BH203" s="582"/>
      <c r="BI203" s="126">
        <v>2.7774999999999998E-2</v>
      </c>
      <c r="BJ203" s="125"/>
      <c r="BK203" s="627" t="s">
        <v>3146</v>
      </c>
      <c r="BL203" s="582">
        <v>8.3330000000000001E-2</v>
      </c>
      <c r="BM203" s="582">
        <v>0</v>
      </c>
      <c r="BN203" s="600"/>
      <c r="BO203" s="582"/>
      <c r="BP203" s="582"/>
      <c r="BQ203" s="582"/>
      <c r="BR203" s="126">
        <v>2.7774999999999998E-2</v>
      </c>
      <c r="BS203" s="125"/>
      <c r="BT203" s="627" t="s">
        <v>3146</v>
      </c>
      <c r="BU203" s="582">
        <v>8.3330000000000001E-2</v>
      </c>
      <c r="BV203" s="582">
        <v>0</v>
      </c>
      <c r="BW203" s="582"/>
      <c r="BX203" s="582"/>
      <c r="BY203" s="627"/>
      <c r="BZ203" s="582"/>
      <c r="CA203" s="582"/>
      <c r="CB203" s="126">
        <v>2.7774999999999998E-2</v>
      </c>
      <c r="CC203" s="125"/>
      <c r="CD203" s="627" t="s">
        <v>3147</v>
      </c>
      <c r="CE203" s="582">
        <v>8.3330000000000001E-2</v>
      </c>
      <c r="CF203" s="582">
        <v>0</v>
      </c>
      <c r="CG203" s="582"/>
      <c r="CH203" s="582"/>
      <c r="CI203" s="582"/>
      <c r="CJ203" s="582"/>
      <c r="CK203" s="126">
        <v>2.7774999999999998E-2</v>
      </c>
      <c r="CL203" s="125"/>
      <c r="CM203" s="627" t="s">
        <v>3146</v>
      </c>
      <c r="CN203" s="582">
        <v>8.3330000000000001E-2</v>
      </c>
      <c r="CO203" s="582">
        <v>0</v>
      </c>
      <c r="CP203" s="582"/>
      <c r="CQ203" s="582"/>
      <c r="CR203" s="582"/>
      <c r="CS203" s="582"/>
      <c r="CT203" s="126">
        <v>2.7774999999999998E-2</v>
      </c>
      <c r="CU203" s="125"/>
      <c r="CV203" s="627" t="s">
        <v>3146</v>
      </c>
      <c r="CW203" s="582">
        <v>8.3330000000000001E-2</v>
      </c>
      <c r="CX203" s="582">
        <v>0</v>
      </c>
      <c r="CY203" s="582"/>
      <c r="CZ203" s="582"/>
      <c r="DA203" s="582"/>
      <c r="DB203" s="582"/>
      <c r="DC203" s="582"/>
      <c r="DD203" s="126">
        <v>2.7774999999999998E-2</v>
      </c>
      <c r="DE203" s="125"/>
      <c r="DF203" s="627" t="s">
        <v>3146</v>
      </c>
      <c r="DG203" s="582">
        <v>8.3330000000000001E-2</v>
      </c>
      <c r="DH203" s="582">
        <v>0</v>
      </c>
      <c r="DI203" s="582"/>
      <c r="DJ203" s="582"/>
      <c r="DK203" s="582"/>
      <c r="DL203" s="582"/>
      <c r="DM203" s="126">
        <v>2.7774999999999998E-2</v>
      </c>
      <c r="DN203" s="125"/>
      <c r="DO203" s="627" t="s">
        <v>3146</v>
      </c>
      <c r="DP203" s="582">
        <v>8.3330000000000001E-2</v>
      </c>
      <c r="DQ203" s="582">
        <v>0</v>
      </c>
      <c r="DR203" s="582"/>
      <c r="DS203" s="582"/>
      <c r="DT203" s="582"/>
      <c r="DU203" s="582"/>
      <c r="DV203" s="126">
        <v>2.7774999999999998E-2</v>
      </c>
      <c r="DW203" s="125"/>
      <c r="DX203" s="627" t="s">
        <v>3146</v>
      </c>
      <c r="DY203" s="582">
        <v>8.3330000000000001E-2</v>
      </c>
      <c r="DZ203" s="582">
        <v>0</v>
      </c>
      <c r="EA203" s="582"/>
      <c r="EB203" s="582"/>
      <c r="EC203" s="598"/>
      <c r="EF203" s="303"/>
      <c r="EG203" s="125">
        <v>0.33329999999999999</v>
      </c>
      <c r="EH203" s="125">
        <v>0</v>
      </c>
      <c r="EI203" s="122">
        <v>0</v>
      </c>
      <c r="EJ203" s="582">
        <v>0.99996000000000007</v>
      </c>
      <c r="EK203" s="582">
        <v>0</v>
      </c>
      <c r="EL203" s="675">
        <v>0</v>
      </c>
      <c r="EM203" s="586"/>
      <c r="EN203" s="674"/>
      <c r="EO203" s="598"/>
      <c r="EP203" s="133"/>
      <c r="EQ203" s="133"/>
      <c r="ER203" s="127"/>
      <c r="ET203" s="156">
        <f t="shared" si="2"/>
        <v>0</v>
      </c>
    </row>
    <row r="204" spans="1:150" s="47" customFormat="1" ht="99.95" hidden="1" customHeight="1" x14ac:dyDescent="0.25">
      <c r="A204" s="130" t="s">
        <v>212</v>
      </c>
      <c r="B204" s="47" t="s">
        <v>83</v>
      </c>
      <c r="C204" s="56" t="s">
        <v>127</v>
      </c>
      <c r="D204" s="50">
        <v>4</v>
      </c>
      <c r="E204" s="56" t="s">
        <v>130</v>
      </c>
      <c r="F204" s="121" t="s">
        <v>65</v>
      </c>
      <c r="G204" s="148">
        <v>3289</v>
      </c>
      <c r="H204" s="46">
        <v>1</v>
      </c>
      <c r="I204" s="46">
        <v>0.37</v>
      </c>
      <c r="J204" s="14" t="s">
        <v>3131</v>
      </c>
      <c r="K204" s="46" t="s">
        <v>299</v>
      </c>
      <c r="L204" s="127">
        <v>9</v>
      </c>
      <c r="M204" s="49" t="s">
        <v>131</v>
      </c>
      <c r="N204" s="14" t="s">
        <v>3132</v>
      </c>
      <c r="O204" s="56" t="s">
        <v>3133</v>
      </c>
      <c r="P204" s="51">
        <v>0.15</v>
      </c>
      <c r="Q204" s="43">
        <v>12</v>
      </c>
      <c r="R204" s="124">
        <v>53183000</v>
      </c>
      <c r="T204" s="42">
        <v>43101</v>
      </c>
      <c r="U204" s="42">
        <v>43465</v>
      </c>
      <c r="V204" s="130" t="s">
        <v>3148</v>
      </c>
      <c r="W204" s="125">
        <v>0.33333000000000002</v>
      </c>
      <c r="X204" s="125">
        <v>2.77775E-2</v>
      </c>
      <c r="Y204" s="125"/>
      <c r="Z204" s="598"/>
      <c r="AA204" s="598"/>
      <c r="AB204" s="598"/>
      <c r="AC204" s="598"/>
      <c r="AD204" s="582"/>
      <c r="AE204" s="608"/>
      <c r="AF204" s="582"/>
      <c r="AG204" s="126">
        <v>2.77775E-2</v>
      </c>
      <c r="AH204" s="125"/>
      <c r="AI204" s="627"/>
      <c r="AJ204" s="598"/>
      <c r="AK204" s="598"/>
      <c r="AL204" s="582"/>
      <c r="AM204" s="582"/>
      <c r="AN204" s="582"/>
      <c r="AO204" s="582"/>
      <c r="AP204" s="132">
        <v>2.77775E-2</v>
      </c>
      <c r="AQ204" s="125"/>
      <c r="AR204" s="627"/>
      <c r="AS204" s="598"/>
      <c r="AT204" s="598"/>
      <c r="AU204" s="582"/>
      <c r="AV204" s="582"/>
      <c r="AW204" s="582"/>
      <c r="AX204" s="582"/>
      <c r="AY204" s="582"/>
      <c r="AZ204" s="126">
        <v>2.77775E-2</v>
      </c>
      <c r="BA204" s="125"/>
      <c r="BB204" s="627"/>
      <c r="BC204" s="598"/>
      <c r="BD204" s="598"/>
      <c r="BE204" s="582"/>
      <c r="BF204" s="582"/>
      <c r="BG204" s="582"/>
      <c r="BH204" s="582"/>
      <c r="BI204" s="126">
        <v>2.77775E-2</v>
      </c>
      <c r="BJ204" s="125"/>
      <c r="BK204" s="627"/>
      <c r="BL204" s="598"/>
      <c r="BM204" s="598"/>
      <c r="BN204" s="600"/>
      <c r="BO204" s="582"/>
      <c r="BP204" s="582"/>
      <c r="BQ204" s="582"/>
      <c r="BR204" s="126">
        <v>2.77775E-2</v>
      </c>
      <c r="BS204" s="125"/>
      <c r="BT204" s="627"/>
      <c r="BU204" s="598"/>
      <c r="BV204" s="598"/>
      <c r="BW204" s="582"/>
      <c r="BX204" s="582"/>
      <c r="BY204" s="627"/>
      <c r="BZ204" s="582"/>
      <c r="CA204" s="582"/>
      <c r="CB204" s="126">
        <v>2.77775E-2</v>
      </c>
      <c r="CC204" s="125"/>
      <c r="CD204" s="627"/>
      <c r="CE204" s="598"/>
      <c r="CF204" s="598"/>
      <c r="CG204" s="582"/>
      <c r="CH204" s="582"/>
      <c r="CI204" s="582"/>
      <c r="CJ204" s="582"/>
      <c r="CK204" s="126">
        <v>2.77775E-2</v>
      </c>
      <c r="CL204" s="125"/>
      <c r="CM204" s="627"/>
      <c r="CN204" s="598"/>
      <c r="CO204" s="598"/>
      <c r="CP204" s="582"/>
      <c r="CQ204" s="582"/>
      <c r="CR204" s="582"/>
      <c r="CS204" s="582"/>
      <c r="CT204" s="126">
        <v>2.77775E-2</v>
      </c>
      <c r="CU204" s="125"/>
      <c r="CV204" s="627"/>
      <c r="CW204" s="598"/>
      <c r="CX204" s="598"/>
      <c r="CY204" s="582"/>
      <c r="CZ204" s="582"/>
      <c r="DA204" s="582"/>
      <c r="DB204" s="582"/>
      <c r="DC204" s="582"/>
      <c r="DD204" s="126">
        <v>2.77775E-2</v>
      </c>
      <c r="DE204" s="125"/>
      <c r="DF204" s="627"/>
      <c r="DG204" s="598"/>
      <c r="DH204" s="598"/>
      <c r="DI204" s="582"/>
      <c r="DJ204" s="582"/>
      <c r="DK204" s="582"/>
      <c r="DL204" s="582"/>
      <c r="DM204" s="126">
        <v>2.77775E-2</v>
      </c>
      <c r="DN204" s="125"/>
      <c r="DO204" s="627"/>
      <c r="DP204" s="598"/>
      <c r="DQ204" s="598"/>
      <c r="DR204" s="582"/>
      <c r="DS204" s="582"/>
      <c r="DT204" s="582"/>
      <c r="DU204" s="582"/>
      <c r="DV204" s="126">
        <v>2.77775E-2</v>
      </c>
      <c r="DW204" s="125"/>
      <c r="DX204" s="627"/>
      <c r="DY204" s="598"/>
      <c r="DZ204" s="598"/>
      <c r="EA204" s="582"/>
      <c r="EB204" s="582"/>
      <c r="EC204" s="598"/>
      <c r="EF204" s="303"/>
      <c r="EG204" s="125">
        <v>0.33333000000000007</v>
      </c>
      <c r="EH204" s="125">
        <v>0</v>
      </c>
      <c r="EI204" s="122">
        <v>0</v>
      </c>
      <c r="EJ204" s="582"/>
      <c r="EK204" s="598"/>
      <c r="EL204" s="675"/>
      <c r="EM204" s="586"/>
      <c r="EN204" s="674"/>
      <c r="EO204" s="598"/>
      <c r="EP204" s="133"/>
      <c r="EQ204" s="133"/>
      <c r="ER204" s="127"/>
      <c r="ET204" s="156">
        <f t="shared" si="2"/>
        <v>0</v>
      </c>
    </row>
    <row r="205" spans="1:150" s="47" customFormat="1" ht="99.95" hidden="1" customHeight="1" x14ac:dyDescent="0.25">
      <c r="A205" s="130" t="s">
        <v>212</v>
      </c>
      <c r="B205" s="47" t="s">
        <v>83</v>
      </c>
      <c r="C205" s="56" t="s">
        <v>127</v>
      </c>
      <c r="D205" s="50">
        <v>4</v>
      </c>
      <c r="E205" s="56" t="s">
        <v>130</v>
      </c>
      <c r="F205" s="121" t="s">
        <v>65</v>
      </c>
      <c r="G205" s="148">
        <v>3289</v>
      </c>
      <c r="H205" s="46">
        <v>1</v>
      </c>
      <c r="I205" s="46">
        <v>0.37</v>
      </c>
      <c r="J205" s="14" t="s">
        <v>3131</v>
      </c>
      <c r="K205" s="46" t="s">
        <v>299</v>
      </c>
      <c r="L205" s="127">
        <v>9</v>
      </c>
      <c r="M205" s="49" t="s">
        <v>131</v>
      </c>
      <c r="N205" s="14" t="s">
        <v>3132</v>
      </c>
      <c r="O205" s="56" t="s">
        <v>3133</v>
      </c>
      <c r="P205" s="51">
        <v>0.15</v>
      </c>
      <c r="Q205" s="43">
        <v>12</v>
      </c>
      <c r="R205" s="124">
        <v>53183000</v>
      </c>
      <c r="T205" s="42">
        <v>43101</v>
      </c>
      <c r="U205" s="42">
        <v>43465</v>
      </c>
      <c r="V205" s="130" t="s">
        <v>3149</v>
      </c>
      <c r="W205" s="125">
        <v>0.33333000000000002</v>
      </c>
      <c r="X205" s="125">
        <v>2.77775E-2</v>
      </c>
      <c r="Y205" s="125"/>
      <c r="Z205" s="598"/>
      <c r="AA205" s="598"/>
      <c r="AB205" s="598"/>
      <c r="AC205" s="598"/>
      <c r="AD205" s="582"/>
      <c r="AE205" s="608"/>
      <c r="AF205" s="582"/>
      <c r="AG205" s="126">
        <v>2.77775E-2</v>
      </c>
      <c r="AH205" s="125"/>
      <c r="AI205" s="627"/>
      <c r="AJ205" s="598"/>
      <c r="AK205" s="598"/>
      <c r="AL205" s="582"/>
      <c r="AM205" s="582"/>
      <c r="AN205" s="582"/>
      <c r="AO205" s="582"/>
      <c r="AP205" s="132">
        <v>2.77775E-2</v>
      </c>
      <c r="AQ205" s="125"/>
      <c r="AR205" s="627"/>
      <c r="AS205" s="598"/>
      <c r="AT205" s="598"/>
      <c r="AU205" s="582"/>
      <c r="AV205" s="582"/>
      <c r="AW205" s="582"/>
      <c r="AX205" s="582"/>
      <c r="AY205" s="582"/>
      <c r="AZ205" s="126">
        <v>2.77775E-2</v>
      </c>
      <c r="BA205" s="125"/>
      <c r="BB205" s="627"/>
      <c r="BC205" s="598"/>
      <c r="BD205" s="598"/>
      <c r="BE205" s="582"/>
      <c r="BF205" s="582"/>
      <c r="BG205" s="582"/>
      <c r="BH205" s="582"/>
      <c r="BI205" s="126">
        <v>2.77775E-2</v>
      </c>
      <c r="BJ205" s="125"/>
      <c r="BK205" s="627"/>
      <c r="BL205" s="598"/>
      <c r="BM205" s="598"/>
      <c r="BN205" s="600"/>
      <c r="BO205" s="582"/>
      <c r="BP205" s="582"/>
      <c r="BQ205" s="582"/>
      <c r="BR205" s="126">
        <v>2.77775E-2</v>
      </c>
      <c r="BS205" s="125"/>
      <c r="BT205" s="627"/>
      <c r="BU205" s="598"/>
      <c r="BV205" s="598"/>
      <c r="BW205" s="582"/>
      <c r="BX205" s="582"/>
      <c r="BY205" s="627"/>
      <c r="BZ205" s="582"/>
      <c r="CA205" s="582"/>
      <c r="CB205" s="126">
        <v>2.77775E-2</v>
      </c>
      <c r="CC205" s="125"/>
      <c r="CD205" s="627"/>
      <c r="CE205" s="598"/>
      <c r="CF205" s="598"/>
      <c r="CG205" s="582"/>
      <c r="CH205" s="582"/>
      <c r="CI205" s="582"/>
      <c r="CJ205" s="582"/>
      <c r="CK205" s="126">
        <v>2.77775E-2</v>
      </c>
      <c r="CL205" s="125"/>
      <c r="CM205" s="627"/>
      <c r="CN205" s="598"/>
      <c r="CO205" s="598"/>
      <c r="CP205" s="582"/>
      <c r="CQ205" s="582"/>
      <c r="CR205" s="582"/>
      <c r="CS205" s="582"/>
      <c r="CT205" s="126">
        <v>2.77775E-2</v>
      </c>
      <c r="CU205" s="125"/>
      <c r="CV205" s="627"/>
      <c r="CW205" s="598"/>
      <c r="CX205" s="598"/>
      <c r="CY205" s="582"/>
      <c r="CZ205" s="582"/>
      <c r="DA205" s="582"/>
      <c r="DB205" s="582"/>
      <c r="DC205" s="582"/>
      <c r="DD205" s="126">
        <v>2.77775E-2</v>
      </c>
      <c r="DE205" s="125"/>
      <c r="DF205" s="627"/>
      <c r="DG205" s="598"/>
      <c r="DH205" s="598"/>
      <c r="DI205" s="582"/>
      <c r="DJ205" s="582"/>
      <c r="DK205" s="582"/>
      <c r="DL205" s="582"/>
      <c r="DM205" s="126">
        <v>2.77775E-2</v>
      </c>
      <c r="DN205" s="125"/>
      <c r="DO205" s="627"/>
      <c r="DP205" s="598"/>
      <c r="DQ205" s="598"/>
      <c r="DR205" s="582"/>
      <c r="DS205" s="582"/>
      <c r="DT205" s="582"/>
      <c r="DU205" s="582"/>
      <c r="DV205" s="126">
        <v>2.77775E-2</v>
      </c>
      <c r="DW205" s="125"/>
      <c r="DX205" s="627"/>
      <c r="DY205" s="598"/>
      <c r="DZ205" s="598"/>
      <c r="EA205" s="582"/>
      <c r="EB205" s="582"/>
      <c r="EC205" s="598"/>
      <c r="EF205" s="303"/>
      <c r="EG205" s="125">
        <v>0.33333000000000007</v>
      </c>
      <c r="EH205" s="125">
        <v>0</v>
      </c>
      <c r="EI205" s="122">
        <v>0</v>
      </c>
      <c r="EJ205" s="582"/>
      <c r="EK205" s="598"/>
      <c r="EL205" s="675"/>
      <c r="EM205" s="586"/>
      <c r="EN205" s="674"/>
      <c r="EO205" s="598"/>
      <c r="EP205" s="133"/>
      <c r="EQ205" s="133"/>
      <c r="ER205" s="127"/>
      <c r="ET205" s="156">
        <f t="shared" si="2"/>
        <v>0</v>
      </c>
    </row>
    <row r="206" spans="1:150" s="47" customFormat="1" ht="99.95" hidden="1" customHeight="1" x14ac:dyDescent="0.25">
      <c r="A206" s="130" t="s">
        <v>212</v>
      </c>
      <c r="B206" s="47" t="s">
        <v>83</v>
      </c>
      <c r="C206" s="56" t="s">
        <v>127</v>
      </c>
      <c r="D206" s="50">
        <v>4</v>
      </c>
      <c r="E206" s="56" t="s">
        <v>130</v>
      </c>
      <c r="F206" s="121" t="s">
        <v>65</v>
      </c>
      <c r="G206" s="148">
        <v>3289</v>
      </c>
      <c r="H206" s="46">
        <v>1</v>
      </c>
      <c r="I206" s="46">
        <v>0.37</v>
      </c>
      <c r="J206" s="14" t="s">
        <v>3131</v>
      </c>
      <c r="K206" s="46" t="s">
        <v>299</v>
      </c>
      <c r="L206" s="127">
        <v>10</v>
      </c>
      <c r="M206" s="49" t="s">
        <v>132</v>
      </c>
      <c r="N206" s="14" t="s">
        <v>3132</v>
      </c>
      <c r="O206" s="56" t="s">
        <v>3150</v>
      </c>
      <c r="P206" s="51">
        <v>0.15</v>
      </c>
      <c r="Q206" s="43">
        <v>12</v>
      </c>
      <c r="R206" s="124">
        <v>30287417000</v>
      </c>
      <c r="T206" s="42">
        <v>43101</v>
      </c>
      <c r="U206" s="42">
        <v>43465</v>
      </c>
      <c r="V206" s="130" t="s">
        <v>3151</v>
      </c>
      <c r="W206" s="125">
        <v>0.33329999999999999</v>
      </c>
      <c r="X206" s="125">
        <v>2.7774999999999998E-2</v>
      </c>
      <c r="Y206" s="125"/>
      <c r="Z206" s="598" t="s">
        <v>3146</v>
      </c>
      <c r="AA206" s="582">
        <v>8.3330000000000001E-2</v>
      </c>
      <c r="AB206" s="582">
        <v>0</v>
      </c>
      <c r="AC206" s="598"/>
      <c r="AD206" s="582"/>
      <c r="AE206" s="608"/>
      <c r="AF206" s="582"/>
      <c r="AG206" s="126">
        <v>2.7774999999999998E-2</v>
      </c>
      <c r="AH206" s="125"/>
      <c r="AI206" s="627" t="s">
        <v>3146</v>
      </c>
      <c r="AJ206" s="582">
        <v>8.3330000000000001E-2</v>
      </c>
      <c r="AK206" s="582">
        <v>0</v>
      </c>
      <c r="AL206" s="582"/>
      <c r="AM206" s="582"/>
      <c r="AN206" s="582"/>
      <c r="AO206" s="582"/>
      <c r="AP206" s="132">
        <v>2.7774999999999998E-2</v>
      </c>
      <c r="AQ206" s="125"/>
      <c r="AR206" s="627" t="s">
        <v>3146</v>
      </c>
      <c r="AS206" s="582">
        <v>8.3330000000000001E-2</v>
      </c>
      <c r="AT206" s="582">
        <v>0</v>
      </c>
      <c r="AU206" s="582"/>
      <c r="AV206" s="582"/>
      <c r="AW206" s="582"/>
      <c r="AX206" s="582"/>
      <c r="AY206" s="582"/>
      <c r="AZ206" s="126">
        <v>2.7774999999999998E-2</v>
      </c>
      <c r="BA206" s="125"/>
      <c r="BB206" s="627" t="s">
        <v>3146</v>
      </c>
      <c r="BC206" s="582">
        <v>8.3330000000000001E-2</v>
      </c>
      <c r="BD206" s="582">
        <v>0</v>
      </c>
      <c r="BE206" s="582"/>
      <c r="BF206" s="582"/>
      <c r="BG206" s="582"/>
      <c r="BH206" s="582"/>
      <c r="BI206" s="126">
        <v>2.7774999999999998E-2</v>
      </c>
      <c r="BJ206" s="125"/>
      <c r="BK206" s="627" t="s">
        <v>3146</v>
      </c>
      <c r="BL206" s="582">
        <v>8.3330000000000001E-2</v>
      </c>
      <c r="BM206" s="582">
        <v>0</v>
      </c>
      <c r="BN206" s="600"/>
      <c r="BO206" s="582"/>
      <c r="BP206" s="582"/>
      <c r="BQ206" s="582"/>
      <c r="BR206" s="126">
        <v>2.7774999999999998E-2</v>
      </c>
      <c r="BS206" s="125"/>
      <c r="BT206" s="627" t="s">
        <v>3146</v>
      </c>
      <c r="BU206" s="582">
        <v>8.3330000000000001E-2</v>
      </c>
      <c r="BV206" s="582">
        <v>0</v>
      </c>
      <c r="BW206" s="582"/>
      <c r="BX206" s="582"/>
      <c r="BY206" s="627"/>
      <c r="BZ206" s="582"/>
      <c r="CA206" s="582"/>
      <c r="CB206" s="126">
        <v>2.7774999999999998E-2</v>
      </c>
      <c r="CC206" s="125"/>
      <c r="CD206" s="627" t="s">
        <v>3146</v>
      </c>
      <c r="CE206" s="582">
        <v>8.3330000000000001E-2</v>
      </c>
      <c r="CF206" s="582">
        <v>0</v>
      </c>
      <c r="CG206" s="582"/>
      <c r="CH206" s="582"/>
      <c r="CI206" s="582"/>
      <c r="CJ206" s="582"/>
      <c r="CK206" s="126">
        <v>2.7774999999999998E-2</v>
      </c>
      <c r="CL206" s="125"/>
      <c r="CM206" s="627" t="s">
        <v>3146</v>
      </c>
      <c r="CN206" s="582">
        <v>8.3330000000000001E-2</v>
      </c>
      <c r="CO206" s="582">
        <v>0</v>
      </c>
      <c r="CP206" s="582"/>
      <c r="CQ206" s="582"/>
      <c r="CR206" s="582"/>
      <c r="CS206" s="582"/>
      <c r="CT206" s="126">
        <v>2.7774999999999998E-2</v>
      </c>
      <c r="CU206" s="125"/>
      <c r="CV206" s="627" t="s">
        <v>3146</v>
      </c>
      <c r="CW206" s="582">
        <v>8.3330000000000001E-2</v>
      </c>
      <c r="CX206" s="582">
        <v>0</v>
      </c>
      <c r="CY206" s="582"/>
      <c r="CZ206" s="582"/>
      <c r="DA206" s="582"/>
      <c r="DB206" s="582"/>
      <c r="DC206" s="582"/>
      <c r="DD206" s="126">
        <v>2.7774999999999998E-2</v>
      </c>
      <c r="DE206" s="125"/>
      <c r="DF206" s="627" t="s">
        <v>3146</v>
      </c>
      <c r="DG206" s="582">
        <v>8.3330000000000001E-2</v>
      </c>
      <c r="DH206" s="582">
        <v>0</v>
      </c>
      <c r="DI206" s="582"/>
      <c r="DJ206" s="582"/>
      <c r="DK206" s="582"/>
      <c r="DL206" s="582"/>
      <c r="DM206" s="126">
        <v>2.7774999999999998E-2</v>
      </c>
      <c r="DN206" s="125"/>
      <c r="DO206" s="627" t="s">
        <v>3146</v>
      </c>
      <c r="DP206" s="582">
        <v>8.3330000000000001E-2</v>
      </c>
      <c r="DQ206" s="582">
        <v>0</v>
      </c>
      <c r="DR206" s="582"/>
      <c r="DS206" s="582"/>
      <c r="DT206" s="582"/>
      <c r="DU206" s="582"/>
      <c r="DV206" s="126">
        <v>2.7774999999999998E-2</v>
      </c>
      <c r="DW206" s="125"/>
      <c r="DX206" s="627" t="s">
        <v>3146</v>
      </c>
      <c r="DY206" s="582">
        <v>8.3330000000000001E-2</v>
      </c>
      <c r="DZ206" s="582">
        <v>0</v>
      </c>
      <c r="EA206" s="582"/>
      <c r="EB206" s="582"/>
      <c r="EC206" s="598"/>
      <c r="EF206" s="303"/>
      <c r="EG206" s="125">
        <v>0.33329999999999999</v>
      </c>
      <c r="EH206" s="125">
        <v>0</v>
      </c>
      <c r="EI206" s="122">
        <v>0</v>
      </c>
      <c r="EJ206" s="582">
        <v>0.99996000000000007</v>
      </c>
      <c r="EK206" s="582">
        <v>0</v>
      </c>
      <c r="EL206" s="675">
        <v>0</v>
      </c>
      <c r="EM206" s="586"/>
      <c r="EN206" s="674"/>
      <c r="EO206" s="598"/>
      <c r="EP206" s="133"/>
      <c r="EQ206" s="133"/>
      <c r="ER206" s="127"/>
      <c r="ET206" s="156">
        <f t="shared" ref="ET206:ET269" si="3">+EG206-W206</f>
        <v>0</v>
      </c>
    </row>
    <row r="207" spans="1:150" s="47" customFormat="1" ht="99.95" hidden="1" customHeight="1" x14ac:dyDescent="0.25">
      <c r="A207" s="130" t="s">
        <v>212</v>
      </c>
      <c r="B207" s="47" t="s">
        <v>83</v>
      </c>
      <c r="C207" s="56" t="s">
        <v>127</v>
      </c>
      <c r="D207" s="50">
        <v>4</v>
      </c>
      <c r="E207" s="56" t="s">
        <v>130</v>
      </c>
      <c r="F207" s="121" t="s">
        <v>65</v>
      </c>
      <c r="G207" s="148">
        <v>3289</v>
      </c>
      <c r="H207" s="46">
        <v>1</v>
      </c>
      <c r="I207" s="46">
        <v>0.37</v>
      </c>
      <c r="J207" s="14" t="s">
        <v>3131</v>
      </c>
      <c r="K207" s="46" t="s">
        <v>299</v>
      </c>
      <c r="L207" s="127">
        <v>10</v>
      </c>
      <c r="M207" s="49" t="s">
        <v>132</v>
      </c>
      <c r="N207" s="14" t="s">
        <v>3132</v>
      </c>
      <c r="O207" s="56" t="s">
        <v>3150</v>
      </c>
      <c r="P207" s="51">
        <v>0.15</v>
      </c>
      <c r="Q207" s="43">
        <v>12</v>
      </c>
      <c r="R207" s="124">
        <v>30287417000</v>
      </c>
      <c r="T207" s="42">
        <v>43101</v>
      </c>
      <c r="U207" s="42">
        <v>43465</v>
      </c>
      <c r="V207" s="130" t="s">
        <v>3148</v>
      </c>
      <c r="W207" s="125">
        <v>0.33333000000000002</v>
      </c>
      <c r="X207" s="125">
        <v>2.77775E-2</v>
      </c>
      <c r="Y207" s="125"/>
      <c r="Z207" s="598"/>
      <c r="AA207" s="598"/>
      <c r="AB207" s="598"/>
      <c r="AC207" s="598"/>
      <c r="AD207" s="582"/>
      <c r="AE207" s="608"/>
      <c r="AF207" s="582"/>
      <c r="AG207" s="126">
        <v>2.77775E-2</v>
      </c>
      <c r="AH207" s="125"/>
      <c r="AI207" s="627"/>
      <c r="AJ207" s="598"/>
      <c r="AK207" s="598"/>
      <c r="AL207" s="582"/>
      <c r="AM207" s="582"/>
      <c r="AN207" s="582"/>
      <c r="AO207" s="582"/>
      <c r="AP207" s="132">
        <v>2.77775E-2</v>
      </c>
      <c r="AQ207" s="125"/>
      <c r="AR207" s="627"/>
      <c r="AS207" s="598"/>
      <c r="AT207" s="598"/>
      <c r="AU207" s="582"/>
      <c r="AV207" s="582"/>
      <c r="AW207" s="582"/>
      <c r="AX207" s="582"/>
      <c r="AY207" s="582"/>
      <c r="AZ207" s="126">
        <v>2.77775E-2</v>
      </c>
      <c r="BA207" s="125"/>
      <c r="BB207" s="627"/>
      <c r="BC207" s="598"/>
      <c r="BD207" s="598"/>
      <c r="BE207" s="582"/>
      <c r="BF207" s="582"/>
      <c r="BG207" s="582"/>
      <c r="BH207" s="582"/>
      <c r="BI207" s="126">
        <v>2.77775E-2</v>
      </c>
      <c r="BJ207" s="125"/>
      <c r="BK207" s="627"/>
      <c r="BL207" s="598"/>
      <c r="BM207" s="598"/>
      <c r="BN207" s="600"/>
      <c r="BO207" s="582"/>
      <c r="BP207" s="582"/>
      <c r="BQ207" s="582"/>
      <c r="BR207" s="126">
        <v>2.77775E-2</v>
      </c>
      <c r="BS207" s="125"/>
      <c r="BT207" s="627"/>
      <c r="BU207" s="598"/>
      <c r="BV207" s="598"/>
      <c r="BW207" s="582"/>
      <c r="BX207" s="582"/>
      <c r="BY207" s="627"/>
      <c r="BZ207" s="582"/>
      <c r="CA207" s="582"/>
      <c r="CB207" s="126">
        <v>2.77775E-2</v>
      </c>
      <c r="CC207" s="125"/>
      <c r="CD207" s="627"/>
      <c r="CE207" s="598"/>
      <c r="CF207" s="598"/>
      <c r="CG207" s="582"/>
      <c r="CH207" s="582"/>
      <c r="CI207" s="582"/>
      <c r="CJ207" s="582"/>
      <c r="CK207" s="126">
        <v>2.77775E-2</v>
      </c>
      <c r="CL207" s="125"/>
      <c r="CM207" s="627"/>
      <c r="CN207" s="598"/>
      <c r="CO207" s="598"/>
      <c r="CP207" s="582"/>
      <c r="CQ207" s="582"/>
      <c r="CR207" s="582"/>
      <c r="CS207" s="582"/>
      <c r="CT207" s="126">
        <v>2.77775E-2</v>
      </c>
      <c r="CU207" s="125"/>
      <c r="CV207" s="627"/>
      <c r="CW207" s="598"/>
      <c r="CX207" s="598"/>
      <c r="CY207" s="582"/>
      <c r="CZ207" s="582"/>
      <c r="DA207" s="582"/>
      <c r="DB207" s="582"/>
      <c r="DC207" s="582"/>
      <c r="DD207" s="126">
        <v>2.77775E-2</v>
      </c>
      <c r="DE207" s="125"/>
      <c r="DF207" s="627"/>
      <c r="DG207" s="598"/>
      <c r="DH207" s="598"/>
      <c r="DI207" s="582"/>
      <c r="DJ207" s="582"/>
      <c r="DK207" s="582"/>
      <c r="DL207" s="582"/>
      <c r="DM207" s="126">
        <v>2.77775E-2</v>
      </c>
      <c r="DN207" s="125"/>
      <c r="DO207" s="627"/>
      <c r="DP207" s="598"/>
      <c r="DQ207" s="598"/>
      <c r="DR207" s="582"/>
      <c r="DS207" s="582"/>
      <c r="DT207" s="582"/>
      <c r="DU207" s="582"/>
      <c r="DV207" s="126">
        <v>2.77775E-2</v>
      </c>
      <c r="DW207" s="125"/>
      <c r="DX207" s="627"/>
      <c r="DY207" s="598"/>
      <c r="DZ207" s="598"/>
      <c r="EA207" s="582"/>
      <c r="EB207" s="582"/>
      <c r="EC207" s="598"/>
      <c r="EF207" s="303"/>
      <c r="EG207" s="125">
        <v>0.33333000000000007</v>
      </c>
      <c r="EH207" s="125">
        <v>0</v>
      </c>
      <c r="EI207" s="122">
        <v>0</v>
      </c>
      <c r="EJ207" s="582"/>
      <c r="EK207" s="598"/>
      <c r="EL207" s="675"/>
      <c r="EM207" s="586"/>
      <c r="EN207" s="674"/>
      <c r="EO207" s="598"/>
      <c r="EP207" s="133"/>
      <c r="EQ207" s="133"/>
      <c r="ER207" s="127"/>
      <c r="ET207" s="156">
        <f t="shared" si="3"/>
        <v>0</v>
      </c>
    </row>
    <row r="208" spans="1:150" s="47" customFormat="1" ht="99.95" hidden="1" customHeight="1" x14ac:dyDescent="0.25">
      <c r="A208" s="130" t="s">
        <v>212</v>
      </c>
      <c r="B208" s="47" t="s">
        <v>83</v>
      </c>
      <c r="C208" s="56" t="s">
        <v>127</v>
      </c>
      <c r="D208" s="50">
        <v>4</v>
      </c>
      <c r="E208" s="56" t="s">
        <v>130</v>
      </c>
      <c r="F208" s="121" t="s">
        <v>65</v>
      </c>
      <c r="G208" s="148">
        <v>3289</v>
      </c>
      <c r="H208" s="46">
        <v>1</v>
      </c>
      <c r="I208" s="46">
        <v>0.37</v>
      </c>
      <c r="J208" s="14" t="s">
        <v>3131</v>
      </c>
      <c r="K208" s="46" t="s">
        <v>299</v>
      </c>
      <c r="L208" s="127">
        <v>10</v>
      </c>
      <c r="M208" s="49" t="s">
        <v>132</v>
      </c>
      <c r="N208" s="14" t="s">
        <v>3132</v>
      </c>
      <c r="O208" s="56" t="s">
        <v>3150</v>
      </c>
      <c r="P208" s="51">
        <v>0.15</v>
      </c>
      <c r="Q208" s="43">
        <v>12</v>
      </c>
      <c r="R208" s="124">
        <v>30287417000</v>
      </c>
      <c r="T208" s="42">
        <v>43101</v>
      </c>
      <c r="U208" s="42">
        <v>43465</v>
      </c>
      <c r="V208" s="130" t="s">
        <v>3149</v>
      </c>
      <c r="W208" s="125">
        <v>0.33333000000000002</v>
      </c>
      <c r="X208" s="125">
        <v>2.77775E-2</v>
      </c>
      <c r="Y208" s="125"/>
      <c r="Z208" s="598"/>
      <c r="AA208" s="598"/>
      <c r="AB208" s="598"/>
      <c r="AC208" s="598"/>
      <c r="AD208" s="582"/>
      <c r="AE208" s="608"/>
      <c r="AF208" s="582"/>
      <c r="AG208" s="126">
        <v>2.77775E-2</v>
      </c>
      <c r="AH208" s="125"/>
      <c r="AI208" s="627"/>
      <c r="AJ208" s="598"/>
      <c r="AK208" s="598"/>
      <c r="AL208" s="582"/>
      <c r="AM208" s="582"/>
      <c r="AN208" s="582"/>
      <c r="AO208" s="582"/>
      <c r="AP208" s="132">
        <v>2.77775E-2</v>
      </c>
      <c r="AQ208" s="125"/>
      <c r="AR208" s="627"/>
      <c r="AS208" s="598"/>
      <c r="AT208" s="598"/>
      <c r="AU208" s="582"/>
      <c r="AV208" s="582"/>
      <c r="AW208" s="582"/>
      <c r="AX208" s="582"/>
      <c r="AY208" s="582"/>
      <c r="AZ208" s="126">
        <v>2.77775E-2</v>
      </c>
      <c r="BA208" s="125"/>
      <c r="BB208" s="627"/>
      <c r="BC208" s="598"/>
      <c r="BD208" s="598"/>
      <c r="BE208" s="582"/>
      <c r="BF208" s="582"/>
      <c r="BG208" s="582"/>
      <c r="BH208" s="582"/>
      <c r="BI208" s="126">
        <v>2.77775E-2</v>
      </c>
      <c r="BJ208" s="125"/>
      <c r="BK208" s="627"/>
      <c r="BL208" s="598"/>
      <c r="BM208" s="598"/>
      <c r="BN208" s="600"/>
      <c r="BO208" s="582"/>
      <c r="BP208" s="582"/>
      <c r="BQ208" s="582"/>
      <c r="BR208" s="126">
        <v>2.77775E-2</v>
      </c>
      <c r="BS208" s="125"/>
      <c r="BT208" s="627"/>
      <c r="BU208" s="598"/>
      <c r="BV208" s="598"/>
      <c r="BW208" s="582"/>
      <c r="BX208" s="582"/>
      <c r="BY208" s="627"/>
      <c r="BZ208" s="582"/>
      <c r="CA208" s="582"/>
      <c r="CB208" s="126">
        <v>2.77775E-2</v>
      </c>
      <c r="CC208" s="125"/>
      <c r="CD208" s="627"/>
      <c r="CE208" s="598"/>
      <c r="CF208" s="598"/>
      <c r="CG208" s="582"/>
      <c r="CH208" s="582"/>
      <c r="CI208" s="582"/>
      <c r="CJ208" s="582"/>
      <c r="CK208" s="126">
        <v>2.77775E-2</v>
      </c>
      <c r="CL208" s="125"/>
      <c r="CM208" s="627"/>
      <c r="CN208" s="598"/>
      <c r="CO208" s="598"/>
      <c r="CP208" s="582"/>
      <c r="CQ208" s="582"/>
      <c r="CR208" s="582"/>
      <c r="CS208" s="582"/>
      <c r="CT208" s="126">
        <v>2.77775E-2</v>
      </c>
      <c r="CU208" s="125"/>
      <c r="CV208" s="627"/>
      <c r="CW208" s="598"/>
      <c r="CX208" s="598"/>
      <c r="CY208" s="582"/>
      <c r="CZ208" s="582"/>
      <c r="DA208" s="582"/>
      <c r="DB208" s="582"/>
      <c r="DC208" s="582"/>
      <c r="DD208" s="126">
        <v>2.77775E-2</v>
      </c>
      <c r="DE208" s="125"/>
      <c r="DF208" s="627"/>
      <c r="DG208" s="598"/>
      <c r="DH208" s="598"/>
      <c r="DI208" s="582"/>
      <c r="DJ208" s="582"/>
      <c r="DK208" s="582"/>
      <c r="DL208" s="582"/>
      <c r="DM208" s="126">
        <v>2.77775E-2</v>
      </c>
      <c r="DN208" s="125"/>
      <c r="DO208" s="627"/>
      <c r="DP208" s="598"/>
      <c r="DQ208" s="598"/>
      <c r="DR208" s="582"/>
      <c r="DS208" s="582"/>
      <c r="DT208" s="582"/>
      <c r="DU208" s="582"/>
      <c r="DV208" s="126">
        <v>2.77775E-2</v>
      </c>
      <c r="DW208" s="125"/>
      <c r="DX208" s="627"/>
      <c r="DY208" s="598"/>
      <c r="DZ208" s="598"/>
      <c r="EA208" s="582"/>
      <c r="EB208" s="582"/>
      <c r="EC208" s="598"/>
      <c r="EF208" s="303"/>
      <c r="EG208" s="125">
        <v>0.33333000000000007</v>
      </c>
      <c r="EH208" s="125">
        <v>0</v>
      </c>
      <c r="EI208" s="122">
        <v>0</v>
      </c>
      <c r="EJ208" s="582"/>
      <c r="EK208" s="598"/>
      <c r="EL208" s="675"/>
      <c r="EM208" s="586"/>
      <c r="EN208" s="674"/>
      <c r="EO208" s="598"/>
      <c r="EP208" s="133"/>
      <c r="EQ208" s="133"/>
      <c r="ER208" s="127"/>
      <c r="ET208" s="156">
        <f t="shared" si="3"/>
        <v>0</v>
      </c>
    </row>
    <row r="209" spans="1:150" s="47" customFormat="1" ht="99.95" hidden="1" customHeight="1" x14ac:dyDescent="0.25">
      <c r="A209" s="130" t="s">
        <v>212</v>
      </c>
      <c r="B209" s="47" t="s">
        <v>83</v>
      </c>
      <c r="C209" s="56" t="s">
        <v>127</v>
      </c>
      <c r="D209" s="50">
        <v>4</v>
      </c>
      <c r="E209" s="56" t="s">
        <v>130</v>
      </c>
      <c r="F209" s="121" t="s">
        <v>65</v>
      </c>
      <c r="G209" s="148">
        <v>3289</v>
      </c>
      <c r="H209" s="46">
        <v>1</v>
      </c>
      <c r="I209" s="46">
        <v>0.37</v>
      </c>
      <c r="J209" s="49" t="s">
        <v>3152</v>
      </c>
      <c r="K209" s="50" t="s">
        <v>299</v>
      </c>
      <c r="L209" s="127">
        <v>11</v>
      </c>
      <c r="M209" s="49" t="s">
        <v>133</v>
      </c>
      <c r="N209" s="49" t="s">
        <v>3152</v>
      </c>
      <c r="O209" s="56" t="s">
        <v>3150</v>
      </c>
      <c r="P209" s="51">
        <v>0.02</v>
      </c>
      <c r="Q209" s="43">
        <v>11</v>
      </c>
      <c r="R209" s="124">
        <v>1104584000</v>
      </c>
      <c r="T209" s="42">
        <v>43132</v>
      </c>
      <c r="U209" s="42">
        <v>43465</v>
      </c>
      <c r="V209" s="130" t="s">
        <v>3153</v>
      </c>
      <c r="W209" s="125">
        <v>0.33329999999999999</v>
      </c>
      <c r="X209" s="125">
        <v>0</v>
      </c>
      <c r="Y209" s="125"/>
      <c r="AA209" s="582">
        <v>0</v>
      </c>
      <c r="AB209" s="582">
        <v>0</v>
      </c>
      <c r="AC209" s="598"/>
      <c r="AD209" s="582"/>
      <c r="AE209" s="608"/>
      <c r="AF209" s="582"/>
      <c r="AG209" s="126">
        <v>6.6659999999999997E-2</v>
      </c>
      <c r="AH209" s="125"/>
      <c r="AI209" s="134" t="s">
        <v>240</v>
      </c>
      <c r="AJ209" s="582">
        <v>0.12726545454545454</v>
      </c>
      <c r="AK209" s="582">
        <v>0</v>
      </c>
      <c r="AL209" s="582"/>
      <c r="AM209" s="582"/>
      <c r="AN209" s="582"/>
      <c r="AO209" s="582"/>
      <c r="AP209" s="132">
        <v>6.6659999999999997E-2</v>
      </c>
      <c r="AQ209" s="125"/>
      <c r="AR209" s="627" t="s">
        <v>3154</v>
      </c>
      <c r="AS209" s="582">
        <v>0.12726545454545454</v>
      </c>
      <c r="AT209" s="582">
        <v>0</v>
      </c>
      <c r="AU209" s="582"/>
      <c r="AV209" s="582"/>
      <c r="AW209" s="582"/>
      <c r="AX209" s="582"/>
      <c r="AY209" s="582"/>
      <c r="AZ209" s="126">
        <v>6.6659999999999997E-2</v>
      </c>
      <c r="BA209" s="125"/>
      <c r="BB209" s="134" t="s">
        <v>240</v>
      </c>
      <c r="BC209" s="582">
        <v>0.12726545454545454</v>
      </c>
      <c r="BD209" s="582">
        <v>0</v>
      </c>
      <c r="BE209" s="582"/>
      <c r="BF209" s="582"/>
      <c r="BG209" s="582"/>
      <c r="BH209" s="582"/>
      <c r="BI209" s="126">
        <v>6.6659999999999997E-2</v>
      </c>
      <c r="BJ209" s="125"/>
      <c r="BK209" s="134" t="s">
        <v>240</v>
      </c>
      <c r="BL209" s="582">
        <v>0.12726545454545454</v>
      </c>
      <c r="BM209" s="582">
        <v>0</v>
      </c>
      <c r="BN209" s="600"/>
      <c r="BO209" s="582"/>
      <c r="BP209" s="582"/>
      <c r="BQ209" s="582"/>
      <c r="BR209" s="126">
        <v>6.6659999999999997E-2</v>
      </c>
      <c r="BS209" s="125"/>
      <c r="BT209" s="627" t="s">
        <v>3154</v>
      </c>
      <c r="BU209" s="582">
        <v>0.12726545454545454</v>
      </c>
      <c r="BV209" s="582">
        <v>0</v>
      </c>
      <c r="BW209" s="582"/>
      <c r="BX209" s="582"/>
      <c r="BY209" s="627"/>
      <c r="BZ209" s="582"/>
      <c r="CA209" s="582"/>
      <c r="CB209" s="126">
        <v>0</v>
      </c>
      <c r="CC209" s="125"/>
      <c r="CD209" s="134"/>
      <c r="CE209" s="582">
        <v>6.0605454545454546E-2</v>
      </c>
      <c r="CF209" s="582">
        <v>0</v>
      </c>
      <c r="CG209" s="582"/>
      <c r="CH209" s="582"/>
      <c r="CI209" s="582"/>
      <c r="CJ209" s="582"/>
      <c r="CK209" s="126">
        <v>0</v>
      </c>
      <c r="CL209" s="125"/>
      <c r="CM209" s="134"/>
      <c r="CN209" s="582">
        <v>6.0605454545454546E-2</v>
      </c>
      <c r="CO209" s="582">
        <v>0</v>
      </c>
      <c r="CP209" s="582"/>
      <c r="CQ209" s="582"/>
      <c r="CR209" s="582"/>
      <c r="CS209" s="582"/>
      <c r="CT209" s="126">
        <v>0</v>
      </c>
      <c r="CU209" s="125"/>
      <c r="CV209" s="134"/>
      <c r="CW209" s="582">
        <v>6.0605454545454546E-2</v>
      </c>
      <c r="CX209" s="582">
        <v>0</v>
      </c>
      <c r="CY209" s="582"/>
      <c r="CZ209" s="582"/>
      <c r="DA209" s="582"/>
      <c r="DB209" s="582"/>
      <c r="DC209" s="582"/>
      <c r="DD209" s="126">
        <v>0</v>
      </c>
      <c r="DE209" s="125"/>
      <c r="DF209" s="134"/>
      <c r="DG209" s="582">
        <v>6.0605454545454546E-2</v>
      </c>
      <c r="DH209" s="582">
        <v>0</v>
      </c>
      <c r="DI209" s="582"/>
      <c r="DJ209" s="582"/>
      <c r="DK209" s="582"/>
      <c r="DL209" s="582"/>
      <c r="DM209" s="126">
        <v>0</v>
      </c>
      <c r="DN209" s="125"/>
      <c r="DO209" s="134"/>
      <c r="DP209" s="582">
        <v>6.0605454545454546E-2</v>
      </c>
      <c r="DQ209" s="582">
        <v>0</v>
      </c>
      <c r="DR209" s="582"/>
      <c r="DS209" s="582"/>
      <c r="DT209" s="582"/>
      <c r="DU209" s="582"/>
      <c r="DV209" s="126">
        <v>0</v>
      </c>
      <c r="DW209" s="125"/>
      <c r="DX209" s="134"/>
      <c r="DY209" s="582">
        <v>6.0605454545454546E-2</v>
      </c>
      <c r="DZ209" s="582">
        <v>0</v>
      </c>
      <c r="EA209" s="582"/>
      <c r="EB209" s="582"/>
      <c r="EC209" s="598" t="s">
        <v>3155</v>
      </c>
      <c r="EF209" s="303"/>
      <c r="EG209" s="125">
        <v>0.33329999999999999</v>
      </c>
      <c r="EH209" s="125">
        <v>0</v>
      </c>
      <c r="EI209" s="122">
        <v>0</v>
      </c>
      <c r="EJ209" s="582">
        <v>0.99995999999999985</v>
      </c>
      <c r="EK209" s="582">
        <v>0</v>
      </c>
      <c r="EL209" s="675">
        <v>0</v>
      </c>
      <c r="EM209" s="586"/>
      <c r="EN209" s="674"/>
      <c r="EO209" s="598"/>
      <c r="EP209" s="133"/>
      <c r="EQ209" s="133"/>
      <c r="ER209" s="127"/>
      <c r="ET209" s="156">
        <f t="shared" si="3"/>
        <v>0</v>
      </c>
    </row>
    <row r="210" spans="1:150" s="47" customFormat="1" ht="99.95" hidden="1" customHeight="1" x14ac:dyDescent="0.25">
      <c r="A210" s="130" t="s">
        <v>212</v>
      </c>
      <c r="B210" s="47" t="s">
        <v>83</v>
      </c>
      <c r="C210" s="56" t="s">
        <v>127</v>
      </c>
      <c r="D210" s="50">
        <v>4</v>
      </c>
      <c r="E210" s="56" t="s">
        <v>130</v>
      </c>
      <c r="F210" s="121" t="s">
        <v>65</v>
      </c>
      <c r="G210" s="148">
        <v>3289</v>
      </c>
      <c r="H210" s="46">
        <v>1</v>
      </c>
      <c r="I210" s="46">
        <v>0.37</v>
      </c>
      <c r="J210" s="49" t="s">
        <v>3152</v>
      </c>
      <c r="K210" s="50" t="s">
        <v>299</v>
      </c>
      <c r="L210" s="127">
        <v>11</v>
      </c>
      <c r="M210" s="49" t="s">
        <v>133</v>
      </c>
      <c r="N210" s="49" t="s">
        <v>3152</v>
      </c>
      <c r="O210" s="56" t="s">
        <v>3150</v>
      </c>
      <c r="P210" s="51">
        <v>0.02</v>
      </c>
      <c r="Q210" s="43">
        <v>11</v>
      </c>
      <c r="R210" s="124">
        <v>1104584000</v>
      </c>
      <c r="T210" s="42">
        <v>43132</v>
      </c>
      <c r="U210" s="42">
        <v>43465</v>
      </c>
      <c r="V210" s="130" t="s">
        <v>3156</v>
      </c>
      <c r="W210" s="125">
        <v>0.33333000000000002</v>
      </c>
      <c r="X210" s="125">
        <v>0</v>
      </c>
      <c r="Y210" s="125"/>
      <c r="AA210" s="598"/>
      <c r="AB210" s="598"/>
      <c r="AC210" s="598"/>
      <c r="AD210" s="582"/>
      <c r="AE210" s="608"/>
      <c r="AF210" s="582"/>
      <c r="AG210" s="126">
        <v>3.0302727272727273E-2</v>
      </c>
      <c r="AH210" s="125"/>
      <c r="AI210" s="130" t="s">
        <v>3157</v>
      </c>
      <c r="AJ210" s="598"/>
      <c r="AK210" s="598"/>
      <c r="AL210" s="582"/>
      <c r="AM210" s="582"/>
      <c r="AN210" s="582"/>
      <c r="AO210" s="582"/>
      <c r="AP210" s="132">
        <v>3.0302727272727273E-2</v>
      </c>
      <c r="AQ210" s="125"/>
      <c r="AR210" s="627"/>
      <c r="AS210" s="598"/>
      <c r="AT210" s="598"/>
      <c r="AU210" s="582"/>
      <c r="AV210" s="582"/>
      <c r="AW210" s="582"/>
      <c r="AX210" s="582"/>
      <c r="AY210" s="582"/>
      <c r="AZ210" s="126">
        <v>3.0302727272727273E-2</v>
      </c>
      <c r="BA210" s="125"/>
      <c r="BB210" s="47" t="s">
        <v>3157</v>
      </c>
      <c r="BC210" s="598"/>
      <c r="BD210" s="598"/>
      <c r="BE210" s="582"/>
      <c r="BF210" s="582"/>
      <c r="BG210" s="582"/>
      <c r="BH210" s="582"/>
      <c r="BI210" s="126">
        <v>3.0302727272727273E-2</v>
      </c>
      <c r="BJ210" s="125"/>
      <c r="BK210" s="47" t="s">
        <v>3157</v>
      </c>
      <c r="BL210" s="598"/>
      <c r="BM210" s="598"/>
      <c r="BN210" s="600"/>
      <c r="BO210" s="582"/>
      <c r="BP210" s="582"/>
      <c r="BQ210" s="582"/>
      <c r="BR210" s="126">
        <v>3.0302727272727273E-2</v>
      </c>
      <c r="BS210" s="125"/>
      <c r="BT210" s="627"/>
      <c r="BU210" s="598"/>
      <c r="BV210" s="598"/>
      <c r="BW210" s="582"/>
      <c r="BX210" s="582"/>
      <c r="BY210" s="627"/>
      <c r="BZ210" s="582"/>
      <c r="CA210" s="582"/>
      <c r="CB210" s="126">
        <v>3.0302727272727273E-2</v>
      </c>
      <c r="CC210" s="125"/>
      <c r="CD210" s="47" t="s">
        <v>3157</v>
      </c>
      <c r="CE210" s="598"/>
      <c r="CF210" s="598"/>
      <c r="CG210" s="582"/>
      <c r="CH210" s="582"/>
      <c r="CI210" s="582"/>
      <c r="CJ210" s="582"/>
      <c r="CK210" s="126">
        <v>3.0302727272727273E-2</v>
      </c>
      <c r="CL210" s="125"/>
      <c r="CM210" s="130" t="s">
        <v>3157</v>
      </c>
      <c r="CN210" s="598"/>
      <c r="CO210" s="598"/>
      <c r="CP210" s="582"/>
      <c r="CQ210" s="582"/>
      <c r="CR210" s="582"/>
      <c r="CS210" s="582"/>
      <c r="CT210" s="126">
        <v>3.0302727272727273E-2</v>
      </c>
      <c r="CU210" s="125"/>
      <c r="CV210" s="623" t="s">
        <v>3154</v>
      </c>
      <c r="CW210" s="598"/>
      <c r="CX210" s="598"/>
      <c r="CY210" s="582"/>
      <c r="CZ210" s="582"/>
      <c r="DA210" s="582"/>
      <c r="DB210" s="582"/>
      <c r="DC210" s="582"/>
      <c r="DD210" s="126">
        <v>3.0302727272727273E-2</v>
      </c>
      <c r="DE210" s="125"/>
      <c r="DF210" s="47" t="s">
        <v>3157</v>
      </c>
      <c r="DG210" s="598"/>
      <c r="DH210" s="598"/>
      <c r="DI210" s="582"/>
      <c r="DJ210" s="582"/>
      <c r="DK210" s="582"/>
      <c r="DL210" s="582"/>
      <c r="DM210" s="126">
        <v>3.0302727272727273E-2</v>
      </c>
      <c r="DN210" s="125"/>
      <c r="DO210" s="47" t="s">
        <v>3157</v>
      </c>
      <c r="DP210" s="598"/>
      <c r="DQ210" s="598"/>
      <c r="DR210" s="582"/>
      <c r="DS210" s="582"/>
      <c r="DT210" s="582"/>
      <c r="DU210" s="582"/>
      <c r="DV210" s="126">
        <v>3.0302727272727273E-2</v>
      </c>
      <c r="DW210" s="125"/>
      <c r="DX210" s="623" t="s">
        <v>3154</v>
      </c>
      <c r="DY210" s="598"/>
      <c r="DZ210" s="598"/>
      <c r="EA210" s="582"/>
      <c r="EB210" s="582"/>
      <c r="EC210" s="598"/>
      <c r="EF210" s="303"/>
      <c r="EG210" s="125">
        <v>0.3333299999999999</v>
      </c>
      <c r="EH210" s="125">
        <v>0</v>
      </c>
      <c r="EI210" s="122">
        <v>0</v>
      </c>
      <c r="EJ210" s="582"/>
      <c r="EK210" s="598"/>
      <c r="EL210" s="675"/>
      <c r="EM210" s="586"/>
      <c r="EN210" s="674"/>
      <c r="EO210" s="598"/>
      <c r="EP210" s="133"/>
      <c r="EQ210" s="133"/>
      <c r="ER210" s="127"/>
      <c r="ET210" s="156">
        <f t="shared" si="3"/>
        <v>0</v>
      </c>
    </row>
    <row r="211" spans="1:150" s="47" customFormat="1" ht="99.95" hidden="1" customHeight="1" x14ac:dyDescent="0.25">
      <c r="A211" s="130" t="s">
        <v>212</v>
      </c>
      <c r="B211" s="47" t="s">
        <v>83</v>
      </c>
      <c r="C211" s="56" t="s">
        <v>127</v>
      </c>
      <c r="D211" s="50">
        <v>4</v>
      </c>
      <c r="E211" s="56" t="s">
        <v>130</v>
      </c>
      <c r="F211" s="121" t="s">
        <v>65</v>
      </c>
      <c r="G211" s="148">
        <v>3289</v>
      </c>
      <c r="H211" s="46">
        <v>1</v>
      </c>
      <c r="I211" s="46">
        <v>0.37</v>
      </c>
      <c r="J211" s="49" t="s">
        <v>3152</v>
      </c>
      <c r="K211" s="50" t="s">
        <v>299</v>
      </c>
      <c r="L211" s="127">
        <v>11</v>
      </c>
      <c r="M211" s="49" t="s">
        <v>133</v>
      </c>
      <c r="N211" s="49" t="s">
        <v>3152</v>
      </c>
      <c r="O211" s="56" t="s">
        <v>3150</v>
      </c>
      <c r="P211" s="51">
        <v>0.02</v>
      </c>
      <c r="Q211" s="43">
        <v>11</v>
      </c>
      <c r="R211" s="124">
        <v>1104584000</v>
      </c>
      <c r="T211" s="42">
        <v>43132</v>
      </c>
      <c r="U211" s="42">
        <v>43465</v>
      </c>
      <c r="V211" s="130" t="s">
        <v>3158</v>
      </c>
      <c r="W211" s="125">
        <v>0.33333000000000002</v>
      </c>
      <c r="X211" s="125">
        <v>0</v>
      </c>
      <c r="Y211" s="125"/>
      <c r="AA211" s="598"/>
      <c r="AB211" s="598"/>
      <c r="AC211" s="598"/>
      <c r="AD211" s="582"/>
      <c r="AE211" s="608"/>
      <c r="AF211" s="582"/>
      <c r="AG211" s="126">
        <v>3.0302727272727273E-2</v>
      </c>
      <c r="AH211" s="125"/>
      <c r="AI211" s="134" t="s">
        <v>3159</v>
      </c>
      <c r="AJ211" s="598"/>
      <c r="AK211" s="598"/>
      <c r="AL211" s="582"/>
      <c r="AM211" s="582"/>
      <c r="AN211" s="582"/>
      <c r="AO211" s="582"/>
      <c r="AP211" s="132">
        <v>3.0302727272727273E-2</v>
      </c>
      <c r="AQ211" s="125"/>
      <c r="AR211" s="627"/>
      <c r="AS211" s="598"/>
      <c r="AT211" s="598"/>
      <c r="AU211" s="582"/>
      <c r="AV211" s="582"/>
      <c r="AW211" s="582"/>
      <c r="AX211" s="582"/>
      <c r="AY211" s="582"/>
      <c r="AZ211" s="126">
        <v>3.0302727272727273E-2</v>
      </c>
      <c r="BA211" s="125"/>
      <c r="BB211" s="134" t="s">
        <v>3159</v>
      </c>
      <c r="BC211" s="598"/>
      <c r="BD211" s="598"/>
      <c r="BE211" s="582"/>
      <c r="BF211" s="582"/>
      <c r="BG211" s="582"/>
      <c r="BH211" s="582"/>
      <c r="BI211" s="126">
        <v>3.0302727272727273E-2</v>
      </c>
      <c r="BJ211" s="125"/>
      <c r="BK211" s="134" t="s">
        <v>3159</v>
      </c>
      <c r="BL211" s="598"/>
      <c r="BM211" s="598"/>
      <c r="BN211" s="600"/>
      <c r="BO211" s="582"/>
      <c r="BP211" s="582"/>
      <c r="BQ211" s="582"/>
      <c r="BR211" s="126">
        <v>3.0302727272727273E-2</v>
      </c>
      <c r="BS211" s="125"/>
      <c r="BT211" s="627"/>
      <c r="BU211" s="598"/>
      <c r="BV211" s="598"/>
      <c r="BW211" s="582"/>
      <c r="BX211" s="582"/>
      <c r="BY211" s="627"/>
      <c r="BZ211" s="582"/>
      <c r="CA211" s="582"/>
      <c r="CB211" s="126">
        <v>3.0302727272727273E-2</v>
      </c>
      <c r="CC211" s="125"/>
      <c r="CD211" s="134" t="s">
        <v>3159</v>
      </c>
      <c r="CE211" s="598"/>
      <c r="CF211" s="598"/>
      <c r="CG211" s="582"/>
      <c r="CH211" s="582"/>
      <c r="CI211" s="582"/>
      <c r="CJ211" s="582"/>
      <c r="CK211" s="126">
        <v>3.0302727272727273E-2</v>
      </c>
      <c r="CL211" s="125"/>
      <c r="CM211" s="134" t="s">
        <v>3159</v>
      </c>
      <c r="CN211" s="598"/>
      <c r="CO211" s="598"/>
      <c r="CP211" s="582"/>
      <c r="CQ211" s="582"/>
      <c r="CR211" s="582"/>
      <c r="CS211" s="582"/>
      <c r="CT211" s="126">
        <v>3.0302727272727273E-2</v>
      </c>
      <c r="CU211" s="125"/>
      <c r="CV211" s="623"/>
      <c r="CW211" s="598"/>
      <c r="CX211" s="598"/>
      <c r="CY211" s="582"/>
      <c r="CZ211" s="582"/>
      <c r="DA211" s="582"/>
      <c r="DB211" s="582"/>
      <c r="DC211" s="582"/>
      <c r="DD211" s="126">
        <v>3.0302727272727273E-2</v>
      </c>
      <c r="DE211" s="125"/>
      <c r="DF211" s="134" t="s">
        <v>3159</v>
      </c>
      <c r="DG211" s="598"/>
      <c r="DH211" s="598"/>
      <c r="DI211" s="582"/>
      <c r="DJ211" s="582"/>
      <c r="DK211" s="582"/>
      <c r="DL211" s="582"/>
      <c r="DM211" s="126">
        <v>3.0302727272727273E-2</v>
      </c>
      <c r="DN211" s="125"/>
      <c r="DO211" s="134" t="s">
        <v>3159</v>
      </c>
      <c r="DP211" s="598"/>
      <c r="DQ211" s="598"/>
      <c r="DR211" s="582"/>
      <c r="DS211" s="582"/>
      <c r="DT211" s="582"/>
      <c r="DU211" s="582"/>
      <c r="DV211" s="126">
        <v>3.0302727272727273E-2</v>
      </c>
      <c r="DW211" s="125"/>
      <c r="DX211" s="623"/>
      <c r="DY211" s="598"/>
      <c r="DZ211" s="598"/>
      <c r="EA211" s="582"/>
      <c r="EB211" s="582"/>
      <c r="EC211" s="598"/>
      <c r="EF211" s="303"/>
      <c r="EG211" s="125">
        <v>0.3333299999999999</v>
      </c>
      <c r="EH211" s="125">
        <v>0</v>
      </c>
      <c r="EI211" s="122">
        <v>0</v>
      </c>
      <c r="EJ211" s="582"/>
      <c r="EK211" s="598"/>
      <c r="EL211" s="675"/>
      <c r="EM211" s="586"/>
      <c r="EN211" s="674"/>
      <c r="EO211" s="598"/>
      <c r="EP211" s="133"/>
      <c r="EQ211" s="133"/>
      <c r="ER211" s="127"/>
      <c r="ET211" s="156">
        <f t="shared" si="3"/>
        <v>0</v>
      </c>
    </row>
    <row r="212" spans="1:150" s="47" customFormat="1" ht="99.95" hidden="1" customHeight="1" x14ac:dyDescent="0.25">
      <c r="A212" s="130" t="s">
        <v>212</v>
      </c>
      <c r="B212" s="47" t="s">
        <v>310</v>
      </c>
      <c r="C212" s="56" t="s">
        <v>134</v>
      </c>
      <c r="D212" s="50">
        <v>5</v>
      </c>
      <c r="E212" s="56" t="s">
        <v>135</v>
      </c>
      <c r="F212" s="121" t="s">
        <v>65</v>
      </c>
      <c r="G212" s="131">
        <v>0.25</v>
      </c>
      <c r="H212" s="46">
        <v>1</v>
      </c>
      <c r="I212" s="46">
        <v>0.03</v>
      </c>
      <c r="J212" s="14" t="s">
        <v>3160</v>
      </c>
      <c r="K212" s="46" t="s">
        <v>299</v>
      </c>
      <c r="L212" s="127">
        <v>12</v>
      </c>
      <c r="M212" s="49" t="s">
        <v>136</v>
      </c>
      <c r="N212" s="14" t="s">
        <v>3160</v>
      </c>
      <c r="O212" s="106" t="s">
        <v>3121</v>
      </c>
      <c r="P212" s="51">
        <v>0.01</v>
      </c>
      <c r="Q212" s="43">
        <v>12</v>
      </c>
      <c r="R212" s="124">
        <v>671894000</v>
      </c>
      <c r="T212" s="42">
        <v>43115</v>
      </c>
      <c r="U212" s="42">
        <v>43465</v>
      </c>
      <c r="V212" s="130" t="s">
        <v>3161</v>
      </c>
      <c r="W212" s="125">
        <v>0.33329999999999999</v>
      </c>
      <c r="X212" s="125">
        <v>5.5549999999999995E-2</v>
      </c>
      <c r="Y212" s="125"/>
      <c r="Z212" s="47" t="s">
        <v>3162</v>
      </c>
      <c r="AA212" s="582">
        <v>5.5549999999999995E-2</v>
      </c>
      <c r="AB212" s="582">
        <v>0</v>
      </c>
      <c r="AC212" s="598"/>
      <c r="AD212" s="582"/>
      <c r="AE212" s="608"/>
      <c r="AF212" s="582"/>
      <c r="AG212" s="126">
        <v>5.5549999999999995E-2</v>
      </c>
      <c r="AH212" s="125"/>
      <c r="AI212" s="134" t="s">
        <v>3157</v>
      </c>
      <c r="AJ212" s="582">
        <v>5.5549999999999995E-2</v>
      </c>
      <c r="AK212" s="582">
        <v>0</v>
      </c>
      <c r="AL212" s="582"/>
      <c r="AM212" s="582"/>
      <c r="AN212" s="582"/>
      <c r="AO212" s="582"/>
      <c r="AP212" s="132">
        <v>5.5549999999999995E-2</v>
      </c>
      <c r="AQ212" s="125"/>
      <c r="AR212" s="134" t="s">
        <v>3163</v>
      </c>
      <c r="AS212" s="582">
        <v>5.5549999999999995E-2</v>
      </c>
      <c r="AT212" s="582">
        <v>0</v>
      </c>
      <c r="AU212" s="582"/>
      <c r="AV212" s="582"/>
      <c r="AW212" s="582"/>
      <c r="AX212" s="582"/>
      <c r="AY212" s="582"/>
      <c r="AZ212" s="126">
        <v>5.5549999999999995E-2</v>
      </c>
      <c r="BA212" s="125"/>
      <c r="BB212" s="134" t="s">
        <v>3157</v>
      </c>
      <c r="BC212" s="582">
        <v>5.5549999999999995E-2</v>
      </c>
      <c r="BD212" s="582">
        <v>0</v>
      </c>
      <c r="BE212" s="582"/>
      <c r="BF212" s="582"/>
      <c r="BG212" s="582"/>
      <c r="BH212" s="582"/>
      <c r="BI212" s="126">
        <v>5.5549999999999995E-2</v>
      </c>
      <c r="BJ212" s="125"/>
      <c r="BK212" s="134" t="s">
        <v>3157</v>
      </c>
      <c r="BL212" s="582">
        <v>5.5549999999999995E-2</v>
      </c>
      <c r="BM212" s="582">
        <v>0</v>
      </c>
      <c r="BN212" s="600"/>
      <c r="BO212" s="582"/>
      <c r="BP212" s="582"/>
      <c r="BQ212" s="582"/>
      <c r="BR212" s="126">
        <v>5.5549999999999995E-2</v>
      </c>
      <c r="BS212" s="125"/>
      <c r="BT212" s="134" t="s">
        <v>3163</v>
      </c>
      <c r="BU212" s="582">
        <v>5.5549999999999995E-2</v>
      </c>
      <c r="BV212" s="582">
        <v>0</v>
      </c>
      <c r="BW212" s="582"/>
      <c r="BX212" s="582"/>
      <c r="BY212" s="627"/>
      <c r="BZ212" s="582"/>
      <c r="CA212" s="582"/>
      <c r="CB212" s="126">
        <v>0</v>
      </c>
      <c r="CC212" s="125"/>
      <c r="CD212" s="134"/>
      <c r="CE212" s="582">
        <v>0.11111</v>
      </c>
      <c r="CF212" s="582">
        <v>0</v>
      </c>
      <c r="CG212" s="582"/>
      <c r="CH212" s="582"/>
      <c r="CI212" s="582"/>
      <c r="CJ212" s="582"/>
      <c r="CK212" s="126">
        <v>0</v>
      </c>
      <c r="CL212" s="125"/>
      <c r="CM212" s="134"/>
      <c r="CN212" s="582">
        <v>0.11111</v>
      </c>
      <c r="CO212" s="582">
        <v>0</v>
      </c>
      <c r="CP212" s="582"/>
      <c r="CQ212" s="582"/>
      <c r="CR212" s="582"/>
      <c r="CS212" s="582"/>
      <c r="CT212" s="126">
        <v>0</v>
      </c>
      <c r="CU212" s="125"/>
      <c r="CV212" s="134"/>
      <c r="CW212" s="582">
        <v>0.11111</v>
      </c>
      <c r="CX212" s="582">
        <v>0</v>
      </c>
      <c r="CY212" s="582"/>
      <c r="CZ212" s="582"/>
      <c r="DA212" s="582"/>
      <c r="DB212" s="582"/>
      <c r="DC212" s="582"/>
      <c r="DD212" s="126">
        <v>0</v>
      </c>
      <c r="DE212" s="125"/>
      <c r="DF212" s="134"/>
      <c r="DG212" s="582">
        <v>0.11111</v>
      </c>
      <c r="DH212" s="582">
        <v>0</v>
      </c>
      <c r="DI212" s="582"/>
      <c r="DJ212" s="582"/>
      <c r="DK212" s="582"/>
      <c r="DL212" s="582"/>
      <c r="DM212" s="126">
        <v>0</v>
      </c>
      <c r="DN212" s="125"/>
      <c r="DO212" s="134"/>
      <c r="DP212" s="582">
        <v>0.11111</v>
      </c>
      <c r="DQ212" s="582">
        <v>0</v>
      </c>
      <c r="DR212" s="582"/>
      <c r="DS212" s="582"/>
      <c r="DT212" s="582"/>
      <c r="DU212" s="582"/>
      <c r="DV212" s="126">
        <v>0</v>
      </c>
      <c r="DW212" s="125"/>
      <c r="DX212" s="134"/>
      <c r="DY212" s="582">
        <v>0.11111</v>
      </c>
      <c r="DZ212" s="582">
        <v>0</v>
      </c>
      <c r="EA212" s="582"/>
      <c r="EB212" s="582"/>
      <c r="EC212" s="598" t="s">
        <v>3164</v>
      </c>
      <c r="EF212" s="303"/>
      <c r="EG212" s="125">
        <v>0.33329999999999999</v>
      </c>
      <c r="EH212" s="125">
        <v>0</v>
      </c>
      <c r="EI212" s="122">
        <v>0</v>
      </c>
      <c r="EJ212" s="582">
        <v>0.99996000000000018</v>
      </c>
      <c r="EK212" s="582">
        <v>0</v>
      </c>
      <c r="EL212" s="675">
        <v>0</v>
      </c>
      <c r="EM212" s="587">
        <f>+H212</f>
        <v>1</v>
      </c>
      <c r="EN212" s="674"/>
      <c r="EO212" s="598"/>
      <c r="EP212" s="133"/>
      <c r="EQ212" s="133"/>
      <c r="ER212" s="127"/>
      <c r="ET212" s="156">
        <f t="shared" si="3"/>
        <v>0</v>
      </c>
    </row>
    <row r="213" spans="1:150" s="47" customFormat="1" ht="99.95" hidden="1" customHeight="1" x14ac:dyDescent="0.25">
      <c r="A213" s="130" t="s">
        <v>212</v>
      </c>
      <c r="B213" s="47" t="s">
        <v>310</v>
      </c>
      <c r="C213" s="56" t="s">
        <v>134</v>
      </c>
      <c r="D213" s="50">
        <v>5</v>
      </c>
      <c r="E213" s="56" t="s">
        <v>135</v>
      </c>
      <c r="F213" s="121" t="s">
        <v>65</v>
      </c>
      <c r="G213" s="131">
        <v>0.25</v>
      </c>
      <c r="H213" s="46">
        <v>1</v>
      </c>
      <c r="I213" s="46">
        <v>0.03</v>
      </c>
      <c r="J213" s="14" t="s">
        <v>3160</v>
      </c>
      <c r="K213" s="46" t="s">
        <v>299</v>
      </c>
      <c r="L213" s="127">
        <v>12</v>
      </c>
      <c r="M213" s="49" t="s">
        <v>136</v>
      </c>
      <c r="N213" s="14" t="s">
        <v>3160</v>
      </c>
      <c r="O213" s="106" t="s">
        <v>3121</v>
      </c>
      <c r="P213" s="51">
        <v>0.01</v>
      </c>
      <c r="Q213" s="43">
        <v>12</v>
      </c>
      <c r="R213" s="124">
        <v>671894000</v>
      </c>
      <c r="T213" s="42">
        <v>43115</v>
      </c>
      <c r="U213" s="42">
        <v>43465</v>
      </c>
      <c r="V213" s="130" t="s">
        <v>3165</v>
      </c>
      <c r="W213" s="125">
        <v>0.33333000000000002</v>
      </c>
      <c r="X213" s="125">
        <v>0</v>
      </c>
      <c r="Y213" s="125"/>
      <c r="AA213" s="598"/>
      <c r="AB213" s="598"/>
      <c r="AC213" s="598"/>
      <c r="AD213" s="582"/>
      <c r="AE213" s="608"/>
      <c r="AF213" s="582"/>
      <c r="AG213" s="126">
        <v>0</v>
      </c>
      <c r="AH213" s="125"/>
      <c r="AJ213" s="598"/>
      <c r="AK213" s="598"/>
      <c r="AL213" s="582"/>
      <c r="AM213" s="582"/>
      <c r="AN213" s="582"/>
      <c r="AO213" s="582"/>
      <c r="AP213" s="132">
        <v>0</v>
      </c>
      <c r="AQ213" s="125"/>
      <c r="AS213" s="598"/>
      <c r="AT213" s="598"/>
      <c r="AU213" s="582"/>
      <c r="AV213" s="582"/>
      <c r="AW213" s="582"/>
      <c r="AX213" s="582"/>
      <c r="AY213" s="582"/>
      <c r="AZ213" s="126">
        <v>0</v>
      </c>
      <c r="BA213" s="125"/>
      <c r="BC213" s="598"/>
      <c r="BD213" s="598"/>
      <c r="BE213" s="582"/>
      <c r="BF213" s="582"/>
      <c r="BG213" s="582"/>
      <c r="BH213" s="582"/>
      <c r="BI213" s="126">
        <v>0</v>
      </c>
      <c r="BJ213" s="125"/>
      <c r="BL213" s="598"/>
      <c r="BM213" s="598"/>
      <c r="BN213" s="600"/>
      <c r="BO213" s="582"/>
      <c r="BP213" s="582"/>
      <c r="BQ213" s="582"/>
      <c r="BR213" s="126">
        <v>0</v>
      </c>
      <c r="BS213" s="125"/>
      <c r="BU213" s="598"/>
      <c r="BV213" s="598"/>
      <c r="BW213" s="582"/>
      <c r="BX213" s="582"/>
      <c r="BY213" s="627"/>
      <c r="BZ213" s="582"/>
      <c r="CA213" s="582"/>
      <c r="CB213" s="126">
        <v>0.11111</v>
      </c>
      <c r="CC213" s="125"/>
      <c r="CD213" s="47" t="s">
        <v>3166</v>
      </c>
      <c r="CE213" s="598"/>
      <c r="CF213" s="598"/>
      <c r="CG213" s="582"/>
      <c r="CH213" s="582"/>
      <c r="CI213" s="582"/>
      <c r="CJ213" s="582"/>
      <c r="CK213" s="126">
        <v>0.11111</v>
      </c>
      <c r="CL213" s="125"/>
      <c r="CM213" s="47" t="s">
        <v>3166</v>
      </c>
      <c r="CN213" s="598"/>
      <c r="CO213" s="598"/>
      <c r="CP213" s="582"/>
      <c r="CQ213" s="582"/>
      <c r="CR213" s="582"/>
      <c r="CS213" s="582"/>
      <c r="CT213" s="126">
        <v>0.11111</v>
      </c>
      <c r="CU213" s="125"/>
      <c r="CV213" s="47" t="s">
        <v>3163</v>
      </c>
      <c r="CW213" s="598"/>
      <c r="CX213" s="598"/>
      <c r="CY213" s="582"/>
      <c r="CZ213" s="582"/>
      <c r="DA213" s="582"/>
      <c r="DB213" s="582"/>
      <c r="DC213" s="582"/>
      <c r="DD213" s="126">
        <v>0</v>
      </c>
      <c r="DE213" s="125"/>
      <c r="DG213" s="598"/>
      <c r="DH213" s="598"/>
      <c r="DI213" s="582"/>
      <c r="DJ213" s="582"/>
      <c r="DK213" s="582"/>
      <c r="DL213" s="582"/>
      <c r="DM213" s="126">
        <v>0</v>
      </c>
      <c r="DN213" s="125"/>
      <c r="DP213" s="598"/>
      <c r="DQ213" s="598"/>
      <c r="DR213" s="582"/>
      <c r="DS213" s="582"/>
      <c r="DT213" s="582"/>
      <c r="DU213" s="582"/>
      <c r="DV213" s="126">
        <v>0</v>
      </c>
      <c r="DW213" s="125"/>
      <c r="DX213" s="130"/>
      <c r="DY213" s="598"/>
      <c r="DZ213" s="598"/>
      <c r="EA213" s="582"/>
      <c r="EB213" s="582"/>
      <c r="EC213" s="598"/>
      <c r="EF213" s="303"/>
      <c r="EG213" s="125">
        <v>0.33333000000000002</v>
      </c>
      <c r="EH213" s="125">
        <v>0</v>
      </c>
      <c r="EI213" s="122">
        <v>0</v>
      </c>
      <c r="EJ213" s="582"/>
      <c r="EK213" s="598"/>
      <c r="EL213" s="675"/>
      <c r="EM213" s="586"/>
      <c r="EN213" s="674"/>
      <c r="EO213" s="598"/>
      <c r="EP213" s="133"/>
      <c r="EQ213" s="133"/>
      <c r="ER213" s="127"/>
      <c r="ET213" s="156">
        <f t="shared" si="3"/>
        <v>0</v>
      </c>
    </row>
    <row r="214" spans="1:150" s="47" customFormat="1" ht="99.95" hidden="1" customHeight="1" x14ac:dyDescent="0.25">
      <c r="A214" s="130" t="s">
        <v>212</v>
      </c>
      <c r="B214" s="47" t="s">
        <v>310</v>
      </c>
      <c r="C214" s="56" t="s">
        <v>134</v>
      </c>
      <c r="D214" s="50">
        <v>5</v>
      </c>
      <c r="E214" s="56" t="s">
        <v>135</v>
      </c>
      <c r="F214" s="121" t="s">
        <v>65</v>
      </c>
      <c r="G214" s="131">
        <v>0.25</v>
      </c>
      <c r="H214" s="46">
        <v>1</v>
      </c>
      <c r="I214" s="46">
        <v>0.03</v>
      </c>
      <c r="J214" s="14" t="s">
        <v>3160</v>
      </c>
      <c r="K214" s="46" t="s">
        <v>299</v>
      </c>
      <c r="L214" s="127">
        <v>12</v>
      </c>
      <c r="M214" s="49" t="s">
        <v>136</v>
      </c>
      <c r="N214" s="14" t="s">
        <v>3160</v>
      </c>
      <c r="O214" s="106" t="s">
        <v>3121</v>
      </c>
      <c r="P214" s="51">
        <v>0.01</v>
      </c>
      <c r="Q214" s="43">
        <v>12</v>
      </c>
      <c r="R214" s="124">
        <v>671894000</v>
      </c>
      <c r="T214" s="42">
        <v>43115</v>
      </c>
      <c r="U214" s="42">
        <v>43465</v>
      </c>
      <c r="V214" s="130" t="s">
        <v>3167</v>
      </c>
      <c r="W214" s="125">
        <v>0.33333000000000002</v>
      </c>
      <c r="X214" s="125">
        <v>0</v>
      </c>
      <c r="Y214" s="125"/>
      <c r="AA214" s="598"/>
      <c r="AB214" s="598"/>
      <c r="AC214" s="598"/>
      <c r="AD214" s="582"/>
      <c r="AE214" s="608"/>
      <c r="AF214" s="582"/>
      <c r="AG214" s="126">
        <v>0</v>
      </c>
      <c r="AH214" s="125"/>
      <c r="AI214" s="125"/>
      <c r="AJ214" s="598"/>
      <c r="AK214" s="598"/>
      <c r="AL214" s="582"/>
      <c r="AM214" s="582"/>
      <c r="AN214" s="582"/>
      <c r="AO214" s="582"/>
      <c r="AP214" s="132">
        <v>0</v>
      </c>
      <c r="AQ214" s="125"/>
      <c r="AR214" s="125"/>
      <c r="AS214" s="598"/>
      <c r="AT214" s="598"/>
      <c r="AU214" s="582"/>
      <c r="AV214" s="582"/>
      <c r="AW214" s="582"/>
      <c r="AX214" s="582"/>
      <c r="AY214" s="582"/>
      <c r="AZ214" s="126">
        <v>0</v>
      </c>
      <c r="BA214" s="125"/>
      <c r="BB214" s="134"/>
      <c r="BC214" s="598"/>
      <c r="BD214" s="598"/>
      <c r="BE214" s="582"/>
      <c r="BF214" s="582"/>
      <c r="BG214" s="582"/>
      <c r="BH214" s="582"/>
      <c r="BI214" s="126">
        <v>0</v>
      </c>
      <c r="BJ214" s="125"/>
      <c r="BK214" s="125"/>
      <c r="BL214" s="598"/>
      <c r="BM214" s="598"/>
      <c r="BN214" s="600"/>
      <c r="BO214" s="582"/>
      <c r="BP214" s="582"/>
      <c r="BQ214" s="582"/>
      <c r="BR214" s="126">
        <v>0</v>
      </c>
      <c r="BS214" s="125"/>
      <c r="BT214" s="134"/>
      <c r="BU214" s="598"/>
      <c r="BV214" s="598"/>
      <c r="BW214" s="582"/>
      <c r="BX214" s="582"/>
      <c r="BY214" s="627"/>
      <c r="BZ214" s="582"/>
      <c r="CA214" s="582"/>
      <c r="CB214" s="126">
        <v>0</v>
      </c>
      <c r="CC214" s="125"/>
      <c r="CD214" s="125"/>
      <c r="CE214" s="598"/>
      <c r="CF214" s="598"/>
      <c r="CG214" s="582"/>
      <c r="CH214" s="582"/>
      <c r="CI214" s="582"/>
      <c r="CJ214" s="582"/>
      <c r="CK214" s="126">
        <v>0</v>
      </c>
      <c r="CL214" s="125"/>
      <c r="CM214" s="125"/>
      <c r="CN214" s="598"/>
      <c r="CO214" s="598"/>
      <c r="CP214" s="582"/>
      <c r="CQ214" s="582"/>
      <c r="CR214" s="582"/>
      <c r="CS214" s="582"/>
      <c r="CT214" s="126">
        <v>0</v>
      </c>
      <c r="CU214" s="125"/>
      <c r="CV214" s="125"/>
      <c r="CW214" s="598"/>
      <c r="CX214" s="598"/>
      <c r="CY214" s="582"/>
      <c r="CZ214" s="582"/>
      <c r="DA214" s="582"/>
      <c r="DB214" s="582"/>
      <c r="DC214" s="582"/>
      <c r="DD214" s="126">
        <v>0.11111</v>
      </c>
      <c r="DE214" s="125"/>
      <c r="DF214" s="134" t="s">
        <v>3168</v>
      </c>
      <c r="DG214" s="598"/>
      <c r="DH214" s="598"/>
      <c r="DI214" s="582"/>
      <c r="DJ214" s="582"/>
      <c r="DK214" s="582"/>
      <c r="DL214" s="582"/>
      <c r="DM214" s="126">
        <v>0.11111</v>
      </c>
      <c r="DN214" s="125"/>
      <c r="DO214" s="134" t="s">
        <v>3168</v>
      </c>
      <c r="DP214" s="598"/>
      <c r="DQ214" s="598"/>
      <c r="DR214" s="582"/>
      <c r="DS214" s="582"/>
      <c r="DT214" s="582"/>
      <c r="DU214" s="582"/>
      <c r="DV214" s="126">
        <v>0.11111</v>
      </c>
      <c r="DW214" s="125"/>
      <c r="DX214" s="134" t="s">
        <v>3163</v>
      </c>
      <c r="DY214" s="598"/>
      <c r="DZ214" s="598"/>
      <c r="EA214" s="582"/>
      <c r="EB214" s="582"/>
      <c r="EC214" s="598"/>
      <c r="EF214" s="303"/>
      <c r="EG214" s="125">
        <v>0.33333000000000002</v>
      </c>
      <c r="EH214" s="125">
        <v>0</v>
      </c>
      <c r="EI214" s="122">
        <v>0</v>
      </c>
      <c r="EJ214" s="582"/>
      <c r="EK214" s="598"/>
      <c r="EL214" s="675"/>
      <c r="EM214" s="586"/>
      <c r="EN214" s="674"/>
      <c r="EO214" s="598"/>
      <c r="EP214" s="133"/>
      <c r="EQ214" s="133"/>
      <c r="ER214" s="127"/>
      <c r="ET214" s="156">
        <f t="shared" si="3"/>
        <v>0</v>
      </c>
    </row>
    <row r="215" spans="1:150" s="47" customFormat="1" ht="99.95" hidden="1" customHeight="1" x14ac:dyDescent="0.25">
      <c r="A215" s="130" t="s">
        <v>212</v>
      </c>
      <c r="B215" s="47" t="s">
        <v>310</v>
      </c>
      <c r="C215" s="56" t="s">
        <v>134</v>
      </c>
      <c r="D215" s="50">
        <v>5</v>
      </c>
      <c r="E215" s="56" t="s">
        <v>135</v>
      </c>
      <c r="F215" s="121" t="s">
        <v>65</v>
      </c>
      <c r="G215" s="131">
        <v>0.25</v>
      </c>
      <c r="H215" s="46">
        <v>1</v>
      </c>
      <c r="I215" s="46">
        <v>0.03</v>
      </c>
      <c r="J215" s="14" t="s">
        <v>3160</v>
      </c>
      <c r="K215" s="46" t="s">
        <v>299</v>
      </c>
      <c r="L215" s="127">
        <v>13</v>
      </c>
      <c r="M215" s="49" t="s">
        <v>137</v>
      </c>
      <c r="N215" s="14" t="s">
        <v>3160</v>
      </c>
      <c r="O215" s="106" t="s">
        <v>3121</v>
      </c>
      <c r="P215" s="51">
        <v>0.02</v>
      </c>
      <c r="Q215" s="43">
        <v>11</v>
      </c>
      <c r="R215" s="124">
        <v>1257944000</v>
      </c>
      <c r="T215" s="42">
        <v>43132</v>
      </c>
      <c r="U215" s="42">
        <v>43465</v>
      </c>
      <c r="V215" s="130" t="s">
        <v>3169</v>
      </c>
      <c r="W215" s="125">
        <v>0.33329999999999999</v>
      </c>
      <c r="X215" s="125">
        <v>0</v>
      </c>
      <c r="Y215" s="125"/>
      <c r="AA215" s="582">
        <v>0</v>
      </c>
      <c r="AB215" s="582">
        <v>0</v>
      </c>
      <c r="AC215" s="598"/>
      <c r="AD215" s="582"/>
      <c r="AE215" s="608"/>
      <c r="AF215" s="582"/>
      <c r="AG215" s="126">
        <v>6.6659999999999997E-2</v>
      </c>
      <c r="AH215" s="125"/>
      <c r="AI215" s="134" t="s">
        <v>3170</v>
      </c>
      <c r="AJ215" s="582">
        <v>6.6659999999999997E-2</v>
      </c>
      <c r="AK215" s="582">
        <v>0</v>
      </c>
      <c r="AL215" s="582"/>
      <c r="AM215" s="582"/>
      <c r="AN215" s="582"/>
      <c r="AO215" s="582"/>
      <c r="AP215" s="132">
        <v>6.6659999999999997E-2</v>
      </c>
      <c r="AQ215" s="125"/>
      <c r="AR215" s="134" t="s">
        <v>3171</v>
      </c>
      <c r="AS215" s="582">
        <v>6.6659999999999997E-2</v>
      </c>
      <c r="AT215" s="582">
        <v>0</v>
      </c>
      <c r="AU215" s="582"/>
      <c r="AV215" s="582"/>
      <c r="AW215" s="582"/>
      <c r="AX215" s="582"/>
      <c r="AY215" s="582"/>
      <c r="AZ215" s="126">
        <v>6.6659999999999997E-2</v>
      </c>
      <c r="BA215" s="125"/>
      <c r="BB215" s="134" t="s">
        <v>3172</v>
      </c>
      <c r="BC215" s="582">
        <v>6.6659999999999997E-2</v>
      </c>
      <c r="BD215" s="582">
        <v>0</v>
      </c>
      <c r="BE215" s="582"/>
      <c r="BF215" s="582"/>
      <c r="BG215" s="582"/>
      <c r="BH215" s="582"/>
      <c r="BI215" s="126">
        <v>6.6659999999999997E-2</v>
      </c>
      <c r="BJ215" s="125"/>
      <c r="BK215" s="134" t="s">
        <v>3172</v>
      </c>
      <c r="BL215" s="582">
        <v>6.6659999999999997E-2</v>
      </c>
      <c r="BM215" s="582">
        <v>0</v>
      </c>
      <c r="BN215" s="600"/>
      <c r="BO215" s="582"/>
      <c r="BP215" s="582"/>
      <c r="BQ215" s="582"/>
      <c r="BR215" s="126">
        <v>6.6659999999999997E-2</v>
      </c>
      <c r="BS215" s="125"/>
      <c r="BT215" s="134" t="s">
        <v>3171</v>
      </c>
      <c r="BU215" s="582">
        <v>6.6659999999999997E-2</v>
      </c>
      <c r="BV215" s="582">
        <v>0</v>
      </c>
      <c r="BW215" s="582"/>
      <c r="BX215" s="582"/>
      <c r="BY215" s="627"/>
      <c r="BZ215" s="582"/>
      <c r="CA215" s="582"/>
      <c r="CB215" s="126">
        <v>0</v>
      </c>
      <c r="CC215" s="125"/>
      <c r="CD215" s="134"/>
      <c r="CE215" s="582">
        <v>5.5555E-2</v>
      </c>
      <c r="CF215" s="582">
        <v>0</v>
      </c>
      <c r="CG215" s="582"/>
      <c r="CH215" s="582"/>
      <c r="CI215" s="582"/>
      <c r="CJ215" s="582"/>
      <c r="CK215" s="126">
        <v>0</v>
      </c>
      <c r="CL215" s="125"/>
      <c r="CM215" s="134"/>
      <c r="CN215" s="582">
        <v>5.5555E-2</v>
      </c>
      <c r="CO215" s="582">
        <v>0</v>
      </c>
      <c r="CP215" s="582"/>
      <c r="CQ215" s="582"/>
      <c r="CR215" s="582"/>
      <c r="CS215" s="582"/>
      <c r="CT215" s="126">
        <v>0</v>
      </c>
      <c r="CU215" s="125"/>
      <c r="CV215" s="134"/>
      <c r="CW215" s="582">
        <v>5.5555E-2</v>
      </c>
      <c r="CX215" s="582">
        <v>0</v>
      </c>
      <c r="CY215" s="582"/>
      <c r="CZ215" s="582"/>
      <c r="DA215" s="582"/>
      <c r="DB215" s="582"/>
      <c r="DC215" s="582"/>
      <c r="DD215" s="126">
        <v>0</v>
      </c>
      <c r="DE215" s="125"/>
      <c r="DF215" s="134"/>
      <c r="DG215" s="582">
        <v>5.5555E-2</v>
      </c>
      <c r="DH215" s="582">
        <v>0</v>
      </c>
      <c r="DI215" s="582"/>
      <c r="DJ215" s="582"/>
      <c r="DK215" s="582"/>
      <c r="DL215" s="582"/>
      <c r="DM215" s="126">
        <v>0</v>
      </c>
      <c r="DN215" s="125"/>
      <c r="DO215" s="134"/>
      <c r="DP215" s="582">
        <v>0.22222</v>
      </c>
      <c r="DQ215" s="582">
        <v>0</v>
      </c>
      <c r="DR215" s="582"/>
      <c r="DS215" s="582"/>
      <c r="DT215" s="582"/>
      <c r="DU215" s="582"/>
      <c r="DV215" s="126">
        <v>0</v>
      </c>
      <c r="DW215" s="125"/>
      <c r="DX215" s="134"/>
      <c r="DY215" s="582">
        <v>0.22222</v>
      </c>
      <c r="DZ215" s="582">
        <v>0</v>
      </c>
      <c r="EA215" s="582"/>
      <c r="EB215" s="582"/>
      <c r="EC215" s="598"/>
      <c r="EF215" s="303"/>
      <c r="EG215" s="125">
        <v>0.33329999999999999</v>
      </c>
      <c r="EH215" s="125">
        <v>0</v>
      </c>
      <c r="EI215" s="122">
        <v>0</v>
      </c>
      <c r="EJ215" s="582">
        <v>0.99995999999999996</v>
      </c>
      <c r="EK215" s="582">
        <v>0</v>
      </c>
      <c r="EL215" s="675">
        <v>0</v>
      </c>
      <c r="EM215" s="586"/>
      <c r="EN215" s="674"/>
      <c r="EO215" s="598"/>
      <c r="EP215" s="133"/>
      <c r="EQ215" s="133"/>
      <c r="ER215" s="127"/>
      <c r="ET215" s="156">
        <f t="shared" si="3"/>
        <v>0</v>
      </c>
    </row>
    <row r="216" spans="1:150" s="47" customFormat="1" ht="99.95" hidden="1" customHeight="1" x14ac:dyDescent="0.25">
      <c r="A216" s="130" t="s">
        <v>212</v>
      </c>
      <c r="B216" s="47" t="s">
        <v>310</v>
      </c>
      <c r="C216" s="56" t="s">
        <v>134</v>
      </c>
      <c r="D216" s="50">
        <v>5</v>
      </c>
      <c r="E216" s="56" t="s">
        <v>135</v>
      </c>
      <c r="F216" s="121" t="s">
        <v>65</v>
      </c>
      <c r="G216" s="131">
        <v>0.25</v>
      </c>
      <c r="H216" s="46">
        <v>1</v>
      </c>
      <c r="I216" s="46">
        <v>0.03</v>
      </c>
      <c r="J216" s="14" t="s">
        <v>3160</v>
      </c>
      <c r="K216" s="46" t="s">
        <v>299</v>
      </c>
      <c r="L216" s="127">
        <v>13</v>
      </c>
      <c r="M216" s="49" t="s">
        <v>137</v>
      </c>
      <c r="N216" s="14" t="s">
        <v>3160</v>
      </c>
      <c r="O216" s="106" t="s">
        <v>3121</v>
      </c>
      <c r="P216" s="51">
        <v>0.02</v>
      </c>
      <c r="Q216" s="43">
        <v>11</v>
      </c>
      <c r="R216" s="124">
        <v>1257944000</v>
      </c>
      <c r="T216" s="42">
        <v>43132</v>
      </c>
      <c r="U216" s="42">
        <v>43465</v>
      </c>
      <c r="V216" s="130" t="s">
        <v>3173</v>
      </c>
      <c r="W216" s="125">
        <v>0.33333000000000002</v>
      </c>
      <c r="X216" s="125">
        <v>0</v>
      </c>
      <c r="Y216" s="125"/>
      <c r="AA216" s="598"/>
      <c r="AB216" s="598"/>
      <c r="AC216" s="598"/>
      <c r="AD216" s="582"/>
      <c r="AE216" s="608"/>
      <c r="AF216" s="582"/>
      <c r="AG216" s="126">
        <v>0</v>
      </c>
      <c r="AH216" s="125"/>
      <c r="AJ216" s="598"/>
      <c r="AK216" s="598"/>
      <c r="AL216" s="582"/>
      <c r="AM216" s="582"/>
      <c r="AN216" s="582"/>
      <c r="AO216" s="582"/>
      <c r="AP216" s="132">
        <v>0</v>
      </c>
      <c r="AQ216" s="125"/>
      <c r="AS216" s="598"/>
      <c r="AT216" s="598"/>
      <c r="AU216" s="582"/>
      <c r="AV216" s="582"/>
      <c r="AW216" s="582"/>
      <c r="AX216" s="582"/>
      <c r="AY216" s="582"/>
      <c r="AZ216" s="126">
        <v>0</v>
      </c>
      <c r="BA216" s="125"/>
      <c r="BC216" s="598"/>
      <c r="BD216" s="598"/>
      <c r="BE216" s="582"/>
      <c r="BF216" s="582"/>
      <c r="BG216" s="582"/>
      <c r="BH216" s="582"/>
      <c r="BI216" s="126">
        <v>0</v>
      </c>
      <c r="BJ216" s="125"/>
      <c r="BL216" s="598"/>
      <c r="BM216" s="598"/>
      <c r="BN216" s="600"/>
      <c r="BO216" s="582"/>
      <c r="BP216" s="582"/>
      <c r="BQ216" s="582"/>
      <c r="BR216" s="126">
        <v>0</v>
      </c>
      <c r="BS216" s="125"/>
      <c r="BU216" s="598"/>
      <c r="BV216" s="598"/>
      <c r="BW216" s="582"/>
      <c r="BX216" s="582"/>
      <c r="BY216" s="627"/>
      <c r="BZ216" s="582"/>
      <c r="CA216" s="582"/>
      <c r="CB216" s="126">
        <v>5.5555E-2</v>
      </c>
      <c r="CC216" s="125"/>
      <c r="CD216" s="47" t="s">
        <v>3172</v>
      </c>
      <c r="CE216" s="598"/>
      <c r="CF216" s="598"/>
      <c r="CG216" s="582"/>
      <c r="CH216" s="582"/>
      <c r="CI216" s="582"/>
      <c r="CJ216" s="582"/>
      <c r="CK216" s="126">
        <v>5.5555E-2</v>
      </c>
      <c r="CL216" s="125"/>
      <c r="CM216" s="47" t="s">
        <v>3172</v>
      </c>
      <c r="CN216" s="598"/>
      <c r="CO216" s="598"/>
      <c r="CP216" s="582"/>
      <c r="CQ216" s="582"/>
      <c r="CR216" s="582"/>
      <c r="CS216" s="582"/>
      <c r="CT216" s="126">
        <v>5.5555E-2</v>
      </c>
      <c r="CU216" s="125"/>
      <c r="CV216" s="47" t="s">
        <v>3171</v>
      </c>
      <c r="CW216" s="598"/>
      <c r="CX216" s="598"/>
      <c r="CY216" s="582"/>
      <c r="CZ216" s="582"/>
      <c r="DA216" s="582"/>
      <c r="DB216" s="582"/>
      <c r="DC216" s="582"/>
      <c r="DD216" s="126">
        <v>5.5555E-2</v>
      </c>
      <c r="DE216" s="125"/>
      <c r="DF216" s="47" t="s">
        <v>3172</v>
      </c>
      <c r="DG216" s="598"/>
      <c r="DH216" s="598"/>
      <c r="DI216" s="582"/>
      <c r="DJ216" s="582"/>
      <c r="DK216" s="582"/>
      <c r="DL216" s="582"/>
      <c r="DM216" s="126">
        <v>5.5555E-2</v>
      </c>
      <c r="DN216" s="125"/>
      <c r="DO216" s="47" t="s">
        <v>3172</v>
      </c>
      <c r="DP216" s="598"/>
      <c r="DQ216" s="598"/>
      <c r="DR216" s="582"/>
      <c r="DS216" s="582"/>
      <c r="DT216" s="582"/>
      <c r="DU216" s="582"/>
      <c r="DV216" s="126">
        <v>5.5555E-2</v>
      </c>
      <c r="DW216" s="125"/>
      <c r="DX216" s="130" t="s">
        <v>3174</v>
      </c>
      <c r="DY216" s="598"/>
      <c r="DZ216" s="598"/>
      <c r="EA216" s="582"/>
      <c r="EB216" s="582"/>
      <c r="EC216" s="598"/>
      <c r="EF216" s="303"/>
      <c r="EG216" s="125">
        <v>0.33333000000000002</v>
      </c>
      <c r="EH216" s="125">
        <v>0</v>
      </c>
      <c r="EI216" s="122">
        <v>0</v>
      </c>
      <c r="EJ216" s="582"/>
      <c r="EK216" s="598"/>
      <c r="EL216" s="675"/>
      <c r="EM216" s="586"/>
      <c r="EN216" s="674"/>
      <c r="EO216" s="598"/>
      <c r="EP216" s="133"/>
      <c r="EQ216" s="133"/>
      <c r="ER216" s="127"/>
      <c r="ET216" s="156">
        <f t="shared" si="3"/>
        <v>0</v>
      </c>
    </row>
    <row r="217" spans="1:150" s="47" customFormat="1" ht="99.95" hidden="1" customHeight="1" x14ac:dyDescent="0.25">
      <c r="A217" s="130" t="s">
        <v>212</v>
      </c>
      <c r="B217" s="47" t="s">
        <v>310</v>
      </c>
      <c r="C217" s="56" t="s">
        <v>134</v>
      </c>
      <c r="D217" s="50">
        <v>5</v>
      </c>
      <c r="E217" s="56" t="s">
        <v>135</v>
      </c>
      <c r="F217" s="121" t="s">
        <v>65</v>
      </c>
      <c r="G217" s="131">
        <v>0.25</v>
      </c>
      <c r="H217" s="46">
        <v>1</v>
      </c>
      <c r="I217" s="46">
        <v>0.03</v>
      </c>
      <c r="J217" s="14" t="s">
        <v>3160</v>
      </c>
      <c r="K217" s="46" t="s">
        <v>299</v>
      </c>
      <c r="L217" s="127">
        <v>13</v>
      </c>
      <c r="M217" s="49" t="s">
        <v>137</v>
      </c>
      <c r="N217" s="14" t="s">
        <v>3160</v>
      </c>
      <c r="O217" s="106" t="s">
        <v>3121</v>
      </c>
      <c r="P217" s="51">
        <v>0.02</v>
      </c>
      <c r="Q217" s="43">
        <v>11</v>
      </c>
      <c r="R217" s="124">
        <v>1257944000</v>
      </c>
      <c r="T217" s="42">
        <v>43132</v>
      </c>
      <c r="U217" s="42">
        <v>43465</v>
      </c>
      <c r="V217" s="130" t="s">
        <v>3175</v>
      </c>
      <c r="W217" s="125">
        <v>0.33333000000000002</v>
      </c>
      <c r="X217" s="125">
        <v>0</v>
      </c>
      <c r="Y217" s="125"/>
      <c r="AA217" s="598"/>
      <c r="AB217" s="598"/>
      <c r="AC217" s="598"/>
      <c r="AD217" s="582"/>
      <c r="AE217" s="608"/>
      <c r="AF217" s="582"/>
      <c r="AG217" s="126">
        <v>0</v>
      </c>
      <c r="AH217" s="125"/>
      <c r="AI217" s="125"/>
      <c r="AJ217" s="598"/>
      <c r="AK217" s="598"/>
      <c r="AL217" s="582"/>
      <c r="AM217" s="582"/>
      <c r="AN217" s="582"/>
      <c r="AO217" s="582"/>
      <c r="AP217" s="132">
        <v>0</v>
      </c>
      <c r="AQ217" s="125"/>
      <c r="AR217" s="125"/>
      <c r="AS217" s="598"/>
      <c r="AT217" s="598"/>
      <c r="AU217" s="582"/>
      <c r="AV217" s="582"/>
      <c r="AW217" s="582"/>
      <c r="AX217" s="582"/>
      <c r="AY217" s="582"/>
      <c r="AZ217" s="126">
        <v>0</v>
      </c>
      <c r="BA217" s="125"/>
      <c r="BB217" s="134"/>
      <c r="BC217" s="598"/>
      <c r="BD217" s="598"/>
      <c r="BE217" s="582"/>
      <c r="BF217" s="582"/>
      <c r="BG217" s="582"/>
      <c r="BH217" s="582"/>
      <c r="BI217" s="126">
        <v>0</v>
      </c>
      <c r="BJ217" s="125"/>
      <c r="BK217" s="125"/>
      <c r="BL217" s="598"/>
      <c r="BM217" s="598"/>
      <c r="BN217" s="600"/>
      <c r="BO217" s="582"/>
      <c r="BP217" s="582"/>
      <c r="BQ217" s="582"/>
      <c r="BR217" s="126">
        <v>0</v>
      </c>
      <c r="BS217" s="125"/>
      <c r="BT217" s="134"/>
      <c r="BU217" s="598"/>
      <c r="BV217" s="598"/>
      <c r="BW217" s="582"/>
      <c r="BX217" s="582"/>
      <c r="BY217" s="627"/>
      <c r="BZ217" s="582"/>
      <c r="CA217" s="582"/>
      <c r="CB217" s="126">
        <v>0</v>
      </c>
      <c r="CC217" s="125"/>
      <c r="CD217" s="125"/>
      <c r="CE217" s="598"/>
      <c r="CF217" s="598"/>
      <c r="CG217" s="582"/>
      <c r="CH217" s="582"/>
      <c r="CI217" s="582"/>
      <c r="CJ217" s="582"/>
      <c r="CK217" s="126">
        <v>0</v>
      </c>
      <c r="CL217" s="125"/>
      <c r="CM217" s="125"/>
      <c r="CN217" s="598"/>
      <c r="CO217" s="598"/>
      <c r="CP217" s="582"/>
      <c r="CQ217" s="582"/>
      <c r="CR217" s="582"/>
      <c r="CS217" s="582"/>
      <c r="CT217" s="126">
        <v>0</v>
      </c>
      <c r="CU217" s="125"/>
      <c r="CV217" s="125"/>
      <c r="CW217" s="598"/>
      <c r="CX217" s="598"/>
      <c r="CY217" s="582"/>
      <c r="CZ217" s="582"/>
      <c r="DA217" s="582"/>
      <c r="DB217" s="582"/>
      <c r="DC217" s="582"/>
      <c r="DD217" s="126">
        <v>0</v>
      </c>
      <c r="DE217" s="125"/>
      <c r="DF217" s="125"/>
      <c r="DG217" s="598"/>
      <c r="DH217" s="598"/>
      <c r="DI217" s="582"/>
      <c r="DJ217" s="582"/>
      <c r="DK217" s="582"/>
      <c r="DL217" s="582"/>
      <c r="DM217" s="126">
        <v>0.16666500000000001</v>
      </c>
      <c r="DN217" s="125"/>
      <c r="DO217" s="134" t="s">
        <v>3172</v>
      </c>
      <c r="DP217" s="598"/>
      <c r="DQ217" s="598"/>
      <c r="DR217" s="582"/>
      <c r="DS217" s="582"/>
      <c r="DT217" s="582"/>
      <c r="DU217" s="582"/>
      <c r="DV217" s="126">
        <v>0.16666500000000001</v>
      </c>
      <c r="DW217" s="125"/>
      <c r="DX217" s="134" t="s">
        <v>3174</v>
      </c>
      <c r="DY217" s="598"/>
      <c r="DZ217" s="598"/>
      <c r="EA217" s="582"/>
      <c r="EB217" s="582"/>
      <c r="EC217" s="598"/>
      <c r="EF217" s="303"/>
      <c r="EG217" s="125">
        <v>0.33333000000000002</v>
      </c>
      <c r="EH217" s="125">
        <v>0</v>
      </c>
      <c r="EI217" s="122">
        <v>0</v>
      </c>
      <c r="EJ217" s="582"/>
      <c r="EK217" s="598"/>
      <c r="EL217" s="675"/>
      <c r="EM217" s="586"/>
      <c r="EN217" s="674"/>
      <c r="EO217" s="598"/>
      <c r="EP217" s="133"/>
      <c r="EQ217" s="133"/>
      <c r="ER217" s="127"/>
      <c r="ET217" s="156">
        <f t="shared" si="3"/>
        <v>0</v>
      </c>
    </row>
    <row r="218" spans="1:150" s="47" customFormat="1" ht="99.95" hidden="1" customHeight="1" x14ac:dyDescent="0.25">
      <c r="A218" s="130" t="s">
        <v>213</v>
      </c>
      <c r="B218" s="47" t="s">
        <v>310</v>
      </c>
      <c r="C218" s="47" t="s">
        <v>2882</v>
      </c>
      <c r="D218" s="127">
        <v>1</v>
      </c>
      <c r="E218" s="47" t="s">
        <v>2883</v>
      </c>
      <c r="F218" s="121" t="s">
        <v>65</v>
      </c>
      <c r="G218" s="131">
        <v>0.6</v>
      </c>
      <c r="H218" s="131">
        <v>0.20200000000000001</v>
      </c>
      <c r="I218" s="17">
        <v>9.0899999999999995E-2</v>
      </c>
      <c r="J218" s="130" t="s">
        <v>2884</v>
      </c>
      <c r="K218" s="127" t="s">
        <v>299</v>
      </c>
      <c r="L218" s="47">
        <v>1</v>
      </c>
      <c r="M218" s="130" t="s">
        <v>2885</v>
      </c>
      <c r="N218" s="130" t="s">
        <v>2886</v>
      </c>
      <c r="O218" s="47" t="s">
        <v>2887</v>
      </c>
      <c r="P218" s="121">
        <v>9.0899999999999995E-2</v>
      </c>
      <c r="Q218" s="127">
        <v>12</v>
      </c>
      <c r="R218" s="124">
        <v>596169000</v>
      </c>
      <c r="S218" s="57"/>
      <c r="T218" s="58">
        <v>43101</v>
      </c>
      <c r="U218" s="58">
        <v>43465</v>
      </c>
      <c r="V218" s="130" t="s">
        <v>2888</v>
      </c>
      <c r="W218" s="142">
        <v>0.3</v>
      </c>
      <c r="X218" s="135">
        <v>0</v>
      </c>
      <c r="Y218" s="135">
        <v>0</v>
      </c>
      <c r="Z218" s="10"/>
      <c r="AA218" s="668">
        <v>0.02</v>
      </c>
      <c r="AB218" s="668">
        <v>0</v>
      </c>
      <c r="AC218" s="670"/>
      <c r="AD218" s="668"/>
      <c r="AE218" s="669">
        <v>4.0400000000000002E-3</v>
      </c>
      <c r="AF218" s="668"/>
      <c r="AG218" s="135">
        <v>0.06</v>
      </c>
      <c r="AH218" s="135">
        <v>0</v>
      </c>
      <c r="AI218" s="138" t="s">
        <v>2889</v>
      </c>
      <c r="AJ218" s="668">
        <v>0.14000000000000001</v>
      </c>
      <c r="AK218" s="668">
        <v>0</v>
      </c>
      <c r="AL218" s="668"/>
      <c r="AM218" s="668"/>
      <c r="AN218" s="669">
        <v>2.8280000000000007E-2</v>
      </c>
      <c r="AO218" s="668"/>
      <c r="AP218" s="135">
        <v>0.06</v>
      </c>
      <c r="AQ218" s="135">
        <v>0</v>
      </c>
      <c r="AR218" s="138" t="s">
        <v>2890</v>
      </c>
      <c r="AS218" s="668">
        <v>0.15000000000000002</v>
      </c>
      <c r="AT218" s="668">
        <v>0</v>
      </c>
      <c r="AU218" s="670"/>
      <c r="AV218" s="668"/>
      <c r="AW218" s="668" t="s">
        <v>2891</v>
      </c>
      <c r="AX218" s="669">
        <v>3.0300000000000007E-2</v>
      </c>
      <c r="AY218" s="668"/>
      <c r="AZ218" s="135">
        <v>0.06</v>
      </c>
      <c r="BA218" s="135">
        <v>0</v>
      </c>
      <c r="BB218" s="138" t="s">
        <v>2892</v>
      </c>
      <c r="BC218" s="668">
        <v>0.15000000000000002</v>
      </c>
      <c r="BD218" s="668">
        <v>0</v>
      </c>
      <c r="BE218" s="670"/>
      <c r="BF218" s="668"/>
      <c r="BG218" s="669">
        <v>3.0300000000000007E-2</v>
      </c>
      <c r="BH218" s="668"/>
      <c r="BI218" s="135">
        <v>0.06</v>
      </c>
      <c r="BJ218" s="135">
        <v>0</v>
      </c>
      <c r="BK218" s="138" t="s">
        <v>2893</v>
      </c>
      <c r="BL218" s="668">
        <v>0.09</v>
      </c>
      <c r="BM218" s="668">
        <v>0</v>
      </c>
      <c r="BN218" s="670">
        <v>596169000</v>
      </c>
      <c r="BO218" s="668"/>
      <c r="BP218" s="669">
        <v>1.8180000000000002E-2</v>
      </c>
      <c r="BQ218" s="668"/>
      <c r="BR218" s="135">
        <v>0.06</v>
      </c>
      <c r="BS218" s="135">
        <v>0</v>
      </c>
      <c r="BT218" s="138" t="s">
        <v>2894</v>
      </c>
      <c r="BU218" s="668">
        <v>0.15000000000000002</v>
      </c>
      <c r="BV218" s="668">
        <v>0</v>
      </c>
      <c r="BW218" s="670"/>
      <c r="BX218" s="668"/>
      <c r="BY218" s="672" t="s">
        <v>2895</v>
      </c>
      <c r="BZ218" s="669">
        <v>3.0300000000000007E-2</v>
      </c>
      <c r="CA218" s="668"/>
      <c r="CB218" s="135">
        <v>0</v>
      </c>
      <c r="CC218" s="135">
        <v>0</v>
      </c>
      <c r="CD218" s="138"/>
      <c r="CE218" s="668">
        <v>0.03</v>
      </c>
      <c r="CF218" s="668">
        <v>0</v>
      </c>
      <c r="CG218" s="670"/>
      <c r="CH218" s="668"/>
      <c r="CI218" s="669">
        <v>6.0600000000000011E-3</v>
      </c>
      <c r="CJ218" s="668"/>
      <c r="CK218" s="135">
        <v>0</v>
      </c>
      <c r="CL218" s="135">
        <v>0</v>
      </c>
      <c r="CM218" s="138">
        <v>0</v>
      </c>
      <c r="CN218" s="668">
        <v>0.03</v>
      </c>
      <c r="CO218" s="668">
        <v>0</v>
      </c>
      <c r="CP218" s="670"/>
      <c r="CQ218" s="668"/>
      <c r="CR218" s="669">
        <v>6.0600000000000011E-3</v>
      </c>
      <c r="CS218" s="668"/>
      <c r="CT218" s="135">
        <v>0</v>
      </c>
      <c r="CU218" s="135">
        <v>0</v>
      </c>
      <c r="CV218" s="138"/>
      <c r="CW218" s="668">
        <v>0.09</v>
      </c>
      <c r="CX218" s="668">
        <v>0</v>
      </c>
      <c r="CY218" s="670"/>
      <c r="CZ218" s="668"/>
      <c r="DA218" s="668" t="s">
        <v>2896</v>
      </c>
      <c r="DB218" s="669">
        <v>1.8180000000000002E-2</v>
      </c>
      <c r="DC218" s="668"/>
      <c r="DD218" s="135">
        <v>0</v>
      </c>
      <c r="DE218" s="135">
        <v>0</v>
      </c>
      <c r="DF218" s="138"/>
      <c r="DG218" s="668">
        <v>0.03</v>
      </c>
      <c r="DH218" s="668">
        <v>0</v>
      </c>
      <c r="DI218" s="670"/>
      <c r="DJ218" s="668"/>
      <c r="DK218" s="669">
        <v>6.0600000000000011E-3</v>
      </c>
      <c r="DL218" s="668"/>
      <c r="DM218" s="135">
        <v>0</v>
      </c>
      <c r="DN218" s="135">
        <v>0</v>
      </c>
      <c r="DO218" s="138"/>
      <c r="DP218" s="668">
        <v>0.08</v>
      </c>
      <c r="DQ218" s="668">
        <v>0</v>
      </c>
      <c r="DR218" s="671"/>
      <c r="DS218" s="668"/>
      <c r="DT218" s="669">
        <v>1.6160000000000001E-2</v>
      </c>
      <c r="DU218" s="668"/>
      <c r="DV218" s="135">
        <v>0</v>
      </c>
      <c r="DW218" s="135">
        <v>0</v>
      </c>
      <c r="DX218" s="138"/>
      <c r="DY218" s="668">
        <v>0.04</v>
      </c>
      <c r="DZ218" s="668">
        <v>0</v>
      </c>
      <c r="EA218" s="671"/>
      <c r="EB218" s="668"/>
      <c r="EC218" s="672" t="s">
        <v>2897</v>
      </c>
      <c r="ED218" s="669">
        <v>8.0800000000000004E-3</v>
      </c>
      <c r="EE218" s="668"/>
      <c r="EF218" s="303"/>
      <c r="EG218" s="125">
        <v>0.3</v>
      </c>
      <c r="EH218" s="125">
        <v>0</v>
      </c>
      <c r="EI218" s="131">
        <v>0</v>
      </c>
      <c r="EJ218" s="582">
        <v>1</v>
      </c>
      <c r="EK218" s="582">
        <v>0</v>
      </c>
      <c r="EL218" s="614">
        <v>0</v>
      </c>
      <c r="EM218" s="590">
        <v>0.20200000000000007</v>
      </c>
      <c r="EN218" s="598"/>
      <c r="EO218" s="598"/>
      <c r="EP218" s="133"/>
      <c r="EQ218" s="133"/>
      <c r="ER218" s="127"/>
      <c r="ET218" s="156">
        <f t="shared" si="3"/>
        <v>0</v>
      </c>
    </row>
    <row r="219" spans="1:150" s="47" customFormat="1" ht="99.95" hidden="1" customHeight="1" x14ac:dyDescent="0.25">
      <c r="A219" s="130" t="s">
        <v>213</v>
      </c>
      <c r="B219" s="47" t="s">
        <v>310</v>
      </c>
      <c r="C219" s="47" t="s">
        <v>2882</v>
      </c>
      <c r="D219" s="127">
        <v>1</v>
      </c>
      <c r="E219" s="47" t="s">
        <v>2883</v>
      </c>
      <c r="F219" s="121" t="s">
        <v>65</v>
      </c>
      <c r="G219" s="131">
        <v>0.6</v>
      </c>
      <c r="H219" s="131">
        <v>0.20200000000000001</v>
      </c>
      <c r="I219" s="17">
        <v>9.0899999999999995E-2</v>
      </c>
      <c r="J219" s="130" t="s">
        <v>2884</v>
      </c>
      <c r="K219" s="127" t="s">
        <v>299</v>
      </c>
      <c r="L219" s="47">
        <v>1</v>
      </c>
      <c r="M219" s="130" t="s">
        <v>2885</v>
      </c>
      <c r="N219" s="130" t="s">
        <v>2886</v>
      </c>
      <c r="O219" s="47" t="s">
        <v>2887</v>
      </c>
      <c r="P219" s="121">
        <v>9.0899999999999995E-2</v>
      </c>
      <c r="Q219" s="127">
        <v>12</v>
      </c>
      <c r="R219" s="124">
        <v>596169000</v>
      </c>
      <c r="S219" s="57"/>
      <c r="T219" s="58">
        <v>43101</v>
      </c>
      <c r="U219" s="58">
        <v>43465</v>
      </c>
      <c r="V219" s="130" t="s">
        <v>2898</v>
      </c>
      <c r="W219" s="142">
        <v>0.4</v>
      </c>
      <c r="X219" s="135">
        <v>0.02</v>
      </c>
      <c r="Y219" s="135">
        <v>0</v>
      </c>
      <c r="Z219" s="10" t="s">
        <v>2899</v>
      </c>
      <c r="AA219" s="668"/>
      <c r="AB219" s="668"/>
      <c r="AC219" s="670"/>
      <c r="AD219" s="668"/>
      <c r="AE219" s="669"/>
      <c r="AF219" s="668"/>
      <c r="AG219" s="135">
        <v>0.03</v>
      </c>
      <c r="AH219" s="135">
        <v>0</v>
      </c>
      <c r="AI219" s="10" t="s">
        <v>2899</v>
      </c>
      <c r="AJ219" s="668"/>
      <c r="AK219" s="668"/>
      <c r="AL219" s="668"/>
      <c r="AM219" s="668"/>
      <c r="AN219" s="669"/>
      <c r="AO219" s="668"/>
      <c r="AP219" s="135">
        <v>0.04</v>
      </c>
      <c r="AQ219" s="135">
        <v>0</v>
      </c>
      <c r="AR219" s="10" t="s">
        <v>2899</v>
      </c>
      <c r="AS219" s="668"/>
      <c r="AT219" s="668"/>
      <c r="AU219" s="670"/>
      <c r="AV219" s="668"/>
      <c r="AW219" s="668"/>
      <c r="AX219" s="669"/>
      <c r="AY219" s="668"/>
      <c r="AZ219" s="135">
        <v>0.04</v>
      </c>
      <c r="BA219" s="135">
        <v>0</v>
      </c>
      <c r="BB219" s="10" t="s">
        <v>2899</v>
      </c>
      <c r="BC219" s="668"/>
      <c r="BD219" s="668"/>
      <c r="BE219" s="670"/>
      <c r="BF219" s="668"/>
      <c r="BG219" s="669"/>
      <c r="BH219" s="668"/>
      <c r="BI219" s="135">
        <v>0.03</v>
      </c>
      <c r="BJ219" s="135">
        <v>0</v>
      </c>
      <c r="BK219" s="10" t="s">
        <v>2899</v>
      </c>
      <c r="BL219" s="668"/>
      <c r="BM219" s="668"/>
      <c r="BN219" s="670"/>
      <c r="BO219" s="668"/>
      <c r="BP219" s="669"/>
      <c r="BQ219" s="668"/>
      <c r="BR219" s="135">
        <v>0.04</v>
      </c>
      <c r="BS219" s="135">
        <v>0</v>
      </c>
      <c r="BT219" s="10" t="s">
        <v>2899</v>
      </c>
      <c r="BU219" s="668"/>
      <c r="BV219" s="668"/>
      <c r="BW219" s="670"/>
      <c r="BX219" s="668"/>
      <c r="BY219" s="672"/>
      <c r="BZ219" s="669"/>
      <c r="CA219" s="668"/>
      <c r="CB219" s="135">
        <v>0.03</v>
      </c>
      <c r="CC219" s="135">
        <v>0</v>
      </c>
      <c r="CD219" s="10" t="s">
        <v>2899</v>
      </c>
      <c r="CE219" s="668"/>
      <c r="CF219" s="668"/>
      <c r="CG219" s="670"/>
      <c r="CH219" s="668"/>
      <c r="CI219" s="669"/>
      <c r="CJ219" s="668"/>
      <c r="CK219" s="135">
        <v>0.03</v>
      </c>
      <c r="CL219" s="135">
        <v>0</v>
      </c>
      <c r="CM219" s="10" t="s">
        <v>2899</v>
      </c>
      <c r="CN219" s="668"/>
      <c r="CO219" s="668"/>
      <c r="CP219" s="670"/>
      <c r="CQ219" s="668"/>
      <c r="CR219" s="669"/>
      <c r="CS219" s="668"/>
      <c r="CT219" s="135">
        <v>0.04</v>
      </c>
      <c r="CU219" s="135">
        <v>0</v>
      </c>
      <c r="CV219" s="10" t="s">
        <v>2899</v>
      </c>
      <c r="CW219" s="668"/>
      <c r="CX219" s="668"/>
      <c r="CY219" s="670"/>
      <c r="CZ219" s="668"/>
      <c r="DA219" s="668"/>
      <c r="DB219" s="669"/>
      <c r="DC219" s="668"/>
      <c r="DD219" s="135">
        <v>0.03</v>
      </c>
      <c r="DE219" s="135">
        <v>0</v>
      </c>
      <c r="DF219" s="10" t="s">
        <v>2899</v>
      </c>
      <c r="DG219" s="668"/>
      <c r="DH219" s="668"/>
      <c r="DI219" s="670"/>
      <c r="DJ219" s="668"/>
      <c r="DK219" s="669"/>
      <c r="DL219" s="668"/>
      <c r="DM219" s="135">
        <v>0.03</v>
      </c>
      <c r="DN219" s="135">
        <v>0</v>
      </c>
      <c r="DO219" s="10" t="s">
        <v>2899</v>
      </c>
      <c r="DP219" s="668"/>
      <c r="DQ219" s="668"/>
      <c r="DR219" s="671"/>
      <c r="DS219" s="668"/>
      <c r="DT219" s="669"/>
      <c r="DU219" s="668"/>
      <c r="DV219" s="135">
        <v>0.04</v>
      </c>
      <c r="DW219" s="135">
        <v>0</v>
      </c>
      <c r="DX219" s="10" t="s">
        <v>2899</v>
      </c>
      <c r="DY219" s="668"/>
      <c r="DZ219" s="668"/>
      <c r="EA219" s="671"/>
      <c r="EB219" s="668"/>
      <c r="EC219" s="672"/>
      <c r="ED219" s="669"/>
      <c r="EE219" s="668"/>
      <c r="EF219" s="303"/>
      <c r="EG219" s="125">
        <v>0.39999999999999997</v>
      </c>
      <c r="EH219" s="125">
        <v>0</v>
      </c>
      <c r="EI219" s="131">
        <v>0</v>
      </c>
      <c r="EJ219" s="598"/>
      <c r="EK219" s="598"/>
      <c r="EL219" s="614"/>
      <c r="EM219" s="614"/>
      <c r="EN219" s="598"/>
      <c r="EO219" s="598"/>
      <c r="EP219" s="133"/>
      <c r="EQ219" s="133"/>
      <c r="ER219" s="127"/>
      <c r="ET219" s="156">
        <f t="shared" si="3"/>
        <v>0</v>
      </c>
    </row>
    <row r="220" spans="1:150" s="47" customFormat="1" ht="99.95" hidden="1" customHeight="1" x14ac:dyDescent="0.25">
      <c r="A220" s="130" t="s">
        <v>213</v>
      </c>
      <c r="B220" s="47" t="s">
        <v>310</v>
      </c>
      <c r="C220" s="47" t="s">
        <v>2882</v>
      </c>
      <c r="D220" s="127">
        <v>1</v>
      </c>
      <c r="E220" s="47" t="s">
        <v>2883</v>
      </c>
      <c r="F220" s="121" t="s">
        <v>65</v>
      </c>
      <c r="G220" s="131">
        <v>0.6</v>
      </c>
      <c r="H220" s="131">
        <v>0.20200000000000001</v>
      </c>
      <c r="I220" s="17">
        <v>9.0899999999999995E-2</v>
      </c>
      <c r="J220" s="130" t="s">
        <v>2884</v>
      </c>
      <c r="K220" s="127" t="s">
        <v>299</v>
      </c>
      <c r="L220" s="47">
        <v>1</v>
      </c>
      <c r="M220" s="130" t="s">
        <v>2885</v>
      </c>
      <c r="N220" s="130" t="s">
        <v>2886</v>
      </c>
      <c r="O220" s="47" t="s">
        <v>2887</v>
      </c>
      <c r="P220" s="121">
        <v>9.0899999999999995E-2</v>
      </c>
      <c r="Q220" s="127">
        <v>12</v>
      </c>
      <c r="R220" s="124">
        <v>596169000</v>
      </c>
      <c r="S220" s="57"/>
      <c r="T220" s="58">
        <v>43101</v>
      </c>
      <c r="U220" s="58">
        <v>43465</v>
      </c>
      <c r="V220" s="130" t="s">
        <v>2900</v>
      </c>
      <c r="W220" s="142">
        <v>0.3</v>
      </c>
      <c r="X220" s="135">
        <v>0</v>
      </c>
      <c r="Y220" s="135">
        <v>0</v>
      </c>
      <c r="Z220" s="10"/>
      <c r="AA220" s="668"/>
      <c r="AB220" s="668"/>
      <c r="AC220" s="670"/>
      <c r="AD220" s="668"/>
      <c r="AE220" s="669"/>
      <c r="AF220" s="668"/>
      <c r="AG220" s="135">
        <v>0.05</v>
      </c>
      <c r="AH220" s="135">
        <v>0</v>
      </c>
      <c r="AI220" s="138" t="s">
        <v>2901</v>
      </c>
      <c r="AJ220" s="668"/>
      <c r="AK220" s="668"/>
      <c r="AL220" s="668"/>
      <c r="AM220" s="668"/>
      <c r="AN220" s="669"/>
      <c r="AO220" s="668"/>
      <c r="AP220" s="135">
        <v>0.05</v>
      </c>
      <c r="AQ220" s="135">
        <v>0</v>
      </c>
      <c r="AR220" s="138" t="s">
        <v>2902</v>
      </c>
      <c r="AS220" s="668"/>
      <c r="AT220" s="668"/>
      <c r="AU220" s="670"/>
      <c r="AV220" s="668"/>
      <c r="AW220" s="668"/>
      <c r="AX220" s="669"/>
      <c r="AY220" s="668"/>
      <c r="AZ220" s="135">
        <v>0.05</v>
      </c>
      <c r="BA220" s="135">
        <v>0</v>
      </c>
      <c r="BB220" s="138" t="s">
        <v>2903</v>
      </c>
      <c r="BC220" s="668"/>
      <c r="BD220" s="668"/>
      <c r="BE220" s="670"/>
      <c r="BF220" s="668"/>
      <c r="BG220" s="669"/>
      <c r="BH220" s="668"/>
      <c r="BI220" s="135">
        <v>0</v>
      </c>
      <c r="BJ220" s="135">
        <v>0</v>
      </c>
      <c r="BK220" s="135"/>
      <c r="BL220" s="668"/>
      <c r="BM220" s="668"/>
      <c r="BN220" s="670"/>
      <c r="BO220" s="668"/>
      <c r="BP220" s="669"/>
      <c r="BQ220" s="668"/>
      <c r="BR220" s="135">
        <v>0.05</v>
      </c>
      <c r="BS220" s="135">
        <v>0</v>
      </c>
      <c r="BT220" s="138" t="s">
        <v>2904</v>
      </c>
      <c r="BU220" s="668"/>
      <c r="BV220" s="668"/>
      <c r="BW220" s="670"/>
      <c r="BX220" s="668"/>
      <c r="BY220" s="672"/>
      <c r="BZ220" s="669"/>
      <c r="CA220" s="668"/>
      <c r="CB220" s="135">
        <v>0</v>
      </c>
      <c r="CC220" s="135">
        <v>0</v>
      </c>
      <c r="CD220" s="135"/>
      <c r="CE220" s="668"/>
      <c r="CF220" s="668"/>
      <c r="CG220" s="670"/>
      <c r="CH220" s="668"/>
      <c r="CI220" s="669"/>
      <c r="CJ220" s="668"/>
      <c r="CK220" s="135">
        <v>0</v>
      </c>
      <c r="CL220" s="135">
        <v>0</v>
      </c>
      <c r="CM220" s="135"/>
      <c r="CN220" s="668"/>
      <c r="CO220" s="668"/>
      <c r="CP220" s="670"/>
      <c r="CQ220" s="668"/>
      <c r="CR220" s="669"/>
      <c r="CS220" s="668"/>
      <c r="CT220" s="135">
        <v>0.05</v>
      </c>
      <c r="CU220" s="135">
        <v>0</v>
      </c>
      <c r="CV220" s="138" t="s">
        <v>2905</v>
      </c>
      <c r="CW220" s="668"/>
      <c r="CX220" s="668"/>
      <c r="CY220" s="670"/>
      <c r="CZ220" s="668"/>
      <c r="DA220" s="668"/>
      <c r="DB220" s="669"/>
      <c r="DC220" s="668"/>
      <c r="DD220" s="135">
        <v>0</v>
      </c>
      <c r="DE220" s="135">
        <v>0</v>
      </c>
      <c r="DF220" s="10"/>
      <c r="DG220" s="668"/>
      <c r="DH220" s="668"/>
      <c r="DI220" s="670"/>
      <c r="DJ220" s="668"/>
      <c r="DK220" s="669"/>
      <c r="DL220" s="668"/>
      <c r="DM220" s="135">
        <v>0.05</v>
      </c>
      <c r="DN220" s="135">
        <v>0</v>
      </c>
      <c r="DO220" s="138" t="s">
        <v>2906</v>
      </c>
      <c r="DP220" s="668"/>
      <c r="DQ220" s="668"/>
      <c r="DR220" s="671"/>
      <c r="DS220" s="668"/>
      <c r="DT220" s="669"/>
      <c r="DU220" s="668"/>
      <c r="DV220" s="135">
        <v>0</v>
      </c>
      <c r="DW220" s="135">
        <v>0</v>
      </c>
      <c r="DX220" s="135"/>
      <c r="DY220" s="668"/>
      <c r="DZ220" s="668"/>
      <c r="EA220" s="671"/>
      <c r="EB220" s="668"/>
      <c r="EC220" s="672"/>
      <c r="ED220" s="669"/>
      <c r="EE220" s="668"/>
      <c r="EF220" s="303"/>
      <c r="EG220" s="125">
        <v>0.3</v>
      </c>
      <c r="EH220" s="125">
        <v>0</v>
      </c>
      <c r="EI220" s="131">
        <v>0</v>
      </c>
      <c r="EJ220" s="598"/>
      <c r="EK220" s="598"/>
      <c r="EL220" s="614"/>
      <c r="EM220" s="614"/>
      <c r="EN220" s="598"/>
      <c r="EO220" s="598"/>
      <c r="EP220" s="133"/>
      <c r="EQ220" s="133"/>
      <c r="ER220" s="127"/>
      <c r="ET220" s="156">
        <f t="shared" si="3"/>
        <v>0</v>
      </c>
    </row>
    <row r="221" spans="1:150" s="47" customFormat="1" ht="99.95" hidden="1" customHeight="1" x14ac:dyDescent="0.25">
      <c r="A221" s="130" t="s">
        <v>213</v>
      </c>
      <c r="B221" s="47" t="s">
        <v>310</v>
      </c>
      <c r="C221" s="47" t="s">
        <v>2882</v>
      </c>
      <c r="D221" s="178">
        <v>2</v>
      </c>
      <c r="E221" s="47" t="s">
        <v>2907</v>
      </c>
      <c r="F221" s="121" t="s">
        <v>65</v>
      </c>
      <c r="G221" s="148">
        <v>9810</v>
      </c>
      <c r="H221" s="131">
        <v>1</v>
      </c>
      <c r="I221" s="154">
        <v>0.2404</v>
      </c>
      <c r="J221" s="130" t="s">
        <v>2908</v>
      </c>
      <c r="K221" s="127" t="s">
        <v>299</v>
      </c>
      <c r="L221" s="47">
        <v>2</v>
      </c>
      <c r="M221" s="130" t="s">
        <v>2909</v>
      </c>
      <c r="N221" s="130" t="s">
        <v>2910</v>
      </c>
      <c r="O221" s="47" t="s">
        <v>2887</v>
      </c>
      <c r="P221" s="131">
        <v>0.2404</v>
      </c>
      <c r="Q221" s="127">
        <v>12</v>
      </c>
      <c r="R221" s="124">
        <v>12287630000</v>
      </c>
      <c r="T221" s="58">
        <v>43101</v>
      </c>
      <c r="U221" s="58">
        <v>43465</v>
      </c>
      <c r="V221" s="130" t="s">
        <v>2911</v>
      </c>
      <c r="W221" s="142">
        <v>0.3</v>
      </c>
      <c r="X221" s="135">
        <v>0</v>
      </c>
      <c r="Y221" s="135">
        <v>0</v>
      </c>
      <c r="Z221" s="10"/>
      <c r="AA221" s="668">
        <v>0.05</v>
      </c>
      <c r="AB221" s="668">
        <v>0</v>
      </c>
      <c r="AC221" s="670">
        <v>8321490000</v>
      </c>
      <c r="AD221" s="668"/>
      <c r="AE221" s="669">
        <v>0.05</v>
      </c>
      <c r="AF221" s="668"/>
      <c r="AG221" s="135">
        <v>0</v>
      </c>
      <c r="AH221" s="135">
        <v>0</v>
      </c>
      <c r="AI221" s="10"/>
      <c r="AJ221" s="668">
        <v>0.05</v>
      </c>
      <c r="AK221" s="668">
        <v>0</v>
      </c>
      <c r="AL221" s="670">
        <v>381920000</v>
      </c>
      <c r="AM221" s="668"/>
      <c r="AN221" s="669">
        <v>0.05</v>
      </c>
      <c r="AO221" s="668"/>
      <c r="AP221" s="135">
        <v>0.1</v>
      </c>
      <c r="AQ221" s="135">
        <v>0</v>
      </c>
      <c r="AR221" s="10" t="s">
        <v>2912</v>
      </c>
      <c r="AS221" s="668">
        <v>0.16</v>
      </c>
      <c r="AT221" s="668">
        <v>0</v>
      </c>
      <c r="AU221" s="670">
        <v>14685000</v>
      </c>
      <c r="AV221" s="668"/>
      <c r="AW221" s="668" t="s">
        <v>2913</v>
      </c>
      <c r="AX221" s="669">
        <v>0.16</v>
      </c>
      <c r="AY221" s="668"/>
      <c r="AZ221" s="135">
        <v>0</v>
      </c>
      <c r="BA221" s="135">
        <v>0</v>
      </c>
      <c r="BB221" s="135"/>
      <c r="BC221" s="668">
        <v>0.06</v>
      </c>
      <c r="BD221" s="668">
        <v>0</v>
      </c>
      <c r="BE221" s="670"/>
      <c r="BF221" s="668"/>
      <c r="BG221" s="669">
        <v>0.06</v>
      </c>
      <c r="BH221" s="668"/>
      <c r="BI221" s="135">
        <v>0</v>
      </c>
      <c r="BJ221" s="135">
        <v>0</v>
      </c>
      <c r="BK221" s="135"/>
      <c r="BL221" s="668">
        <v>7.0000000000000007E-2</v>
      </c>
      <c r="BM221" s="668">
        <v>0</v>
      </c>
      <c r="BN221" s="670">
        <v>2324958000</v>
      </c>
      <c r="BO221" s="668"/>
      <c r="BP221" s="669">
        <v>7.0000000000000007E-2</v>
      </c>
      <c r="BQ221" s="668"/>
      <c r="BR221" s="135">
        <v>0</v>
      </c>
      <c r="BS221" s="135">
        <v>0</v>
      </c>
      <c r="BT221" s="135"/>
      <c r="BU221" s="668">
        <v>7.0000000000000007E-2</v>
      </c>
      <c r="BV221" s="668">
        <v>0</v>
      </c>
      <c r="BW221" s="670"/>
      <c r="BX221" s="668"/>
      <c r="BY221" s="668" t="s">
        <v>2914</v>
      </c>
      <c r="BZ221" s="669">
        <v>7.0000000000000007E-2</v>
      </c>
      <c r="CA221" s="668"/>
      <c r="CB221" s="135">
        <v>0</v>
      </c>
      <c r="CC221" s="135">
        <v>0</v>
      </c>
      <c r="CD221" s="135"/>
      <c r="CE221" s="668">
        <v>0.05</v>
      </c>
      <c r="CF221" s="668">
        <v>0</v>
      </c>
      <c r="CG221" s="670">
        <v>1244577000</v>
      </c>
      <c r="CH221" s="668"/>
      <c r="CI221" s="669">
        <v>0.05</v>
      </c>
      <c r="CJ221" s="668"/>
      <c r="CK221" s="135">
        <v>0.1</v>
      </c>
      <c r="CL221" s="135">
        <v>0</v>
      </c>
      <c r="CM221" s="138" t="s">
        <v>2915</v>
      </c>
      <c r="CN221" s="668">
        <v>0.15000000000000002</v>
      </c>
      <c r="CO221" s="668">
        <v>0</v>
      </c>
      <c r="CP221" s="670"/>
      <c r="CQ221" s="668"/>
      <c r="CR221" s="669">
        <v>0.15000000000000002</v>
      </c>
      <c r="CS221" s="668"/>
      <c r="CT221" s="135">
        <v>0</v>
      </c>
      <c r="CU221" s="135">
        <v>0</v>
      </c>
      <c r="CV221" s="135"/>
      <c r="CW221" s="668">
        <v>0.06</v>
      </c>
      <c r="CX221" s="668">
        <v>0</v>
      </c>
      <c r="CY221" s="670"/>
      <c r="CZ221" s="668"/>
      <c r="DA221" s="668" t="s">
        <v>2916</v>
      </c>
      <c r="DB221" s="669">
        <v>0.06</v>
      </c>
      <c r="DC221" s="668"/>
      <c r="DD221" s="135">
        <v>0</v>
      </c>
      <c r="DE221" s="135">
        <v>0</v>
      </c>
      <c r="DF221" s="135"/>
      <c r="DG221" s="668">
        <v>0.05</v>
      </c>
      <c r="DH221" s="668">
        <v>0</v>
      </c>
      <c r="DI221" s="670"/>
      <c r="DJ221" s="668"/>
      <c r="DK221" s="669">
        <v>0.05</v>
      </c>
      <c r="DL221" s="668"/>
      <c r="DM221" s="135">
        <v>0</v>
      </c>
      <c r="DN221" s="135">
        <v>0</v>
      </c>
      <c r="DO221" s="135"/>
      <c r="DP221" s="668">
        <v>0.06</v>
      </c>
      <c r="DQ221" s="668">
        <v>0</v>
      </c>
      <c r="DR221" s="671"/>
      <c r="DS221" s="668"/>
      <c r="DT221" s="669">
        <v>0.06</v>
      </c>
      <c r="DU221" s="668"/>
      <c r="DV221" s="135">
        <v>0.1</v>
      </c>
      <c r="DW221" s="135">
        <v>0</v>
      </c>
      <c r="DX221" s="138" t="s">
        <v>2917</v>
      </c>
      <c r="DY221" s="668">
        <v>0.17</v>
      </c>
      <c r="DZ221" s="668">
        <v>0</v>
      </c>
      <c r="EA221" s="671"/>
      <c r="EB221" s="668"/>
      <c r="EC221" s="668" t="s">
        <v>2918</v>
      </c>
      <c r="ED221" s="669">
        <v>0.17</v>
      </c>
      <c r="EE221" s="673"/>
      <c r="EF221" s="303"/>
      <c r="EG221" s="125">
        <v>0.30000000000000004</v>
      </c>
      <c r="EH221" s="125">
        <v>0</v>
      </c>
      <c r="EI221" s="131">
        <v>0</v>
      </c>
      <c r="EJ221" s="582">
        <v>1</v>
      </c>
      <c r="EK221" s="582">
        <v>0</v>
      </c>
      <c r="EL221" s="614">
        <v>0</v>
      </c>
      <c r="EM221" s="614">
        <v>1</v>
      </c>
      <c r="EN221" s="598"/>
      <c r="EO221" s="598"/>
      <c r="EP221" s="133"/>
      <c r="EQ221" s="133"/>
      <c r="ER221" s="127"/>
      <c r="ET221" s="156">
        <f t="shared" si="3"/>
        <v>0</v>
      </c>
    </row>
    <row r="222" spans="1:150" s="47" customFormat="1" ht="99.95" hidden="1" customHeight="1" x14ac:dyDescent="0.25">
      <c r="A222" s="130" t="s">
        <v>213</v>
      </c>
      <c r="B222" s="47" t="s">
        <v>310</v>
      </c>
      <c r="C222" s="47" t="s">
        <v>2882</v>
      </c>
      <c r="D222" s="115">
        <v>2</v>
      </c>
      <c r="E222" s="47" t="s">
        <v>2907</v>
      </c>
      <c r="F222" s="121" t="s">
        <v>65</v>
      </c>
      <c r="G222" s="148">
        <v>9810</v>
      </c>
      <c r="H222" s="131">
        <v>1</v>
      </c>
      <c r="I222" s="154">
        <v>0.2404</v>
      </c>
      <c r="J222" s="130" t="s">
        <v>2908</v>
      </c>
      <c r="K222" s="127" t="s">
        <v>299</v>
      </c>
      <c r="L222" s="47">
        <v>2</v>
      </c>
      <c r="M222" s="130" t="s">
        <v>2909</v>
      </c>
      <c r="N222" s="130" t="s">
        <v>2914</v>
      </c>
      <c r="O222" s="47" t="s">
        <v>2887</v>
      </c>
      <c r="P222" s="131">
        <v>0.2404</v>
      </c>
      <c r="Q222" s="127">
        <v>12</v>
      </c>
      <c r="R222" s="124">
        <v>12287630000</v>
      </c>
      <c r="T222" s="58">
        <v>43101</v>
      </c>
      <c r="U222" s="58">
        <v>43465</v>
      </c>
      <c r="V222" s="130" t="s">
        <v>2919</v>
      </c>
      <c r="W222" s="142">
        <v>0.2</v>
      </c>
      <c r="X222" s="135">
        <v>0.03</v>
      </c>
      <c r="Y222" s="135">
        <v>0</v>
      </c>
      <c r="Z222" s="10" t="s">
        <v>2889</v>
      </c>
      <c r="AA222" s="668"/>
      <c r="AB222" s="668"/>
      <c r="AC222" s="670"/>
      <c r="AD222" s="668"/>
      <c r="AE222" s="669"/>
      <c r="AF222" s="668"/>
      <c r="AG222" s="135">
        <v>0.03</v>
      </c>
      <c r="AH222" s="135">
        <v>0</v>
      </c>
      <c r="AI222" s="10" t="s">
        <v>2890</v>
      </c>
      <c r="AJ222" s="668"/>
      <c r="AK222" s="668"/>
      <c r="AL222" s="670"/>
      <c r="AM222" s="668"/>
      <c r="AN222" s="669"/>
      <c r="AO222" s="668"/>
      <c r="AP222" s="135">
        <v>0.03</v>
      </c>
      <c r="AQ222" s="135">
        <v>0</v>
      </c>
      <c r="AR222" s="10" t="s">
        <v>2890</v>
      </c>
      <c r="AS222" s="668"/>
      <c r="AT222" s="668"/>
      <c r="AU222" s="670"/>
      <c r="AV222" s="668"/>
      <c r="AW222" s="668"/>
      <c r="AX222" s="669"/>
      <c r="AY222" s="668"/>
      <c r="AZ222" s="135">
        <v>0.03</v>
      </c>
      <c r="BA222" s="135">
        <v>0</v>
      </c>
      <c r="BB222" s="138" t="s">
        <v>2892</v>
      </c>
      <c r="BC222" s="668"/>
      <c r="BD222" s="668"/>
      <c r="BE222" s="670"/>
      <c r="BF222" s="668"/>
      <c r="BG222" s="669"/>
      <c r="BH222" s="668"/>
      <c r="BI222" s="135">
        <v>0.04</v>
      </c>
      <c r="BJ222" s="135">
        <v>0</v>
      </c>
      <c r="BK222" s="138" t="s">
        <v>2893</v>
      </c>
      <c r="BL222" s="668"/>
      <c r="BM222" s="668"/>
      <c r="BN222" s="670"/>
      <c r="BO222" s="668"/>
      <c r="BP222" s="669"/>
      <c r="BQ222" s="668"/>
      <c r="BR222" s="135">
        <v>0.04</v>
      </c>
      <c r="BS222" s="135">
        <v>0</v>
      </c>
      <c r="BT222" s="138" t="s">
        <v>2894</v>
      </c>
      <c r="BU222" s="668"/>
      <c r="BV222" s="668"/>
      <c r="BW222" s="670"/>
      <c r="BX222" s="668"/>
      <c r="BY222" s="668"/>
      <c r="BZ222" s="669"/>
      <c r="CA222" s="668"/>
      <c r="CB222" s="135">
        <v>0</v>
      </c>
      <c r="CC222" s="135">
        <v>0</v>
      </c>
      <c r="CD222" s="138"/>
      <c r="CE222" s="668"/>
      <c r="CF222" s="668"/>
      <c r="CG222" s="670"/>
      <c r="CH222" s="668"/>
      <c r="CI222" s="669"/>
      <c r="CJ222" s="668"/>
      <c r="CK222" s="135">
        <v>0</v>
      </c>
      <c r="CL222" s="135">
        <v>0</v>
      </c>
      <c r="CM222" s="138"/>
      <c r="CN222" s="668"/>
      <c r="CO222" s="668"/>
      <c r="CP222" s="670"/>
      <c r="CQ222" s="668"/>
      <c r="CR222" s="669"/>
      <c r="CS222" s="668"/>
      <c r="CT222" s="135">
        <v>0</v>
      </c>
      <c r="CU222" s="135">
        <v>0</v>
      </c>
      <c r="CV222" s="138"/>
      <c r="CW222" s="668"/>
      <c r="CX222" s="668"/>
      <c r="CY222" s="670"/>
      <c r="CZ222" s="668"/>
      <c r="DA222" s="668"/>
      <c r="DB222" s="669"/>
      <c r="DC222" s="668"/>
      <c r="DD222" s="135">
        <v>0</v>
      </c>
      <c r="DE222" s="135">
        <v>0</v>
      </c>
      <c r="DF222" s="138"/>
      <c r="DG222" s="668"/>
      <c r="DH222" s="668"/>
      <c r="DI222" s="670"/>
      <c r="DJ222" s="668"/>
      <c r="DK222" s="669"/>
      <c r="DL222" s="668"/>
      <c r="DM222" s="135">
        <v>0</v>
      </c>
      <c r="DN222" s="135">
        <v>0</v>
      </c>
      <c r="DO222" s="10"/>
      <c r="DP222" s="668"/>
      <c r="DQ222" s="668"/>
      <c r="DR222" s="671"/>
      <c r="DS222" s="668"/>
      <c r="DT222" s="669"/>
      <c r="DU222" s="668"/>
      <c r="DV222" s="135">
        <v>0</v>
      </c>
      <c r="DW222" s="135">
        <v>0</v>
      </c>
      <c r="DX222" s="138"/>
      <c r="DY222" s="668"/>
      <c r="DZ222" s="668"/>
      <c r="EA222" s="671"/>
      <c r="EB222" s="668"/>
      <c r="EC222" s="668"/>
      <c r="ED222" s="669"/>
      <c r="EE222" s="673"/>
      <c r="EF222" s="303"/>
      <c r="EG222" s="125">
        <v>0.2</v>
      </c>
      <c r="EH222" s="125">
        <v>0</v>
      </c>
      <c r="EI222" s="131">
        <v>0</v>
      </c>
      <c r="EJ222" s="582"/>
      <c r="EK222" s="582"/>
      <c r="EL222" s="614"/>
      <c r="EM222" s="614"/>
      <c r="EN222" s="598"/>
      <c r="EO222" s="598"/>
      <c r="EP222" s="133"/>
      <c r="EQ222" s="133"/>
      <c r="ER222" s="127"/>
      <c r="ET222" s="156">
        <f t="shared" si="3"/>
        <v>0</v>
      </c>
    </row>
    <row r="223" spans="1:150" s="47" customFormat="1" ht="99.95" hidden="1" customHeight="1" x14ac:dyDescent="0.25">
      <c r="A223" s="130" t="s">
        <v>213</v>
      </c>
      <c r="B223" s="47" t="s">
        <v>310</v>
      </c>
      <c r="C223" s="47" t="s">
        <v>2882</v>
      </c>
      <c r="D223" s="115">
        <v>2</v>
      </c>
      <c r="E223" s="47" t="s">
        <v>2907</v>
      </c>
      <c r="F223" s="121" t="s">
        <v>65</v>
      </c>
      <c r="G223" s="148">
        <v>9810</v>
      </c>
      <c r="H223" s="131">
        <v>1</v>
      </c>
      <c r="I223" s="154">
        <v>0.2404</v>
      </c>
      <c r="J223" s="130" t="s">
        <v>2908</v>
      </c>
      <c r="K223" s="127" t="s">
        <v>299</v>
      </c>
      <c r="L223" s="47">
        <v>2</v>
      </c>
      <c r="M223" s="130" t="s">
        <v>2909</v>
      </c>
      <c r="N223" s="130" t="s">
        <v>2914</v>
      </c>
      <c r="O223" s="47" t="s">
        <v>2887</v>
      </c>
      <c r="P223" s="131">
        <v>0.2404</v>
      </c>
      <c r="Q223" s="127">
        <v>12</v>
      </c>
      <c r="R223" s="124">
        <v>12287630000</v>
      </c>
      <c r="T223" s="58">
        <v>43101</v>
      </c>
      <c r="U223" s="58">
        <v>43465</v>
      </c>
      <c r="V223" s="130" t="s">
        <v>2920</v>
      </c>
      <c r="W223" s="142">
        <v>0.3</v>
      </c>
      <c r="X223" s="135">
        <v>0.02</v>
      </c>
      <c r="Y223" s="135">
        <v>0</v>
      </c>
      <c r="Z223" s="10" t="s">
        <v>2921</v>
      </c>
      <c r="AA223" s="668"/>
      <c r="AB223" s="668"/>
      <c r="AC223" s="670"/>
      <c r="AD223" s="668"/>
      <c r="AE223" s="669"/>
      <c r="AF223" s="668"/>
      <c r="AG223" s="135">
        <v>0.02</v>
      </c>
      <c r="AH223" s="135">
        <v>0</v>
      </c>
      <c r="AI223" s="10" t="s">
        <v>2921</v>
      </c>
      <c r="AJ223" s="668"/>
      <c r="AK223" s="668"/>
      <c r="AL223" s="670"/>
      <c r="AM223" s="668"/>
      <c r="AN223" s="669"/>
      <c r="AO223" s="668"/>
      <c r="AP223" s="135">
        <v>0.03</v>
      </c>
      <c r="AQ223" s="135">
        <v>0</v>
      </c>
      <c r="AR223" s="10" t="s">
        <v>2921</v>
      </c>
      <c r="AS223" s="668"/>
      <c r="AT223" s="668"/>
      <c r="AU223" s="670"/>
      <c r="AV223" s="668"/>
      <c r="AW223" s="668"/>
      <c r="AX223" s="669"/>
      <c r="AY223" s="668"/>
      <c r="AZ223" s="135">
        <v>0.03</v>
      </c>
      <c r="BA223" s="135">
        <v>0</v>
      </c>
      <c r="BB223" s="138" t="s">
        <v>2922</v>
      </c>
      <c r="BC223" s="668"/>
      <c r="BD223" s="668"/>
      <c r="BE223" s="670"/>
      <c r="BF223" s="668"/>
      <c r="BG223" s="669"/>
      <c r="BH223" s="668"/>
      <c r="BI223" s="135">
        <v>0.03</v>
      </c>
      <c r="BJ223" s="135">
        <v>0</v>
      </c>
      <c r="BK223" s="138" t="s">
        <v>2922</v>
      </c>
      <c r="BL223" s="668"/>
      <c r="BM223" s="668"/>
      <c r="BN223" s="670"/>
      <c r="BO223" s="668"/>
      <c r="BP223" s="669"/>
      <c r="BQ223" s="668"/>
      <c r="BR223" s="135">
        <v>0.03</v>
      </c>
      <c r="BS223" s="135">
        <v>0</v>
      </c>
      <c r="BT223" s="138" t="s">
        <v>2922</v>
      </c>
      <c r="BU223" s="668"/>
      <c r="BV223" s="668"/>
      <c r="BW223" s="670"/>
      <c r="BX223" s="668"/>
      <c r="BY223" s="668"/>
      <c r="BZ223" s="669"/>
      <c r="CA223" s="668"/>
      <c r="CB223" s="135">
        <v>0.02</v>
      </c>
      <c r="CC223" s="135">
        <v>0</v>
      </c>
      <c r="CD223" s="138" t="s">
        <v>2922</v>
      </c>
      <c r="CE223" s="668"/>
      <c r="CF223" s="668"/>
      <c r="CG223" s="670"/>
      <c r="CH223" s="668"/>
      <c r="CI223" s="669"/>
      <c r="CJ223" s="668"/>
      <c r="CK223" s="135">
        <v>0.02</v>
      </c>
      <c r="CL223" s="135">
        <v>0</v>
      </c>
      <c r="CM223" s="138" t="s">
        <v>2922</v>
      </c>
      <c r="CN223" s="668"/>
      <c r="CO223" s="668"/>
      <c r="CP223" s="670"/>
      <c r="CQ223" s="668"/>
      <c r="CR223" s="669"/>
      <c r="CS223" s="668"/>
      <c r="CT223" s="135">
        <v>0.03</v>
      </c>
      <c r="CU223" s="135">
        <v>0</v>
      </c>
      <c r="CV223" s="138" t="s">
        <v>2922</v>
      </c>
      <c r="CW223" s="668"/>
      <c r="CX223" s="668"/>
      <c r="CY223" s="670"/>
      <c r="CZ223" s="668"/>
      <c r="DA223" s="668"/>
      <c r="DB223" s="669"/>
      <c r="DC223" s="668"/>
      <c r="DD223" s="135">
        <v>0.02</v>
      </c>
      <c r="DE223" s="135">
        <v>0</v>
      </c>
      <c r="DF223" s="138" t="s">
        <v>2922</v>
      </c>
      <c r="DG223" s="668"/>
      <c r="DH223" s="668"/>
      <c r="DI223" s="670"/>
      <c r="DJ223" s="668"/>
      <c r="DK223" s="669"/>
      <c r="DL223" s="668"/>
      <c r="DM223" s="135">
        <v>0.02</v>
      </c>
      <c r="DN223" s="135">
        <v>0</v>
      </c>
      <c r="DO223" s="10" t="s">
        <v>2922</v>
      </c>
      <c r="DP223" s="668"/>
      <c r="DQ223" s="668"/>
      <c r="DR223" s="671"/>
      <c r="DS223" s="668"/>
      <c r="DT223" s="669"/>
      <c r="DU223" s="668"/>
      <c r="DV223" s="135">
        <v>0.03</v>
      </c>
      <c r="DW223" s="135">
        <v>0</v>
      </c>
      <c r="DX223" s="138" t="s">
        <v>2922</v>
      </c>
      <c r="DY223" s="668"/>
      <c r="DZ223" s="668"/>
      <c r="EA223" s="671"/>
      <c r="EB223" s="668"/>
      <c r="EC223" s="668"/>
      <c r="ED223" s="669"/>
      <c r="EE223" s="673"/>
      <c r="EF223" s="303"/>
      <c r="EG223" s="125">
        <v>0.29999999999999993</v>
      </c>
      <c r="EH223" s="125">
        <v>0</v>
      </c>
      <c r="EI223" s="131">
        <v>0</v>
      </c>
      <c r="EJ223" s="582"/>
      <c r="EK223" s="582"/>
      <c r="EL223" s="614"/>
      <c r="EM223" s="614"/>
      <c r="EN223" s="598"/>
      <c r="EO223" s="598"/>
      <c r="EP223" s="133"/>
      <c r="EQ223" s="133"/>
      <c r="ER223" s="127"/>
      <c r="ET223" s="156">
        <f t="shared" si="3"/>
        <v>0</v>
      </c>
    </row>
    <row r="224" spans="1:150" s="47" customFormat="1" ht="99.95" hidden="1" customHeight="1" x14ac:dyDescent="0.25">
      <c r="A224" s="130" t="s">
        <v>213</v>
      </c>
      <c r="B224" s="47" t="s">
        <v>310</v>
      </c>
      <c r="C224" s="47" t="s">
        <v>2882</v>
      </c>
      <c r="D224" s="116">
        <v>2</v>
      </c>
      <c r="E224" s="47" t="s">
        <v>2907</v>
      </c>
      <c r="F224" s="121" t="s">
        <v>65</v>
      </c>
      <c r="G224" s="148">
        <v>9810</v>
      </c>
      <c r="H224" s="131">
        <v>1</v>
      </c>
      <c r="I224" s="154">
        <v>0.2404</v>
      </c>
      <c r="J224" s="130" t="s">
        <v>2908</v>
      </c>
      <c r="K224" s="127" t="s">
        <v>299</v>
      </c>
      <c r="L224" s="47">
        <v>2</v>
      </c>
      <c r="M224" s="130" t="s">
        <v>2909</v>
      </c>
      <c r="N224" s="130" t="s">
        <v>2923</v>
      </c>
      <c r="O224" s="47" t="s">
        <v>2887</v>
      </c>
      <c r="P224" s="131">
        <v>0.2404</v>
      </c>
      <c r="Q224" s="127">
        <v>12</v>
      </c>
      <c r="R224" s="124">
        <v>12287630000</v>
      </c>
      <c r="T224" s="58">
        <v>43101</v>
      </c>
      <c r="U224" s="58">
        <v>43465</v>
      </c>
      <c r="V224" s="130" t="s">
        <v>2924</v>
      </c>
      <c r="W224" s="142">
        <v>0.2</v>
      </c>
      <c r="X224" s="135">
        <v>0</v>
      </c>
      <c r="Y224" s="135">
        <v>0</v>
      </c>
      <c r="Z224" s="10"/>
      <c r="AA224" s="668"/>
      <c r="AB224" s="668"/>
      <c r="AC224" s="670"/>
      <c r="AD224" s="668"/>
      <c r="AE224" s="669"/>
      <c r="AF224" s="668"/>
      <c r="AG224" s="135">
        <v>0</v>
      </c>
      <c r="AH224" s="135">
        <v>0</v>
      </c>
      <c r="AI224" s="10"/>
      <c r="AJ224" s="668"/>
      <c r="AK224" s="668"/>
      <c r="AL224" s="670"/>
      <c r="AM224" s="668"/>
      <c r="AN224" s="669"/>
      <c r="AO224" s="668"/>
      <c r="AP224" s="135">
        <v>0</v>
      </c>
      <c r="AQ224" s="135">
        <v>0</v>
      </c>
      <c r="AR224" s="10"/>
      <c r="AS224" s="668"/>
      <c r="AT224" s="668"/>
      <c r="AU224" s="670"/>
      <c r="AV224" s="668"/>
      <c r="AW224" s="668"/>
      <c r="AX224" s="669"/>
      <c r="AY224" s="668"/>
      <c r="AZ224" s="135">
        <v>0</v>
      </c>
      <c r="BA224" s="135">
        <v>0</v>
      </c>
      <c r="BB224" s="138"/>
      <c r="BC224" s="668"/>
      <c r="BD224" s="668"/>
      <c r="BE224" s="670"/>
      <c r="BF224" s="668"/>
      <c r="BG224" s="669"/>
      <c r="BH224" s="668"/>
      <c r="BI224" s="135">
        <v>0</v>
      </c>
      <c r="BJ224" s="135">
        <v>0</v>
      </c>
      <c r="BK224" s="138"/>
      <c r="BL224" s="668"/>
      <c r="BM224" s="668"/>
      <c r="BN224" s="670"/>
      <c r="BO224" s="668"/>
      <c r="BP224" s="669"/>
      <c r="BQ224" s="668"/>
      <c r="BR224" s="135">
        <v>0</v>
      </c>
      <c r="BS224" s="135">
        <v>0</v>
      </c>
      <c r="BT224" s="138"/>
      <c r="BU224" s="668"/>
      <c r="BV224" s="668"/>
      <c r="BW224" s="670"/>
      <c r="BX224" s="668"/>
      <c r="BY224" s="668"/>
      <c r="BZ224" s="669"/>
      <c r="CA224" s="668"/>
      <c r="CB224" s="135">
        <v>0.03</v>
      </c>
      <c r="CC224" s="135">
        <v>0</v>
      </c>
      <c r="CD224" s="138" t="s">
        <v>2925</v>
      </c>
      <c r="CE224" s="668"/>
      <c r="CF224" s="668"/>
      <c r="CG224" s="670"/>
      <c r="CH224" s="668"/>
      <c r="CI224" s="669"/>
      <c r="CJ224" s="668"/>
      <c r="CK224" s="135">
        <v>0.03</v>
      </c>
      <c r="CL224" s="135">
        <v>0</v>
      </c>
      <c r="CM224" s="138" t="s">
        <v>2926</v>
      </c>
      <c r="CN224" s="668"/>
      <c r="CO224" s="668"/>
      <c r="CP224" s="670"/>
      <c r="CQ224" s="668"/>
      <c r="CR224" s="669"/>
      <c r="CS224" s="668"/>
      <c r="CT224" s="135">
        <v>0.03</v>
      </c>
      <c r="CU224" s="135">
        <v>0</v>
      </c>
      <c r="CV224" s="138" t="s">
        <v>2926</v>
      </c>
      <c r="CW224" s="668"/>
      <c r="CX224" s="668"/>
      <c r="CY224" s="670"/>
      <c r="CZ224" s="668"/>
      <c r="DA224" s="668"/>
      <c r="DB224" s="669"/>
      <c r="DC224" s="668"/>
      <c r="DD224" s="135">
        <v>0.03</v>
      </c>
      <c r="DE224" s="135">
        <v>0</v>
      </c>
      <c r="DF224" s="138" t="s">
        <v>2927</v>
      </c>
      <c r="DG224" s="668"/>
      <c r="DH224" s="668"/>
      <c r="DI224" s="670"/>
      <c r="DJ224" s="668"/>
      <c r="DK224" s="669"/>
      <c r="DL224" s="668"/>
      <c r="DM224" s="135">
        <v>0.04</v>
      </c>
      <c r="DN224" s="135">
        <v>0</v>
      </c>
      <c r="DO224" s="10" t="s">
        <v>2928</v>
      </c>
      <c r="DP224" s="668"/>
      <c r="DQ224" s="668"/>
      <c r="DR224" s="671"/>
      <c r="DS224" s="668"/>
      <c r="DT224" s="669"/>
      <c r="DU224" s="668"/>
      <c r="DV224" s="135">
        <v>0.04</v>
      </c>
      <c r="DW224" s="135">
        <v>0</v>
      </c>
      <c r="DX224" s="138" t="s">
        <v>2929</v>
      </c>
      <c r="DY224" s="668"/>
      <c r="DZ224" s="668"/>
      <c r="EA224" s="671"/>
      <c r="EB224" s="668"/>
      <c r="EC224" s="668"/>
      <c r="ED224" s="669"/>
      <c r="EE224" s="673"/>
      <c r="EF224" s="303"/>
      <c r="EG224" s="125">
        <v>0.2</v>
      </c>
      <c r="EH224" s="125">
        <v>0</v>
      </c>
      <c r="EI224" s="131">
        <v>0</v>
      </c>
      <c r="EJ224" s="582"/>
      <c r="EK224" s="582"/>
      <c r="EL224" s="614"/>
      <c r="EM224" s="614"/>
      <c r="EN224" s="598"/>
      <c r="EO224" s="598"/>
      <c r="EP224" s="133"/>
      <c r="EQ224" s="133"/>
      <c r="ER224" s="127"/>
      <c r="ET224" s="156">
        <f t="shared" si="3"/>
        <v>0</v>
      </c>
    </row>
    <row r="225" spans="1:150" s="47" customFormat="1" ht="99.95" hidden="1" customHeight="1" x14ac:dyDescent="0.25">
      <c r="A225" s="130" t="s">
        <v>213</v>
      </c>
      <c r="B225" s="47" t="s">
        <v>83</v>
      </c>
      <c r="C225" s="47" t="s">
        <v>110</v>
      </c>
      <c r="D225" s="127">
        <v>3</v>
      </c>
      <c r="E225" s="47" t="s">
        <v>245</v>
      </c>
      <c r="F225" s="121" t="s">
        <v>65</v>
      </c>
      <c r="G225" s="148">
        <v>10181</v>
      </c>
      <c r="H225" s="121">
        <v>1</v>
      </c>
      <c r="I225" s="154">
        <v>0.26590000000000003</v>
      </c>
      <c r="J225" s="130" t="s">
        <v>2930</v>
      </c>
      <c r="K225" s="127" t="s">
        <v>299</v>
      </c>
      <c r="L225" s="47">
        <v>3</v>
      </c>
      <c r="M225" s="130" t="s">
        <v>2931</v>
      </c>
      <c r="N225" s="130" t="s">
        <v>2930</v>
      </c>
      <c r="O225" s="47" t="s">
        <v>2932</v>
      </c>
      <c r="P225" s="121">
        <v>0.189</v>
      </c>
      <c r="Q225" s="127">
        <v>12</v>
      </c>
      <c r="R225" s="124">
        <v>10582040000</v>
      </c>
      <c r="T225" s="58">
        <v>43101</v>
      </c>
      <c r="U225" s="58">
        <v>43465</v>
      </c>
      <c r="V225" s="130" t="s">
        <v>2933</v>
      </c>
      <c r="W225" s="131">
        <v>0.3</v>
      </c>
      <c r="X225" s="135">
        <v>0</v>
      </c>
      <c r="Y225" s="135">
        <v>0</v>
      </c>
      <c r="Z225" s="10"/>
      <c r="AA225" s="668">
        <v>0.04</v>
      </c>
      <c r="AB225" s="668">
        <v>0</v>
      </c>
      <c r="AC225" s="670">
        <v>1813914400</v>
      </c>
      <c r="AD225" s="668"/>
      <c r="AE225" s="669">
        <v>4.9500000000000002E-2</v>
      </c>
      <c r="AF225" s="668"/>
      <c r="AG225" s="135">
        <v>0.05</v>
      </c>
      <c r="AH225" s="135">
        <v>0</v>
      </c>
      <c r="AI225" s="10" t="s">
        <v>2889</v>
      </c>
      <c r="AJ225" s="668">
        <v>9.0000000000000011E-2</v>
      </c>
      <c r="AK225" s="668">
        <v>0</v>
      </c>
      <c r="AL225" s="670">
        <v>187812000</v>
      </c>
      <c r="AM225" s="668"/>
      <c r="AN225" s="669">
        <v>7.9500000000000001E-2</v>
      </c>
      <c r="AO225" s="668"/>
      <c r="AP225" s="135">
        <v>0.05</v>
      </c>
      <c r="AQ225" s="135">
        <v>0</v>
      </c>
      <c r="AR225" s="10" t="s">
        <v>2890</v>
      </c>
      <c r="AS225" s="668">
        <v>0.11000000000000001</v>
      </c>
      <c r="AT225" s="668">
        <v>0</v>
      </c>
      <c r="AU225" s="670">
        <v>62094000</v>
      </c>
      <c r="AV225" s="668"/>
      <c r="AW225" s="672" t="s">
        <v>2934</v>
      </c>
      <c r="AX225" s="669">
        <v>0.10400000000000001</v>
      </c>
      <c r="AY225" s="668"/>
      <c r="AZ225" s="135">
        <v>0.05</v>
      </c>
      <c r="BA225" s="135">
        <v>0</v>
      </c>
      <c r="BB225" s="10" t="s">
        <v>2892</v>
      </c>
      <c r="BC225" s="668">
        <v>9.0000000000000011E-2</v>
      </c>
      <c r="BD225" s="668">
        <v>0</v>
      </c>
      <c r="BE225" s="670">
        <v>3377189000</v>
      </c>
      <c r="BF225" s="668"/>
      <c r="BG225" s="669">
        <v>8.7000000000000008E-2</v>
      </c>
      <c r="BH225" s="668"/>
      <c r="BI225" s="135">
        <v>0.05</v>
      </c>
      <c r="BJ225" s="135">
        <v>0</v>
      </c>
      <c r="BK225" s="10" t="s">
        <v>2893</v>
      </c>
      <c r="BL225" s="668">
        <v>9.0000000000000011E-2</v>
      </c>
      <c r="BM225" s="668">
        <v>0</v>
      </c>
      <c r="BN225" s="670">
        <v>2933247000</v>
      </c>
      <c r="BO225" s="668"/>
      <c r="BP225" s="669">
        <v>8.7000000000000008E-2</v>
      </c>
      <c r="BQ225" s="668"/>
      <c r="BR225" s="135">
        <v>0.05</v>
      </c>
      <c r="BS225" s="135">
        <v>0</v>
      </c>
      <c r="BT225" s="10" t="s">
        <v>2894</v>
      </c>
      <c r="BU225" s="668">
        <v>0.12000000000000001</v>
      </c>
      <c r="BV225" s="668">
        <v>0</v>
      </c>
      <c r="BW225" s="670">
        <v>19259000</v>
      </c>
      <c r="BX225" s="668"/>
      <c r="BY225" s="672" t="s">
        <v>2934</v>
      </c>
      <c r="BZ225" s="669">
        <v>0.111</v>
      </c>
      <c r="CA225" s="668"/>
      <c r="CB225" s="135">
        <v>0.05</v>
      </c>
      <c r="CC225" s="135">
        <v>0</v>
      </c>
      <c r="CD225" s="10" t="s">
        <v>2935</v>
      </c>
      <c r="CE225" s="668">
        <v>0.11</v>
      </c>
      <c r="CF225" s="668">
        <v>0</v>
      </c>
      <c r="CG225" s="670">
        <v>2188524600</v>
      </c>
      <c r="CH225" s="668"/>
      <c r="CI225" s="669">
        <v>0.10349999999999999</v>
      </c>
      <c r="CJ225" s="668"/>
      <c r="CK225" s="135">
        <v>0</v>
      </c>
      <c r="CL225" s="135">
        <v>0</v>
      </c>
      <c r="CM225" s="10"/>
      <c r="CN225" s="668">
        <v>0.06</v>
      </c>
      <c r="CO225" s="668">
        <v>0</v>
      </c>
      <c r="CP225" s="670"/>
      <c r="CQ225" s="668"/>
      <c r="CR225" s="669">
        <v>6.8499999999999991E-2</v>
      </c>
      <c r="CS225" s="668"/>
      <c r="CT225" s="135">
        <v>0</v>
      </c>
      <c r="CU225" s="135">
        <v>0</v>
      </c>
      <c r="CV225" s="10"/>
      <c r="CW225" s="668">
        <v>0.08</v>
      </c>
      <c r="CX225" s="668">
        <v>0</v>
      </c>
      <c r="CY225" s="670"/>
      <c r="CZ225" s="668"/>
      <c r="DA225" s="672" t="s">
        <v>2934</v>
      </c>
      <c r="DB225" s="669">
        <v>8.299999999999999E-2</v>
      </c>
      <c r="DC225" s="668"/>
      <c r="DD225" s="135">
        <v>0</v>
      </c>
      <c r="DE225" s="135">
        <v>0</v>
      </c>
      <c r="DF225" s="10"/>
      <c r="DG225" s="668">
        <v>0.06</v>
      </c>
      <c r="DH225" s="668">
        <v>0</v>
      </c>
      <c r="DI225" s="670"/>
      <c r="DJ225" s="668"/>
      <c r="DK225" s="669">
        <v>6.8499999999999991E-2</v>
      </c>
      <c r="DL225" s="668"/>
      <c r="DM225" s="135">
        <v>0</v>
      </c>
      <c r="DN225" s="135">
        <v>0</v>
      </c>
      <c r="DO225" s="10"/>
      <c r="DP225" s="668">
        <v>0.06</v>
      </c>
      <c r="DQ225" s="668">
        <v>0</v>
      </c>
      <c r="DR225" s="671"/>
      <c r="DS225" s="668"/>
      <c r="DT225" s="669">
        <v>6.8499999999999991E-2</v>
      </c>
      <c r="DU225" s="668"/>
      <c r="DV225" s="135">
        <v>0</v>
      </c>
      <c r="DW225" s="135">
        <v>0</v>
      </c>
      <c r="DX225" s="10"/>
      <c r="DY225" s="668">
        <v>0.09</v>
      </c>
      <c r="DZ225" s="668">
        <v>0</v>
      </c>
      <c r="EA225" s="671"/>
      <c r="EB225" s="668"/>
      <c r="EC225" s="672" t="s">
        <v>2936</v>
      </c>
      <c r="ED225" s="669">
        <v>0.09</v>
      </c>
      <c r="EE225" s="673"/>
      <c r="EF225" s="303"/>
      <c r="EG225" s="125">
        <v>0.3</v>
      </c>
      <c r="EH225" s="125">
        <v>0</v>
      </c>
      <c r="EI225" s="131">
        <v>0</v>
      </c>
      <c r="EJ225" s="582">
        <v>0.99999999999999989</v>
      </c>
      <c r="EK225" s="598"/>
      <c r="EL225" s="598"/>
      <c r="EM225" s="614">
        <v>1</v>
      </c>
      <c r="EN225" s="598"/>
      <c r="EO225" s="598"/>
      <c r="EP225" s="133"/>
      <c r="EQ225" s="133"/>
      <c r="ER225" s="127"/>
      <c r="ET225" s="156">
        <f t="shared" si="3"/>
        <v>0</v>
      </c>
    </row>
    <row r="226" spans="1:150" s="47" customFormat="1" ht="99.95" hidden="1" customHeight="1" x14ac:dyDescent="0.25">
      <c r="A226" s="130" t="s">
        <v>213</v>
      </c>
      <c r="B226" s="47" t="s">
        <v>83</v>
      </c>
      <c r="C226" s="47" t="s">
        <v>110</v>
      </c>
      <c r="D226" s="127">
        <v>3</v>
      </c>
      <c r="E226" s="47" t="s">
        <v>245</v>
      </c>
      <c r="F226" s="121" t="s">
        <v>65</v>
      </c>
      <c r="G226" s="148">
        <v>10181</v>
      </c>
      <c r="H226" s="121">
        <v>1</v>
      </c>
      <c r="I226" s="154">
        <v>0.26590000000000003</v>
      </c>
      <c r="J226" s="130" t="s">
        <v>2930</v>
      </c>
      <c r="K226" s="127" t="s">
        <v>299</v>
      </c>
      <c r="L226" s="47">
        <v>3</v>
      </c>
      <c r="M226" s="130" t="s">
        <v>2931</v>
      </c>
      <c r="N226" s="130" t="s">
        <v>2930</v>
      </c>
      <c r="O226" s="47" t="s">
        <v>2932</v>
      </c>
      <c r="P226" s="121">
        <v>0.189</v>
      </c>
      <c r="Q226" s="127">
        <v>12</v>
      </c>
      <c r="R226" s="124">
        <v>10582040000</v>
      </c>
      <c r="T226" s="58">
        <v>43101</v>
      </c>
      <c r="U226" s="58">
        <v>43465</v>
      </c>
      <c r="V226" s="130" t="s">
        <v>2937</v>
      </c>
      <c r="W226" s="131">
        <v>0.1</v>
      </c>
      <c r="X226" s="135">
        <v>0</v>
      </c>
      <c r="Y226" s="135">
        <v>0</v>
      </c>
      <c r="Z226" s="10"/>
      <c r="AA226" s="668"/>
      <c r="AB226" s="668"/>
      <c r="AC226" s="670"/>
      <c r="AD226" s="668"/>
      <c r="AE226" s="669"/>
      <c r="AF226" s="668"/>
      <c r="AG226" s="135">
        <v>0</v>
      </c>
      <c r="AH226" s="135">
        <v>0</v>
      </c>
      <c r="AI226" s="10"/>
      <c r="AJ226" s="668"/>
      <c r="AK226" s="668"/>
      <c r="AL226" s="670"/>
      <c r="AM226" s="668"/>
      <c r="AN226" s="669"/>
      <c r="AO226" s="668"/>
      <c r="AP226" s="135">
        <v>0.02</v>
      </c>
      <c r="AQ226" s="135">
        <v>0</v>
      </c>
      <c r="AR226" s="10" t="s">
        <v>2938</v>
      </c>
      <c r="AS226" s="668"/>
      <c r="AT226" s="668"/>
      <c r="AU226" s="670"/>
      <c r="AV226" s="668"/>
      <c r="AW226" s="672"/>
      <c r="AX226" s="669"/>
      <c r="AY226" s="668"/>
      <c r="AZ226" s="135">
        <v>0</v>
      </c>
      <c r="BA226" s="135">
        <v>0</v>
      </c>
      <c r="BB226" s="10"/>
      <c r="BC226" s="668"/>
      <c r="BD226" s="668"/>
      <c r="BE226" s="670"/>
      <c r="BF226" s="668"/>
      <c r="BG226" s="669"/>
      <c r="BH226" s="668"/>
      <c r="BI226" s="135">
        <v>0</v>
      </c>
      <c r="BJ226" s="135">
        <v>0</v>
      </c>
      <c r="BK226" s="10"/>
      <c r="BL226" s="668"/>
      <c r="BM226" s="668"/>
      <c r="BN226" s="670"/>
      <c r="BO226" s="668"/>
      <c r="BP226" s="669"/>
      <c r="BQ226" s="668"/>
      <c r="BR226" s="135">
        <v>0.03</v>
      </c>
      <c r="BS226" s="135">
        <v>0</v>
      </c>
      <c r="BT226" s="10" t="s">
        <v>2939</v>
      </c>
      <c r="BU226" s="668"/>
      <c r="BV226" s="668"/>
      <c r="BW226" s="670"/>
      <c r="BX226" s="668"/>
      <c r="BY226" s="672"/>
      <c r="BZ226" s="669"/>
      <c r="CA226" s="668"/>
      <c r="CB226" s="135">
        <v>0</v>
      </c>
      <c r="CC226" s="135">
        <v>0</v>
      </c>
      <c r="CD226" s="10"/>
      <c r="CE226" s="668"/>
      <c r="CF226" s="668"/>
      <c r="CG226" s="670"/>
      <c r="CH226" s="668"/>
      <c r="CI226" s="669"/>
      <c r="CJ226" s="668"/>
      <c r="CK226" s="135">
        <v>0</v>
      </c>
      <c r="CL226" s="135">
        <v>0</v>
      </c>
      <c r="CM226" s="10"/>
      <c r="CN226" s="668"/>
      <c r="CO226" s="668"/>
      <c r="CP226" s="670"/>
      <c r="CQ226" s="668"/>
      <c r="CR226" s="669"/>
      <c r="CS226" s="668"/>
      <c r="CT226" s="135">
        <v>0.02</v>
      </c>
      <c r="CU226" s="135">
        <v>0</v>
      </c>
      <c r="CV226" s="10" t="s">
        <v>2939</v>
      </c>
      <c r="CW226" s="668"/>
      <c r="CX226" s="668"/>
      <c r="CY226" s="670"/>
      <c r="CZ226" s="668"/>
      <c r="DA226" s="672"/>
      <c r="DB226" s="669"/>
      <c r="DC226" s="668"/>
      <c r="DD226" s="135">
        <v>0</v>
      </c>
      <c r="DE226" s="135">
        <v>0</v>
      </c>
      <c r="DF226" s="10"/>
      <c r="DG226" s="668"/>
      <c r="DH226" s="668"/>
      <c r="DI226" s="670"/>
      <c r="DJ226" s="668"/>
      <c r="DK226" s="669"/>
      <c r="DL226" s="668"/>
      <c r="DM226" s="135">
        <v>0</v>
      </c>
      <c r="DN226" s="135">
        <v>0</v>
      </c>
      <c r="DO226" s="10"/>
      <c r="DP226" s="668"/>
      <c r="DQ226" s="668"/>
      <c r="DR226" s="671"/>
      <c r="DS226" s="668"/>
      <c r="DT226" s="669"/>
      <c r="DU226" s="668"/>
      <c r="DV226" s="135">
        <v>0.03</v>
      </c>
      <c r="DW226" s="135">
        <v>0</v>
      </c>
      <c r="DX226" s="10" t="s">
        <v>2940</v>
      </c>
      <c r="DY226" s="668"/>
      <c r="DZ226" s="668"/>
      <c r="EA226" s="671"/>
      <c r="EB226" s="668"/>
      <c r="EC226" s="672"/>
      <c r="ED226" s="669"/>
      <c r="EE226" s="673"/>
      <c r="EF226" s="303"/>
      <c r="EG226" s="125">
        <v>0.1</v>
      </c>
      <c r="EH226" s="125">
        <v>0</v>
      </c>
      <c r="EI226" s="131">
        <v>0</v>
      </c>
      <c r="EJ226" s="598"/>
      <c r="EK226" s="598"/>
      <c r="EL226" s="598"/>
      <c r="EM226" s="614"/>
      <c r="EN226" s="598"/>
      <c r="EO226" s="598"/>
      <c r="EP226" s="133"/>
      <c r="EQ226" s="133"/>
      <c r="ER226" s="127"/>
      <c r="ET226" s="156">
        <f t="shared" si="3"/>
        <v>0</v>
      </c>
    </row>
    <row r="227" spans="1:150" s="47" customFormat="1" ht="99.95" hidden="1" customHeight="1" x14ac:dyDescent="0.25">
      <c r="A227" s="130" t="s">
        <v>213</v>
      </c>
      <c r="B227" s="47" t="s">
        <v>83</v>
      </c>
      <c r="C227" s="47" t="s">
        <v>110</v>
      </c>
      <c r="D227" s="127">
        <v>3</v>
      </c>
      <c r="E227" s="47" t="s">
        <v>245</v>
      </c>
      <c r="F227" s="121" t="s">
        <v>65</v>
      </c>
      <c r="G227" s="148">
        <v>10181</v>
      </c>
      <c r="H227" s="121">
        <v>1</v>
      </c>
      <c r="I227" s="154">
        <v>0.26590000000000003</v>
      </c>
      <c r="J227" s="130" t="s">
        <v>2930</v>
      </c>
      <c r="K227" s="127" t="s">
        <v>299</v>
      </c>
      <c r="L227" s="47">
        <v>3</v>
      </c>
      <c r="M227" s="130" t="s">
        <v>2931</v>
      </c>
      <c r="N227" s="130" t="s">
        <v>2930</v>
      </c>
      <c r="O227" s="47" t="s">
        <v>2932</v>
      </c>
      <c r="P227" s="121">
        <v>0.189</v>
      </c>
      <c r="Q227" s="127">
        <v>12</v>
      </c>
      <c r="R227" s="124">
        <v>10582040000</v>
      </c>
      <c r="T227" s="58">
        <v>43101</v>
      </c>
      <c r="U227" s="58">
        <v>43465</v>
      </c>
      <c r="V227" s="130" t="s">
        <v>2941</v>
      </c>
      <c r="W227" s="131">
        <v>0.3</v>
      </c>
      <c r="X227" s="135">
        <v>0.02</v>
      </c>
      <c r="Y227" s="135">
        <v>0</v>
      </c>
      <c r="Z227" s="10" t="s">
        <v>2942</v>
      </c>
      <c r="AA227" s="668"/>
      <c r="AB227" s="668"/>
      <c r="AC227" s="670"/>
      <c r="AD227" s="668"/>
      <c r="AE227" s="669"/>
      <c r="AF227" s="668"/>
      <c r="AG227" s="135">
        <v>0.02</v>
      </c>
      <c r="AH227" s="135">
        <v>0</v>
      </c>
      <c r="AI227" s="10" t="s">
        <v>2943</v>
      </c>
      <c r="AJ227" s="668"/>
      <c r="AK227" s="668"/>
      <c r="AL227" s="670"/>
      <c r="AM227" s="668"/>
      <c r="AN227" s="669"/>
      <c r="AO227" s="668"/>
      <c r="AP227" s="135">
        <v>0.02</v>
      </c>
      <c r="AQ227" s="135">
        <v>0</v>
      </c>
      <c r="AR227" s="10" t="s">
        <v>2943</v>
      </c>
      <c r="AS227" s="668"/>
      <c r="AT227" s="668"/>
      <c r="AU227" s="670"/>
      <c r="AV227" s="668"/>
      <c r="AW227" s="672"/>
      <c r="AX227" s="669"/>
      <c r="AY227" s="668"/>
      <c r="AZ227" s="135">
        <v>0.02</v>
      </c>
      <c r="BA227" s="135">
        <v>0</v>
      </c>
      <c r="BB227" s="10" t="s">
        <v>2942</v>
      </c>
      <c r="BC227" s="668"/>
      <c r="BD227" s="668"/>
      <c r="BE227" s="670"/>
      <c r="BF227" s="668"/>
      <c r="BG227" s="669"/>
      <c r="BH227" s="668"/>
      <c r="BI227" s="135">
        <v>0.02</v>
      </c>
      <c r="BJ227" s="135">
        <v>0</v>
      </c>
      <c r="BK227" s="10" t="s">
        <v>2942</v>
      </c>
      <c r="BL227" s="668"/>
      <c r="BM227" s="668"/>
      <c r="BN227" s="670"/>
      <c r="BO227" s="668"/>
      <c r="BP227" s="669"/>
      <c r="BQ227" s="668"/>
      <c r="BR227" s="135">
        <v>0.02</v>
      </c>
      <c r="BS227" s="135">
        <v>0</v>
      </c>
      <c r="BT227" s="10" t="s">
        <v>2942</v>
      </c>
      <c r="BU227" s="668"/>
      <c r="BV227" s="668"/>
      <c r="BW227" s="670"/>
      <c r="BX227" s="668"/>
      <c r="BY227" s="672"/>
      <c r="BZ227" s="669"/>
      <c r="CA227" s="668"/>
      <c r="CB227" s="135">
        <v>0.03</v>
      </c>
      <c r="CC227" s="135">
        <v>0</v>
      </c>
      <c r="CD227" s="10" t="s">
        <v>2942</v>
      </c>
      <c r="CE227" s="668"/>
      <c r="CF227" s="668"/>
      <c r="CG227" s="670"/>
      <c r="CH227" s="668"/>
      <c r="CI227" s="669"/>
      <c r="CJ227" s="668"/>
      <c r="CK227" s="135">
        <v>0.03</v>
      </c>
      <c r="CL227" s="135">
        <v>0</v>
      </c>
      <c r="CM227" s="10" t="s">
        <v>2942</v>
      </c>
      <c r="CN227" s="668"/>
      <c r="CO227" s="668"/>
      <c r="CP227" s="670"/>
      <c r="CQ227" s="668"/>
      <c r="CR227" s="669"/>
      <c r="CS227" s="668"/>
      <c r="CT227" s="135">
        <v>0.03</v>
      </c>
      <c r="CU227" s="135">
        <v>0</v>
      </c>
      <c r="CV227" s="10" t="s">
        <v>2942</v>
      </c>
      <c r="CW227" s="668"/>
      <c r="CX227" s="668"/>
      <c r="CY227" s="670"/>
      <c r="CZ227" s="668"/>
      <c r="DA227" s="672"/>
      <c r="DB227" s="669"/>
      <c r="DC227" s="668"/>
      <c r="DD227" s="135">
        <v>0.03</v>
      </c>
      <c r="DE227" s="135">
        <v>0</v>
      </c>
      <c r="DF227" s="10" t="s">
        <v>2942</v>
      </c>
      <c r="DG227" s="668"/>
      <c r="DH227" s="668"/>
      <c r="DI227" s="670"/>
      <c r="DJ227" s="668"/>
      <c r="DK227" s="669"/>
      <c r="DL227" s="668"/>
      <c r="DM227" s="135">
        <v>0.03</v>
      </c>
      <c r="DN227" s="135">
        <v>0</v>
      </c>
      <c r="DO227" s="10" t="s">
        <v>2942</v>
      </c>
      <c r="DP227" s="668"/>
      <c r="DQ227" s="668"/>
      <c r="DR227" s="671"/>
      <c r="DS227" s="668"/>
      <c r="DT227" s="669"/>
      <c r="DU227" s="668"/>
      <c r="DV227" s="135">
        <v>0.03</v>
      </c>
      <c r="DW227" s="135">
        <v>0</v>
      </c>
      <c r="DX227" s="10" t="s">
        <v>2942</v>
      </c>
      <c r="DY227" s="668"/>
      <c r="DZ227" s="668"/>
      <c r="EA227" s="671"/>
      <c r="EB227" s="668"/>
      <c r="EC227" s="672"/>
      <c r="ED227" s="669"/>
      <c r="EE227" s="673"/>
      <c r="EF227" s="303"/>
      <c r="EG227" s="125">
        <v>0.30000000000000004</v>
      </c>
      <c r="EH227" s="125">
        <v>0</v>
      </c>
      <c r="EI227" s="131">
        <v>0</v>
      </c>
      <c r="EJ227" s="598"/>
      <c r="EK227" s="598"/>
      <c r="EL227" s="598"/>
      <c r="EM227" s="614"/>
      <c r="EN227" s="598"/>
      <c r="EO227" s="598"/>
      <c r="EP227" s="133"/>
      <c r="EQ227" s="133"/>
      <c r="ER227" s="127"/>
      <c r="ET227" s="156">
        <f t="shared" si="3"/>
        <v>0</v>
      </c>
    </row>
    <row r="228" spans="1:150" s="47" customFormat="1" ht="99.95" hidden="1" customHeight="1" x14ac:dyDescent="0.25">
      <c r="A228" s="130" t="s">
        <v>213</v>
      </c>
      <c r="B228" s="47" t="s">
        <v>83</v>
      </c>
      <c r="C228" s="47" t="s">
        <v>110</v>
      </c>
      <c r="D228" s="127">
        <v>3</v>
      </c>
      <c r="E228" s="47" t="s">
        <v>245</v>
      </c>
      <c r="F228" s="121" t="s">
        <v>65</v>
      </c>
      <c r="G228" s="148">
        <v>10181</v>
      </c>
      <c r="H228" s="121">
        <v>1</v>
      </c>
      <c r="I228" s="154">
        <v>0.26590000000000003</v>
      </c>
      <c r="J228" s="130" t="s">
        <v>2930</v>
      </c>
      <c r="K228" s="127" t="s">
        <v>299</v>
      </c>
      <c r="L228" s="47">
        <v>3</v>
      </c>
      <c r="M228" s="130" t="s">
        <v>2931</v>
      </c>
      <c r="N228" s="130" t="s">
        <v>2930</v>
      </c>
      <c r="O228" s="47" t="s">
        <v>2932</v>
      </c>
      <c r="P228" s="121">
        <v>0.189</v>
      </c>
      <c r="Q228" s="127">
        <v>12</v>
      </c>
      <c r="R228" s="124">
        <v>10582040000</v>
      </c>
      <c r="T228" s="58">
        <v>43101</v>
      </c>
      <c r="U228" s="58">
        <v>43465</v>
      </c>
      <c r="V228" s="130" t="s">
        <v>2944</v>
      </c>
      <c r="W228" s="131">
        <v>0.3</v>
      </c>
      <c r="X228" s="135">
        <v>0.02</v>
      </c>
      <c r="Y228" s="135">
        <v>0</v>
      </c>
      <c r="Z228" s="10" t="s">
        <v>2945</v>
      </c>
      <c r="AA228" s="668"/>
      <c r="AB228" s="668"/>
      <c r="AC228" s="670"/>
      <c r="AD228" s="668"/>
      <c r="AE228" s="669"/>
      <c r="AF228" s="668"/>
      <c r="AG228" s="135">
        <v>0.02</v>
      </c>
      <c r="AH228" s="135">
        <v>0</v>
      </c>
      <c r="AI228" s="10" t="s">
        <v>2946</v>
      </c>
      <c r="AJ228" s="668"/>
      <c r="AK228" s="668"/>
      <c r="AL228" s="670"/>
      <c r="AM228" s="668"/>
      <c r="AN228" s="669"/>
      <c r="AO228" s="668"/>
      <c r="AP228" s="135">
        <v>0.02</v>
      </c>
      <c r="AQ228" s="135">
        <v>0</v>
      </c>
      <c r="AR228" s="10" t="s">
        <v>2946</v>
      </c>
      <c r="AS228" s="668"/>
      <c r="AT228" s="668"/>
      <c r="AU228" s="670"/>
      <c r="AV228" s="668"/>
      <c r="AW228" s="672"/>
      <c r="AX228" s="669"/>
      <c r="AY228" s="668"/>
      <c r="AZ228" s="135">
        <v>0.02</v>
      </c>
      <c r="BA228" s="135">
        <v>0</v>
      </c>
      <c r="BB228" s="10" t="s">
        <v>2946</v>
      </c>
      <c r="BC228" s="668"/>
      <c r="BD228" s="668"/>
      <c r="BE228" s="670"/>
      <c r="BF228" s="668"/>
      <c r="BG228" s="669"/>
      <c r="BH228" s="668"/>
      <c r="BI228" s="135">
        <v>0.02</v>
      </c>
      <c r="BJ228" s="135">
        <v>0</v>
      </c>
      <c r="BK228" s="10" t="s">
        <v>2946</v>
      </c>
      <c r="BL228" s="668"/>
      <c r="BM228" s="668"/>
      <c r="BN228" s="670"/>
      <c r="BO228" s="668"/>
      <c r="BP228" s="669"/>
      <c r="BQ228" s="668"/>
      <c r="BR228" s="135">
        <v>0.02</v>
      </c>
      <c r="BS228" s="135">
        <v>0</v>
      </c>
      <c r="BT228" s="10" t="s">
        <v>2946</v>
      </c>
      <c r="BU228" s="668"/>
      <c r="BV228" s="668"/>
      <c r="BW228" s="670"/>
      <c r="BX228" s="668"/>
      <c r="BY228" s="672"/>
      <c r="BZ228" s="669"/>
      <c r="CA228" s="668"/>
      <c r="CB228" s="135">
        <v>0.03</v>
      </c>
      <c r="CC228" s="135">
        <v>0</v>
      </c>
      <c r="CD228" s="10" t="s">
        <v>2946</v>
      </c>
      <c r="CE228" s="668"/>
      <c r="CF228" s="668"/>
      <c r="CG228" s="670"/>
      <c r="CH228" s="668"/>
      <c r="CI228" s="669"/>
      <c r="CJ228" s="668"/>
      <c r="CK228" s="135">
        <v>0.03</v>
      </c>
      <c r="CL228" s="135">
        <v>0</v>
      </c>
      <c r="CM228" s="10" t="s">
        <v>2946</v>
      </c>
      <c r="CN228" s="668"/>
      <c r="CO228" s="668"/>
      <c r="CP228" s="670"/>
      <c r="CQ228" s="668"/>
      <c r="CR228" s="669"/>
      <c r="CS228" s="668"/>
      <c r="CT228" s="135">
        <v>0.03</v>
      </c>
      <c r="CU228" s="135">
        <v>0</v>
      </c>
      <c r="CV228" s="10" t="s">
        <v>2946</v>
      </c>
      <c r="CW228" s="668"/>
      <c r="CX228" s="668"/>
      <c r="CY228" s="670"/>
      <c r="CZ228" s="668"/>
      <c r="DA228" s="672"/>
      <c r="DB228" s="669"/>
      <c r="DC228" s="668"/>
      <c r="DD228" s="135">
        <v>0.03</v>
      </c>
      <c r="DE228" s="135">
        <v>0</v>
      </c>
      <c r="DF228" s="10" t="s">
        <v>2946</v>
      </c>
      <c r="DG228" s="668"/>
      <c r="DH228" s="668"/>
      <c r="DI228" s="670"/>
      <c r="DJ228" s="668"/>
      <c r="DK228" s="669"/>
      <c r="DL228" s="668"/>
      <c r="DM228" s="135">
        <v>0.03</v>
      </c>
      <c r="DN228" s="135">
        <v>0</v>
      </c>
      <c r="DO228" s="10" t="s">
        <v>2946</v>
      </c>
      <c r="DP228" s="668"/>
      <c r="DQ228" s="668"/>
      <c r="DR228" s="671"/>
      <c r="DS228" s="668"/>
      <c r="DT228" s="669"/>
      <c r="DU228" s="668"/>
      <c r="DV228" s="135">
        <v>0.03</v>
      </c>
      <c r="DW228" s="135">
        <v>0</v>
      </c>
      <c r="DX228" s="10" t="s">
        <v>2946</v>
      </c>
      <c r="DY228" s="668"/>
      <c r="DZ228" s="668"/>
      <c r="EA228" s="671"/>
      <c r="EB228" s="668"/>
      <c r="EC228" s="672"/>
      <c r="ED228" s="669"/>
      <c r="EE228" s="673"/>
      <c r="EF228" s="303"/>
      <c r="EG228" s="125">
        <v>0.30000000000000004</v>
      </c>
      <c r="EH228" s="125">
        <v>0</v>
      </c>
      <c r="EI228" s="131">
        <v>0</v>
      </c>
      <c r="EJ228" s="598"/>
      <c r="EK228" s="598"/>
      <c r="EL228" s="598"/>
      <c r="EM228" s="614"/>
      <c r="EN228" s="598"/>
      <c r="EO228" s="598"/>
      <c r="EP228" s="133"/>
      <c r="EQ228" s="133"/>
      <c r="ER228" s="127"/>
      <c r="ET228" s="156">
        <f t="shared" si="3"/>
        <v>0</v>
      </c>
    </row>
    <row r="229" spans="1:150" s="47" customFormat="1" ht="99.95" hidden="1" customHeight="1" x14ac:dyDescent="0.25">
      <c r="A229" s="130" t="s">
        <v>213</v>
      </c>
      <c r="B229" s="47" t="s">
        <v>83</v>
      </c>
      <c r="C229" s="47" t="s">
        <v>110</v>
      </c>
      <c r="D229" s="127">
        <v>3</v>
      </c>
      <c r="E229" s="47" t="s">
        <v>245</v>
      </c>
      <c r="F229" s="121" t="s">
        <v>65</v>
      </c>
      <c r="G229" s="148">
        <v>10181</v>
      </c>
      <c r="H229" s="121">
        <v>1</v>
      </c>
      <c r="I229" s="154">
        <v>0.26590000000000003</v>
      </c>
      <c r="J229" s="130" t="s">
        <v>2930</v>
      </c>
      <c r="K229" s="127" t="s">
        <v>299</v>
      </c>
      <c r="L229" s="127">
        <v>4</v>
      </c>
      <c r="M229" s="130" t="s">
        <v>2947</v>
      </c>
      <c r="N229" s="130" t="s">
        <v>2930</v>
      </c>
      <c r="O229" s="47" t="s">
        <v>2932</v>
      </c>
      <c r="P229" s="131">
        <v>1.35E-2</v>
      </c>
      <c r="Q229" s="127">
        <v>12</v>
      </c>
      <c r="R229" s="124">
        <v>81384000</v>
      </c>
      <c r="S229" s="127"/>
      <c r="T229" s="128">
        <v>43101</v>
      </c>
      <c r="U229" s="128">
        <v>43465</v>
      </c>
      <c r="V229" s="130" t="s">
        <v>2948</v>
      </c>
      <c r="W229" s="131">
        <v>1</v>
      </c>
      <c r="X229" s="135">
        <v>0.08</v>
      </c>
      <c r="Y229" s="135">
        <v>0</v>
      </c>
      <c r="Z229" s="10" t="s">
        <v>2949</v>
      </c>
      <c r="AA229" s="135">
        <v>0.08</v>
      </c>
      <c r="AB229" s="135">
        <v>0</v>
      </c>
      <c r="AC229" s="139">
        <v>81384000</v>
      </c>
      <c r="AD229" s="135"/>
      <c r="AE229" s="669"/>
      <c r="AF229" s="135"/>
      <c r="AG229" s="135">
        <v>0.08</v>
      </c>
      <c r="AH229" s="135">
        <v>0</v>
      </c>
      <c r="AI229" s="10" t="s">
        <v>2949</v>
      </c>
      <c r="AJ229" s="135">
        <v>0.08</v>
      </c>
      <c r="AK229" s="135">
        <v>0</v>
      </c>
      <c r="AL229" s="139"/>
      <c r="AM229" s="135"/>
      <c r="AN229" s="669"/>
      <c r="AO229" s="135"/>
      <c r="AP229" s="135">
        <v>0.09</v>
      </c>
      <c r="AQ229" s="135">
        <v>0</v>
      </c>
      <c r="AR229" s="10" t="s">
        <v>2949</v>
      </c>
      <c r="AS229" s="135">
        <v>0.09</v>
      </c>
      <c r="AT229" s="135">
        <v>0</v>
      </c>
      <c r="AU229" s="139"/>
      <c r="AV229" s="135"/>
      <c r="AW229" s="138" t="s">
        <v>2950</v>
      </c>
      <c r="AX229" s="669"/>
      <c r="AY229" s="135"/>
      <c r="AZ229" s="135">
        <v>0.08</v>
      </c>
      <c r="BA229" s="135">
        <v>0</v>
      </c>
      <c r="BB229" s="10" t="s">
        <v>2949</v>
      </c>
      <c r="BC229" s="135">
        <v>0.08</v>
      </c>
      <c r="BD229" s="135">
        <v>0</v>
      </c>
      <c r="BE229" s="139"/>
      <c r="BF229" s="135"/>
      <c r="BG229" s="669"/>
      <c r="BH229" s="135"/>
      <c r="BI229" s="135">
        <v>0.08</v>
      </c>
      <c r="BJ229" s="135">
        <v>0</v>
      </c>
      <c r="BK229" s="10" t="s">
        <v>2949</v>
      </c>
      <c r="BL229" s="135">
        <v>0.08</v>
      </c>
      <c r="BM229" s="135">
        <v>0</v>
      </c>
      <c r="BN229" s="139"/>
      <c r="BO229" s="135"/>
      <c r="BP229" s="669"/>
      <c r="BQ229" s="135"/>
      <c r="BR229" s="135">
        <v>0.09</v>
      </c>
      <c r="BS229" s="135">
        <v>0</v>
      </c>
      <c r="BT229" s="10" t="s">
        <v>2949</v>
      </c>
      <c r="BU229" s="135">
        <v>0.09</v>
      </c>
      <c r="BV229" s="135">
        <v>0</v>
      </c>
      <c r="BW229" s="139"/>
      <c r="BX229" s="135"/>
      <c r="BY229" s="138" t="s">
        <v>2950</v>
      </c>
      <c r="BZ229" s="669"/>
      <c r="CA229" s="135"/>
      <c r="CB229" s="135">
        <v>0.08</v>
      </c>
      <c r="CC229" s="135">
        <v>0</v>
      </c>
      <c r="CD229" s="10" t="s">
        <v>2949</v>
      </c>
      <c r="CE229" s="135">
        <v>0.08</v>
      </c>
      <c r="CF229" s="135">
        <v>0</v>
      </c>
      <c r="CG229" s="139"/>
      <c r="CH229" s="135"/>
      <c r="CI229" s="669"/>
      <c r="CJ229" s="135"/>
      <c r="CK229" s="135">
        <v>0.08</v>
      </c>
      <c r="CL229" s="135">
        <v>0</v>
      </c>
      <c r="CM229" s="10" t="s">
        <v>2949</v>
      </c>
      <c r="CN229" s="135">
        <v>0.08</v>
      </c>
      <c r="CO229" s="135">
        <v>0</v>
      </c>
      <c r="CP229" s="139"/>
      <c r="CQ229" s="135"/>
      <c r="CR229" s="669"/>
      <c r="CS229" s="135"/>
      <c r="CT229" s="135">
        <v>0.09</v>
      </c>
      <c r="CU229" s="135">
        <v>0</v>
      </c>
      <c r="CV229" s="10" t="s">
        <v>2949</v>
      </c>
      <c r="CW229" s="135">
        <v>0.09</v>
      </c>
      <c r="CX229" s="135">
        <v>0</v>
      </c>
      <c r="CY229" s="139"/>
      <c r="CZ229" s="135"/>
      <c r="DA229" s="138" t="s">
        <v>2950</v>
      </c>
      <c r="DB229" s="669"/>
      <c r="DC229" s="135"/>
      <c r="DD229" s="135">
        <v>0.08</v>
      </c>
      <c r="DE229" s="135">
        <v>0</v>
      </c>
      <c r="DF229" s="10" t="s">
        <v>2949</v>
      </c>
      <c r="DG229" s="135">
        <v>0.08</v>
      </c>
      <c r="DH229" s="135">
        <v>0</v>
      </c>
      <c r="DI229" s="139"/>
      <c r="DJ229" s="135"/>
      <c r="DK229" s="669"/>
      <c r="DL229" s="135"/>
      <c r="DM229" s="135">
        <v>0.08</v>
      </c>
      <c r="DN229" s="135">
        <v>0</v>
      </c>
      <c r="DO229" s="10" t="s">
        <v>2949</v>
      </c>
      <c r="DP229" s="135">
        <v>0.08</v>
      </c>
      <c r="DQ229" s="135">
        <v>0</v>
      </c>
      <c r="DR229" s="140"/>
      <c r="DS229" s="135"/>
      <c r="DT229" s="669"/>
      <c r="DU229" s="135"/>
      <c r="DV229" s="135">
        <v>0.09</v>
      </c>
      <c r="DW229" s="135">
        <v>0</v>
      </c>
      <c r="DX229" s="10" t="s">
        <v>2949</v>
      </c>
      <c r="DY229" s="135">
        <v>0.09</v>
      </c>
      <c r="DZ229" s="135">
        <v>0</v>
      </c>
      <c r="EA229" s="140"/>
      <c r="EB229" s="135"/>
      <c r="EC229" s="138" t="s">
        <v>2950</v>
      </c>
      <c r="ED229" s="669"/>
      <c r="EE229" s="141"/>
      <c r="EF229" s="303"/>
      <c r="EG229" s="125">
        <v>0.99999999999999978</v>
      </c>
      <c r="EH229" s="125">
        <v>0</v>
      </c>
      <c r="EI229" s="131">
        <v>0</v>
      </c>
      <c r="EJ229" s="125">
        <v>0.99999999999999978</v>
      </c>
      <c r="EK229" s="127"/>
      <c r="EL229" s="127"/>
      <c r="EM229" s="614"/>
      <c r="EN229" s="598"/>
      <c r="EO229" s="598"/>
      <c r="EP229" s="133"/>
      <c r="EQ229" s="133"/>
      <c r="ER229" s="127"/>
      <c r="ET229" s="156">
        <f t="shared" si="3"/>
        <v>0</v>
      </c>
    </row>
    <row r="230" spans="1:150" s="47" customFormat="1" ht="99.95" hidden="1" customHeight="1" x14ac:dyDescent="0.25">
      <c r="A230" s="130" t="s">
        <v>213</v>
      </c>
      <c r="B230" s="47" t="s">
        <v>83</v>
      </c>
      <c r="C230" s="47" t="s">
        <v>110</v>
      </c>
      <c r="D230" s="127">
        <v>3</v>
      </c>
      <c r="E230" s="47" t="s">
        <v>245</v>
      </c>
      <c r="F230" s="121" t="s">
        <v>65</v>
      </c>
      <c r="G230" s="148">
        <v>10181</v>
      </c>
      <c r="H230" s="121">
        <v>1</v>
      </c>
      <c r="I230" s="154">
        <v>0.26590000000000003</v>
      </c>
      <c r="J230" s="130" t="s">
        <v>2951</v>
      </c>
      <c r="K230" s="127" t="s">
        <v>299</v>
      </c>
      <c r="L230" s="47">
        <v>5</v>
      </c>
      <c r="M230" s="130" t="s">
        <v>2952</v>
      </c>
      <c r="N230" s="130" t="s">
        <v>2953</v>
      </c>
      <c r="O230" s="47" t="s">
        <v>2932</v>
      </c>
      <c r="P230" s="131">
        <v>6.7500000000000004E-2</v>
      </c>
      <c r="Q230" s="127">
        <v>12</v>
      </c>
      <c r="R230" s="124">
        <v>3622413000</v>
      </c>
      <c r="T230" s="58">
        <v>43101</v>
      </c>
      <c r="U230" s="58">
        <v>43465</v>
      </c>
      <c r="V230" s="130" t="s">
        <v>2954</v>
      </c>
      <c r="W230" s="121">
        <v>0.3</v>
      </c>
      <c r="X230" s="135">
        <v>0.01</v>
      </c>
      <c r="Y230" s="135">
        <v>0</v>
      </c>
      <c r="Z230" s="10" t="s">
        <v>2955</v>
      </c>
      <c r="AA230" s="668">
        <v>7.0000000000000007E-2</v>
      </c>
      <c r="AB230" s="668">
        <v>0</v>
      </c>
      <c r="AC230" s="670">
        <v>881419000</v>
      </c>
      <c r="AD230" s="668"/>
      <c r="AE230" s="669"/>
      <c r="AF230" s="668"/>
      <c r="AG230" s="135">
        <v>0.01</v>
      </c>
      <c r="AH230" s="135">
        <v>0</v>
      </c>
      <c r="AI230" s="10" t="s">
        <v>2955</v>
      </c>
      <c r="AJ230" s="668">
        <v>0.05</v>
      </c>
      <c r="AK230" s="668">
        <v>0</v>
      </c>
      <c r="AL230" s="670">
        <v>118701000</v>
      </c>
      <c r="AM230" s="668"/>
      <c r="AN230" s="669"/>
      <c r="AO230" s="668"/>
      <c r="AP230" s="135">
        <v>0.03</v>
      </c>
      <c r="AQ230" s="135">
        <v>0</v>
      </c>
      <c r="AR230" s="10" t="s">
        <v>2955</v>
      </c>
      <c r="AS230" s="668">
        <v>0.09</v>
      </c>
      <c r="AT230" s="668">
        <v>0</v>
      </c>
      <c r="AU230" s="670">
        <v>3300000</v>
      </c>
      <c r="AV230" s="668"/>
      <c r="AW230" s="672" t="s">
        <v>2956</v>
      </c>
      <c r="AX230" s="669"/>
      <c r="AY230" s="668"/>
      <c r="AZ230" s="135">
        <v>0.02</v>
      </c>
      <c r="BA230" s="135">
        <v>0</v>
      </c>
      <c r="BB230" s="10" t="s">
        <v>2955</v>
      </c>
      <c r="BC230" s="668">
        <v>0.08</v>
      </c>
      <c r="BD230" s="668">
        <v>0</v>
      </c>
      <c r="BE230" s="670">
        <v>184304000</v>
      </c>
      <c r="BF230" s="668"/>
      <c r="BG230" s="669"/>
      <c r="BH230" s="668"/>
      <c r="BI230" s="135">
        <v>0.02</v>
      </c>
      <c r="BJ230" s="135">
        <v>0</v>
      </c>
      <c r="BK230" s="10" t="s">
        <v>2955</v>
      </c>
      <c r="BL230" s="668">
        <v>0.08</v>
      </c>
      <c r="BM230" s="668">
        <v>0</v>
      </c>
      <c r="BN230" s="670">
        <v>590605000</v>
      </c>
      <c r="BO230" s="668"/>
      <c r="BP230" s="669"/>
      <c r="BQ230" s="668"/>
      <c r="BR230" s="135">
        <v>0.03</v>
      </c>
      <c r="BS230" s="135">
        <v>0</v>
      </c>
      <c r="BT230" s="10" t="s">
        <v>2955</v>
      </c>
      <c r="BU230" s="668">
        <v>0.09</v>
      </c>
      <c r="BV230" s="668">
        <v>0</v>
      </c>
      <c r="BW230" s="670"/>
      <c r="BX230" s="668"/>
      <c r="BY230" s="672" t="s">
        <v>2956</v>
      </c>
      <c r="BZ230" s="669"/>
      <c r="CA230" s="668"/>
      <c r="CB230" s="135">
        <v>0.03</v>
      </c>
      <c r="CC230" s="135">
        <v>0</v>
      </c>
      <c r="CD230" s="10" t="s">
        <v>2955</v>
      </c>
      <c r="CE230" s="668">
        <v>0.09</v>
      </c>
      <c r="CF230" s="668">
        <v>0</v>
      </c>
      <c r="CG230" s="670">
        <v>1844084000</v>
      </c>
      <c r="CH230" s="668"/>
      <c r="CI230" s="669"/>
      <c r="CJ230" s="668"/>
      <c r="CK230" s="135">
        <v>0.03</v>
      </c>
      <c r="CL230" s="135">
        <v>0</v>
      </c>
      <c r="CM230" s="10" t="s">
        <v>2955</v>
      </c>
      <c r="CN230" s="668">
        <v>0.09</v>
      </c>
      <c r="CO230" s="668">
        <v>0</v>
      </c>
      <c r="CP230" s="670"/>
      <c r="CQ230" s="668"/>
      <c r="CR230" s="669"/>
      <c r="CS230" s="668"/>
      <c r="CT230" s="135">
        <v>0.03</v>
      </c>
      <c r="CU230" s="135">
        <v>0</v>
      </c>
      <c r="CV230" s="10" t="s">
        <v>2955</v>
      </c>
      <c r="CW230" s="668">
        <v>0.09</v>
      </c>
      <c r="CX230" s="668">
        <v>0</v>
      </c>
      <c r="CY230" s="670"/>
      <c r="CZ230" s="668"/>
      <c r="DA230" s="672" t="s">
        <v>2956</v>
      </c>
      <c r="DB230" s="669"/>
      <c r="DC230" s="668"/>
      <c r="DD230" s="135">
        <v>0.03</v>
      </c>
      <c r="DE230" s="135">
        <v>0</v>
      </c>
      <c r="DF230" s="10" t="s">
        <v>2955</v>
      </c>
      <c r="DG230" s="668">
        <v>0.09</v>
      </c>
      <c r="DH230" s="668">
        <v>0</v>
      </c>
      <c r="DI230" s="670"/>
      <c r="DJ230" s="668"/>
      <c r="DK230" s="669"/>
      <c r="DL230" s="668"/>
      <c r="DM230" s="135">
        <v>0.03</v>
      </c>
      <c r="DN230" s="135">
        <v>0</v>
      </c>
      <c r="DO230" s="10" t="s">
        <v>2955</v>
      </c>
      <c r="DP230" s="668">
        <v>0.09</v>
      </c>
      <c r="DQ230" s="668">
        <v>0</v>
      </c>
      <c r="DR230" s="671"/>
      <c r="DS230" s="668"/>
      <c r="DT230" s="669"/>
      <c r="DU230" s="668"/>
      <c r="DV230" s="135">
        <v>0.03</v>
      </c>
      <c r="DW230" s="135">
        <v>0</v>
      </c>
      <c r="DX230" s="10" t="s">
        <v>2955</v>
      </c>
      <c r="DY230" s="668">
        <v>0.09</v>
      </c>
      <c r="DZ230" s="668">
        <v>0</v>
      </c>
      <c r="EA230" s="671"/>
      <c r="EB230" s="668"/>
      <c r="EC230" s="672" t="s">
        <v>2956</v>
      </c>
      <c r="ED230" s="669"/>
      <c r="EE230" s="673"/>
      <c r="EF230" s="303"/>
      <c r="EG230" s="125">
        <v>0.30000000000000004</v>
      </c>
      <c r="EH230" s="125">
        <v>0</v>
      </c>
      <c r="EI230" s="131">
        <v>0</v>
      </c>
      <c r="EJ230" s="582">
        <v>0.99999999999999989</v>
      </c>
      <c r="EK230" s="598"/>
      <c r="EL230" s="598"/>
      <c r="EM230" s="614"/>
      <c r="EN230" s="598"/>
      <c r="EO230" s="598"/>
      <c r="EP230" s="133"/>
      <c r="EQ230" s="133"/>
      <c r="ER230" s="127"/>
      <c r="ET230" s="156">
        <f t="shared" si="3"/>
        <v>0</v>
      </c>
    </row>
    <row r="231" spans="1:150" s="47" customFormat="1" ht="99.95" hidden="1" customHeight="1" x14ac:dyDescent="0.25">
      <c r="A231" s="130" t="s">
        <v>213</v>
      </c>
      <c r="B231" s="47" t="s">
        <v>83</v>
      </c>
      <c r="C231" s="47" t="s">
        <v>110</v>
      </c>
      <c r="D231" s="127">
        <v>3</v>
      </c>
      <c r="E231" s="47" t="s">
        <v>245</v>
      </c>
      <c r="F231" s="121" t="s">
        <v>65</v>
      </c>
      <c r="G231" s="148">
        <v>10181</v>
      </c>
      <c r="H231" s="121">
        <v>1</v>
      </c>
      <c r="I231" s="154">
        <v>0.26590000000000003</v>
      </c>
      <c r="J231" s="130" t="s">
        <v>2951</v>
      </c>
      <c r="K231" s="127" t="s">
        <v>299</v>
      </c>
      <c r="L231" s="47">
        <v>5</v>
      </c>
      <c r="M231" s="130" t="s">
        <v>2952</v>
      </c>
      <c r="N231" s="130" t="s">
        <v>2953</v>
      </c>
      <c r="O231" s="47" t="s">
        <v>2932</v>
      </c>
      <c r="P231" s="131">
        <v>6.7500000000000004E-2</v>
      </c>
      <c r="Q231" s="127">
        <v>12</v>
      </c>
      <c r="R231" s="124">
        <v>3622413000</v>
      </c>
      <c r="T231" s="58">
        <v>43101</v>
      </c>
      <c r="U231" s="58">
        <v>43465</v>
      </c>
      <c r="V231" s="130" t="s">
        <v>2957</v>
      </c>
      <c r="W231" s="121">
        <v>0.35</v>
      </c>
      <c r="X231" s="135">
        <v>0.03</v>
      </c>
      <c r="Y231" s="135">
        <v>0</v>
      </c>
      <c r="Z231" s="10" t="s">
        <v>2958</v>
      </c>
      <c r="AA231" s="668"/>
      <c r="AB231" s="668"/>
      <c r="AC231" s="670"/>
      <c r="AD231" s="668"/>
      <c r="AE231" s="669"/>
      <c r="AF231" s="668"/>
      <c r="AG231" s="135">
        <v>0.02</v>
      </c>
      <c r="AH231" s="135">
        <v>0</v>
      </c>
      <c r="AI231" s="10" t="s">
        <v>2958</v>
      </c>
      <c r="AJ231" s="668"/>
      <c r="AK231" s="668"/>
      <c r="AL231" s="670"/>
      <c r="AM231" s="668"/>
      <c r="AN231" s="669"/>
      <c r="AO231" s="668"/>
      <c r="AP231" s="135">
        <v>0.03</v>
      </c>
      <c r="AQ231" s="135">
        <v>0</v>
      </c>
      <c r="AR231" s="10" t="s">
        <v>2958</v>
      </c>
      <c r="AS231" s="668"/>
      <c r="AT231" s="668"/>
      <c r="AU231" s="670"/>
      <c r="AV231" s="668"/>
      <c r="AW231" s="672"/>
      <c r="AX231" s="669"/>
      <c r="AY231" s="668"/>
      <c r="AZ231" s="135">
        <v>0.03</v>
      </c>
      <c r="BA231" s="135">
        <v>0</v>
      </c>
      <c r="BB231" s="10" t="s">
        <v>2958</v>
      </c>
      <c r="BC231" s="668"/>
      <c r="BD231" s="668"/>
      <c r="BE231" s="670"/>
      <c r="BF231" s="668"/>
      <c r="BG231" s="669"/>
      <c r="BH231" s="668"/>
      <c r="BI231" s="135">
        <v>0.03</v>
      </c>
      <c r="BJ231" s="135">
        <v>0</v>
      </c>
      <c r="BK231" s="10" t="s">
        <v>2958</v>
      </c>
      <c r="BL231" s="668"/>
      <c r="BM231" s="668"/>
      <c r="BN231" s="670"/>
      <c r="BO231" s="668"/>
      <c r="BP231" s="669"/>
      <c r="BQ231" s="668"/>
      <c r="BR231" s="135">
        <v>0.03</v>
      </c>
      <c r="BS231" s="135">
        <v>0</v>
      </c>
      <c r="BT231" s="10" t="s">
        <v>2958</v>
      </c>
      <c r="BU231" s="668"/>
      <c r="BV231" s="668"/>
      <c r="BW231" s="670"/>
      <c r="BX231" s="668"/>
      <c r="BY231" s="672"/>
      <c r="BZ231" s="669"/>
      <c r="CA231" s="668"/>
      <c r="CB231" s="135">
        <v>0.03</v>
      </c>
      <c r="CC231" s="135">
        <v>0</v>
      </c>
      <c r="CD231" s="10" t="s">
        <v>2958</v>
      </c>
      <c r="CE231" s="668"/>
      <c r="CF231" s="668"/>
      <c r="CG231" s="670"/>
      <c r="CH231" s="668"/>
      <c r="CI231" s="669"/>
      <c r="CJ231" s="668"/>
      <c r="CK231" s="135">
        <v>0.03</v>
      </c>
      <c r="CL231" s="135">
        <v>0</v>
      </c>
      <c r="CM231" s="10" t="s">
        <v>2958</v>
      </c>
      <c r="CN231" s="668"/>
      <c r="CO231" s="668"/>
      <c r="CP231" s="670"/>
      <c r="CQ231" s="668"/>
      <c r="CR231" s="669"/>
      <c r="CS231" s="668"/>
      <c r="CT231" s="135">
        <v>0.03</v>
      </c>
      <c r="CU231" s="135">
        <v>0</v>
      </c>
      <c r="CV231" s="10" t="s">
        <v>2958</v>
      </c>
      <c r="CW231" s="668"/>
      <c r="CX231" s="668"/>
      <c r="CY231" s="670"/>
      <c r="CZ231" s="668"/>
      <c r="DA231" s="672"/>
      <c r="DB231" s="669"/>
      <c r="DC231" s="668"/>
      <c r="DD231" s="135">
        <v>0.03</v>
      </c>
      <c r="DE231" s="135">
        <v>0</v>
      </c>
      <c r="DF231" s="10" t="s">
        <v>2958</v>
      </c>
      <c r="DG231" s="668"/>
      <c r="DH231" s="668"/>
      <c r="DI231" s="670"/>
      <c r="DJ231" s="668"/>
      <c r="DK231" s="669"/>
      <c r="DL231" s="668"/>
      <c r="DM231" s="135">
        <v>0.03</v>
      </c>
      <c r="DN231" s="135">
        <v>0</v>
      </c>
      <c r="DO231" s="10" t="s">
        <v>2958</v>
      </c>
      <c r="DP231" s="668"/>
      <c r="DQ231" s="668"/>
      <c r="DR231" s="671"/>
      <c r="DS231" s="668"/>
      <c r="DT231" s="669"/>
      <c r="DU231" s="668"/>
      <c r="DV231" s="135">
        <v>0.03</v>
      </c>
      <c r="DW231" s="135">
        <v>0</v>
      </c>
      <c r="DX231" s="10" t="s">
        <v>2958</v>
      </c>
      <c r="DY231" s="668"/>
      <c r="DZ231" s="668"/>
      <c r="EA231" s="671"/>
      <c r="EB231" s="668"/>
      <c r="EC231" s="672"/>
      <c r="ED231" s="669"/>
      <c r="EE231" s="673"/>
      <c r="EF231" s="303"/>
      <c r="EG231" s="125">
        <v>0.35000000000000009</v>
      </c>
      <c r="EH231" s="125">
        <v>0</v>
      </c>
      <c r="EI231" s="131">
        <v>0</v>
      </c>
      <c r="EJ231" s="598"/>
      <c r="EK231" s="598"/>
      <c r="EL231" s="598"/>
      <c r="EM231" s="614"/>
      <c r="EN231" s="598"/>
      <c r="EO231" s="598"/>
      <c r="EP231" s="133"/>
      <c r="EQ231" s="133"/>
      <c r="ER231" s="127"/>
      <c r="ET231" s="156">
        <f t="shared" si="3"/>
        <v>0</v>
      </c>
    </row>
    <row r="232" spans="1:150" s="47" customFormat="1" ht="99.95" hidden="1" customHeight="1" x14ac:dyDescent="0.25">
      <c r="A232" s="130" t="s">
        <v>213</v>
      </c>
      <c r="B232" s="47" t="s">
        <v>83</v>
      </c>
      <c r="C232" s="47" t="s">
        <v>110</v>
      </c>
      <c r="D232" s="127">
        <v>3</v>
      </c>
      <c r="E232" s="47" t="s">
        <v>245</v>
      </c>
      <c r="F232" s="121" t="s">
        <v>65</v>
      </c>
      <c r="G232" s="148">
        <v>10181</v>
      </c>
      <c r="H232" s="121">
        <v>1</v>
      </c>
      <c r="I232" s="154">
        <v>0.26590000000000003</v>
      </c>
      <c r="J232" s="130" t="s">
        <v>2951</v>
      </c>
      <c r="K232" s="127" t="s">
        <v>299</v>
      </c>
      <c r="L232" s="47">
        <v>5</v>
      </c>
      <c r="M232" s="130" t="s">
        <v>2952</v>
      </c>
      <c r="N232" s="130" t="s">
        <v>2953</v>
      </c>
      <c r="O232" s="47" t="s">
        <v>2932</v>
      </c>
      <c r="P232" s="131">
        <v>6.7500000000000004E-2</v>
      </c>
      <c r="Q232" s="127">
        <v>12</v>
      </c>
      <c r="R232" s="124">
        <v>3622413000</v>
      </c>
      <c r="T232" s="58">
        <v>43101</v>
      </c>
      <c r="U232" s="58">
        <v>43465</v>
      </c>
      <c r="V232" s="130" t="s">
        <v>2959</v>
      </c>
      <c r="W232" s="121">
        <v>0.35</v>
      </c>
      <c r="X232" s="135">
        <v>0.03</v>
      </c>
      <c r="Y232" s="135">
        <v>0</v>
      </c>
      <c r="Z232" s="10" t="s">
        <v>2960</v>
      </c>
      <c r="AA232" s="668"/>
      <c r="AB232" s="668"/>
      <c r="AC232" s="670"/>
      <c r="AD232" s="668"/>
      <c r="AE232" s="669"/>
      <c r="AF232" s="668"/>
      <c r="AG232" s="135">
        <v>0.02</v>
      </c>
      <c r="AH232" s="135">
        <v>0</v>
      </c>
      <c r="AI232" s="10" t="s">
        <v>2960</v>
      </c>
      <c r="AJ232" s="668"/>
      <c r="AK232" s="668"/>
      <c r="AL232" s="670"/>
      <c r="AM232" s="668"/>
      <c r="AN232" s="669"/>
      <c r="AO232" s="668"/>
      <c r="AP232" s="135">
        <v>0.03</v>
      </c>
      <c r="AQ232" s="135">
        <v>0</v>
      </c>
      <c r="AR232" s="10" t="s">
        <v>2960</v>
      </c>
      <c r="AS232" s="668"/>
      <c r="AT232" s="668"/>
      <c r="AU232" s="670"/>
      <c r="AV232" s="668"/>
      <c r="AW232" s="672"/>
      <c r="AX232" s="669"/>
      <c r="AY232" s="668"/>
      <c r="AZ232" s="135">
        <v>0.03</v>
      </c>
      <c r="BA232" s="135">
        <v>0</v>
      </c>
      <c r="BB232" s="10" t="s">
        <v>2960</v>
      </c>
      <c r="BC232" s="668"/>
      <c r="BD232" s="668"/>
      <c r="BE232" s="670"/>
      <c r="BF232" s="668"/>
      <c r="BG232" s="669"/>
      <c r="BH232" s="668"/>
      <c r="BI232" s="135">
        <v>0.03</v>
      </c>
      <c r="BJ232" s="135">
        <v>0</v>
      </c>
      <c r="BK232" s="10" t="s">
        <v>2960</v>
      </c>
      <c r="BL232" s="668"/>
      <c r="BM232" s="668"/>
      <c r="BN232" s="670"/>
      <c r="BO232" s="668"/>
      <c r="BP232" s="669"/>
      <c r="BQ232" s="668"/>
      <c r="BR232" s="135">
        <v>0.03</v>
      </c>
      <c r="BS232" s="135">
        <v>0</v>
      </c>
      <c r="BT232" s="10" t="s">
        <v>2960</v>
      </c>
      <c r="BU232" s="668"/>
      <c r="BV232" s="668"/>
      <c r="BW232" s="670"/>
      <c r="BX232" s="668"/>
      <c r="BY232" s="672"/>
      <c r="BZ232" s="669"/>
      <c r="CA232" s="668"/>
      <c r="CB232" s="135">
        <v>0.03</v>
      </c>
      <c r="CC232" s="135">
        <v>0</v>
      </c>
      <c r="CD232" s="10" t="s">
        <v>2960</v>
      </c>
      <c r="CE232" s="668"/>
      <c r="CF232" s="668"/>
      <c r="CG232" s="670"/>
      <c r="CH232" s="668"/>
      <c r="CI232" s="669"/>
      <c r="CJ232" s="668"/>
      <c r="CK232" s="135">
        <v>0.03</v>
      </c>
      <c r="CL232" s="135">
        <v>0</v>
      </c>
      <c r="CM232" s="10" t="s">
        <v>2960</v>
      </c>
      <c r="CN232" s="668"/>
      <c r="CO232" s="668"/>
      <c r="CP232" s="670"/>
      <c r="CQ232" s="668"/>
      <c r="CR232" s="669"/>
      <c r="CS232" s="668"/>
      <c r="CT232" s="135">
        <v>0.03</v>
      </c>
      <c r="CU232" s="135">
        <v>0</v>
      </c>
      <c r="CV232" s="10" t="s">
        <v>2960</v>
      </c>
      <c r="CW232" s="668"/>
      <c r="CX232" s="668"/>
      <c r="CY232" s="670"/>
      <c r="CZ232" s="668"/>
      <c r="DA232" s="672"/>
      <c r="DB232" s="669"/>
      <c r="DC232" s="668"/>
      <c r="DD232" s="135">
        <v>0.03</v>
      </c>
      <c r="DE232" s="135">
        <v>0</v>
      </c>
      <c r="DF232" s="10" t="s">
        <v>2960</v>
      </c>
      <c r="DG232" s="668"/>
      <c r="DH232" s="668"/>
      <c r="DI232" s="670"/>
      <c r="DJ232" s="668"/>
      <c r="DK232" s="669"/>
      <c r="DL232" s="668"/>
      <c r="DM232" s="135">
        <v>0.03</v>
      </c>
      <c r="DN232" s="135">
        <v>0</v>
      </c>
      <c r="DO232" s="10" t="s">
        <v>2960</v>
      </c>
      <c r="DP232" s="668"/>
      <c r="DQ232" s="668"/>
      <c r="DR232" s="671"/>
      <c r="DS232" s="668"/>
      <c r="DT232" s="669"/>
      <c r="DU232" s="668"/>
      <c r="DV232" s="135">
        <v>0.03</v>
      </c>
      <c r="DW232" s="135">
        <v>0</v>
      </c>
      <c r="DX232" s="10" t="s">
        <v>2960</v>
      </c>
      <c r="DY232" s="668"/>
      <c r="DZ232" s="668"/>
      <c r="EA232" s="671"/>
      <c r="EB232" s="668"/>
      <c r="EC232" s="672"/>
      <c r="ED232" s="669"/>
      <c r="EE232" s="673"/>
      <c r="EF232" s="303"/>
      <c r="EG232" s="125">
        <v>0.35000000000000009</v>
      </c>
      <c r="EH232" s="125">
        <v>0</v>
      </c>
      <c r="EI232" s="131">
        <v>0</v>
      </c>
      <c r="EJ232" s="598"/>
      <c r="EK232" s="598"/>
      <c r="EL232" s="598"/>
      <c r="EM232" s="614"/>
      <c r="EN232" s="598"/>
      <c r="EO232" s="598"/>
      <c r="EP232" s="133"/>
      <c r="EQ232" s="133"/>
      <c r="ER232" s="127"/>
      <c r="ET232" s="156">
        <f t="shared" si="3"/>
        <v>0</v>
      </c>
    </row>
    <row r="233" spans="1:150" s="47" customFormat="1" ht="99.95" hidden="1" customHeight="1" x14ac:dyDescent="0.25">
      <c r="A233" s="130" t="s">
        <v>213</v>
      </c>
      <c r="B233" s="47" t="s">
        <v>83</v>
      </c>
      <c r="C233" s="47" t="s">
        <v>111</v>
      </c>
      <c r="D233" s="127">
        <v>4</v>
      </c>
      <c r="E233" s="47" t="s">
        <v>2961</v>
      </c>
      <c r="F233" s="121" t="s">
        <v>65</v>
      </c>
      <c r="G233" s="127">
        <v>946</v>
      </c>
      <c r="H233" s="121">
        <v>1</v>
      </c>
      <c r="I233" s="154">
        <v>0.19420000000000001</v>
      </c>
      <c r="J233" s="130" t="s">
        <v>2962</v>
      </c>
      <c r="K233" s="127" t="s">
        <v>299</v>
      </c>
      <c r="L233" s="47">
        <v>6</v>
      </c>
      <c r="M233" s="130" t="s">
        <v>112</v>
      </c>
      <c r="N233" s="130" t="s">
        <v>2963</v>
      </c>
      <c r="O233" s="47" t="s">
        <v>2964</v>
      </c>
      <c r="P233" s="121">
        <v>0.14249999999999999</v>
      </c>
      <c r="Q233" s="127">
        <v>12</v>
      </c>
      <c r="R233" s="124">
        <v>6486536000</v>
      </c>
      <c r="T233" s="58">
        <v>43101</v>
      </c>
      <c r="U233" s="58">
        <v>43465</v>
      </c>
      <c r="V233" s="130" t="s">
        <v>2965</v>
      </c>
      <c r="W233" s="121">
        <v>0.2</v>
      </c>
      <c r="X233" s="135">
        <v>0.03</v>
      </c>
      <c r="Y233" s="135">
        <v>0</v>
      </c>
      <c r="Z233" s="10" t="s">
        <v>2889</v>
      </c>
      <c r="AA233" s="669">
        <v>0.09</v>
      </c>
      <c r="AB233" s="668">
        <v>0</v>
      </c>
      <c r="AC233" s="670">
        <v>708802000</v>
      </c>
      <c r="AD233" s="668"/>
      <c r="AE233" s="669">
        <v>8.7499999999999981E-2</v>
      </c>
      <c r="AF233" s="668"/>
      <c r="AG233" s="135">
        <v>0.04</v>
      </c>
      <c r="AH233" s="135">
        <v>0</v>
      </c>
      <c r="AI233" s="10" t="s">
        <v>2890</v>
      </c>
      <c r="AJ233" s="669">
        <v>0.1</v>
      </c>
      <c r="AK233" s="668">
        <v>0</v>
      </c>
      <c r="AL233" s="670">
        <v>226292000</v>
      </c>
      <c r="AM233" s="668"/>
      <c r="AN233" s="669">
        <v>9.5000000000000001E-2</v>
      </c>
      <c r="AO233" s="668"/>
      <c r="AP233" s="135">
        <v>0.04</v>
      </c>
      <c r="AQ233" s="135">
        <v>0</v>
      </c>
      <c r="AR233" s="10" t="s">
        <v>2892</v>
      </c>
      <c r="AS233" s="669">
        <v>0.1</v>
      </c>
      <c r="AT233" s="668">
        <v>0</v>
      </c>
      <c r="AU233" s="670">
        <v>11256000</v>
      </c>
      <c r="AV233" s="668"/>
      <c r="AW233" s="672" t="s">
        <v>2966</v>
      </c>
      <c r="AX233" s="669">
        <v>9.9999999999999992E-2</v>
      </c>
      <c r="AY233" s="668"/>
      <c r="AZ233" s="135">
        <v>0.03</v>
      </c>
      <c r="BA233" s="135">
        <v>0</v>
      </c>
      <c r="BB233" s="10" t="s">
        <v>2893</v>
      </c>
      <c r="BC233" s="669">
        <v>0.09</v>
      </c>
      <c r="BD233" s="668">
        <v>0</v>
      </c>
      <c r="BE233" s="670">
        <v>4710000000</v>
      </c>
      <c r="BF233" s="668"/>
      <c r="BG233" s="669">
        <v>8.9999999999999983E-2</v>
      </c>
      <c r="BH233" s="668"/>
      <c r="BI233" s="135">
        <v>0.03</v>
      </c>
      <c r="BJ233" s="135">
        <v>0</v>
      </c>
      <c r="BK233" s="10" t="s">
        <v>2894</v>
      </c>
      <c r="BL233" s="669">
        <v>0.09</v>
      </c>
      <c r="BM233" s="668">
        <v>0</v>
      </c>
      <c r="BN233" s="670">
        <v>403040000</v>
      </c>
      <c r="BO233" s="668"/>
      <c r="BP233" s="669">
        <v>8.9999999999999983E-2</v>
      </c>
      <c r="BQ233" s="668"/>
      <c r="BR233" s="135">
        <v>0.03</v>
      </c>
      <c r="BS233" s="135">
        <v>0</v>
      </c>
      <c r="BT233" s="10" t="s">
        <v>2967</v>
      </c>
      <c r="BU233" s="669">
        <v>0.13</v>
      </c>
      <c r="BV233" s="668">
        <v>0</v>
      </c>
      <c r="BW233" s="670"/>
      <c r="BX233" s="668"/>
      <c r="BY233" s="672" t="s">
        <v>2968</v>
      </c>
      <c r="BZ233" s="669">
        <v>0.11750000000000001</v>
      </c>
      <c r="CA233" s="668"/>
      <c r="CB233" s="135">
        <v>0</v>
      </c>
      <c r="CC233" s="135">
        <v>0</v>
      </c>
      <c r="CD233" s="10"/>
      <c r="CE233" s="669">
        <v>0.06</v>
      </c>
      <c r="CF233" s="668">
        <v>0</v>
      </c>
      <c r="CG233" s="670">
        <v>427146000</v>
      </c>
      <c r="CH233" s="668"/>
      <c r="CI233" s="669">
        <v>6.4999999999999988E-2</v>
      </c>
      <c r="CJ233" s="668"/>
      <c r="CK233" s="135">
        <v>0</v>
      </c>
      <c r="CL233" s="135">
        <v>0</v>
      </c>
      <c r="CM233" s="10"/>
      <c r="CN233" s="669">
        <v>0.06</v>
      </c>
      <c r="CO233" s="668">
        <v>0</v>
      </c>
      <c r="CP233" s="670"/>
      <c r="CQ233" s="668"/>
      <c r="CR233" s="669">
        <v>6.4999999999999988E-2</v>
      </c>
      <c r="CS233" s="668"/>
      <c r="CT233" s="135">
        <v>0</v>
      </c>
      <c r="CU233" s="135">
        <v>0</v>
      </c>
      <c r="CV233" s="10"/>
      <c r="CW233" s="669">
        <v>0.06</v>
      </c>
      <c r="CX233" s="668">
        <v>0</v>
      </c>
      <c r="CY233" s="670"/>
      <c r="CZ233" s="668"/>
      <c r="DA233" s="672" t="s">
        <v>2966</v>
      </c>
      <c r="DB233" s="669">
        <v>6.4999999999999988E-2</v>
      </c>
      <c r="DC233" s="668"/>
      <c r="DD233" s="135">
        <v>0</v>
      </c>
      <c r="DE233" s="135">
        <v>0</v>
      </c>
      <c r="DF233" s="10"/>
      <c r="DG233" s="669">
        <v>0.06</v>
      </c>
      <c r="DH233" s="668">
        <v>0</v>
      </c>
      <c r="DI233" s="670"/>
      <c r="DJ233" s="668"/>
      <c r="DK233" s="669">
        <v>6.4999999999999988E-2</v>
      </c>
      <c r="DL233" s="668"/>
      <c r="DM233" s="135">
        <v>0</v>
      </c>
      <c r="DN233" s="135">
        <v>0</v>
      </c>
      <c r="DO233" s="10"/>
      <c r="DP233" s="669">
        <v>0.06</v>
      </c>
      <c r="DQ233" s="668">
        <v>0</v>
      </c>
      <c r="DR233" s="671"/>
      <c r="DS233" s="668"/>
      <c r="DT233" s="669">
        <v>6.4999999999999988E-2</v>
      </c>
      <c r="DU233" s="668"/>
      <c r="DV233" s="135">
        <v>0</v>
      </c>
      <c r="DW233" s="135">
        <v>0</v>
      </c>
      <c r="DX233" s="10"/>
      <c r="DY233" s="669">
        <v>0.1</v>
      </c>
      <c r="DZ233" s="668">
        <v>0</v>
      </c>
      <c r="EA233" s="671"/>
      <c r="EB233" s="668"/>
      <c r="EC233" s="672" t="s">
        <v>2969</v>
      </c>
      <c r="ED233" s="669">
        <v>9.5000000000000001E-2</v>
      </c>
      <c r="EE233" s="673"/>
      <c r="EF233" s="303"/>
      <c r="EG233" s="125">
        <v>0.2</v>
      </c>
      <c r="EH233" s="125">
        <v>0</v>
      </c>
      <c r="EI233" s="131">
        <v>0</v>
      </c>
      <c r="EJ233" s="582">
        <v>1.0000000000000002</v>
      </c>
      <c r="EK233" s="598"/>
      <c r="EL233" s="598"/>
      <c r="EM233" s="614">
        <v>0.99999999999999967</v>
      </c>
      <c r="EN233" s="598"/>
      <c r="EO233" s="598"/>
      <c r="EP233" s="133"/>
      <c r="EQ233" s="133"/>
      <c r="ER233" s="127"/>
      <c r="ET233" s="156">
        <f t="shared" si="3"/>
        <v>0</v>
      </c>
    </row>
    <row r="234" spans="1:150" s="47" customFormat="1" ht="99.95" hidden="1" customHeight="1" x14ac:dyDescent="0.25">
      <c r="A234" s="130" t="s">
        <v>213</v>
      </c>
      <c r="B234" s="47" t="s">
        <v>83</v>
      </c>
      <c r="C234" s="47" t="s">
        <v>111</v>
      </c>
      <c r="D234" s="127">
        <v>4</v>
      </c>
      <c r="E234" s="47" t="s">
        <v>2961</v>
      </c>
      <c r="F234" s="121" t="s">
        <v>65</v>
      </c>
      <c r="G234" s="127">
        <v>946</v>
      </c>
      <c r="H234" s="121">
        <v>1</v>
      </c>
      <c r="I234" s="154">
        <v>0.19420000000000001</v>
      </c>
      <c r="J234" s="130" t="s">
        <v>2962</v>
      </c>
      <c r="K234" s="127" t="s">
        <v>299</v>
      </c>
      <c r="L234" s="47">
        <v>6</v>
      </c>
      <c r="M234" s="130" t="s">
        <v>112</v>
      </c>
      <c r="N234" s="130" t="s">
        <v>2970</v>
      </c>
      <c r="O234" s="47" t="s">
        <v>2964</v>
      </c>
      <c r="P234" s="121">
        <v>0.14249999999999999</v>
      </c>
      <c r="Q234" s="127">
        <v>12</v>
      </c>
      <c r="R234" s="124">
        <v>6486536000</v>
      </c>
      <c r="T234" s="58">
        <v>43101</v>
      </c>
      <c r="U234" s="58">
        <v>43465</v>
      </c>
      <c r="V234" s="130" t="s">
        <v>2971</v>
      </c>
      <c r="W234" s="121">
        <v>0.4</v>
      </c>
      <c r="X234" s="135">
        <v>0.03</v>
      </c>
      <c r="Y234" s="135">
        <v>0</v>
      </c>
      <c r="Z234" s="10" t="s">
        <v>2972</v>
      </c>
      <c r="AA234" s="669"/>
      <c r="AB234" s="668"/>
      <c r="AC234" s="670"/>
      <c r="AD234" s="668"/>
      <c r="AE234" s="669"/>
      <c r="AF234" s="668"/>
      <c r="AG234" s="135">
        <v>0.03</v>
      </c>
      <c r="AH234" s="135">
        <v>0</v>
      </c>
      <c r="AI234" s="10" t="s">
        <v>2972</v>
      </c>
      <c r="AJ234" s="669"/>
      <c r="AK234" s="668"/>
      <c r="AL234" s="670"/>
      <c r="AM234" s="668"/>
      <c r="AN234" s="669"/>
      <c r="AO234" s="668"/>
      <c r="AP234" s="135">
        <v>0.03</v>
      </c>
      <c r="AQ234" s="135">
        <v>0</v>
      </c>
      <c r="AR234" s="10" t="s">
        <v>2972</v>
      </c>
      <c r="AS234" s="669"/>
      <c r="AT234" s="668"/>
      <c r="AU234" s="670"/>
      <c r="AV234" s="668"/>
      <c r="AW234" s="672"/>
      <c r="AX234" s="669"/>
      <c r="AY234" s="668"/>
      <c r="AZ234" s="135">
        <v>0.03</v>
      </c>
      <c r="BA234" s="135">
        <v>0</v>
      </c>
      <c r="BB234" s="10" t="s">
        <v>2972</v>
      </c>
      <c r="BC234" s="669"/>
      <c r="BD234" s="668"/>
      <c r="BE234" s="670"/>
      <c r="BF234" s="668"/>
      <c r="BG234" s="669"/>
      <c r="BH234" s="668"/>
      <c r="BI234" s="135">
        <v>0.03</v>
      </c>
      <c r="BJ234" s="135">
        <v>0</v>
      </c>
      <c r="BK234" s="10" t="s">
        <v>2972</v>
      </c>
      <c r="BL234" s="669"/>
      <c r="BM234" s="668"/>
      <c r="BN234" s="670"/>
      <c r="BO234" s="668"/>
      <c r="BP234" s="669"/>
      <c r="BQ234" s="668"/>
      <c r="BR234" s="135">
        <v>0.05</v>
      </c>
      <c r="BS234" s="135">
        <v>0</v>
      </c>
      <c r="BT234" s="10" t="s">
        <v>2972</v>
      </c>
      <c r="BU234" s="669"/>
      <c r="BV234" s="668"/>
      <c r="BW234" s="670"/>
      <c r="BX234" s="668"/>
      <c r="BY234" s="672"/>
      <c r="BZ234" s="669"/>
      <c r="CA234" s="668"/>
      <c r="CB234" s="135">
        <v>0.03</v>
      </c>
      <c r="CC234" s="135">
        <v>0</v>
      </c>
      <c r="CD234" s="10" t="s">
        <v>2972</v>
      </c>
      <c r="CE234" s="669"/>
      <c r="CF234" s="668"/>
      <c r="CG234" s="670"/>
      <c r="CH234" s="668"/>
      <c r="CI234" s="669"/>
      <c r="CJ234" s="668"/>
      <c r="CK234" s="135">
        <v>0.03</v>
      </c>
      <c r="CL234" s="135">
        <v>0</v>
      </c>
      <c r="CM234" s="10" t="s">
        <v>2972</v>
      </c>
      <c r="CN234" s="669"/>
      <c r="CO234" s="668"/>
      <c r="CP234" s="670"/>
      <c r="CQ234" s="668"/>
      <c r="CR234" s="669"/>
      <c r="CS234" s="668"/>
      <c r="CT234" s="135">
        <v>0.03</v>
      </c>
      <c r="CU234" s="135">
        <v>0</v>
      </c>
      <c r="CV234" s="10" t="s">
        <v>2972</v>
      </c>
      <c r="CW234" s="669"/>
      <c r="CX234" s="668"/>
      <c r="CY234" s="670"/>
      <c r="CZ234" s="668"/>
      <c r="DA234" s="672"/>
      <c r="DB234" s="669"/>
      <c r="DC234" s="668"/>
      <c r="DD234" s="135">
        <v>0.03</v>
      </c>
      <c r="DE234" s="135">
        <v>0</v>
      </c>
      <c r="DF234" s="10" t="s">
        <v>2972</v>
      </c>
      <c r="DG234" s="669"/>
      <c r="DH234" s="668"/>
      <c r="DI234" s="670"/>
      <c r="DJ234" s="668"/>
      <c r="DK234" s="669"/>
      <c r="DL234" s="668"/>
      <c r="DM234" s="135">
        <v>0.03</v>
      </c>
      <c r="DN234" s="135">
        <v>0</v>
      </c>
      <c r="DO234" s="10" t="s">
        <v>2972</v>
      </c>
      <c r="DP234" s="669"/>
      <c r="DQ234" s="668"/>
      <c r="DR234" s="671"/>
      <c r="DS234" s="668"/>
      <c r="DT234" s="669"/>
      <c r="DU234" s="668"/>
      <c r="DV234" s="135">
        <v>0.05</v>
      </c>
      <c r="DW234" s="135">
        <v>0</v>
      </c>
      <c r="DX234" s="10" t="s">
        <v>2972</v>
      </c>
      <c r="DY234" s="669"/>
      <c r="DZ234" s="668"/>
      <c r="EA234" s="671"/>
      <c r="EB234" s="668"/>
      <c r="EC234" s="672"/>
      <c r="ED234" s="669"/>
      <c r="EE234" s="673"/>
      <c r="EF234" s="303"/>
      <c r="EG234" s="125">
        <v>0.40000000000000008</v>
      </c>
      <c r="EH234" s="125">
        <v>0</v>
      </c>
      <c r="EI234" s="131">
        <v>0</v>
      </c>
      <c r="EJ234" s="598"/>
      <c r="EK234" s="598"/>
      <c r="EL234" s="598"/>
      <c r="EM234" s="614"/>
      <c r="EN234" s="598"/>
      <c r="EO234" s="598"/>
      <c r="EP234" s="133"/>
      <c r="EQ234" s="133"/>
      <c r="ER234" s="127"/>
      <c r="ET234" s="156">
        <f t="shared" si="3"/>
        <v>0</v>
      </c>
    </row>
    <row r="235" spans="1:150" s="47" customFormat="1" ht="99.95" hidden="1" customHeight="1" x14ac:dyDescent="0.25">
      <c r="A235" s="130" t="s">
        <v>213</v>
      </c>
      <c r="B235" s="47" t="s">
        <v>83</v>
      </c>
      <c r="C235" s="47" t="s">
        <v>111</v>
      </c>
      <c r="D235" s="127">
        <v>4</v>
      </c>
      <c r="E235" s="47" t="s">
        <v>2961</v>
      </c>
      <c r="F235" s="121" t="s">
        <v>65</v>
      </c>
      <c r="G235" s="127">
        <v>946</v>
      </c>
      <c r="H235" s="121">
        <v>1</v>
      </c>
      <c r="I235" s="154">
        <v>0.19420000000000001</v>
      </c>
      <c r="J235" s="130" t="s">
        <v>2962</v>
      </c>
      <c r="K235" s="127" t="s">
        <v>299</v>
      </c>
      <c r="L235" s="47">
        <v>6</v>
      </c>
      <c r="M235" s="130" t="s">
        <v>112</v>
      </c>
      <c r="N235" s="130" t="s">
        <v>2973</v>
      </c>
      <c r="O235" s="47" t="s">
        <v>2964</v>
      </c>
      <c r="P235" s="121">
        <v>0.14249999999999999</v>
      </c>
      <c r="Q235" s="127">
        <v>12</v>
      </c>
      <c r="R235" s="124">
        <v>6486536000</v>
      </c>
      <c r="T235" s="58">
        <v>43101</v>
      </c>
      <c r="U235" s="58">
        <v>43465</v>
      </c>
      <c r="V235" s="130" t="s">
        <v>2974</v>
      </c>
      <c r="W235" s="121">
        <v>0.4</v>
      </c>
      <c r="X235" s="135">
        <v>0.03</v>
      </c>
      <c r="Y235" s="135">
        <v>0</v>
      </c>
      <c r="Z235" s="138" t="s">
        <v>2975</v>
      </c>
      <c r="AA235" s="669"/>
      <c r="AB235" s="668"/>
      <c r="AC235" s="670"/>
      <c r="AD235" s="668"/>
      <c r="AE235" s="669"/>
      <c r="AF235" s="668"/>
      <c r="AG235" s="135">
        <v>0.03</v>
      </c>
      <c r="AH235" s="135">
        <v>0</v>
      </c>
      <c r="AI235" s="138" t="s">
        <v>2975</v>
      </c>
      <c r="AJ235" s="669"/>
      <c r="AK235" s="668"/>
      <c r="AL235" s="670"/>
      <c r="AM235" s="668"/>
      <c r="AN235" s="669"/>
      <c r="AO235" s="668"/>
      <c r="AP235" s="135">
        <v>0.03</v>
      </c>
      <c r="AQ235" s="135">
        <v>0</v>
      </c>
      <c r="AR235" s="138" t="s">
        <v>2975</v>
      </c>
      <c r="AS235" s="669"/>
      <c r="AT235" s="668"/>
      <c r="AU235" s="670"/>
      <c r="AV235" s="668"/>
      <c r="AW235" s="672"/>
      <c r="AX235" s="669"/>
      <c r="AY235" s="668"/>
      <c r="AZ235" s="135">
        <v>0.03</v>
      </c>
      <c r="BA235" s="135">
        <v>0</v>
      </c>
      <c r="BB235" s="138" t="s">
        <v>2975</v>
      </c>
      <c r="BC235" s="669"/>
      <c r="BD235" s="668"/>
      <c r="BE235" s="670"/>
      <c r="BF235" s="668"/>
      <c r="BG235" s="669"/>
      <c r="BH235" s="668"/>
      <c r="BI235" s="135">
        <v>0.03</v>
      </c>
      <c r="BJ235" s="135">
        <v>0</v>
      </c>
      <c r="BK235" s="138" t="s">
        <v>2975</v>
      </c>
      <c r="BL235" s="669"/>
      <c r="BM235" s="668"/>
      <c r="BN235" s="670"/>
      <c r="BO235" s="668"/>
      <c r="BP235" s="669"/>
      <c r="BQ235" s="668"/>
      <c r="BR235" s="135">
        <v>0.05</v>
      </c>
      <c r="BS235" s="135">
        <v>0</v>
      </c>
      <c r="BT235" s="138" t="s">
        <v>2975</v>
      </c>
      <c r="BU235" s="669"/>
      <c r="BV235" s="668"/>
      <c r="BW235" s="670"/>
      <c r="BX235" s="668"/>
      <c r="BY235" s="672"/>
      <c r="BZ235" s="669"/>
      <c r="CA235" s="668"/>
      <c r="CB235" s="135">
        <v>0.03</v>
      </c>
      <c r="CC235" s="135">
        <v>0</v>
      </c>
      <c r="CD235" s="138" t="s">
        <v>2975</v>
      </c>
      <c r="CE235" s="669"/>
      <c r="CF235" s="668"/>
      <c r="CG235" s="670"/>
      <c r="CH235" s="668"/>
      <c r="CI235" s="669"/>
      <c r="CJ235" s="668"/>
      <c r="CK235" s="135">
        <v>0.03</v>
      </c>
      <c r="CL235" s="135">
        <v>0</v>
      </c>
      <c r="CM235" s="138" t="s">
        <v>2975</v>
      </c>
      <c r="CN235" s="669"/>
      <c r="CO235" s="668"/>
      <c r="CP235" s="670"/>
      <c r="CQ235" s="668"/>
      <c r="CR235" s="669"/>
      <c r="CS235" s="668"/>
      <c r="CT235" s="135">
        <v>0.03</v>
      </c>
      <c r="CU235" s="135">
        <v>0</v>
      </c>
      <c r="CV235" s="138" t="s">
        <v>2975</v>
      </c>
      <c r="CW235" s="669"/>
      <c r="CX235" s="668"/>
      <c r="CY235" s="670"/>
      <c r="CZ235" s="668"/>
      <c r="DA235" s="672"/>
      <c r="DB235" s="669"/>
      <c r="DC235" s="668"/>
      <c r="DD235" s="135">
        <v>0.03</v>
      </c>
      <c r="DE235" s="135">
        <v>0</v>
      </c>
      <c r="DF235" s="138" t="s">
        <v>2975</v>
      </c>
      <c r="DG235" s="669"/>
      <c r="DH235" s="668"/>
      <c r="DI235" s="670"/>
      <c r="DJ235" s="668"/>
      <c r="DK235" s="669"/>
      <c r="DL235" s="668"/>
      <c r="DM235" s="135">
        <v>0.03</v>
      </c>
      <c r="DN235" s="135">
        <v>0</v>
      </c>
      <c r="DO235" s="138" t="s">
        <v>2975</v>
      </c>
      <c r="DP235" s="669"/>
      <c r="DQ235" s="668"/>
      <c r="DR235" s="671"/>
      <c r="DS235" s="668"/>
      <c r="DT235" s="669"/>
      <c r="DU235" s="668"/>
      <c r="DV235" s="135">
        <v>0.05</v>
      </c>
      <c r="DW235" s="135">
        <v>0</v>
      </c>
      <c r="DX235" s="138" t="s">
        <v>2975</v>
      </c>
      <c r="DY235" s="669"/>
      <c r="DZ235" s="668"/>
      <c r="EA235" s="671"/>
      <c r="EB235" s="668"/>
      <c r="EC235" s="672"/>
      <c r="ED235" s="669"/>
      <c r="EE235" s="673"/>
      <c r="EF235" s="303"/>
      <c r="EG235" s="125">
        <v>0.40000000000000008</v>
      </c>
      <c r="EH235" s="125">
        <v>0</v>
      </c>
      <c r="EI235" s="131">
        <v>0</v>
      </c>
      <c r="EJ235" s="598"/>
      <c r="EK235" s="598"/>
      <c r="EL235" s="598"/>
      <c r="EM235" s="614"/>
      <c r="EN235" s="598"/>
      <c r="EO235" s="598"/>
      <c r="EP235" s="133"/>
      <c r="EQ235" s="133"/>
      <c r="ER235" s="127"/>
      <c r="ET235" s="156">
        <f t="shared" si="3"/>
        <v>0</v>
      </c>
    </row>
    <row r="236" spans="1:150" s="47" customFormat="1" ht="99.95" hidden="1" customHeight="1" x14ac:dyDescent="0.25">
      <c r="A236" s="130" t="s">
        <v>213</v>
      </c>
      <c r="B236" s="47" t="s">
        <v>83</v>
      </c>
      <c r="C236" s="47" t="s">
        <v>111</v>
      </c>
      <c r="D236" s="127">
        <v>4</v>
      </c>
      <c r="E236" s="47" t="s">
        <v>2961</v>
      </c>
      <c r="F236" s="121" t="s">
        <v>65</v>
      </c>
      <c r="G236" s="127">
        <v>946</v>
      </c>
      <c r="H236" s="121">
        <v>1</v>
      </c>
      <c r="I236" s="154">
        <v>0.19420000000000001</v>
      </c>
      <c r="J236" s="130" t="s">
        <v>2962</v>
      </c>
      <c r="K236" s="127" t="s">
        <v>299</v>
      </c>
      <c r="L236" s="47">
        <v>7</v>
      </c>
      <c r="M236" s="130" t="s">
        <v>2976</v>
      </c>
      <c r="N236" s="130" t="s">
        <v>2977</v>
      </c>
      <c r="O236" s="47" t="s">
        <v>2978</v>
      </c>
      <c r="P236" s="121">
        <v>4.7500000000000001E-2</v>
      </c>
      <c r="Q236" s="127">
        <v>12</v>
      </c>
      <c r="R236" s="124">
        <v>2189108000</v>
      </c>
      <c r="T236" s="58">
        <v>43101</v>
      </c>
      <c r="U236" s="58">
        <v>43465</v>
      </c>
      <c r="V236" s="130" t="s">
        <v>2979</v>
      </c>
      <c r="W236" s="121">
        <v>0.2</v>
      </c>
      <c r="X236" s="135">
        <v>0.04</v>
      </c>
      <c r="Y236" s="135">
        <v>0</v>
      </c>
      <c r="Z236" s="10" t="s">
        <v>2889</v>
      </c>
      <c r="AA236" s="669">
        <v>0.08</v>
      </c>
      <c r="AB236" s="668">
        <v>0</v>
      </c>
      <c r="AC236" s="670"/>
      <c r="AD236" s="668"/>
      <c r="AE236" s="669"/>
      <c r="AF236" s="668"/>
      <c r="AG236" s="135">
        <v>0.04</v>
      </c>
      <c r="AH236" s="135">
        <v>0</v>
      </c>
      <c r="AI236" s="10" t="s">
        <v>2890</v>
      </c>
      <c r="AJ236" s="669">
        <v>0.08</v>
      </c>
      <c r="AK236" s="668">
        <v>0</v>
      </c>
      <c r="AL236" s="670"/>
      <c r="AM236" s="668"/>
      <c r="AN236" s="669"/>
      <c r="AO236" s="668"/>
      <c r="AP236" s="135">
        <v>0.04</v>
      </c>
      <c r="AQ236" s="135">
        <v>0</v>
      </c>
      <c r="AR236" s="10" t="s">
        <v>2892</v>
      </c>
      <c r="AS236" s="669">
        <v>0.1</v>
      </c>
      <c r="AT236" s="668">
        <v>0</v>
      </c>
      <c r="AU236" s="670"/>
      <c r="AV236" s="10"/>
      <c r="AW236" s="672" t="s">
        <v>2980</v>
      </c>
      <c r="AX236" s="669"/>
      <c r="AY236" s="10"/>
      <c r="AZ236" s="135">
        <v>0.03</v>
      </c>
      <c r="BA236" s="135">
        <v>0</v>
      </c>
      <c r="BB236" s="10" t="s">
        <v>2893</v>
      </c>
      <c r="BC236" s="669">
        <v>0.09</v>
      </c>
      <c r="BD236" s="668">
        <v>0</v>
      </c>
      <c r="BE236" s="670">
        <v>2189108000</v>
      </c>
      <c r="BF236" s="668"/>
      <c r="BG236" s="669"/>
      <c r="BH236" s="668"/>
      <c r="BI236" s="135">
        <v>0.03</v>
      </c>
      <c r="BJ236" s="135">
        <v>0</v>
      </c>
      <c r="BK236" s="10" t="s">
        <v>2894</v>
      </c>
      <c r="BL236" s="669">
        <v>0.09</v>
      </c>
      <c r="BM236" s="668">
        <v>0</v>
      </c>
      <c r="BN236" s="670"/>
      <c r="BO236" s="668"/>
      <c r="BP236" s="669"/>
      <c r="BQ236" s="668"/>
      <c r="BR236" s="135">
        <v>0.02</v>
      </c>
      <c r="BS236" s="135">
        <v>0</v>
      </c>
      <c r="BT236" s="10" t="s">
        <v>2981</v>
      </c>
      <c r="BU236" s="669">
        <v>0.08</v>
      </c>
      <c r="BV236" s="668">
        <v>0</v>
      </c>
      <c r="BW236" s="670"/>
      <c r="BX236" s="668"/>
      <c r="BY236" s="672" t="s">
        <v>2982</v>
      </c>
      <c r="BZ236" s="669"/>
      <c r="CA236" s="668"/>
      <c r="CB236" s="135">
        <v>0</v>
      </c>
      <c r="CC236" s="135">
        <v>0</v>
      </c>
      <c r="CD236" s="10"/>
      <c r="CE236" s="669">
        <v>0.08</v>
      </c>
      <c r="CF236" s="668">
        <v>0</v>
      </c>
      <c r="CG236" s="670"/>
      <c r="CH236" s="668"/>
      <c r="CI236" s="669"/>
      <c r="CJ236" s="668"/>
      <c r="CK236" s="135">
        <v>0</v>
      </c>
      <c r="CL236" s="135">
        <v>0</v>
      </c>
      <c r="CM236" s="10"/>
      <c r="CN236" s="669">
        <v>0.08</v>
      </c>
      <c r="CO236" s="668">
        <v>0</v>
      </c>
      <c r="CP236" s="670"/>
      <c r="CQ236" s="668"/>
      <c r="CR236" s="669"/>
      <c r="CS236" s="668"/>
      <c r="CT236" s="135">
        <v>0</v>
      </c>
      <c r="CU236" s="135">
        <v>0</v>
      </c>
      <c r="CV236" s="10"/>
      <c r="CW236" s="669">
        <v>0.08</v>
      </c>
      <c r="CX236" s="668">
        <v>0</v>
      </c>
      <c r="CY236" s="670"/>
      <c r="CZ236" s="668"/>
      <c r="DA236" s="672" t="s">
        <v>2980</v>
      </c>
      <c r="DB236" s="669"/>
      <c r="DC236" s="668"/>
      <c r="DD236" s="135">
        <v>0</v>
      </c>
      <c r="DE236" s="135">
        <v>0</v>
      </c>
      <c r="DF236" s="10"/>
      <c r="DG236" s="669">
        <v>0.08</v>
      </c>
      <c r="DH236" s="668">
        <v>0</v>
      </c>
      <c r="DI236" s="670"/>
      <c r="DJ236" s="668"/>
      <c r="DK236" s="669"/>
      <c r="DL236" s="668"/>
      <c r="DM236" s="135">
        <v>0</v>
      </c>
      <c r="DN236" s="135">
        <v>0</v>
      </c>
      <c r="DO236" s="10"/>
      <c r="DP236" s="669">
        <v>0.08</v>
      </c>
      <c r="DQ236" s="668">
        <v>0</v>
      </c>
      <c r="DR236" s="671"/>
      <c r="DS236" s="668"/>
      <c r="DT236" s="669"/>
      <c r="DU236" s="668"/>
      <c r="DV236" s="135">
        <v>0</v>
      </c>
      <c r="DW236" s="135">
        <v>0</v>
      </c>
      <c r="DX236" s="10"/>
      <c r="DY236" s="669">
        <v>0.08</v>
      </c>
      <c r="DZ236" s="668">
        <v>0</v>
      </c>
      <c r="EA236" s="671"/>
      <c r="EB236" s="668"/>
      <c r="EC236" s="672" t="s">
        <v>2980</v>
      </c>
      <c r="ED236" s="669"/>
      <c r="EE236" s="673"/>
      <c r="EF236" s="303"/>
      <c r="EG236" s="125">
        <v>0.19999999999999998</v>
      </c>
      <c r="EH236" s="125">
        <v>0</v>
      </c>
      <c r="EI236" s="131">
        <v>0</v>
      </c>
      <c r="EJ236" s="582">
        <v>0.99999999999999967</v>
      </c>
      <c r="EK236" s="598"/>
      <c r="EL236" s="598"/>
      <c r="EM236" s="614"/>
      <c r="EN236" s="598"/>
      <c r="EO236" s="598"/>
      <c r="EP236" s="133"/>
      <c r="EQ236" s="133"/>
      <c r="ER236" s="127"/>
      <c r="ET236" s="156">
        <f t="shared" si="3"/>
        <v>0</v>
      </c>
    </row>
    <row r="237" spans="1:150" s="47" customFormat="1" ht="99.95" hidden="1" customHeight="1" x14ac:dyDescent="0.25">
      <c r="A237" s="130" t="s">
        <v>213</v>
      </c>
      <c r="B237" s="47" t="s">
        <v>83</v>
      </c>
      <c r="C237" s="47" t="s">
        <v>111</v>
      </c>
      <c r="D237" s="127">
        <v>4</v>
      </c>
      <c r="E237" s="47" t="s">
        <v>2961</v>
      </c>
      <c r="F237" s="121" t="s">
        <v>65</v>
      </c>
      <c r="G237" s="127">
        <v>946</v>
      </c>
      <c r="H237" s="121">
        <v>1</v>
      </c>
      <c r="I237" s="154">
        <v>0.19420000000000001</v>
      </c>
      <c r="J237" s="130" t="s">
        <v>2962</v>
      </c>
      <c r="K237" s="127" t="s">
        <v>299</v>
      </c>
      <c r="L237" s="47">
        <v>7</v>
      </c>
      <c r="M237" s="130" t="s">
        <v>2976</v>
      </c>
      <c r="N237" s="130" t="s">
        <v>2983</v>
      </c>
      <c r="O237" s="47" t="s">
        <v>2978</v>
      </c>
      <c r="P237" s="121">
        <v>4.7500000000000001E-2</v>
      </c>
      <c r="Q237" s="127">
        <v>12</v>
      </c>
      <c r="R237" s="124">
        <v>2189108000</v>
      </c>
      <c r="T237" s="58">
        <v>43101</v>
      </c>
      <c r="U237" s="58">
        <v>43465</v>
      </c>
      <c r="V237" s="130" t="s">
        <v>2984</v>
      </c>
      <c r="W237" s="121">
        <v>0.4</v>
      </c>
      <c r="X237" s="135">
        <v>0.02</v>
      </c>
      <c r="Y237" s="135">
        <v>0</v>
      </c>
      <c r="Z237" s="10" t="s">
        <v>2985</v>
      </c>
      <c r="AA237" s="669"/>
      <c r="AB237" s="668"/>
      <c r="AC237" s="670"/>
      <c r="AD237" s="668"/>
      <c r="AE237" s="669"/>
      <c r="AF237" s="668"/>
      <c r="AG237" s="135">
        <v>0.02</v>
      </c>
      <c r="AH237" s="135">
        <v>0</v>
      </c>
      <c r="AI237" s="10" t="s">
        <v>2985</v>
      </c>
      <c r="AJ237" s="669"/>
      <c r="AK237" s="668"/>
      <c r="AL237" s="670"/>
      <c r="AM237" s="668"/>
      <c r="AN237" s="669"/>
      <c r="AO237" s="668"/>
      <c r="AP237" s="135">
        <v>0.03</v>
      </c>
      <c r="AQ237" s="135">
        <v>0</v>
      </c>
      <c r="AR237" s="10" t="s">
        <v>2985</v>
      </c>
      <c r="AS237" s="669"/>
      <c r="AT237" s="668"/>
      <c r="AU237" s="670"/>
      <c r="AV237" s="10"/>
      <c r="AW237" s="672"/>
      <c r="AX237" s="669"/>
      <c r="AY237" s="10"/>
      <c r="AZ237" s="135">
        <v>0.03</v>
      </c>
      <c r="BA237" s="135">
        <v>0</v>
      </c>
      <c r="BB237" s="10" t="s">
        <v>2985</v>
      </c>
      <c r="BC237" s="669"/>
      <c r="BD237" s="668"/>
      <c r="BE237" s="670"/>
      <c r="BF237" s="668"/>
      <c r="BG237" s="669"/>
      <c r="BH237" s="668"/>
      <c r="BI237" s="135">
        <v>0.03</v>
      </c>
      <c r="BJ237" s="135">
        <v>0</v>
      </c>
      <c r="BK237" s="10" t="s">
        <v>2985</v>
      </c>
      <c r="BL237" s="669"/>
      <c r="BM237" s="668"/>
      <c r="BN237" s="670"/>
      <c r="BO237" s="668"/>
      <c r="BP237" s="669"/>
      <c r="BQ237" s="668"/>
      <c r="BR237" s="135">
        <v>0.03</v>
      </c>
      <c r="BS237" s="135">
        <v>0</v>
      </c>
      <c r="BT237" s="10" t="s">
        <v>2985</v>
      </c>
      <c r="BU237" s="669"/>
      <c r="BV237" s="668"/>
      <c r="BW237" s="670"/>
      <c r="BX237" s="668"/>
      <c r="BY237" s="672"/>
      <c r="BZ237" s="669"/>
      <c r="CA237" s="668"/>
      <c r="CB237" s="135">
        <v>0.04</v>
      </c>
      <c r="CC237" s="135">
        <v>0</v>
      </c>
      <c r="CD237" s="10" t="s">
        <v>2985</v>
      </c>
      <c r="CE237" s="669"/>
      <c r="CF237" s="668"/>
      <c r="CG237" s="670"/>
      <c r="CH237" s="668"/>
      <c r="CI237" s="669"/>
      <c r="CJ237" s="668"/>
      <c r="CK237" s="135">
        <v>0.04</v>
      </c>
      <c r="CL237" s="135">
        <v>0</v>
      </c>
      <c r="CM237" s="10" t="s">
        <v>2985</v>
      </c>
      <c r="CN237" s="669"/>
      <c r="CO237" s="668"/>
      <c r="CP237" s="670"/>
      <c r="CQ237" s="668"/>
      <c r="CR237" s="669"/>
      <c r="CS237" s="668"/>
      <c r="CT237" s="135">
        <v>0.04</v>
      </c>
      <c r="CU237" s="135">
        <v>0</v>
      </c>
      <c r="CV237" s="10" t="s">
        <v>2985</v>
      </c>
      <c r="CW237" s="669"/>
      <c r="CX237" s="668"/>
      <c r="CY237" s="670"/>
      <c r="CZ237" s="668"/>
      <c r="DA237" s="672"/>
      <c r="DB237" s="669"/>
      <c r="DC237" s="668"/>
      <c r="DD237" s="135">
        <v>0.04</v>
      </c>
      <c r="DE237" s="135">
        <v>0</v>
      </c>
      <c r="DF237" s="10" t="s">
        <v>2985</v>
      </c>
      <c r="DG237" s="669"/>
      <c r="DH237" s="668"/>
      <c r="DI237" s="670"/>
      <c r="DJ237" s="668"/>
      <c r="DK237" s="669"/>
      <c r="DL237" s="668"/>
      <c r="DM237" s="135">
        <v>0.04</v>
      </c>
      <c r="DN237" s="135">
        <v>0</v>
      </c>
      <c r="DO237" s="10" t="s">
        <v>2985</v>
      </c>
      <c r="DP237" s="669"/>
      <c r="DQ237" s="668"/>
      <c r="DR237" s="671"/>
      <c r="DS237" s="668"/>
      <c r="DT237" s="669"/>
      <c r="DU237" s="668"/>
      <c r="DV237" s="135">
        <v>0.04</v>
      </c>
      <c r="DW237" s="135">
        <v>0</v>
      </c>
      <c r="DX237" s="10" t="s">
        <v>2985</v>
      </c>
      <c r="DY237" s="669"/>
      <c r="DZ237" s="668"/>
      <c r="EA237" s="671"/>
      <c r="EB237" s="668"/>
      <c r="EC237" s="672"/>
      <c r="ED237" s="669"/>
      <c r="EE237" s="673"/>
      <c r="EF237" s="303"/>
      <c r="EG237" s="125">
        <v>0.39999999999999997</v>
      </c>
      <c r="EH237" s="125">
        <v>0</v>
      </c>
      <c r="EI237" s="131">
        <v>0</v>
      </c>
      <c r="EJ237" s="598"/>
      <c r="EK237" s="598"/>
      <c r="EL237" s="598"/>
      <c r="EM237" s="614"/>
      <c r="EN237" s="598"/>
      <c r="EO237" s="598"/>
      <c r="EP237" s="133"/>
      <c r="EQ237" s="133"/>
      <c r="ER237" s="127"/>
      <c r="ET237" s="156">
        <f t="shared" si="3"/>
        <v>0</v>
      </c>
    </row>
    <row r="238" spans="1:150" s="47" customFormat="1" ht="99.95" hidden="1" customHeight="1" x14ac:dyDescent="0.25">
      <c r="A238" s="130" t="s">
        <v>213</v>
      </c>
      <c r="B238" s="47" t="s">
        <v>83</v>
      </c>
      <c r="C238" s="47" t="s">
        <v>111</v>
      </c>
      <c r="D238" s="127">
        <v>4</v>
      </c>
      <c r="E238" s="47" t="s">
        <v>2961</v>
      </c>
      <c r="F238" s="121" t="s">
        <v>65</v>
      </c>
      <c r="G238" s="127">
        <v>946</v>
      </c>
      <c r="H238" s="121">
        <v>1</v>
      </c>
      <c r="I238" s="154">
        <v>0.19420000000000001</v>
      </c>
      <c r="J238" s="130" t="s">
        <v>2962</v>
      </c>
      <c r="K238" s="127" t="s">
        <v>299</v>
      </c>
      <c r="L238" s="47">
        <v>7</v>
      </c>
      <c r="M238" s="130" t="s">
        <v>2976</v>
      </c>
      <c r="N238" s="130" t="s">
        <v>2973</v>
      </c>
      <c r="O238" s="47" t="s">
        <v>2978</v>
      </c>
      <c r="P238" s="121">
        <v>4.7500000000000001E-2</v>
      </c>
      <c r="Q238" s="127">
        <v>12</v>
      </c>
      <c r="R238" s="124">
        <v>2189108000</v>
      </c>
      <c r="T238" s="58">
        <v>43101</v>
      </c>
      <c r="U238" s="58">
        <v>43465</v>
      </c>
      <c r="V238" s="130" t="s">
        <v>2974</v>
      </c>
      <c r="W238" s="121">
        <v>0.4</v>
      </c>
      <c r="X238" s="135">
        <v>0.02</v>
      </c>
      <c r="Y238" s="135">
        <v>0</v>
      </c>
      <c r="Z238" s="10" t="s">
        <v>2986</v>
      </c>
      <c r="AA238" s="669"/>
      <c r="AB238" s="668"/>
      <c r="AC238" s="670"/>
      <c r="AD238" s="668"/>
      <c r="AE238" s="669"/>
      <c r="AF238" s="668"/>
      <c r="AG238" s="135">
        <v>0.02</v>
      </c>
      <c r="AH238" s="135">
        <v>0</v>
      </c>
      <c r="AI238" s="10" t="s">
        <v>2986</v>
      </c>
      <c r="AJ238" s="669"/>
      <c r="AK238" s="668"/>
      <c r="AL238" s="670"/>
      <c r="AM238" s="668"/>
      <c r="AN238" s="669"/>
      <c r="AO238" s="668"/>
      <c r="AP238" s="135">
        <v>0.03</v>
      </c>
      <c r="AQ238" s="135">
        <v>0</v>
      </c>
      <c r="AR238" s="10" t="s">
        <v>2986</v>
      </c>
      <c r="AS238" s="669"/>
      <c r="AT238" s="668"/>
      <c r="AU238" s="670"/>
      <c r="AV238" s="10"/>
      <c r="AW238" s="672"/>
      <c r="AX238" s="669"/>
      <c r="AY238" s="10"/>
      <c r="AZ238" s="135">
        <v>0.03</v>
      </c>
      <c r="BA238" s="135">
        <v>0</v>
      </c>
      <c r="BB238" s="10" t="s">
        <v>2986</v>
      </c>
      <c r="BC238" s="669"/>
      <c r="BD238" s="668"/>
      <c r="BE238" s="670"/>
      <c r="BF238" s="668"/>
      <c r="BG238" s="669"/>
      <c r="BH238" s="668"/>
      <c r="BI238" s="135">
        <v>0.03</v>
      </c>
      <c r="BJ238" s="135">
        <v>0</v>
      </c>
      <c r="BK238" s="10" t="s">
        <v>2986</v>
      </c>
      <c r="BL238" s="669"/>
      <c r="BM238" s="668"/>
      <c r="BN238" s="670"/>
      <c r="BO238" s="668"/>
      <c r="BP238" s="669"/>
      <c r="BQ238" s="668"/>
      <c r="BR238" s="135">
        <v>0.03</v>
      </c>
      <c r="BS238" s="135">
        <v>0</v>
      </c>
      <c r="BT238" s="10" t="s">
        <v>2986</v>
      </c>
      <c r="BU238" s="669"/>
      <c r="BV238" s="668"/>
      <c r="BW238" s="670"/>
      <c r="BX238" s="668"/>
      <c r="BY238" s="672"/>
      <c r="BZ238" s="669"/>
      <c r="CA238" s="668"/>
      <c r="CB238" s="135">
        <v>0.04</v>
      </c>
      <c r="CC238" s="135">
        <v>0</v>
      </c>
      <c r="CD238" s="10" t="s">
        <v>2986</v>
      </c>
      <c r="CE238" s="669"/>
      <c r="CF238" s="668"/>
      <c r="CG238" s="670"/>
      <c r="CH238" s="668"/>
      <c r="CI238" s="669"/>
      <c r="CJ238" s="668"/>
      <c r="CK238" s="135">
        <v>0.04</v>
      </c>
      <c r="CL238" s="135">
        <v>0</v>
      </c>
      <c r="CM238" s="10" t="s">
        <v>2986</v>
      </c>
      <c r="CN238" s="669"/>
      <c r="CO238" s="668"/>
      <c r="CP238" s="670"/>
      <c r="CQ238" s="668"/>
      <c r="CR238" s="669"/>
      <c r="CS238" s="668"/>
      <c r="CT238" s="135">
        <v>0.04</v>
      </c>
      <c r="CU238" s="135">
        <v>0</v>
      </c>
      <c r="CV238" s="10" t="s">
        <v>2986</v>
      </c>
      <c r="CW238" s="669"/>
      <c r="CX238" s="668"/>
      <c r="CY238" s="670"/>
      <c r="CZ238" s="668"/>
      <c r="DA238" s="672"/>
      <c r="DB238" s="669"/>
      <c r="DC238" s="668"/>
      <c r="DD238" s="135">
        <v>0.04</v>
      </c>
      <c r="DE238" s="135">
        <v>0</v>
      </c>
      <c r="DF238" s="10" t="s">
        <v>2986</v>
      </c>
      <c r="DG238" s="669"/>
      <c r="DH238" s="668"/>
      <c r="DI238" s="670"/>
      <c r="DJ238" s="668"/>
      <c r="DK238" s="669"/>
      <c r="DL238" s="668"/>
      <c r="DM238" s="135">
        <v>0.04</v>
      </c>
      <c r="DN238" s="135">
        <v>0</v>
      </c>
      <c r="DO238" s="10" t="s">
        <v>2986</v>
      </c>
      <c r="DP238" s="669"/>
      <c r="DQ238" s="668"/>
      <c r="DR238" s="671"/>
      <c r="DS238" s="668"/>
      <c r="DT238" s="669"/>
      <c r="DU238" s="668"/>
      <c r="DV238" s="135">
        <v>0.04</v>
      </c>
      <c r="DW238" s="135">
        <v>0</v>
      </c>
      <c r="DX238" s="10" t="s">
        <v>2986</v>
      </c>
      <c r="DY238" s="669"/>
      <c r="DZ238" s="668"/>
      <c r="EA238" s="671"/>
      <c r="EB238" s="668"/>
      <c r="EC238" s="672"/>
      <c r="ED238" s="669"/>
      <c r="EE238" s="673"/>
      <c r="EF238" s="303"/>
      <c r="EG238" s="125">
        <v>0.39999999999999997</v>
      </c>
      <c r="EH238" s="125">
        <v>0</v>
      </c>
      <c r="EI238" s="131">
        <v>0</v>
      </c>
      <c r="EJ238" s="598"/>
      <c r="EK238" s="598"/>
      <c r="EL238" s="598"/>
      <c r="EM238" s="614"/>
      <c r="EN238" s="598"/>
      <c r="EO238" s="598"/>
      <c r="EP238" s="133"/>
      <c r="EQ238" s="133"/>
      <c r="ER238" s="127"/>
      <c r="ET238" s="156">
        <f t="shared" si="3"/>
        <v>0</v>
      </c>
    </row>
    <row r="239" spans="1:150" s="47" customFormat="1" ht="99.95" hidden="1" customHeight="1" x14ac:dyDescent="0.25">
      <c r="A239" s="130" t="s">
        <v>213</v>
      </c>
      <c r="B239" s="47" t="s">
        <v>83</v>
      </c>
      <c r="C239" s="47" t="s">
        <v>113</v>
      </c>
      <c r="D239" s="127">
        <v>5</v>
      </c>
      <c r="E239" s="47" t="s">
        <v>247</v>
      </c>
      <c r="F239" s="121" t="s">
        <v>65</v>
      </c>
      <c r="G239" s="127">
        <v>550</v>
      </c>
      <c r="H239" s="121">
        <v>1</v>
      </c>
      <c r="I239" s="154">
        <v>0.1212</v>
      </c>
      <c r="J239" s="130" t="s">
        <v>2987</v>
      </c>
      <c r="K239" s="127" t="s">
        <v>299</v>
      </c>
      <c r="L239" s="47">
        <v>8</v>
      </c>
      <c r="M239" s="130" t="s">
        <v>2988</v>
      </c>
      <c r="N239" s="130" t="s">
        <v>2989</v>
      </c>
      <c r="O239" s="47" t="s">
        <v>2990</v>
      </c>
      <c r="P239" s="131">
        <v>0.06</v>
      </c>
      <c r="Q239" s="127">
        <v>12</v>
      </c>
      <c r="R239" s="124">
        <v>1624875000</v>
      </c>
      <c r="T239" s="58">
        <v>43101</v>
      </c>
      <c r="U239" s="58">
        <v>43465</v>
      </c>
      <c r="V239" s="130" t="s">
        <v>2991</v>
      </c>
      <c r="W239" s="121">
        <v>0.3</v>
      </c>
      <c r="X239" s="135">
        <v>0</v>
      </c>
      <c r="Y239" s="135">
        <v>0</v>
      </c>
      <c r="Z239" s="10"/>
      <c r="AA239" s="669">
        <v>0.06</v>
      </c>
      <c r="AB239" s="668">
        <v>0</v>
      </c>
      <c r="AC239" s="670">
        <v>208570000</v>
      </c>
      <c r="AD239" s="668"/>
      <c r="AE239" s="669">
        <v>5.2999999999999999E-2</v>
      </c>
      <c r="AF239" s="668"/>
      <c r="AG239" s="135">
        <v>0.06</v>
      </c>
      <c r="AH239" s="135">
        <v>0</v>
      </c>
      <c r="AI239" s="10" t="s">
        <v>2889</v>
      </c>
      <c r="AJ239" s="669">
        <v>0.06</v>
      </c>
      <c r="AK239" s="668">
        <v>0</v>
      </c>
      <c r="AL239" s="670">
        <v>383097000</v>
      </c>
      <c r="AM239" s="668"/>
      <c r="AN239" s="669">
        <v>5.2999999999999999E-2</v>
      </c>
      <c r="AO239" s="668"/>
      <c r="AP239" s="135">
        <v>0.06</v>
      </c>
      <c r="AQ239" s="135">
        <v>0</v>
      </c>
      <c r="AR239" s="10" t="s">
        <v>2890</v>
      </c>
      <c r="AS239" s="669">
        <v>0.14000000000000001</v>
      </c>
      <c r="AT239" s="668">
        <v>0</v>
      </c>
      <c r="AU239" s="670">
        <v>1000000</v>
      </c>
      <c r="AV239" s="668"/>
      <c r="AW239" s="668"/>
      <c r="AX239" s="669">
        <v>0.16200000000000003</v>
      </c>
      <c r="AY239" s="668"/>
      <c r="AZ239" s="135">
        <v>0.06</v>
      </c>
      <c r="BA239" s="135">
        <v>0</v>
      </c>
      <c r="BB239" s="10" t="s">
        <v>2892</v>
      </c>
      <c r="BC239" s="669">
        <v>0.06</v>
      </c>
      <c r="BD239" s="668">
        <v>0</v>
      </c>
      <c r="BE239" s="670"/>
      <c r="BF239" s="668"/>
      <c r="BG239" s="669">
        <v>9.6000000000000002E-2</v>
      </c>
      <c r="BH239" s="668"/>
      <c r="BI239" s="135">
        <v>0.06</v>
      </c>
      <c r="BJ239" s="135">
        <v>0</v>
      </c>
      <c r="BK239" s="10" t="s">
        <v>2893</v>
      </c>
      <c r="BL239" s="669">
        <v>0.06</v>
      </c>
      <c r="BM239" s="668">
        <v>0</v>
      </c>
      <c r="BN239" s="670">
        <v>835974000</v>
      </c>
      <c r="BO239" s="668"/>
      <c r="BP239" s="669">
        <v>5.099999999999999E-2</v>
      </c>
      <c r="BQ239" s="668"/>
      <c r="BR239" s="135">
        <v>0.06</v>
      </c>
      <c r="BS239" s="135">
        <v>0</v>
      </c>
      <c r="BT239" s="10" t="s">
        <v>2894</v>
      </c>
      <c r="BU239" s="669">
        <v>0.15</v>
      </c>
      <c r="BV239" s="668">
        <v>0</v>
      </c>
      <c r="BW239" s="670"/>
      <c r="BX239" s="668"/>
      <c r="BY239" s="672" t="s">
        <v>2992</v>
      </c>
      <c r="BZ239" s="669">
        <v>0.13799999999999998</v>
      </c>
      <c r="CA239" s="668"/>
      <c r="CB239" s="135">
        <v>0</v>
      </c>
      <c r="CC239" s="135">
        <v>0</v>
      </c>
      <c r="CD239" s="10"/>
      <c r="CE239" s="669">
        <v>0.15</v>
      </c>
      <c r="CF239" s="668">
        <v>0</v>
      </c>
      <c r="CG239" s="670">
        <v>196234000</v>
      </c>
      <c r="CH239" s="668"/>
      <c r="CI239" s="669">
        <v>9.9999999999999992E-2</v>
      </c>
      <c r="CJ239" s="668"/>
      <c r="CK239" s="135">
        <v>0</v>
      </c>
      <c r="CL239" s="135">
        <v>0</v>
      </c>
      <c r="CM239" s="10"/>
      <c r="CN239" s="669">
        <v>0</v>
      </c>
      <c r="CO239" s="668">
        <v>0</v>
      </c>
      <c r="CP239" s="670"/>
      <c r="CQ239" s="668"/>
      <c r="CR239" s="669">
        <v>2.5000000000000001E-2</v>
      </c>
      <c r="CS239" s="668"/>
      <c r="CT239" s="135">
        <v>0</v>
      </c>
      <c r="CU239" s="135">
        <v>0</v>
      </c>
      <c r="CV239" s="10"/>
      <c r="CW239" s="669">
        <v>0.08</v>
      </c>
      <c r="CX239" s="668">
        <v>0</v>
      </c>
      <c r="CY239" s="670"/>
      <c r="CZ239" s="668"/>
      <c r="DA239" s="668"/>
      <c r="DB239" s="669">
        <v>9.6000000000000002E-2</v>
      </c>
      <c r="DC239" s="668"/>
      <c r="DD239" s="135">
        <v>0</v>
      </c>
      <c r="DE239" s="135">
        <v>0</v>
      </c>
      <c r="DF239" s="10"/>
      <c r="DG239" s="669">
        <v>0</v>
      </c>
      <c r="DH239" s="668">
        <v>0</v>
      </c>
      <c r="DI239" s="670"/>
      <c r="DJ239" s="668"/>
      <c r="DK239" s="669">
        <v>2.5000000000000001E-2</v>
      </c>
      <c r="DL239" s="668"/>
      <c r="DM239" s="135">
        <v>0</v>
      </c>
      <c r="DN239" s="135">
        <v>0</v>
      </c>
      <c r="DO239" s="10"/>
      <c r="DP239" s="669">
        <v>0</v>
      </c>
      <c r="DQ239" s="668">
        <v>0</v>
      </c>
      <c r="DR239" s="671"/>
      <c r="DS239" s="668"/>
      <c r="DT239" s="669">
        <v>2.5000000000000001E-2</v>
      </c>
      <c r="DU239" s="668"/>
      <c r="DV239" s="135">
        <v>0</v>
      </c>
      <c r="DW239" s="135">
        <v>0</v>
      </c>
      <c r="DX239" s="10"/>
      <c r="DY239" s="669">
        <v>0.24</v>
      </c>
      <c r="DZ239" s="668">
        <v>0</v>
      </c>
      <c r="EA239" s="671"/>
      <c r="EB239" s="668"/>
      <c r="EC239" s="672" t="s">
        <v>2993</v>
      </c>
      <c r="ED239" s="669">
        <v>0.17600000000000002</v>
      </c>
      <c r="EE239" s="673"/>
      <c r="EF239" s="303"/>
      <c r="EG239" s="125">
        <v>0.3</v>
      </c>
      <c r="EH239" s="125">
        <v>0</v>
      </c>
      <c r="EI239" s="131">
        <v>0</v>
      </c>
      <c r="EJ239" s="582">
        <v>1</v>
      </c>
      <c r="EK239" s="598"/>
      <c r="EL239" s="598"/>
      <c r="EM239" s="614">
        <v>1</v>
      </c>
      <c r="EN239" s="598"/>
      <c r="EO239" s="598"/>
      <c r="EP239" s="133"/>
      <c r="EQ239" s="133"/>
      <c r="ER239" s="127"/>
      <c r="ET239" s="156">
        <f t="shared" si="3"/>
        <v>0</v>
      </c>
    </row>
    <row r="240" spans="1:150" s="47" customFormat="1" ht="99.95" hidden="1" customHeight="1" x14ac:dyDescent="0.25">
      <c r="A240" s="130" t="s">
        <v>213</v>
      </c>
      <c r="B240" s="47" t="s">
        <v>83</v>
      </c>
      <c r="C240" s="47" t="s">
        <v>113</v>
      </c>
      <c r="D240" s="127">
        <v>5</v>
      </c>
      <c r="E240" s="47" t="s">
        <v>247</v>
      </c>
      <c r="F240" s="121" t="s">
        <v>65</v>
      </c>
      <c r="G240" s="127">
        <v>550</v>
      </c>
      <c r="H240" s="121">
        <v>1</v>
      </c>
      <c r="I240" s="154">
        <v>0.1212</v>
      </c>
      <c r="J240" s="130" t="s">
        <v>2987</v>
      </c>
      <c r="K240" s="127" t="s">
        <v>299</v>
      </c>
      <c r="L240" s="47">
        <v>8</v>
      </c>
      <c r="M240" s="130" t="s">
        <v>2988</v>
      </c>
      <c r="N240" s="130" t="s">
        <v>2994</v>
      </c>
      <c r="O240" s="47" t="s">
        <v>2990</v>
      </c>
      <c r="P240" s="131">
        <v>0.06</v>
      </c>
      <c r="Q240" s="127">
        <v>12</v>
      </c>
      <c r="R240" s="124">
        <v>1624875000</v>
      </c>
      <c r="T240" s="58">
        <v>43101</v>
      </c>
      <c r="U240" s="58">
        <v>43465</v>
      </c>
      <c r="V240" s="130" t="s">
        <v>2995</v>
      </c>
      <c r="W240" s="121">
        <v>0.3</v>
      </c>
      <c r="X240" s="135">
        <v>0</v>
      </c>
      <c r="Y240" s="135">
        <v>0</v>
      </c>
      <c r="Z240" s="10"/>
      <c r="AA240" s="669"/>
      <c r="AB240" s="668"/>
      <c r="AC240" s="670"/>
      <c r="AD240" s="668"/>
      <c r="AE240" s="669"/>
      <c r="AF240" s="668"/>
      <c r="AG240" s="135">
        <v>0</v>
      </c>
      <c r="AH240" s="135">
        <v>0</v>
      </c>
      <c r="AI240" s="10"/>
      <c r="AJ240" s="669"/>
      <c r="AK240" s="668"/>
      <c r="AL240" s="670"/>
      <c r="AM240" s="668"/>
      <c r="AN240" s="669"/>
      <c r="AO240" s="668"/>
      <c r="AP240" s="135">
        <v>0</v>
      </c>
      <c r="AQ240" s="135">
        <v>0</v>
      </c>
      <c r="AR240" s="10"/>
      <c r="AS240" s="669"/>
      <c r="AT240" s="668"/>
      <c r="AU240" s="670"/>
      <c r="AV240" s="668"/>
      <c r="AW240" s="668"/>
      <c r="AX240" s="669"/>
      <c r="AY240" s="668"/>
      <c r="AZ240" s="135">
        <v>0</v>
      </c>
      <c r="BA240" s="135">
        <v>0</v>
      </c>
      <c r="BB240" s="10"/>
      <c r="BC240" s="669"/>
      <c r="BD240" s="668"/>
      <c r="BE240" s="670"/>
      <c r="BF240" s="668"/>
      <c r="BG240" s="669"/>
      <c r="BH240" s="668"/>
      <c r="BI240" s="135">
        <v>0</v>
      </c>
      <c r="BJ240" s="135">
        <v>0</v>
      </c>
      <c r="BK240" s="10"/>
      <c r="BL240" s="669"/>
      <c r="BM240" s="668"/>
      <c r="BN240" s="670"/>
      <c r="BO240" s="668"/>
      <c r="BP240" s="669"/>
      <c r="BQ240" s="668"/>
      <c r="BR240" s="135">
        <v>0</v>
      </c>
      <c r="BS240" s="135">
        <v>0</v>
      </c>
      <c r="BT240" s="138"/>
      <c r="BU240" s="669"/>
      <c r="BV240" s="668"/>
      <c r="BW240" s="670"/>
      <c r="BX240" s="668"/>
      <c r="BY240" s="672"/>
      <c r="BZ240" s="669"/>
      <c r="CA240" s="668"/>
      <c r="CB240" s="135">
        <v>0.15</v>
      </c>
      <c r="CC240" s="135">
        <v>0</v>
      </c>
      <c r="CD240" s="138" t="s">
        <v>2996</v>
      </c>
      <c r="CE240" s="669"/>
      <c r="CF240" s="668"/>
      <c r="CG240" s="670"/>
      <c r="CH240" s="668"/>
      <c r="CI240" s="669"/>
      <c r="CJ240" s="668"/>
      <c r="CK240" s="135">
        <v>0</v>
      </c>
      <c r="CL240" s="135">
        <v>0</v>
      </c>
      <c r="CM240" s="138"/>
      <c r="CN240" s="669"/>
      <c r="CO240" s="668"/>
      <c r="CP240" s="670"/>
      <c r="CQ240" s="668"/>
      <c r="CR240" s="669"/>
      <c r="CS240" s="668"/>
      <c r="CT240" s="135">
        <v>0</v>
      </c>
      <c r="CU240" s="135">
        <v>0</v>
      </c>
      <c r="CV240" s="138"/>
      <c r="CW240" s="669"/>
      <c r="CX240" s="668"/>
      <c r="CY240" s="670"/>
      <c r="CZ240" s="668"/>
      <c r="DA240" s="668"/>
      <c r="DB240" s="669"/>
      <c r="DC240" s="668"/>
      <c r="DD240" s="135">
        <v>0</v>
      </c>
      <c r="DE240" s="135">
        <v>0</v>
      </c>
      <c r="DF240" s="138"/>
      <c r="DG240" s="669"/>
      <c r="DH240" s="668"/>
      <c r="DI240" s="670"/>
      <c r="DJ240" s="668"/>
      <c r="DK240" s="669"/>
      <c r="DL240" s="668"/>
      <c r="DM240" s="135">
        <v>0</v>
      </c>
      <c r="DN240" s="135">
        <v>0</v>
      </c>
      <c r="DO240" s="138"/>
      <c r="DP240" s="669"/>
      <c r="DQ240" s="668"/>
      <c r="DR240" s="671"/>
      <c r="DS240" s="668"/>
      <c r="DT240" s="669"/>
      <c r="DU240" s="668"/>
      <c r="DV240" s="135">
        <v>0.15</v>
      </c>
      <c r="DW240" s="135">
        <v>0</v>
      </c>
      <c r="DX240" s="138" t="s">
        <v>2996</v>
      </c>
      <c r="DY240" s="669"/>
      <c r="DZ240" s="668"/>
      <c r="EA240" s="671"/>
      <c r="EB240" s="668"/>
      <c r="EC240" s="672"/>
      <c r="ED240" s="669"/>
      <c r="EE240" s="673"/>
      <c r="EF240" s="303"/>
      <c r="EG240" s="125">
        <v>0.3</v>
      </c>
      <c r="EH240" s="125">
        <v>0</v>
      </c>
      <c r="EI240" s="131">
        <v>0</v>
      </c>
      <c r="EJ240" s="598"/>
      <c r="EK240" s="598"/>
      <c r="EL240" s="598"/>
      <c r="EM240" s="614"/>
      <c r="EN240" s="598"/>
      <c r="EO240" s="598"/>
      <c r="EP240" s="133"/>
      <c r="EQ240" s="133"/>
      <c r="ER240" s="127"/>
      <c r="ET240" s="156">
        <f t="shared" si="3"/>
        <v>0</v>
      </c>
    </row>
    <row r="241" spans="1:150" s="47" customFormat="1" ht="99.95" hidden="1" customHeight="1" x14ac:dyDescent="0.25">
      <c r="A241" s="130" t="s">
        <v>213</v>
      </c>
      <c r="B241" s="47" t="s">
        <v>83</v>
      </c>
      <c r="C241" s="47" t="s">
        <v>113</v>
      </c>
      <c r="D241" s="127">
        <v>5</v>
      </c>
      <c r="E241" s="47" t="s">
        <v>247</v>
      </c>
      <c r="F241" s="121" t="s">
        <v>65</v>
      </c>
      <c r="G241" s="127">
        <v>550</v>
      </c>
      <c r="H241" s="121">
        <v>1</v>
      </c>
      <c r="I241" s="154">
        <v>0.1212</v>
      </c>
      <c r="J241" s="130" t="s">
        <v>2987</v>
      </c>
      <c r="K241" s="127" t="s">
        <v>299</v>
      </c>
      <c r="L241" s="47">
        <v>8</v>
      </c>
      <c r="M241" s="130" t="s">
        <v>2988</v>
      </c>
      <c r="N241" s="130" t="s">
        <v>2997</v>
      </c>
      <c r="O241" s="47" t="s">
        <v>2990</v>
      </c>
      <c r="P241" s="131">
        <v>0.06</v>
      </c>
      <c r="Q241" s="127">
        <v>12</v>
      </c>
      <c r="R241" s="124">
        <v>1624875000</v>
      </c>
      <c r="T241" s="58">
        <v>43101</v>
      </c>
      <c r="U241" s="58">
        <v>43465</v>
      </c>
      <c r="V241" s="130" t="s">
        <v>2998</v>
      </c>
      <c r="W241" s="121">
        <v>0.4</v>
      </c>
      <c r="X241" s="135">
        <v>0.06</v>
      </c>
      <c r="Y241" s="135">
        <v>0</v>
      </c>
      <c r="Z241" s="10" t="s">
        <v>2999</v>
      </c>
      <c r="AA241" s="669"/>
      <c r="AB241" s="668"/>
      <c r="AC241" s="670"/>
      <c r="AD241" s="668"/>
      <c r="AE241" s="669"/>
      <c r="AF241" s="668"/>
      <c r="AG241" s="135"/>
      <c r="AH241" s="135">
        <v>0</v>
      </c>
      <c r="AI241" s="10"/>
      <c r="AJ241" s="669"/>
      <c r="AK241" s="668"/>
      <c r="AL241" s="670"/>
      <c r="AM241" s="668"/>
      <c r="AN241" s="669"/>
      <c r="AO241" s="668"/>
      <c r="AP241" s="135">
        <v>0.08</v>
      </c>
      <c r="AQ241" s="135">
        <v>0</v>
      </c>
      <c r="AR241" s="10" t="s">
        <v>3000</v>
      </c>
      <c r="AS241" s="669"/>
      <c r="AT241" s="668"/>
      <c r="AU241" s="670"/>
      <c r="AV241" s="668"/>
      <c r="AW241" s="668"/>
      <c r="AX241" s="669"/>
      <c r="AY241" s="668"/>
      <c r="AZ241" s="135"/>
      <c r="BA241" s="135">
        <v>0</v>
      </c>
      <c r="BB241" s="10"/>
      <c r="BC241" s="669"/>
      <c r="BD241" s="668"/>
      <c r="BE241" s="670"/>
      <c r="BF241" s="668"/>
      <c r="BG241" s="669"/>
      <c r="BH241" s="668"/>
      <c r="BI241" s="135"/>
      <c r="BJ241" s="135">
        <v>0</v>
      </c>
      <c r="BK241" s="10"/>
      <c r="BL241" s="669"/>
      <c r="BM241" s="668"/>
      <c r="BN241" s="670"/>
      <c r="BO241" s="668"/>
      <c r="BP241" s="669"/>
      <c r="BQ241" s="668"/>
      <c r="BR241" s="135">
        <v>0.09</v>
      </c>
      <c r="BS241" s="135">
        <v>0</v>
      </c>
      <c r="BT241" s="10" t="s">
        <v>3001</v>
      </c>
      <c r="BU241" s="669"/>
      <c r="BV241" s="668"/>
      <c r="BW241" s="670"/>
      <c r="BX241" s="668"/>
      <c r="BY241" s="672"/>
      <c r="BZ241" s="669"/>
      <c r="CA241" s="668"/>
      <c r="CB241" s="135"/>
      <c r="CC241" s="135">
        <v>0</v>
      </c>
      <c r="CD241" s="10"/>
      <c r="CE241" s="669"/>
      <c r="CF241" s="668"/>
      <c r="CG241" s="670"/>
      <c r="CH241" s="668"/>
      <c r="CI241" s="669"/>
      <c r="CJ241" s="668"/>
      <c r="CK241" s="135"/>
      <c r="CL241" s="135">
        <v>0</v>
      </c>
      <c r="CM241" s="10"/>
      <c r="CN241" s="669"/>
      <c r="CO241" s="668"/>
      <c r="CP241" s="670"/>
      <c r="CQ241" s="668"/>
      <c r="CR241" s="669"/>
      <c r="CS241" s="668"/>
      <c r="CT241" s="135">
        <v>0.08</v>
      </c>
      <c r="CU241" s="135">
        <v>0</v>
      </c>
      <c r="CV241" s="10" t="s">
        <v>3002</v>
      </c>
      <c r="CW241" s="669"/>
      <c r="CX241" s="668"/>
      <c r="CY241" s="670"/>
      <c r="CZ241" s="668"/>
      <c r="DA241" s="668"/>
      <c r="DB241" s="669"/>
      <c r="DC241" s="668"/>
      <c r="DD241" s="135"/>
      <c r="DE241" s="135">
        <v>0</v>
      </c>
      <c r="DF241" s="10"/>
      <c r="DG241" s="669"/>
      <c r="DH241" s="668"/>
      <c r="DI241" s="670"/>
      <c r="DJ241" s="668"/>
      <c r="DK241" s="669"/>
      <c r="DL241" s="668"/>
      <c r="DM241" s="135"/>
      <c r="DN241" s="135">
        <v>0</v>
      </c>
      <c r="DO241" s="10"/>
      <c r="DP241" s="669"/>
      <c r="DQ241" s="668"/>
      <c r="DR241" s="671"/>
      <c r="DS241" s="668"/>
      <c r="DT241" s="669"/>
      <c r="DU241" s="668"/>
      <c r="DV241" s="135">
        <v>0.09</v>
      </c>
      <c r="DW241" s="135">
        <v>0</v>
      </c>
      <c r="DX241" s="10" t="s">
        <v>3003</v>
      </c>
      <c r="DY241" s="669"/>
      <c r="DZ241" s="668"/>
      <c r="EA241" s="671"/>
      <c r="EB241" s="668"/>
      <c r="EC241" s="672"/>
      <c r="ED241" s="669"/>
      <c r="EE241" s="673"/>
      <c r="EF241" s="303"/>
      <c r="EG241" s="125">
        <v>0.4</v>
      </c>
      <c r="EH241" s="125">
        <v>0</v>
      </c>
      <c r="EI241" s="131">
        <v>0</v>
      </c>
      <c r="EJ241" s="598"/>
      <c r="EK241" s="598"/>
      <c r="EL241" s="598"/>
      <c r="EM241" s="614"/>
      <c r="EN241" s="598"/>
      <c r="EO241" s="598"/>
      <c r="EP241" s="133"/>
      <c r="EQ241" s="133"/>
      <c r="ER241" s="127"/>
      <c r="ET241" s="156">
        <f t="shared" si="3"/>
        <v>0</v>
      </c>
    </row>
    <row r="242" spans="1:150" s="47" customFormat="1" ht="99.95" hidden="1" customHeight="1" x14ac:dyDescent="0.25">
      <c r="A242" s="130" t="s">
        <v>213</v>
      </c>
      <c r="B242" s="47" t="s">
        <v>83</v>
      </c>
      <c r="C242" s="47" t="s">
        <v>113</v>
      </c>
      <c r="D242" s="127">
        <v>5</v>
      </c>
      <c r="E242" s="47" t="s">
        <v>247</v>
      </c>
      <c r="F242" s="121" t="s">
        <v>65</v>
      </c>
      <c r="G242" s="127">
        <v>550</v>
      </c>
      <c r="H242" s="121">
        <v>1</v>
      </c>
      <c r="I242" s="154">
        <v>0.1212</v>
      </c>
      <c r="J242" s="130" t="s">
        <v>2987</v>
      </c>
      <c r="K242" s="127" t="s">
        <v>299</v>
      </c>
      <c r="L242" s="47">
        <v>9</v>
      </c>
      <c r="M242" s="130" t="s">
        <v>114</v>
      </c>
      <c r="N242" s="130" t="s">
        <v>3004</v>
      </c>
      <c r="O242" s="47" t="s">
        <v>2990</v>
      </c>
      <c r="P242" s="131">
        <v>2.4E-2</v>
      </c>
      <c r="Q242" s="127">
        <v>12</v>
      </c>
      <c r="R242" s="124">
        <v>700000000</v>
      </c>
      <c r="T242" s="58">
        <v>43101</v>
      </c>
      <c r="U242" s="58">
        <v>43465</v>
      </c>
      <c r="V242" s="130" t="s">
        <v>3005</v>
      </c>
      <c r="W242" s="121">
        <v>0.4</v>
      </c>
      <c r="X242" s="135">
        <v>7.0000000000000007E-2</v>
      </c>
      <c r="Y242" s="135">
        <v>0</v>
      </c>
      <c r="Z242" s="10" t="s">
        <v>2889</v>
      </c>
      <c r="AA242" s="668">
        <v>7.0000000000000007E-2</v>
      </c>
      <c r="AB242" s="668">
        <v>0</v>
      </c>
      <c r="AC242" s="670"/>
      <c r="AD242" s="668"/>
      <c r="AE242" s="669"/>
      <c r="AF242" s="668"/>
      <c r="AG242" s="135">
        <v>7.0000000000000007E-2</v>
      </c>
      <c r="AH242" s="135">
        <v>0</v>
      </c>
      <c r="AI242" s="10" t="s">
        <v>2890</v>
      </c>
      <c r="AJ242" s="668">
        <v>7.0000000000000007E-2</v>
      </c>
      <c r="AK242" s="668">
        <v>0</v>
      </c>
      <c r="AL242" s="670"/>
      <c r="AM242" s="668"/>
      <c r="AN242" s="669"/>
      <c r="AO242" s="668"/>
      <c r="AP242" s="135">
        <v>7.0000000000000007E-2</v>
      </c>
      <c r="AQ242" s="135">
        <v>0</v>
      </c>
      <c r="AR242" s="10" t="s">
        <v>2892</v>
      </c>
      <c r="AS242" s="668">
        <v>7.0000000000000007E-2</v>
      </c>
      <c r="AT242" s="668">
        <v>0</v>
      </c>
      <c r="AU242" s="670"/>
      <c r="AV242" s="668"/>
      <c r="AW242" s="668"/>
      <c r="AX242" s="669"/>
      <c r="AY242" s="668"/>
      <c r="AZ242" s="135">
        <v>0.06</v>
      </c>
      <c r="BA242" s="135">
        <v>0</v>
      </c>
      <c r="BB242" s="10" t="s">
        <v>2893</v>
      </c>
      <c r="BC242" s="668">
        <v>0.06</v>
      </c>
      <c r="BD242" s="668">
        <v>0</v>
      </c>
      <c r="BE242" s="670">
        <v>700000000</v>
      </c>
      <c r="BF242" s="668"/>
      <c r="BG242" s="669"/>
      <c r="BH242" s="668"/>
      <c r="BI242" s="135">
        <v>0.06</v>
      </c>
      <c r="BJ242" s="135">
        <v>0</v>
      </c>
      <c r="BK242" s="10" t="s">
        <v>2894</v>
      </c>
      <c r="BL242" s="668">
        <v>0.06</v>
      </c>
      <c r="BM242" s="668">
        <v>0</v>
      </c>
      <c r="BN242" s="670"/>
      <c r="BO242" s="668"/>
      <c r="BP242" s="669"/>
      <c r="BQ242" s="668"/>
      <c r="BR242" s="135">
        <v>7.0000000000000007E-2</v>
      </c>
      <c r="BS242" s="135">
        <v>0</v>
      </c>
      <c r="BT242" s="10" t="s">
        <v>3006</v>
      </c>
      <c r="BU242" s="668">
        <v>0.15000000000000002</v>
      </c>
      <c r="BV242" s="668">
        <v>0</v>
      </c>
      <c r="BW242" s="670"/>
      <c r="BX242" s="668"/>
      <c r="BY242" s="672" t="s">
        <v>3007</v>
      </c>
      <c r="BZ242" s="669"/>
      <c r="CA242" s="668"/>
      <c r="CB242" s="135">
        <v>0</v>
      </c>
      <c r="CC242" s="135">
        <v>0</v>
      </c>
      <c r="CD242" s="10"/>
      <c r="CE242" s="668">
        <v>0.08</v>
      </c>
      <c r="CF242" s="668">
        <v>0</v>
      </c>
      <c r="CG242" s="670"/>
      <c r="CH242" s="668"/>
      <c r="CI242" s="669"/>
      <c r="CJ242" s="668"/>
      <c r="CK242" s="135">
        <v>0</v>
      </c>
      <c r="CL242" s="135">
        <v>0</v>
      </c>
      <c r="CM242" s="10"/>
      <c r="CN242" s="668">
        <v>0.08</v>
      </c>
      <c r="CO242" s="668">
        <v>0</v>
      </c>
      <c r="CP242" s="670"/>
      <c r="CQ242" s="668"/>
      <c r="CR242" s="669"/>
      <c r="CS242" s="668"/>
      <c r="CT242" s="135">
        <v>0</v>
      </c>
      <c r="CU242" s="135">
        <v>0</v>
      </c>
      <c r="CV242" s="10"/>
      <c r="CW242" s="668">
        <v>0.1</v>
      </c>
      <c r="CX242" s="668">
        <v>0</v>
      </c>
      <c r="CY242" s="670"/>
      <c r="CZ242" s="668"/>
      <c r="DA242" s="668"/>
      <c r="DB242" s="669"/>
      <c r="DC242" s="668"/>
      <c r="DD242" s="135">
        <v>0</v>
      </c>
      <c r="DE242" s="135">
        <v>0</v>
      </c>
      <c r="DF242" s="10"/>
      <c r="DG242" s="668">
        <v>0.08</v>
      </c>
      <c r="DH242" s="668">
        <v>0</v>
      </c>
      <c r="DI242" s="670"/>
      <c r="DJ242" s="668"/>
      <c r="DK242" s="669"/>
      <c r="DL242" s="668"/>
      <c r="DM242" s="135">
        <v>0</v>
      </c>
      <c r="DN242" s="135">
        <v>0</v>
      </c>
      <c r="DO242" s="10"/>
      <c r="DP242" s="668">
        <v>0.08</v>
      </c>
      <c r="DQ242" s="668">
        <v>0</v>
      </c>
      <c r="DR242" s="671"/>
      <c r="DS242" s="668"/>
      <c r="DT242" s="669"/>
      <c r="DU242" s="668"/>
      <c r="DV242" s="135">
        <v>0</v>
      </c>
      <c r="DW242" s="135">
        <v>0</v>
      </c>
      <c r="DX242" s="10"/>
      <c r="DY242" s="668">
        <v>0.1</v>
      </c>
      <c r="DZ242" s="668">
        <v>0</v>
      </c>
      <c r="EA242" s="671"/>
      <c r="EB242" s="668"/>
      <c r="EC242" s="672" t="s">
        <v>3008</v>
      </c>
      <c r="ED242" s="669"/>
      <c r="EE242" s="673"/>
      <c r="EF242" s="303"/>
      <c r="EG242" s="125">
        <v>0.4</v>
      </c>
      <c r="EH242" s="125">
        <v>0</v>
      </c>
      <c r="EI242" s="131">
        <v>0</v>
      </c>
      <c r="EJ242" s="644">
        <v>0.99999999999999989</v>
      </c>
      <c r="EK242" s="598"/>
      <c r="EL242" s="598"/>
      <c r="EM242" s="614"/>
      <c r="EN242" s="598"/>
      <c r="EO242" s="598"/>
      <c r="EP242" s="133"/>
      <c r="EQ242" s="133"/>
      <c r="ER242" s="127"/>
      <c r="ET242" s="156">
        <f t="shared" si="3"/>
        <v>0</v>
      </c>
    </row>
    <row r="243" spans="1:150" s="47" customFormat="1" ht="99.95" hidden="1" customHeight="1" x14ac:dyDescent="0.25">
      <c r="A243" s="130" t="s">
        <v>213</v>
      </c>
      <c r="B243" s="47" t="s">
        <v>83</v>
      </c>
      <c r="C243" s="47" t="s">
        <v>113</v>
      </c>
      <c r="D243" s="127">
        <v>5</v>
      </c>
      <c r="E243" s="47" t="s">
        <v>247</v>
      </c>
      <c r="F243" s="121" t="s">
        <v>65</v>
      </c>
      <c r="G243" s="127">
        <v>550</v>
      </c>
      <c r="H243" s="121">
        <v>1</v>
      </c>
      <c r="I243" s="154">
        <v>0.1212</v>
      </c>
      <c r="J243" s="130" t="s">
        <v>2987</v>
      </c>
      <c r="K243" s="127" t="s">
        <v>299</v>
      </c>
      <c r="L243" s="47">
        <v>9</v>
      </c>
      <c r="M243" s="130" t="s">
        <v>114</v>
      </c>
      <c r="N243" s="130" t="s">
        <v>3009</v>
      </c>
      <c r="O243" s="47" t="s">
        <v>2990</v>
      </c>
      <c r="P243" s="131">
        <v>2.4E-2</v>
      </c>
      <c r="Q243" s="127">
        <v>12</v>
      </c>
      <c r="R243" s="124">
        <v>700000000</v>
      </c>
      <c r="T243" s="58">
        <v>43101</v>
      </c>
      <c r="U243" s="58">
        <v>43465</v>
      </c>
      <c r="V243" s="130" t="s">
        <v>3010</v>
      </c>
      <c r="W243" s="121">
        <v>0.6</v>
      </c>
      <c r="X243" s="135">
        <v>0</v>
      </c>
      <c r="Y243" s="135">
        <v>0</v>
      </c>
      <c r="Z243" s="10"/>
      <c r="AA243" s="668"/>
      <c r="AB243" s="668"/>
      <c r="AC243" s="670"/>
      <c r="AD243" s="668"/>
      <c r="AE243" s="669"/>
      <c r="AF243" s="668"/>
      <c r="AG243" s="135">
        <v>0</v>
      </c>
      <c r="AH243" s="135">
        <v>0</v>
      </c>
      <c r="AI243" s="10"/>
      <c r="AJ243" s="668"/>
      <c r="AK243" s="668"/>
      <c r="AL243" s="670"/>
      <c r="AM243" s="668"/>
      <c r="AN243" s="669"/>
      <c r="AO243" s="668"/>
      <c r="AP243" s="135">
        <v>0</v>
      </c>
      <c r="AQ243" s="135">
        <v>0</v>
      </c>
      <c r="AR243" s="10"/>
      <c r="AS243" s="668"/>
      <c r="AT243" s="668"/>
      <c r="AU243" s="670"/>
      <c r="AV243" s="668"/>
      <c r="AW243" s="668"/>
      <c r="AX243" s="669"/>
      <c r="AY243" s="668"/>
      <c r="AZ243" s="135">
        <v>0</v>
      </c>
      <c r="BA243" s="135">
        <v>0</v>
      </c>
      <c r="BB243" s="10"/>
      <c r="BC243" s="668"/>
      <c r="BD243" s="668"/>
      <c r="BE243" s="670"/>
      <c r="BF243" s="668"/>
      <c r="BG243" s="669"/>
      <c r="BH243" s="668"/>
      <c r="BI243" s="135">
        <v>0</v>
      </c>
      <c r="BJ243" s="135">
        <v>0</v>
      </c>
      <c r="BK243" s="10"/>
      <c r="BL243" s="668"/>
      <c r="BM243" s="668"/>
      <c r="BN243" s="670"/>
      <c r="BO243" s="668"/>
      <c r="BP243" s="669"/>
      <c r="BQ243" s="668"/>
      <c r="BR243" s="135">
        <v>0.08</v>
      </c>
      <c r="BS243" s="135">
        <v>0</v>
      </c>
      <c r="BT243" s="10" t="s">
        <v>3011</v>
      </c>
      <c r="BU243" s="668"/>
      <c r="BV243" s="668"/>
      <c r="BW243" s="670"/>
      <c r="BX243" s="668"/>
      <c r="BY243" s="672"/>
      <c r="BZ243" s="669"/>
      <c r="CA243" s="668"/>
      <c r="CB243" s="135">
        <v>0.08</v>
      </c>
      <c r="CC243" s="135">
        <v>0</v>
      </c>
      <c r="CD243" s="10" t="s">
        <v>3011</v>
      </c>
      <c r="CE243" s="668"/>
      <c r="CF243" s="668"/>
      <c r="CG243" s="670"/>
      <c r="CH243" s="668"/>
      <c r="CI243" s="669"/>
      <c r="CJ243" s="668"/>
      <c r="CK243" s="135">
        <v>0.08</v>
      </c>
      <c r="CL243" s="135">
        <v>0</v>
      </c>
      <c r="CM243" s="10" t="s">
        <v>3011</v>
      </c>
      <c r="CN243" s="668"/>
      <c r="CO243" s="668"/>
      <c r="CP243" s="670"/>
      <c r="CQ243" s="668"/>
      <c r="CR243" s="669"/>
      <c r="CS243" s="668"/>
      <c r="CT243" s="135">
        <v>0.1</v>
      </c>
      <c r="CU243" s="135">
        <v>0</v>
      </c>
      <c r="CV243" s="10" t="s">
        <v>3011</v>
      </c>
      <c r="CW243" s="668"/>
      <c r="CX243" s="668"/>
      <c r="CY243" s="670"/>
      <c r="CZ243" s="668"/>
      <c r="DA243" s="668"/>
      <c r="DB243" s="669"/>
      <c r="DC243" s="668"/>
      <c r="DD243" s="135">
        <v>0.08</v>
      </c>
      <c r="DE243" s="135">
        <v>0</v>
      </c>
      <c r="DF243" s="10" t="s">
        <v>3011</v>
      </c>
      <c r="DG243" s="668"/>
      <c r="DH243" s="668"/>
      <c r="DI243" s="670"/>
      <c r="DJ243" s="668"/>
      <c r="DK243" s="669"/>
      <c r="DL243" s="668"/>
      <c r="DM243" s="135">
        <v>0.08</v>
      </c>
      <c r="DN243" s="135">
        <v>0</v>
      </c>
      <c r="DO243" s="10" t="s">
        <v>3011</v>
      </c>
      <c r="DP243" s="668"/>
      <c r="DQ243" s="668"/>
      <c r="DR243" s="671"/>
      <c r="DS243" s="668"/>
      <c r="DT243" s="669"/>
      <c r="DU243" s="668"/>
      <c r="DV243" s="135">
        <v>0.1</v>
      </c>
      <c r="DW243" s="135">
        <v>0</v>
      </c>
      <c r="DX243" s="10" t="s">
        <v>3011</v>
      </c>
      <c r="DY243" s="668"/>
      <c r="DZ243" s="668"/>
      <c r="EA243" s="671"/>
      <c r="EB243" s="668"/>
      <c r="EC243" s="672"/>
      <c r="ED243" s="669"/>
      <c r="EE243" s="673"/>
      <c r="EF243" s="303"/>
      <c r="EG243" s="125">
        <v>0.6</v>
      </c>
      <c r="EH243" s="125">
        <v>0</v>
      </c>
      <c r="EI243" s="131">
        <v>0</v>
      </c>
      <c r="EJ243" s="644"/>
      <c r="EK243" s="598"/>
      <c r="EL243" s="598"/>
      <c r="EM243" s="614"/>
      <c r="EN243" s="598"/>
      <c r="EO243" s="598"/>
      <c r="EP243" s="133"/>
      <c r="EQ243" s="133"/>
      <c r="ER243" s="127"/>
      <c r="ET243" s="156">
        <f t="shared" si="3"/>
        <v>0</v>
      </c>
    </row>
    <row r="244" spans="1:150" s="47" customFormat="1" ht="99.95" hidden="1" customHeight="1" x14ac:dyDescent="0.25">
      <c r="A244" s="130" t="s">
        <v>213</v>
      </c>
      <c r="B244" s="47" t="s">
        <v>83</v>
      </c>
      <c r="C244" s="47" t="s">
        <v>113</v>
      </c>
      <c r="D244" s="127">
        <v>5</v>
      </c>
      <c r="E244" s="47" t="s">
        <v>247</v>
      </c>
      <c r="F244" s="121" t="s">
        <v>65</v>
      </c>
      <c r="G244" s="127">
        <v>550</v>
      </c>
      <c r="H244" s="121">
        <v>1</v>
      </c>
      <c r="I244" s="154">
        <v>0.1212</v>
      </c>
      <c r="J244" s="130" t="s">
        <v>2987</v>
      </c>
      <c r="K244" s="127" t="s">
        <v>299</v>
      </c>
      <c r="L244" s="47">
        <v>10</v>
      </c>
      <c r="M244" s="130" t="s">
        <v>115</v>
      </c>
      <c r="N244" s="130" t="s">
        <v>3012</v>
      </c>
      <c r="O244" s="47" t="s">
        <v>2990</v>
      </c>
      <c r="P244" s="131">
        <v>3.5999999999999997E-2</v>
      </c>
      <c r="Q244" s="127">
        <v>12</v>
      </c>
      <c r="R244" s="124">
        <v>640459000</v>
      </c>
      <c r="T244" s="58">
        <v>43101</v>
      </c>
      <c r="U244" s="58">
        <v>43465</v>
      </c>
      <c r="V244" s="130" t="s">
        <v>3013</v>
      </c>
      <c r="W244" s="121">
        <v>0.3</v>
      </c>
      <c r="X244" s="135">
        <v>0</v>
      </c>
      <c r="Y244" s="135">
        <v>0</v>
      </c>
      <c r="Z244" s="10"/>
      <c r="AA244" s="669">
        <v>0.03</v>
      </c>
      <c r="AB244" s="668">
        <v>0</v>
      </c>
      <c r="AC244" s="670">
        <v>418306000</v>
      </c>
      <c r="AD244" s="668"/>
      <c r="AE244" s="669"/>
      <c r="AF244" s="10"/>
      <c r="AG244" s="135">
        <v>0</v>
      </c>
      <c r="AH244" s="135">
        <v>0</v>
      </c>
      <c r="AI244" s="10"/>
      <c r="AJ244" s="669">
        <v>0.03</v>
      </c>
      <c r="AK244" s="668">
        <v>0</v>
      </c>
      <c r="AL244" s="670">
        <v>39567000</v>
      </c>
      <c r="AM244" s="668"/>
      <c r="AN244" s="669"/>
      <c r="AO244" s="668"/>
      <c r="AP244" s="135">
        <v>7.0000000000000007E-2</v>
      </c>
      <c r="AQ244" s="135">
        <v>0</v>
      </c>
      <c r="AR244" s="10" t="s">
        <v>3014</v>
      </c>
      <c r="AS244" s="669">
        <v>0.26</v>
      </c>
      <c r="AT244" s="668">
        <v>0</v>
      </c>
      <c r="AU244" s="670"/>
      <c r="AV244" s="668"/>
      <c r="AW244" s="672" t="s">
        <v>3015</v>
      </c>
      <c r="AX244" s="669"/>
      <c r="AY244" s="668"/>
      <c r="AZ244" s="135">
        <v>0</v>
      </c>
      <c r="BA244" s="135">
        <v>0</v>
      </c>
      <c r="BB244" s="138"/>
      <c r="BC244" s="669">
        <v>0.18</v>
      </c>
      <c r="BD244" s="668">
        <v>0</v>
      </c>
      <c r="BE244" s="670">
        <v>54000000</v>
      </c>
      <c r="BF244" s="668"/>
      <c r="BG244" s="669"/>
      <c r="BH244" s="10"/>
      <c r="BI244" s="135">
        <v>0</v>
      </c>
      <c r="BJ244" s="135">
        <v>0</v>
      </c>
      <c r="BK244" s="138"/>
      <c r="BL244" s="669">
        <v>0.03</v>
      </c>
      <c r="BM244" s="668">
        <v>0</v>
      </c>
      <c r="BN244" s="670"/>
      <c r="BO244" s="668"/>
      <c r="BP244" s="669"/>
      <c r="BQ244" s="668"/>
      <c r="BR244" s="135">
        <v>7.0000000000000007E-2</v>
      </c>
      <c r="BS244" s="135">
        <v>0</v>
      </c>
      <c r="BT244" s="10" t="s">
        <v>3016</v>
      </c>
      <c r="BU244" s="669">
        <v>0.11000000000000001</v>
      </c>
      <c r="BV244" s="668">
        <v>0</v>
      </c>
      <c r="BW244" s="670"/>
      <c r="BX244" s="668"/>
      <c r="BY244" s="672" t="s">
        <v>3017</v>
      </c>
      <c r="BZ244" s="669"/>
      <c r="CA244" s="668"/>
      <c r="CB244" s="135">
        <v>0</v>
      </c>
      <c r="CC244" s="135">
        <v>0</v>
      </c>
      <c r="CD244" s="10"/>
      <c r="CE244" s="669">
        <v>0.03</v>
      </c>
      <c r="CF244" s="668">
        <v>0</v>
      </c>
      <c r="CG244" s="670">
        <v>128586000</v>
      </c>
      <c r="CH244" s="668"/>
      <c r="CI244" s="669"/>
      <c r="CJ244" s="668"/>
      <c r="CK244" s="135">
        <v>0</v>
      </c>
      <c r="CL244" s="135">
        <v>0</v>
      </c>
      <c r="CM244" s="10"/>
      <c r="CN244" s="669">
        <v>0.03</v>
      </c>
      <c r="CO244" s="668">
        <v>0</v>
      </c>
      <c r="CP244" s="670"/>
      <c r="CQ244" s="668"/>
      <c r="CR244" s="669"/>
      <c r="CS244" s="668"/>
      <c r="CT244" s="135">
        <v>0.08</v>
      </c>
      <c r="CU244" s="135">
        <v>0</v>
      </c>
      <c r="CV244" s="10" t="s">
        <v>3016</v>
      </c>
      <c r="CW244" s="669">
        <v>0.12</v>
      </c>
      <c r="CX244" s="668">
        <v>0</v>
      </c>
      <c r="CY244" s="670"/>
      <c r="CZ244" s="668"/>
      <c r="DA244" s="672" t="s">
        <v>3018</v>
      </c>
      <c r="DB244" s="669"/>
      <c r="DC244" s="668"/>
      <c r="DD244" s="135">
        <v>0</v>
      </c>
      <c r="DE244" s="135">
        <v>0</v>
      </c>
      <c r="DF244" s="10"/>
      <c r="DG244" s="669">
        <v>0.03</v>
      </c>
      <c r="DH244" s="668">
        <v>0</v>
      </c>
      <c r="DI244" s="670"/>
      <c r="DJ244" s="668"/>
      <c r="DK244" s="669"/>
      <c r="DL244" s="668"/>
      <c r="DM244" s="135">
        <v>0</v>
      </c>
      <c r="DN244" s="135">
        <v>0</v>
      </c>
      <c r="DO244" s="10"/>
      <c r="DP244" s="669">
        <v>0.03</v>
      </c>
      <c r="DQ244" s="668">
        <v>0</v>
      </c>
      <c r="DR244" s="671"/>
      <c r="DS244" s="668"/>
      <c r="DT244" s="669"/>
      <c r="DU244" s="668"/>
      <c r="DV244" s="135">
        <v>0.08</v>
      </c>
      <c r="DW244" s="135">
        <v>0</v>
      </c>
      <c r="DX244" s="10" t="s">
        <v>3016</v>
      </c>
      <c r="DY244" s="669">
        <v>0.12</v>
      </c>
      <c r="DZ244" s="668">
        <v>0</v>
      </c>
      <c r="EA244" s="671"/>
      <c r="EB244" s="668"/>
      <c r="EC244" s="672" t="s">
        <v>3018</v>
      </c>
      <c r="ED244" s="669"/>
      <c r="EE244" s="673"/>
      <c r="EF244" s="303"/>
      <c r="EG244" s="125">
        <v>0.30000000000000004</v>
      </c>
      <c r="EH244" s="125">
        <v>0</v>
      </c>
      <c r="EI244" s="131">
        <v>0</v>
      </c>
      <c r="EJ244" s="582">
        <v>1</v>
      </c>
      <c r="EK244" s="598"/>
      <c r="EL244" s="598"/>
      <c r="EM244" s="614"/>
      <c r="EN244" s="598"/>
      <c r="EO244" s="598"/>
      <c r="EP244" s="133"/>
      <c r="EQ244" s="133"/>
      <c r="ER244" s="127"/>
      <c r="ET244" s="156">
        <f t="shared" si="3"/>
        <v>0</v>
      </c>
    </row>
    <row r="245" spans="1:150" s="47" customFormat="1" ht="99.95" hidden="1" customHeight="1" x14ac:dyDescent="0.25">
      <c r="A245" s="130" t="s">
        <v>213</v>
      </c>
      <c r="B245" s="47" t="s">
        <v>83</v>
      </c>
      <c r="C245" s="47" t="s">
        <v>113</v>
      </c>
      <c r="D245" s="127">
        <v>5</v>
      </c>
      <c r="E245" s="47" t="s">
        <v>247</v>
      </c>
      <c r="F245" s="121" t="s">
        <v>65</v>
      </c>
      <c r="G245" s="127">
        <v>550</v>
      </c>
      <c r="H245" s="121">
        <v>1</v>
      </c>
      <c r="I245" s="154">
        <v>0.1212</v>
      </c>
      <c r="J245" s="130" t="s">
        <v>2987</v>
      </c>
      <c r="K245" s="127" t="s">
        <v>299</v>
      </c>
      <c r="L245" s="47">
        <v>10</v>
      </c>
      <c r="M245" s="130" t="s">
        <v>115</v>
      </c>
      <c r="N245" s="130" t="s">
        <v>3019</v>
      </c>
      <c r="O245" s="47" t="s">
        <v>2990</v>
      </c>
      <c r="P245" s="131">
        <v>3.5999999999999997E-2</v>
      </c>
      <c r="Q245" s="127">
        <v>12</v>
      </c>
      <c r="R245" s="124">
        <v>640459000</v>
      </c>
      <c r="T245" s="58">
        <v>43101</v>
      </c>
      <c r="U245" s="58">
        <v>43465</v>
      </c>
      <c r="V245" s="130" t="s">
        <v>3020</v>
      </c>
      <c r="W245" s="121">
        <v>0.3</v>
      </c>
      <c r="X245" s="135">
        <v>0</v>
      </c>
      <c r="Y245" s="135">
        <v>0</v>
      </c>
      <c r="Z245" s="10"/>
      <c r="AA245" s="669"/>
      <c r="AB245" s="668"/>
      <c r="AC245" s="670"/>
      <c r="AD245" s="668"/>
      <c r="AE245" s="669"/>
      <c r="AF245" s="10"/>
      <c r="AG245" s="135">
        <v>0</v>
      </c>
      <c r="AH245" s="135">
        <v>0</v>
      </c>
      <c r="AI245" s="10"/>
      <c r="AJ245" s="669"/>
      <c r="AK245" s="668"/>
      <c r="AL245" s="670"/>
      <c r="AM245" s="668"/>
      <c r="AN245" s="669"/>
      <c r="AO245" s="668"/>
      <c r="AP245" s="135">
        <v>0.15</v>
      </c>
      <c r="AQ245" s="135">
        <v>0</v>
      </c>
      <c r="AR245" s="10" t="s">
        <v>3021</v>
      </c>
      <c r="AS245" s="669"/>
      <c r="AT245" s="668"/>
      <c r="AU245" s="670"/>
      <c r="AV245" s="668"/>
      <c r="AW245" s="672"/>
      <c r="AX245" s="669"/>
      <c r="AY245" s="668"/>
      <c r="AZ245" s="135">
        <v>0.15</v>
      </c>
      <c r="BA245" s="135">
        <v>0</v>
      </c>
      <c r="BB245" s="138" t="s">
        <v>3022</v>
      </c>
      <c r="BC245" s="669"/>
      <c r="BD245" s="668"/>
      <c r="BE245" s="670"/>
      <c r="BF245" s="668"/>
      <c r="BG245" s="669"/>
      <c r="BH245" s="10"/>
      <c r="BI245" s="135">
        <v>0</v>
      </c>
      <c r="BJ245" s="135">
        <v>0</v>
      </c>
      <c r="BK245" s="138"/>
      <c r="BL245" s="669"/>
      <c r="BM245" s="668"/>
      <c r="BN245" s="670"/>
      <c r="BO245" s="668"/>
      <c r="BP245" s="669"/>
      <c r="BQ245" s="668"/>
      <c r="BR245" s="135">
        <v>0</v>
      </c>
      <c r="BS245" s="135">
        <v>0</v>
      </c>
      <c r="BT245" s="10"/>
      <c r="BU245" s="669"/>
      <c r="BV245" s="668"/>
      <c r="BW245" s="670"/>
      <c r="BX245" s="668"/>
      <c r="BY245" s="672"/>
      <c r="BZ245" s="669"/>
      <c r="CA245" s="668"/>
      <c r="CB245" s="135">
        <v>0</v>
      </c>
      <c r="CC245" s="135">
        <v>0</v>
      </c>
      <c r="CD245" s="10"/>
      <c r="CE245" s="669"/>
      <c r="CF245" s="668"/>
      <c r="CG245" s="670"/>
      <c r="CH245" s="668"/>
      <c r="CI245" s="669"/>
      <c r="CJ245" s="668"/>
      <c r="CK245" s="135">
        <v>0</v>
      </c>
      <c r="CL245" s="135">
        <v>0</v>
      </c>
      <c r="CM245" s="10"/>
      <c r="CN245" s="669"/>
      <c r="CO245" s="668"/>
      <c r="CP245" s="670"/>
      <c r="CQ245" s="668"/>
      <c r="CR245" s="669"/>
      <c r="CS245" s="668"/>
      <c r="CT245" s="135">
        <v>0</v>
      </c>
      <c r="CU245" s="135">
        <v>0</v>
      </c>
      <c r="CV245" s="10"/>
      <c r="CW245" s="669"/>
      <c r="CX245" s="668"/>
      <c r="CY245" s="670"/>
      <c r="CZ245" s="668"/>
      <c r="DA245" s="672"/>
      <c r="DB245" s="669"/>
      <c r="DC245" s="668"/>
      <c r="DD245" s="135">
        <v>0</v>
      </c>
      <c r="DE245" s="135">
        <v>0</v>
      </c>
      <c r="DF245" s="10"/>
      <c r="DG245" s="669"/>
      <c r="DH245" s="668"/>
      <c r="DI245" s="670"/>
      <c r="DJ245" s="668"/>
      <c r="DK245" s="669"/>
      <c r="DL245" s="668"/>
      <c r="DM245" s="135">
        <v>0</v>
      </c>
      <c r="DN245" s="135">
        <v>0</v>
      </c>
      <c r="DO245" s="10"/>
      <c r="DP245" s="669"/>
      <c r="DQ245" s="668"/>
      <c r="DR245" s="671"/>
      <c r="DS245" s="668"/>
      <c r="DT245" s="669"/>
      <c r="DU245" s="668"/>
      <c r="DV245" s="135">
        <v>0</v>
      </c>
      <c r="DW245" s="135">
        <v>0</v>
      </c>
      <c r="DX245" s="10"/>
      <c r="DY245" s="669"/>
      <c r="DZ245" s="668"/>
      <c r="EA245" s="671"/>
      <c r="EB245" s="668"/>
      <c r="EC245" s="672"/>
      <c r="ED245" s="669"/>
      <c r="EE245" s="673"/>
      <c r="EF245" s="303"/>
      <c r="EG245" s="125">
        <v>0.3</v>
      </c>
      <c r="EH245" s="125">
        <v>0</v>
      </c>
      <c r="EI245" s="131">
        <v>0</v>
      </c>
      <c r="EJ245" s="598"/>
      <c r="EK245" s="598"/>
      <c r="EL245" s="598"/>
      <c r="EM245" s="614"/>
      <c r="EN245" s="598"/>
      <c r="EO245" s="598"/>
      <c r="EP245" s="133"/>
      <c r="EQ245" s="133"/>
      <c r="ER245" s="127"/>
      <c r="ET245" s="156">
        <f t="shared" si="3"/>
        <v>0</v>
      </c>
    </row>
    <row r="246" spans="1:150" s="47" customFormat="1" ht="99.95" hidden="1" customHeight="1" x14ac:dyDescent="0.25">
      <c r="A246" s="130" t="s">
        <v>213</v>
      </c>
      <c r="B246" s="47" t="s">
        <v>83</v>
      </c>
      <c r="C246" s="47" t="s">
        <v>113</v>
      </c>
      <c r="D246" s="127">
        <v>5</v>
      </c>
      <c r="E246" s="47" t="s">
        <v>247</v>
      </c>
      <c r="F246" s="121" t="s">
        <v>65</v>
      </c>
      <c r="G246" s="127">
        <v>550</v>
      </c>
      <c r="H246" s="121">
        <v>1</v>
      </c>
      <c r="I246" s="154">
        <v>0.1212</v>
      </c>
      <c r="J246" s="130" t="s">
        <v>2987</v>
      </c>
      <c r="K246" s="127" t="s">
        <v>299</v>
      </c>
      <c r="L246" s="47">
        <v>10</v>
      </c>
      <c r="M246" s="130" t="s">
        <v>115</v>
      </c>
      <c r="N246" s="130" t="s">
        <v>3023</v>
      </c>
      <c r="O246" s="47" t="s">
        <v>2990</v>
      </c>
      <c r="P246" s="131">
        <v>3.5999999999999997E-2</v>
      </c>
      <c r="Q246" s="127">
        <v>12</v>
      </c>
      <c r="R246" s="124">
        <v>640459000</v>
      </c>
      <c r="T246" s="58">
        <v>43101</v>
      </c>
      <c r="U246" s="58">
        <v>43465</v>
      </c>
      <c r="V246" s="130" t="s">
        <v>3024</v>
      </c>
      <c r="W246" s="121">
        <v>0.4</v>
      </c>
      <c r="X246" s="135">
        <v>0.03</v>
      </c>
      <c r="Y246" s="135">
        <v>0</v>
      </c>
      <c r="Z246" s="10" t="s">
        <v>3025</v>
      </c>
      <c r="AA246" s="669"/>
      <c r="AB246" s="668"/>
      <c r="AC246" s="670"/>
      <c r="AD246" s="668"/>
      <c r="AE246" s="669"/>
      <c r="AF246" s="10"/>
      <c r="AG246" s="135">
        <v>0.03</v>
      </c>
      <c r="AH246" s="135">
        <v>0</v>
      </c>
      <c r="AI246" s="10" t="s">
        <v>3025</v>
      </c>
      <c r="AJ246" s="669"/>
      <c r="AK246" s="668"/>
      <c r="AL246" s="670"/>
      <c r="AM246" s="668"/>
      <c r="AN246" s="669"/>
      <c r="AO246" s="668"/>
      <c r="AP246" s="135">
        <v>0.04</v>
      </c>
      <c r="AQ246" s="135">
        <v>0</v>
      </c>
      <c r="AR246" s="10" t="s">
        <v>3025</v>
      </c>
      <c r="AS246" s="669"/>
      <c r="AT246" s="668"/>
      <c r="AU246" s="670"/>
      <c r="AV246" s="668"/>
      <c r="AW246" s="672"/>
      <c r="AX246" s="669"/>
      <c r="AY246" s="668"/>
      <c r="AZ246" s="135">
        <v>0.03</v>
      </c>
      <c r="BA246" s="135">
        <v>0</v>
      </c>
      <c r="BB246" s="138" t="s">
        <v>3025</v>
      </c>
      <c r="BC246" s="669"/>
      <c r="BD246" s="668"/>
      <c r="BE246" s="670"/>
      <c r="BF246" s="668"/>
      <c r="BG246" s="669"/>
      <c r="BH246" s="10"/>
      <c r="BI246" s="135">
        <v>0.03</v>
      </c>
      <c r="BJ246" s="135">
        <v>0</v>
      </c>
      <c r="BK246" s="138" t="s">
        <v>3025</v>
      </c>
      <c r="BL246" s="669"/>
      <c r="BM246" s="668"/>
      <c r="BN246" s="670"/>
      <c r="BO246" s="668"/>
      <c r="BP246" s="669"/>
      <c r="BQ246" s="668"/>
      <c r="BR246" s="135">
        <v>0.04</v>
      </c>
      <c r="BS246" s="135">
        <v>0</v>
      </c>
      <c r="BT246" s="10" t="s">
        <v>3025</v>
      </c>
      <c r="BU246" s="669"/>
      <c r="BV246" s="668"/>
      <c r="BW246" s="670"/>
      <c r="BX246" s="668"/>
      <c r="BY246" s="672"/>
      <c r="BZ246" s="669"/>
      <c r="CA246" s="668"/>
      <c r="CB246" s="135">
        <v>0.03</v>
      </c>
      <c r="CC246" s="135">
        <v>0</v>
      </c>
      <c r="CD246" s="10" t="s">
        <v>3025</v>
      </c>
      <c r="CE246" s="669"/>
      <c r="CF246" s="668"/>
      <c r="CG246" s="670"/>
      <c r="CH246" s="668"/>
      <c r="CI246" s="669"/>
      <c r="CJ246" s="668"/>
      <c r="CK246" s="135">
        <v>0.03</v>
      </c>
      <c r="CL246" s="135">
        <v>0</v>
      </c>
      <c r="CM246" s="10" t="s">
        <v>3025</v>
      </c>
      <c r="CN246" s="669"/>
      <c r="CO246" s="668"/>
      <c r="CP246" s="670"/>
      <c r="CQ246" s="668"/>
      <c r="CR246" s="669"/>
      <c r="CS246" s="668"/>
      <c r="CT246" s="135">
        <v>0.04</v>
      </c>
      <c r="CU246" s="135">
        <v>0</v>
      </c>
      <c r="CV246" s="10" t="s">
        <v>3025</v>
      </c>
      <c r="CW246" s="669"/>
      <c r="CX246" s="668"/>
      <c r="CY246" s="670"/>
      <c r="CZ246" s="668"/>
      <c r="DA246" s="672"/>
      <c r="DB246" s="669"/>
      <c r="DC246" s="668"/>
      <c r="DD246" s="135">
        <v>0.03</v>
      </c>
      <c r="DE246" s="135">
        <v>0</v>
      </c>
      <c r="DF246" s="10" t="s">
        <v>3025</v>
      </c>
      <c r="DG246" s="669"/>
      <c r="DH246" s="668"/>
      <c r="DI246" s="670"/>
      <c r="DJ246" s="668"/>
      <c r="DK246" s="669"/>
      <c r="DL246" s="668"/>
      <c r="DM246" s="135">
        <v>0.03</v>
      </c>
      <c r="DN246" s="135">
        <v>0</v>
      </c>
      <c r="DO246" s="10" t="s">
        <v>3025</v>
      </c>
      <c r="DP246" s="669"/>
      <c r="DQ246" s="668"/>
      <c r="DR246" s="671"/>
      <c r="DS246" s="668"/>
      <c r="DT246" s="669"/>
      <c r="DU246" s="668"/>
      <c r="DV246" s="135">
        <v>0.04</v>
      </c>
      <c r="DW246" s="135">
        <v>0</v>
      </c>
      <c r="DX246" s="10" t="s">
        <v>3025</v>
      </c>
      <c r="DY246" s="669"/>
      <c r="DZ246" s="668"/>
      <c r="EA246" s="671"/>
      <c r="EB246" s="668"/>
      <c r="EC246" s="672"/>
      <c r="ED246" s="669"/>
      <c r="EE246" s="673"/>
      <c r="EF246" s="303"/>
      <c r="EG246" s="125">
        <v>0.39999999999999997</v>
      </c>
      <c r="EH246" s="125">
        <v>0</v>
      </c>
      <c r="EI246" s="131">
        <v>0</v>
      </c>
      <c r="EJ246" s="598"/>
      <c r="EK246" s="598"/>
      <c r="EL246" s="598"/>
      <c r="EM246" s="614"/>
      <c r="EN246" s="598"/>
      <c r="EO246" s="598"/>
      <c r="EP246" s="133"/>
      <c r="EQ246" s="133"/>
      <c r="ER246" s="127"/>
      <c r="ET246" s="156">
        <f t="shared" si="3"/>
        <v>0</v>
      </c>
    </row>
    <row r="247" spans="1:150" s="47" customFormat="1" ht="99.95" hidden="1" customHeight="1" x14ac:dyDescent="0.25">
      <c r="A247" s="130" t="s">
        <v>213</v>
      </c>
      <c r="B247" s="308" t="s">
        <v>3839</v>
      </c>
      <c r="C247" s="47" t="s">
        <v>116</v>
      </c>
      <c r="D247" s="127">
        <v>6</v>
      </c>
      <c r="E247" s="47" t="s">
        <v>3026</v>
      </c>
      <c r="F247" s="121" t="s">
        <v>65</v>
      </c>
      <c r="G247" s="131">
        <v>0.6</v>
      </c>
      <c r="H247" s="131">
        <v>0.22</v>
      </c>
      <c r="I247" s="154">
        <v>8.7300000000000003E-2</v>
      </c>
      <c r="J247" s="130" t="s">
        <v>3027</v>
      </c>
      <c r="K247" s="127" t="s">
        <v>291</v>
      </c>
      <c r="L247" s="127">
        <v>11</v>
      </c>
      <c r="M247" s="130" t="s">
        <v>3028</v>
      </c>
      <c r="N247" s="130" t="s">
        <v>3029</v>
      </c>
      <c r="O247" s="127" t="s">
        <v>2887</v>
      </c>
      <c r="P247" s="121">
        <v>8.9999999999999993E-3</v>
      </c>
      <c r="Q247" s="127">
        <v>3</v>
      </c>
      <c r="R247" s="124">
        <v>0</v>
      </c>
      <c r="T247" s="128">
        <v>43101</v>
      </c>
      <c r="U247" s="128">
        <v>43190</v>
      </c>
      <c r="V247" s="130" t="s">
        <v>3030</v>
      </c>
      <c r="W247" s="121">
        <v>1</v>
      </c>
      <c r="X247" s="135">
        <v>0.5</v>
      </c>
      <c r="Y247" s="135">
        <v>0</v>
      </c>
      <c r="Z247" s="10" t="s">
        <v>3031</v>
      </c>
      <c r="AA247" s="135">
        <v>0.5</v>
      </c>
      <c r="AB247" s="135">
        <v>0</v>
      </c>
      <c r="AC247" s="110"/>
      <c r="AD247" s="10"/>
      <c r="AE247" s="668">
        <v>2.8819999999999998E-2</v>
      </c>
      <c r="AF247" s="668"/>
      <c r="AG247" s="135">
        <v>0</v>
      </c>
      <c r="AH247" s="135">
        <v>0</v>
      </c>
      <c r="AI247" s="10"/>
      <c r="AJ247" s="135">
        <v>0</v>
      </c>
      <c r="AK247" s="135">
        <v>0</v>
      </c>
      <c r="AL247" s="110"/>
      <c r="AM247" s="10"/>
      <c r="AN247" s="668">
        <v>1.9800000000000005E-2</v>
      </c>
      <c r="AO247" s="668"/>
      <c r="AP247" s="135">
        <v>0.5</v>
      </c>
      <c r="AQ247" s="135">
        <v>0</v>
      </c>
      <c r="AR247" s="10" t="s">
        <v>3032</v>
      </c>
      <c r="AS247" s="135">
        <v>0.5</v>
      </c>
      <c r="AT247" s="135">
        <v>0</v>
      </c>
      <c r="AU247" s="110"/>
      <c r="AV247" s="10"/>
      <c r="AW247" s="10" t="s">
        <v>3033</v>
      </c>
      <c r="AX247" s="668">
        <v>3.4759999999999999E-2</v>
      </c>
      <c r="AY247" s="668"/>
      <c r="AZ247" s="135">
        <v>0</v>
      </c>
      <c r="BA247" s="135">
        <v>0</v>
      </c>
      <c r="BB247" s="10" t="s">
        <v>3029</v>
      </c>
      <c r="BC247" s="135">
        <v>0</v>
      </c>
      <c r="BD247" s="10"/>
      <c r="BE247" s="110"/>
      <c r="BF247" s="10"/>
      <c r="BG247" s="668">
        <v>5.94E-3</v>
      </c>
      <c r="BH247" s="668"/>
      <c r="BI247" s="135">
        <v>0</v>
      </c>
      <c r="BJ247" s="135">
        <v>0</v>
      </c>
      <c r="BK247" s="10"/>
      <c r="BL247" s="135">
        <v>0</v>
      </c>
      <c r="BM247" s="10"/>
      <c r="BN247" s="110"/>
      <c r="BO247" s="10"/>
      <c r="BP247" s="668">
        <v>5.94E-3</v>
      </c>
      <c r="BQ247" s="668"/>
      <c r="BR247" s="135">
        <v>0</v>
      </c>
      <c r="BS247" s="135">
        <v>0</v>
      </c>
      <c r="BT247" s="10"/>
      <c r="BU247" s="135">
        <v>0</v>
      </c>
      <c r="BV247" s="10"/>
      <c r="BW247" s="110"/>
      <c r="BX247" s="10"/>
      <c r="BY247" s="10"/>
      <c r="BZ247" s="668">
        <v>3.3660000000000002E-2</v>
      </c>
      <c r="CA247" s="668"/>
      <c r="CB247" s="135">
        <v>0</v>
      </c>
      <c r="CC247" s="135">
        <v>0</v>
      </c>
      <c r="CD247" s="10"/>
      <c r="CE247" s="135">
        <v>0</v>
      </c>
      <c r="CF247" s="10"/>
      <c r="CG247" s="110"/>
      <c r="CH247" s="10"/>
      <c r="CI247" s="668">
        <v>3.3660000000000002E-2</v>
      </c>
      <c r="CJ247" s="668"/>
      <c r="CK247" s="135">
        <v>0</v>
      </c>
      <c r="CL247" s="135">
        <v>0</v>
      </c>
      <c r="CM247" s="10"/>
      <c r="CN247" s="135">
        <v>0</v>
      </c>
      <c r="CO247" s="10"/>
      <c r="CP247" s="110"/>
      <c r="CQ247" s="10"/>
      <c r="CR247" s="668">
        <v>3.3660000000000002E-2</v>
      </c>
      <c r="CS247" s="668"/>
      <c r="CT247" s="135">
        <v>0</v>
      </c>
      <c r="CU247" s="135">
        <v>0</v>
      </c>
      <c r="CV247" s="10"/>
      <c r="CW247" s="135">
        <v>0</v>
      </c>
      <c r="CX247" s="10"/>
      <c r="CY247" s="110"/>
      <c r="CZ247" s="10"/>
      <c r="DA247" s="10"/>
      <c r="DB247" s="668">
        <v>9.9000000000000025E-3</v>
      </c>
      <c r="DC247" s="668"/>
      <c r="DD247" s="135">
        <v>0</v>
      </c>
      <c r="DE247" s="135">
        <v>0</v>
      </c>
      <c r="DF247" s="10"/>
      <c r="DG247" s="135">
        <v>0</v>
      </c>
      <c r="DH247" s="10"/>
      <c r="DI247" s="110"/>
      <c r="DJ247" s="10"/>
      <c r="DK247" s="668">
        <v>5.94E-3</v>
      </c>
      <c r="DL247" s="668"/>
      <c r="DM247" s="135">
        <v>0</v>
      </c>
      <c r="DN247" s="135">
        <v>0</v>
      </c>
      <c r="DO247" s="10"/>
      <c r="DP247" s="135">
        <v>0</v>
      </c>
      <c r="DQ247" s="10"/>
      <c r="DR247" s="111"/>
      <c r="DS247" s="10"/>
      <c r="DT247" s="668">
        <v>7.9200000000000017E-3</v>
      </c>
      <c r="DU247" s="668"/>
      <c r="DV247" s="135">
        <v>0</v>
      </c>
      <c r="DW247" s="135">
        <v>0</v>
      </c>
      <c r="DX247" s="10"/>
      <c r="DY247" s="135">
        <v>0</v>
      </c>
      <c r="DZ247" s="10"/>
      <c r="EA247" s="111"/>
      <c r="EB247" s="10"/>
      <c r="EC247" s="10"/>
      <c r="ED247" s="668">
        <v>0</v>
      </c>
      <c r="EE247" s="112"/>
      <c r="EF247" s="303"/>
      <c r="EG247" s="125">
        <v>1</v>
      </c>
      <c r="EH247" s="125">
        <v>0</v>
      </c>
      <c r="EI247" s="131">
        <v>0</v>
      </c>
      <c r="EJ247" s="125">
        <v>1</v>
      </c>
      <c r="EM247" s="614">
        <v>0.22</v>
      </c>
      <c r="EN247" s="598"/>
      <c r="EO247" s="598"/>
      <c r="EP247" s="133"/>
      <c r="EQ247" s="133"/>
      <c r="ER247" s="127"/>
      <c r="ET247" s="156">
        <f t="shared" si="3"/>
        <v>0</v>
      </c>
    </row>
    <row r="248" spans="1:150" s="47" customFormat="1" ht="99.95" hidden="1" customHeight="1" x14ac:dyDescent="0.25">
      <c r="A248" s="130" t="s">
        <v>213</v>
      </c>
      <c r="B248" s="308" t="s">
        <v>3839</v>
      </c>
      <c r="C248" s="47" t="s">
        <v>116</v>
      </c>
      <c r="D248" s="127">
        <v>6</v>
      </c>
      <c r="E248" s="47" t="s">
        <v>3026</v>
      </c>
      <c r="F248" s="121" t="s">
        <v>65</v>
      </c>
      <c r="G248" s="131">
        <v>0.6</v>
      </c>
      <c r="H248" s="131">
        <v>0.22</v>
      </c>
      <c r="I248" s="154">
        <v>8.7300000000000003E-2</v>
      </c>
      <c r="J248" s="130" t="s">
        <v>3034</v>
      </c>
      <c r="K248" s="127" t="s">
        <v>299</v>
      </c>
      <c r="L248" s="47">
        <v>12</v>
      </c>
      <c r="M248" s="130" t="s">
        <v>248</v>
      </c>
      <c r="N248" s="130" t="s">
        <v>3035</v>
      </c>
      <c r="O248" s="47" t="s">
        <v>3036</v>
      </c>
      <c r="P248" s="121">
        <v>8.1000000000000003E-2</v>
      </c>
      <c r="Q248" s="127">
        <v>12</v>
      </c>
      <c r="R248" s="124">
        <v>310506000</v>
      </c>
      <c r="T248" s="58">
        <v>43101</v>
      </c>
      <c r="U248" s="58">
        <v>43465</v>
      </c>
      <c r="V248" s="130" t="s">
        <v>3037</v>
      </c>
      <c r="W248" s="121">
        <v>0.3</v>
      </c>
      <c r="X248" s="135">
        <v>0</v>
      </c>
      <c r="Y248" s="135">
        <v>0</v>
      </c>
      <c r="Z248" s="10"/>
      <c r="AA248" s="668">
        <v>0.09</v>
      </c>
      <c r="AB248" s="668">
        <v>0</v>
      </c>
      <c r="AC248" s="670">
        <v>310506000</v>
      </c>
      <c r="AD248" s="668"/>
      <c r="AE248" s="668"/>
      <c r="AF248" s="668"/>
      <c r="AG248" s="135">
        <v>0</v>
      </c>
      <c r="AH248" s="135">
        <v>0</v>
      </c>
      <c r="AI248" s="10"/>
      <c r="AJ248" s="668">
        <v>0.1</v>
      </c>
      <c r="AK248" s="668">
        <v>0</v>
      </c>
      <c r="AL248" s="670"/>
      <c r="AM248" s="668"/>
      <c r="AN248" s="668"/>
      <c r="AO248" s="668"/>
      <c r="AP248" s="135">
        <v>0</v>
      </c>
      <c r="AQ248" s="135">
        <v>0</v>
      </c>
      <c r="AR248" s="10"/>
      <c r="AS248" s="668">
        <v>0.12000000000000001</v>
      </c>
      <c r="AT248" s="668">
        <v>0</v>
      </c>
      <c r="AU248" s="670"/>
      <c r="AV248" s="668"/>
      <c r="AW248" s="668"/>
      <c r="AX248" s="668"/>
      <c r="AY248" s="668"/>
      <c r="AZ248" s="135">
        <v>0</v>
      </c>
      <c r="BA248" s="135">
        <v>0</v>
      </c>
      <c r="BB248" s="10"/>
      <c r="BC248" s="668">
        <v>0.03</v>
      </c>
      <c r="BD248" s="668">
        <v>0</v>
      </c>
      <c r="BE248" s="670"/>
      <c r="BF248" s="668"/>
      <c r="BG248" s="668"/>
      <c r="BH248" s="668"/>
      <c r="BI248" s="135">
        <v>0</v>
      </c>
      <c r="BJ248" s="135">
        <v>0</v>
      </c>
      <c r="BK248" s="10"/>
      <c r="BL248" s="668">
        <v>0.03</v>
      </c>
      <c r="BM248" s="668">
        <v>0</v>
      </c>
      <c r="BN248" s="670"/>
      <c r="BO248" s="668"/>
      <c r="BP248" s="668"/>
      <c r="BQ248" s="668"/>
      <c r="BR248" s="135">
        <v>0.1</v>
      </c>
      <c r="BS248" s="135">
        <v>0</v>
      </c>
      <c r="BT248" s="10" t="s">
        <v>3038</v>
      </c>
      <c r="BU248" s="668">
        <v>0.17</v>
      </c>
      <c r="BV248" s="668">
        <v>0</v>
      </c>
      <c r="BW248" s="670"/>
      <c r="BX248" s="668"/>
      <c r="BY248" s="672" t="s">
        <v>3039</v>
      </c>
      <c r="BZ248" s="668"/>
      <c r="CA248" s="668"/>
      <c r="CB248" s="135">
        <v>0.1</v>
      </c>
      <c r="CC248" s="135">
        <v>0</v>
      </c>
      <c r="CD248" s="10" t="s">
        <v>3038</v>
      </c>
      <c r="CE248" s="668">
        <v>0.17</v>
      </c>
      <c r="CF248" s="668">
        <v>0</v>
      </c>
      <c r="CG248" s="670"/>
      <c r="CH248" s="668"/>
      <c r="CI248" s="668"/>
      <c r="CJ248" s="668"/>
      <c r="CK248" s="135">
        <v>0.1</v>
      </c>
      <c r="CL248" s="135">
        <v>0</v>
      </c>
      <c r="CM248" s="10" t="s">
        <v>3035</v>
      </c>
      <c r="CN248" s="668">
        <v>0.17</v>
      </c>
      <c r="CO248" s="668">
        <v>0</v>
      </c>
      <c r="CP248" s="670"/>
      <c r="CQ248" s="668"/>
      <c r="CR248" s="668"/>
      <c r="CS248" s="668"/>
      <c r="CT248" s="135">
        <v>0</v>
      </c>
      <c r="CU248" s="135">
        <v>0</v>
      </c>
      <c r="CV248" s="10"/>
      <c r="CW248" s="668">
        <v>0.05</v>
      </c>
      <c r="CX248" s="668">
        <v>0</v>
      </c>
      <c r="CY248" s="670"/>
      <c r="CZ248" s="668"/>
      <c r="DA248" s="672" t="s">
        <v>3040</v>
      </c>
      <c r="DB248" s="668"/>
      <c r="DC248" s="668"/>
      <c r="DD248" s="135">
        <v>0</v>
      </c>
      <c r="DE248" s="135">
        <v>0</v>
      </c>
      <c r="DF248" s="10"/>
      <c r="DG248" s="668">
        <v>0.03</v>
      </c>
      <c r="DH248" s="668">
        <v>0</v>
      </c>
      <c r="DI248" s="670"/>
      <c r="DJ248" s="668"/>
      <c r="DK248" s="668"/>
      <c r="DL248" s="668"/>
      <c r="DM248" s="135">
        <v>0</v>
      </c>
      <c r="DN248" s="135">
        <v>0</v>
      </c>
      <c r="DO248" s="10"/>
      <c r="DP248" s="668">
        <v>0.04</v>
      </c>
      <c r="DQ248" s="668">
        <v>0</v>
      </c>
      <c r="DR248" s="671"/>
      <c r="DS248" s="668"/>
      <c r="DT248" s="668"/>
      <c r="DU248" s="668"/>
      <c r="DV248" s="135">
        <v>0</v>
      </c>
      <c r="DW248" s="135">
        <v>0</v>
      </c>
      <c r="DX248" s="10"/>
      <c r="DY248" s="668">
        <v>0</v>
      </c>
      <c r="DZ248" s="668">
        <v>0</v>
      </c>
      <c r="EA248" s="671"/>
      <c r="EB248" s="668"/>
      <c r="EC248" s="672" t="s">
        <v>3041</v>
      </c>
      <c r="ED248" s="668"/>
      <c r="EE248" s="673"/>
      <c r="EF248" s="303"/>
      <c r="EG248" s="125">
        <v>0.30000000000000004</v>
      </c>
      <c r="EH248" s="125">
        <v>0</v>
      </c>
      <c r="EI248" s="131">
        <v>0</v>
      </c>
      <c r="EJ248" s="582">
        <v>1.0000000000000002</v>
      </c>
      <c r="EK248" s="598"/>
      <c r="EL248" s="598"/>
      <c r="EM248" s="614"/>
      <c r="EN248" s="598"/>
      <c r="EO248" s="598"/>
      <c r="EP248" s="133"/>
      <c r="EQ248" s="133"/>
      <c r="ER248" s="127"/>
      <c r="ET248" s="156">
        <f t="shared" si="3"/>
        <v>0</v>
      </c>
    </row>
    <row r="249" spans="1:150" s="47" customFormat="1" ht="99.95" hidden="1" customHeight="1" x14ac:dyDescent="0.25">
      <c r="A249" s="130" t="s">
        <v>213</v>
      </c>
      <c r="B249" s="308" t="s">
        <v>3839</v>
      </c>
      <c r="C249" s="47" t="s">
        <v>116</v>
      </c>
      <c r="D249" s="127">
        <v>6</v>
      </c>
      <c r="E249" s="47" t="s">
        <v>3026</v>
      </c>
      <c r="F249" s="121" t="s">
        <v>65</v>
      </c>
      <c r="G249" s="131">
        <v>0.6</v>
      </c>
      <c r="H249" s="131">
        <v>0.22</v>
      </c>
      <c r="I249" s="154">
        <v>8.7300000000000003E-2</v>
      </c>
      <c r="J249" s="130" t="s">
        <v>3034</v>
      </c>
      <c r="K249" s="127" t="s">
        <v>299</v>
      </c>
      <c r="L249" s="47">
        <v>12</v>
      </c>
      <c r="M249" s="130" t="s">
        <v>248</v>
      </c>
      <c r="N249" s="130" t="s">
        <v>3042</v>
      </c>
      <c r="O249" s="47" t="s">
        <v>3036</v>
      </c>
      <c r="P249" s="121">
        <v>8.1000000000000003E-2</v>
      </c>
      <c r="Q249" s="127">
        <v>12</v>
      </c>
      <c r="R249" s="124">
        <v>310506000</v>
      </c>
      <c r="T249" s="58">
        <v>43101</v>
      </c>
      <c r="U249" s="58">
        <v>43465</v>
      </c>
      <c r="V249" s="130" t="s">
        <v>3043</v>
      </c>
      <c r="W249" s="121">
        <v>0.3</v>
      </c>
      <c r="X249" s="135">
        <v>0.03</v>
      </c>
      <c r="Y249" s="135">
        <v>0</v>
      </c>
      <c r="Z249" s="10" t="s">
        <v>3044</v>
      </c>
      <c r="AA249" s="668"/>
      <c r="AB249" s="668"/>
      <c r="AC249" s="670"/>
      <c r="AD249" s="668"/>
      <c r="AE249" s="668"/>
      <c r="AF249" s="668"/>
      <c r="AG249" s="135">
        <v>0.03</v>
      </c>
      <c r="AH249" s="135">
        <v>0</v>
      </c>
      <c r="AI249" s="10" t="s">
        <v>3044</v>
      </c>
      <c r="AJ249" s="668"/>
      <c r="AK249" s="668"/>
      <c r="AL249" s="670"/>
      <c r="AM249" s="668"/>
      <c r="AN249" s="668"/>
      <c r="AO249" s="668"/>
      <c r="AP249" s="135">
        <v>0.05</v>
      </c>
      <c r="AQ249" s="135">
        <v>0</v>
      </c>
      <c r="AR249" s="10" t="s">
        <v>3044</v>
      </c>
      <c r="AS249" s="668"/>
      <c r="AT249" s="668"/>
      <c r="AU249" s="670"/>
      <c r="AV249" s="668"/>
      <c r="AW249" s="668"/>
      <c r="AX249" s="668"/>
      <c r="AY249" s="668"/>
      <c r="AZ249" s="135">
        <v>0.03</v>
      </c>
      <c r="BA249" s="135">
        <v>0</v>
      </c>
      <c r="BB249" s="10" t="s">
        <v>3044</v>
      </c>
      <c r="BC249" s="668"/>
      <c r="BD249" s="668"/>
      <c r="BE249" s="670"/>
      <c r="BF249" s="668"/>
      <c r="BG249" s="668"/>
      <c r="BH249" s="668"/>
      <c r="BI249" s="135">
        <v>0.03</v>
      </c>
      <c r="BJ249" s="135">
        <v>0</v>
      </c>
      <c r="BK249" s="10" t="s">
        <v>3044</v>
      </c>
      <c r="BL249" s="668"/>
      <c r="BM249" s="668"/>
      <c r="BN249" s="670"/>
      <c r="BO249" s="668"/>
      <c r="BP249" s="668"/>
      <c r="BQ249" s="668"/>
      <c r="BR249" s="135">
        <v>0.05</v>
      </c>
      <c r="BS249" s="135">
        <v>0</v>
      </c>
      <c r="BT249" s="10" t="s">
        <v>3045</v>
      </c>
      <c r="BU249" s="668"/>
      <c r="BV249" s="668"/>
      <c r="BW249" s="670"/>
      <c r="BX249" s="668"/>
      <c r="BY249" s="672"/>
      <c r="BZ249" s="668"/>
      <c r="CA249" s="668"/>
      <c r="CB249" s="135">
        <v>0.04</v>
      </c>
      <c r="CC249" s="135">
        <v>0</v>
      </c>
      <c r="CD249" s="10" t="s">
        <v>3046</v>
      </c>
      <c r="CE249" s="668"/>
      <c r="CF249" s="668"/>
      <c r="CG249" s="670"/>
      <c r="CH249" s="668"/>
      <c r="CI249" s="668"/>
      <c r="CJ249" s="668"/>
      <c r="CK249" s="135">
        <v>0.04</v>
      </c>
      <c r="CL249" s="135">
        <v>0</v>
      </c>
      <c r="CM249" s="10" t="s">
        <v>3046</v>
      </c>
      <c r="CN249" s="668"/>
      <c r="CO249" s="668"/>
      <c r="CP249" s="670"/>
      <c r="CQ249" s="668"/>
      <c r="CR249" s="668"/>
      <c r="CS249" s="668"/>
      <c r="CT249" s="135">
        <v>0</v>
      </c>
      <c r="CU249" s="135">
        <v>0</v>
      </c>
      <c r="CV249" s="10"/>
      <c r="CW249" s="668"/>
      <c r="CX249" s="668"/>
      <c r="CY249" s="670"/>
      <c r="CZ249" s="668"/>
      <c r="DA249" s="672"/>
      <c r="DB249" s="668"/>
      <c r="DC249" s="668"/>
      <c r="DD249" s="135">
        <v>0</v>
      </c>
      <c r="DE249" s="135">
        <v>0</v>
      </c>
      <c r="DF249" s="10"/>
      <c r="DG249" s="668"/>
      <c r="DH249" s="668"/>
      <c r="DI249" s="670"/>
      <c r="DJ249" s="668"/>
      <c r="DK249" s="668"/>
      <c r="DL249" s="668"/>
      <c r="DM249" s="135">
        <v>0</v>
      </c>
      <c r="DN249" s="135">
        <v>0</v>
      </c>
      <c r="DO249" s="10"/>
      <c r="DP249" s="668"/>
      <c r="DQ249" s="668"/>
      <c r="DR249" s="671"/>
      <c r="DS249" s="668"/>
      <c r="DT249" s="668"/>
      <c r="DU249" s="668"/>
      <c r="DV249" s="135">
        <v>0</v>
      </c>
      <c r="DW249" s="135">
        <v>0</v>
      </c>
      <c r="DX249" s="10"/>
      <c r="DY249" s="668"/>
      <c r="DZ249" s="668"/>
      <c r="EA249" s="671"/>
      <c r="EB249" s="668"/>
      <c r="EC249" s="672"/>
      <c r="ED249" s="668"/>
      <c r="EE249" s="673"/>
      <c r="EF249" s="303"/>
      <c r="EG249" s="125">
        <v>0.3</v>
      </c>
      <c r="EH249" s="125">
        <v>0</v>
      </c>
      <c r="EI249" s="131">
        <v>0</v>
      </c>
      <c r="EJ249" s="598"/>
      <c r="EK249" s="598"/>
      <c r="EL249" s="598"/>
      <c r="EM249" s="614"/>
      <c r="EN249" s="598"/>
      <c r="EO249" s="598"/>
      <c r="EP249" s="133"/>
      <c r="EQ249" s="133"/>
      <c r="ER249" s="127"/>
      <c r="ET249" s="156">
        <f t="shared" si="3"/>
        <v>0</v>
      </c>
    </row>
    <row r="250" spans="1:150" s="47" customFormat="1" ht="99.95" hidden="1" customHeight="1" x14ac:dyDescent="0.25">
      <c r="A250" s="130" t="s">
        <v>213</v>
      </c>
      <c r="B250" s="308" t="s">
        <v>3839</v>
      </c>
      <c r="C250" s="47" t="s">
        <v>116</v>
      </c>
      <c r="D250" s="127">
        <v>6</v>
      </c>
      <c r="E250" s="47" t="s">
        <v>3026</v>
      </c>
      <c r="F250" s="121" t="s">
        <v>65</v>
      </c>
      <c r="G250" s="131">
        <v>0.6</v>
      </c>
      <c r="H250" s="131">
        <v>0.22</v>
      </c>
      <c r="I250" s="154">
        <v>8.7300000000000003E-2</v>
      </c>
      <c r="J250" s="130" t="s">
        <v>3034</v>
      </c>
      <c r="K250" s="127" t="s">
        <v>299</v>
      </c>
      <c r="L250" s="47">
        <v>12</v>
      </c>
      <c r="M250" s="130" t="s">
        <v>248</v>
      </c>
      <c r="N250" s="130" t="s">
        <v>3047</v>
      </c>
      <c r="O250" s="47" t="s">
        <v>3036</v>
      </c>
      <c r="P250" s="121">
        <v>8.1000000000000003E-2</v>
      </c>
      <c r="Q250" s="127">
        <v>12</v>
      </c>
      <c r="R250" s="124">
        <v>310506000</v>
      </c>
      <c r="T250" s="58">
        <v>43101</v>
      </c>
      <c r="U250" s="58">
        <v>43465</v>
      </c>
      <c r="V250" s="130" t="s">
        <v>3048</v>
      </c>
      <c r="W250" s="121">
        <v>0.2</v>
      </c>
      <c r="X250" s="135">
        <v>0</v>
      </c>
      <c r="Y250" s="135">
        <v>0</v>
      </c>
      <c r="Z250" s="10"/>
      <c r="AA250" s="668"/>
      <c r="AB250" s="668"/>
      <c r="AC250" s="670"/>
      <c r="AD250" s="668"/>
      <c r="AE250" s="668"/>
      <c r="AF250" s="668"/>
      <c r="AG250" s="135">
        <v>0</v>
      </c>
      <c r="AH250" s="135">
        <v>0</v>
      </c>
      <c r="AI250" s="10"/>
      <c r="AJ250" s="668"/>
      <c r="AK250" s="668"/>
      <c r="AL250" s="670"/>
      <c r="AM250" s="668"/>
      <c r="AN250" s="668"/>
      <c r="AO250" s="668"/>
      <c r="AP250" s="135">
        <v>0</v>
      </c>
      <c r="AQ250" s="135">
        <v>0</v>
      </c>
      <c r="AR250" s="10"/>
      <c r="AS250" s="668"/>
      <c r="AT250" s="668"/>
      <c r="AU250" s="670"/>
      <c r="AV250" s="668"/>
      <c r="AW250" s="668"/>
      <c r="AX250" s="668"/>
      <c r="AY250" s="668"/>
      <c r="AZ250" s="135">
        <v>0</v>
      </c>
      <c r="BA250" s="135">
        <v>0</v>
      </c>
      <c r="BB250" s="10" t="s">
        <v>3049</v>
      </c>
      <c r="BC250" s="668"/>
      <c r="BD250" s="668"/>
      <c r="BE250" s="670"/>
      <c r="BF250" s="668"/>
      <c r="BG250" s="668"/>
      <c r="BH250" s="668"/>
      <c r="BI250" s="135">
        <v>0</v>
      </c>
      <c r="BJ250" s="135">
        <v>0</v>
      </c>
      <c r="BK250" s="10" t="s">
        <v>3049</v>
      </c>
      <c r="BL250" s="668"/>
      <c r="BM250" s="668"/>
      <c r="BN250" s="670"/>
      <c r="BO250" s="668"/>
      <c r="BP250" s="668"/>
      <c r="BQ250" s="668"/>
      <c r="BR250" s="135">
        <v>0.02</v>
      </c>
      <c r="BS250" s="135">
        <v>0</v>
      </c>
      <c r="BT250" s="10" t="s">
        <v>3050</v>
      </c>
      <c r="BU250" s="668"/>
      <c r="BV250" s="668"/>
      <c r="BW250" s="670"/>
      <c r="BX250" s="668"/>
      <c r="BY250" s="672"/>
      <c r="BZ250" s="668"/>
      <c r="CA250" s="668"/>
      <c r="CB250" s="135">
        <v>0.03</v>
      </c>
      <c r="CC250" s="135">
        <v>0</v>
      </c>
      <c r="CD250" s="10" t="s">
        <v>3050</v>
      </c>
      <c r="CE250" s="668"/>
      <c r="CF250" s="668"/>
      <c r="CG250" s="670"/>
      <c r="CH250" s="668"/>
      <c r="CI250" s="668"/>
      <c r="CJ250" s="668"/>
      <c r="CK250" s="135">
        <v>0.03</v>
      </c>
      <c r="CL250" s="135">
        <v>0</v>
      </c>
      <c r="CM250" s="10" t="s">
        <v>3050</v>
      </c>
      <c r="CN250" s="668"/>
      <c r="CO250" s="668"/>
      <c r="CP250" s="670"/>
      <c r="CQ250" s="668"/>
      <c r="CR250" s="668"/>
      <c r="CS250" s="668"/>
      <c r="CT250" s="135">
        <v>0.05</v>
      </c>
      <c r="CU250" s="135">
        <v>0</v>
      </c>
      <c r="CV250" s="10" t="s">
        <v>3051</v>
      </c>
      <c r="CW250" s="668"/>
      <c r="CX250" s="668"/>
      <c r="CY250" s="670"/>
      <c r="CZ250" s="668"/>
      <c r="DA250" s="672"/>
      <c r="DB250" s="668"/>
      <c r="DC250" s="668"/>
      <c r="DD250" s="135">
        <v>0.03</v>
      </c>
      <c r="DE250" s="135">
        <v>0</v>
      </c>
      <c r="DF250" s="10" t="s">
        <v>3052</v>
      </c>
      <c r="DG250" s="668"/>
      <c r="DH250" s="668"/>
      <c r="DI250" s="670"/>
      <c r="DJ250" s="668"/>
      <c r="DK250" s="668"/>
      <c r="DL250" s="668"/>
      <c r="DM250" s="135">
        <v>0.04</v>
      </c>
      <c r="DN250" s="135">
        <v>0</v>
      </c>
      <c r="DO250" s="10" t="s">
        <v>3053</v>
      </c>
      <c r="DP250" s="668"/>
      <c r="DQ250" s="668"/>
      <c r="DR250" s="671"/>
      <c r="DS250" s="668"/>
      <c r="DT250" s="668"/>
      <c r="DU250" s="668"/>
      <c r="DV250" s="135">
        <v>0</v>
      </c>
      <c r="DW250" s="135">
        <v>0</v>
      </c>
      <c r="DX250" s="10"/>
      <c r="DY250" s="668"/>
      <c r="DZ250" s="668"/>
      <c r="EA250" s="671"/>
      <c r="EB250" s="668"/>
      <c r="EC250" s="672"/>
      <c r="ED250" s="668"/>
      <c r="EE250" s="673"/>
      <c r="EF250" s="303"/>
      <c r="EG250" s="125">
        <v>0.2</v>
      </c>
      <c r="EH250" s="125">
        <v>0</v>
      </c>
      <c r="EI250" s="131">
        <v>0</v>
      </c>
      <c r="EJ250" s="598"/>
      <c r="EK250" s="598"/>
      <c r="EL250" s="598"/>
      <c r="EM250" s="614"/>
      <c r="EN250" s="598"/>
      <c r="EO250" s="598"/>
      <c r="EP250" s="133"/>
      <c r="EQ250" s="133"/>
      <c r="ER250" s="127"/>
      <c r="ET250" s="156">
        <f t="shared" si="3"/>
        <v>0</v>
      </c>
    </row>
    <row r="251" spans="1:150" s="47" customFormat="1" ht="99.95" hidden="1" customHeight="1" x14ac:dyDescent="0.25">
      <c r="A251" s="130" t="s">
        <v>213</v>
      </c>
      <c r="B251" s="308" t="s">
        <v>3839</v>
      </c>
      <c r="C251" s="47" t="s">
        <v>116</v>
      </c>
      <c r="D251" s="127">
        <v>6</v>
      </c>
      <c r="E251" s="47" t="s">
        <v>3026</v>
      </c>
      <c r="F251" s="121" t="s">
        <v>65</v>
      </c>
      <c r="G251" s="131">
        <v>0.6</v>
      </c>
      <c r="H251" s="131">
        <v>0.22</v>
      </c>
      <c r="I251" s="154">
        <v>8.7300000000000003E-2</v>
      </c>
      <c r="J251" s="130" t="s">
        <v>3054</v>
      </c>
      <c r="K251" s="127" t="s">
        <v>290</v>
      </c>
      <c r="L251" s="47">
        <v>12</v>
      </c>
      <c r="M251" s="130" t="s">
        <v>248</v>
      </c>
      <c r="N251" s="130" t="s">
        <v>3054</v>
      </c>
      <c r="O251" s="47" t="s">
        <v>3036</v>
      </c>
      <c r="P251" s="121">
        <v>8.1000000000000003E-2</v>
      </c>
      <c r="Q251" s="127">
        <v>12</v>
      </c>
      <c r="R251" s="124">
        <v>310506000</v>
      </c>
      <c r="T251" s="58">
        <v>43101</v>
      </c>
      <c r="U251" s="58">
        <v>43465</v>
      </c>
      <c r="V251" s="130" t="s">
        <v>3055</v>
      </c>
      <c r="W251" s="121">
        <v>0.2</v>
      </c>
      <c r="X251" s="135">
        <v>0.06</v>
      </c>
      <c r="Y251" s="135">
        <v>0</v>
      </c>
      <c r="Z251" s="10" t="s">
        <v>3056</v>
      </c>
      <c r="AA251" s="668"/>
      <c r="AB251" s="668"/>
      <c r="AC251" s="670"/>
      <c r="AD251" s="668"/>
      <c r="AE251" s="668"/>
      <c r="AF251" s="668"/>
      <c r="AG251" s="135">
        <v>7.0000000000000007E-2</v>
      </c>
      <c r="AH251" s="135">
        <v>0</v>
      </c>
      <c r="AI251" s="10" t="s">
        <v>3056</v>
      </c>
      <c r="AJ251" s="668"/>
      <c r="AK251" s="668"/>
      <c r="AL251" s="670"/>
      <c r="AM251" s="668"/>
      <c r="AN251" s="668"/>
      <c r="AO251" s="668"/>
      <c r="AP251" s="135">
        <v>7.0000000000000007E-2</v>
      </c>
      <c r="AQ251" s="135">
        <v>0</v>
      </c>
      <c r="AR251" s="10" t="s">
        <v>3056</v>
      </c>
      <c r="AS251" s="668"/>
      <c r="AT251" s="668"/>
      <c r="AU251" s="670"/>
      <c r="AV251" s="668"/>
      <c r="AW251" s="668"/>
      <c r="AX251" s="668"/>
      <c r="AY251" s="668"/>
      <c r="AZ251" s="135">
        <v>0</v>
      </c>
      <c r="BA251" s="135">
        <v>0</v>
      </c>
      <c r="BB251" s="10"/>
      <c r="BC251" s="668"/>
      <c r="BD251" s="668"/>
      <c r="BE251" s="670"/>
      <c r="BF251" s="668"/>
      <c r="BG251" s="668"/>
      <c r="BH251" s="668"/>
      <c r="BI251" s="135">
        <v>0</v>
      </c>
      <c r="BJ251" s="135">
        <v>0</v>
      </c>
      <c r="BK251" s="10"/>
      <c r="BL251" s="668"/>
      <c r="BM251" s="668"/>
      <c r="BN251" s="670"/>
      <c r="BO251" s="668"/>
      <c r="BP251" s="668"/>
      <c r="BQ251" s="668"/>
      <c r="BR251" s="135">
        <v>0</v>
      </c>
      <c r="BS251" s="135">
        <v>0</v>
      </c>
      <c r="BT251" s="10" t="s">
        <v>3057</v>
      </c>
      <c r="BU251" s="668"/>
      <c r="BV251" s="668"/>
      <c r="BW251" s="670"/>
      <c r="BX251" s="668"/>
      <c r="BY251" s="672"/>
      <c r="BZ251" s="668"/>
      <c r="CA251" s="668"/>
      <c r="CB251" s="135">
        <v>0</v>
      </c>
      <c r="CC251" s="135">
        <v>0</v>
      </c>
      <c r="CD251" s="10"/>
      <c r="CE251" s="668"/>
      <c r="CF251" s="668"/>
      <c r="CG251" s="670"/>
      <c r="CH251" s="668"/>
      <c r="CI251" s="668"/>
      <c r="CJ251" s="668"/>
      <c r="CK251" s="135">
        <v>0</v>
      </c>
      <c r="CL251" s="135">
        <v>0</v>
      </c>
      <c r="CM251" s="10"/>
      <c r="CN251" s="668"/>
      <c r="CO251" s="668"/>
      <c r="CP251" s="670"/>
      <c r="CQ251" s="668"/>
      <c r="CR251" s="668"/>
      <c r="CS251" s="668"/>
      <c r="CT251" s="135">
        <v>0</v>
      </c>
      <c r="CU251" s="135">
        <v>0</v>
      </c>
      <c r="CV251" s="10"/>
      <c r="CW251" s="668"/>
      <c r="CX251" s="668"/>
      <c r="CY251" s="670"/>
      <c r="CZ251" s="668"/>
      <c r="DA251" s="672"/>
      <c r="DB251" s="668"/>
      <c r="DC251" s="668"/>
      <c r="DD251" s="135">
        <v>0</v>
      </c>
      <c r="DE251" s="135">
        <v>0</v>
      </c>
      <c r="DF251" s="10"/>
      <c r="DG251" s="668"/>
      <c r="DH251" s="668"/>
      <c r="DI251" s="670"/>
      <c r="DJ251" s="668"/>
      <c r="DK251" s="668"/>
      <c r="DL251" s="668"/>
      <c r="DM251" s="135">
        <v>0</v>
      </c>
      <c r="DN251" s="135">
        <v>0</v>
      </c>
      <c r="DO251" s="10"/>
      <c r="DP251" s="668"/>
      <c r="DQ251" s="668"/>
      <c r="DR251" s="671"/>
      <c r="DS251" s="668"/>
      <c r="DT251" s="668"/>
      <c r="DU251" s="668"/>
      <c r="DV251" s="135">
        <v>0</v>
      </c>
      <c r="DW251" s="135">
        <v>0</v>
      </c>
      <c r="DX251" s="10"/>
      <c r="DY251" s="668"/>
      <c r="DZ251" s="668"/>
      <c r="EA251" s="671"/>
      <c r="EB251" s="668"/>
      <c r="EC251" s="672"/>
      <c r="ED251" s="668"/>
      <c r="EE251" s="673"/>
      <c r="EF251" s="303"/>
      <c r="EG251" s="125">
        <v>0.2</v>
      </c>
      <c r="EH251" s="125">
        <v>0</v>
      </c>
      <c r="EI251" s="131">
        <v>0</v>
      </c>
      <c r="EJ251" s="598"/>
      <c r="EK251" s="598"/>
      <c r="EL251" s="598"/>
      <c r="EM251" s="614"/>
      <c r="EN251" s="598"/>
      <c r="EO251" s="598"/>
      <c r="EP251" s="133"/>
      <c r="EQ251" s="133"/>
      <c r="ER251" s="127"/>
      <c r="ET251" s="156">
        <f t="shared" si="3"/>
        <v>0</v>
      </c>
    </row>
    <row r="252" spans="1:150" s="47" customFormat="1" ht="99.95" hidden="1" customHeight="1" x14ac:dyDescent="0.25">
      <c r="A252" s="130" t="s">
        <v>194</v>
      </c>
      <c r="B252" s="47" t="s">
        <v>83</v>
      </c>
      <c r="C252" s="47" t="s">
        <v>3575</v>
      </c>
      <c r="D252" s="127">
        <v>1</v>
      </c>
      <c r="E252" s="47" t="s">
        <v>3481</v>
      </c>
      <c r="F252" s="121" t="s">
        <v>65</v>
      </c>
      <c r="G252" s="148">
        <v>89911</v>
      </c>
      <c r="H252" s="121">
        <v>1</v>
      </c>
      <c r="I252" s="610">
        <f>+P252+P254</f>
        <v>0.22999999999999998</v>
      </c>
      <c r="J252" s="627" t="s">
        <v>3482</v>
      </c>
      <c r="K252" s="682">
        <v>43465</v>
      </c>
      <c r="L252" s="127">
        <v>1</v>
      </c>
      <c r="M252" s="130" t="s">
        <v>3840</v>
      </c>
      <c r="N252" s="623" t="s">
        <v>3483</v>
      </c>
      <c r="O252" s="47" t="s">
        <v>3484</v>
      </c>
      <c r="P252" s="629">
        <v>0.12</v>
      </c>
      <c r="Q252" s="74">
        <v>12</v>
      </c>
      <c r="R252" s="603">
        <v>81475828000</v>
      </c>
      <c r="S252" s="129"/>
      <c r="T252" s="71">
        <v>43101</v>
      </c>
      <c r="U252" s="71">
        <v>43465</v>
      </c>
      <c r="V252" s="179" t="s">
        <v>3485</v>
      </c>
      <c r="W252" s="131">
        <v>0.5</v>
      </c>
      <c r="X252" s="122">
        <v>0.02</v>
      </c>
      <c r="Y252" s="125"/>
      <c r="Z252" s="125" t="s">
        <v>3486</v>
      </c>
      <c r="AA252" s="582">
        <f>+X252+X253</f>
        <v>0.04</v>
      </c>
      <c r="AB252" s="582">
        <f>+Y252+Y253</f>
        <v>0</v>
      </c>
      <c r="AC252" s="680">
        <v>20876584235</v>
      </c>
      <c r="AD252" s="582"/>
      <c r="AE252" s="660">
        <f>((AA252*$P$18)+(AA254*$P$20))*$H252/($P$18+$P$20)</f>
        <v>0.04</v>
      </c>
      <c r="AF252" s="660">
        <f>((AB252*$P$18)+(AB254*$P$20))*$H252/($P$18+$P$20)</f>
        <v>0</v>
      </c>
      <c r="AG252" s="122">
        <v>0.02</v>
      </c>
      <c r="AH252" s="125"/>
      <c r="AI252" s="125" t="s">
        <v>3486</v>
      </c>
      <c r="AJ252" s="582">
        <f>+AG252+AG253</f>
        <v>0.04</v>
      </c>
      <c r="AK252" s="582">
        <f>+AH252+AH253</f>
        <v>0</v>
      </c>
      <c r="AL252" s="680"/>
      <c r="AM252" s="582"/>
      <c r="AN252" s="660">
        <f>((AJ252*$P$18)+(AJ254*$P$20))*$H$18/($P$18+$P$20)</f>
        <v>0.04</v>
      </c>
      <c r="AO252" s="660">
        <f>((AK252*$P$18)+(AK254*$P$20))*$H$18/($P$18+$P$20)</f>
        <v>0</v>
      </c>
      <c r="AP252" s="122">
        <v>0.08</v>
      </c>
      <c r="AQ252" s="125"/>
      <c r="AR252" s="130"/>
      <c r="AS252" s="582">
        <f>+AP252+AP253</f>
        <v>0.16</v>
      </c>
      <c r="AT252" s="582">
        <f>+AQ252+AQ253</f>
        <v>0</v>
      </c>
      <c r="AU252" s="582"/>
      <c r="AV252" s="582"/>
      <c r="AW252" s="598" t="s">
        <v>3483</v>
      </c>
      <c r="AX252" s="660">
        <f>((AS252*$P$18)+(AS254*$P$20))*$H$18/($P$18+$P$20)</f>
        <v>0.16</v>
      </c>
      <c r="AY252" s="660">
        <f>((AT252*$P$18)+(AT254*$P$20))*$H$18/($P$18+$P$20)</f>
        <v>0</v>
      </c>
      <c r="AZ252" s="122">
        <v>0.02</v>
      </c>
      <c r="BA252" s="125"/>
      <c r="BB252" s="125" t="s">
        <v>3486</v>
      </c>
      <c r="BC252" s="582">
        <f>+AZ252+AZ253</f>
        <v>0.04</v>
      </c>
      <c r="BD252" s="582">
        <f>+BA252+BA253</f>
        <v>0</v>
      </c>
      <c r="BE252" s="680">
        <f>56800215000+510000000</f>
        <v>57310215000</v>
      </c>
      <c r="BF252" s="582"/>
      <c r="BG252" s="660">
        <f>((BC252*$P$18)+(BC254*$P$20))*$H$18/($P$18+$P$20)</f>
        <v>0.04</v>
      </c>
      <c r="BH252" s="660">
        <f>((BD252*$P$18)+(BD254*$P$20))*$H$18/($P$18+$P$20)</f>
        <v>0</v>
      </c>
      <c r="BI252" s="122">
        <v>0.02</v>
      </c>
      <c r="BJ252" s="125"/>
      <c r="BK252" s="125" t="s">
        <v>3486</v>
      </c>
      <c r="BL252" s="582">
        <f>+BI252+BI253</f>
        <v>0.04</v>
      </c>
      <c r="BM252" s="582">
        <f>+BJ252+BJ253</f>
        <v>0</v>
      </c>
      <c r="BN252" s="582"/>
      <c r="BO252" s="582"/>
      <c r="BP252" s="660">
        <f>((BL252*$P$18)+(BL254*$P$20))*$H$18/($P$18+$P$20)</f>
        <v>0.04</v>
      </c>
      <c r="BQ252" s="660">
        <f>((BM252*$P$18)+(BM254*$P$20))*$H$18/($P$18+$P$20)</f>
        <v>0</v>
      </c>
      <c r="BR252" s="122">
        <v>0.08</v>
      </c>
      <c r="BS252" s="125"/>
      <c r="BT252" s="130"/>
      <c r="BU252" s="582">
        <f>+BR252+BR253</f>
        <v>0.16</v>
      </c>
      <c r="BV252" s="582">
        <f>+BS252+BS253</f>
        <v>0</v>
      </c>
      <c r="BW252" s="582"/>
      <c r="BX252" s="582"/>
      <c r="BY252" s="598" t="s">
        <v>3483</v>
      </c>
      <c r="BZ252" s="660">
        <f>((BU252*$P$18)+(BU254*$P$20))*$H252/($P$18+$P$20)</f>
        <v>0.16</v>
      </c>
      <c r="CA252" s="660">
        <f>((BV252*$P$18)+(BV254*$P$20))*$H252/($P$18+$P$20)</f>
        <v>0</v>
      </c>
      <c r="CB252" s="122">
        <v>0.02</v>
      </c>
      <c r="CC252" s="125"/>
      <c r="CD252" s="125" t="s">
        <v>3486</v>
      </c>
      <c r="CE252" s="582">
        <f>+CB252+CB253</f>
        <v>0.04</v>
      </c>
      <c r="CF252" s="582">
        <f>+CC252+CC253</f>
        <v>0</v>
      </c>
      <c r="CG252" s="680"/>
      <c r="CH252" s="582"/>
      <c r="CI252" s="660">
        <f>((CE252*$P$18)+(CE254*$P$20))*$H$18/($P$18+$P$20)</f>
        <v>0.04</v>
      </c>
      <c r="CJ252" s="660">
        <f>((CF252*$P$18)+(CF254*$P$20))*$H$18/($P$18+$P$20)</f>
        <v>0</v>
      </c>
      <c r="CK252" s="122">
        <v>0.02</v>
      </c>
      <c r="CL252" s="125"/>
      <c r="CM252" s="125" t="s">
        <v>3486</v>
      </c>
      <c r="CN252" s="582">
        <f>+CK252+CK253</f>
        <v>0.04</v>
      </c>
      <c r="CO252" s="582">
        <f>+CL252+CL253</f>
        <v>0</v>
      </c>
      <c r="CP252" s="683">
        <v>3289028765</v>
      </c>
      <c r="CQ252" s="582"/>
      <c r="CR252" s="660">
        <f>((CN252*$P$18)+(CN254*$P$20))*$H$18/($P$18+$P$20)</f>
        <v>0.04</v>
      </c>
      <c r="CS252" s="660">
        <f>((CO252*$P$18)+(CO254*$P$20))*$H$18/($P$18+$P$20)</f>
        <v>0</v>
      </c>
      <c r="CT252" s="122">
        <v>0.08</v>
      </c>
      <c r="CU252" s="125"/>
      <c r="CV252" s="130"/>
      <c r="CW252" s="582">
        <f>+CT252+CT253</f>
        <v>0.16</v>
      </c>
      <c r="CX252" s="582">
        <f>+CU252+CU253</f>
        <v>0</v>
      </c>
      <c r="CY252" s="680"/>
      <c r="CZ252" s="582"/>
      <c r="DA252" s="598" t="s">
        <v>3483</v>
      </c>
      <c r="DB252" s="660">
        <f>((CW252*$P$18)+(CW254*$P$20))*$H$18/($P$18+$P$20)</f>
        <v>0.16</v>
      </c>
      <c r="DC252" s="660">
        <f>((CX252*$P$18)+(CX254*$P$20))*$H$18/($P$18+$P$20)</f>
        <v>0</v>
      </c>
      <c r="DD252" s="122">
        <v>0.02</v>
      </c>
      <c r="DE252" s="125"/>
      <c r="DF252" s="134" t="s">
        <v>3486</v>
      </c>
      <c r="DG252" s="582">
        <f>+DD252+DD253</f>
        <v>0.04</v>
      </c>
      <c r="DH252" s="582">
        <f>+DE252+DE253</f>
        <v>0</v>
      </c>
      <c r="DI252" s="582"/>
      <c r="DJ252" s="582"/>
      <c r="DK252" s="660">
        <f>((DG252*$P$18)+(DG254*$P$20))*$H$18/($P$18+$P$20)</f>
        <v>0.04</v>
      </c>
      <c r="DL252" s="660">
        <f>((DH252*$P$18)+(DH254*$P$20))*$H$18/($P$18+$P$20)</f>
        <v>0</v>
      </c>
      <c r="DM252" s="122">
        <v>0.02</v>
      </c>
      <c r="DN252" s="125"/>
      <c r="DO252" s="125" t="s">
        <v>3486</v>
      </c>
      <c r="DP252" s="582">
        <f>+DM252+DM253</f>
        <v>0.04</v>
      </c>
      <c r="DQ252" s="582">
        <f>+DN252+DN253</f>
        <v>0</v>
      </c>
      <c r="DR252" s="582"/>
      <c r="DS252" s="582"/>
      <c r="DT252" s="660">
        <f>((DP252*$P$18)+(DP254*$P$20))*$H$18/($P$18+$P$20)</f>
        <v>0.04</v>
      </c>
      <c r="DU252" s="660">
        <f>((DQ252*$P$18)+(DQ254*$P$20))*$H$18/($P$18+$P$20)</f>
        <v>0</v>
      </c>
      <c r="DV252" s="122">
        <v>0.1</v>
      </c>
      <c r="DW252" s="125"/>
      <c r="DX252" s="125"/>
      <c r="DY252" s="582">
        <f>+DV252+DV253</f>
        <v>0.2</v>
      </c>
      <c r="DZ252" s="582">
        <f>+DW252+DW253</f>
        <v>0</v>
      </c>
      <c r="EA252" s="582"/>
      <c r="EB252" s="582"/>
      <c r="EC252" s="582" t="s">
        <v>3482</v>
      </c>
      <c r="ED252" s="660">
        <f>((DY252*$P$18)+(DY254*$P$20))*$H252/($P$18+$P$20)</f>
        <v>0.20000000000000004</v>
      </c>
      <c r="EE252" s="660">
        <f>((DZ252*$P$18)+(DZ254*$P$20))*$H252/($P$18+$P$20)</f>
        <v>0</v>
      </c>
      <c r="EF252" s="303"/>
      <c r="EG252" s="121">
        <v>0.50000000000000011</v>
      </c>
      <c r="EH252" s="121">
        <v>0</v>
      </c>
      <c r="EI252" s="122">
        <v>0</v>
      </c>
      <c r="EJ252" s="610">
        <v>1.0000000000000002</v>
      </c>
      <c r="EK252" s="610">
        <v>0</v>
      </c>
      <c r="EL252" s="613">
        <v>0</v>
      </c>
      <c r="EM252" s="614">
        <v>1.0000000000000002</v>
      </c>
      <c r="EN252" s="610">
        <v>0</v>
      </c>
      <c r="EO252" s="613">
        <v>0</v>
      </c>
      <c r="EP252" s="680">
        <v>81475828000</v>
      </c>
      <c r="EQ252" s="680">
        <v>0</v>
      </c>
      <c r="ER252" s="613">
        <v>0</v>
      </c>
      <c r="ET252" s="156">
        <f t="shared" si="3"/>
        <v>0</v>
      </c>
    </row>
    <row r="253" spans="1:150" s="47" customFormat="1" ht="99.95" hidden="1" customHeight="1" x14ac:dyDescent="0.25">
      <c r="A253" s="130" t="s">
        <v>194</v>
      </c>
      <c r="B253" s="47" t="s">
        <v>83</v>
      </c>
      <c r="C253" s="47" t="s">
        <v>3575</v>
      </c>
      <c r="D253" s="127">
        <v>1</v>
      </c>
      <c r="E253" s="47" t="s">
        <v>3481</v>
      </c>
      <c r="F253" s="121" t="s">
        <v>65</v>
      </c>
      <c r="G253" s="148">
        <v>89911</v>
      </c>
      <c r="H253" s="121">
        <v>1</v>
      </c>
      <c r="I253" s="598"/>
      <c r="J253" s="627"/>
      <c r="K253" s="682"/>
      <c r="L253" s="127">
        <v>1</v>
      </c>
      <c r="M253" s="130" t="s">
        <v>3840</v>
      </c>
      <c r="N253" s="623"/>
      <c r="O253" s="47" t="s">
        <v>3484</v>
      </c>
      <c r="P253" s="629"/>
      <c r="Q253" s="74">
        <v>12</v>
      </c>
      <c r="R253" s="603"/>
      <c r="S253" s="129"/>
      <c r="T253" s="71">
        <v>43101</v>
      </c>
      <c r="U253" s="71">
        <v>43465</v>
      </c>
      <c r="V253" s="179" t="s">
        <v>3487</v>
      </c>
      <c r="W253" s="131">
        <v>0.5</v>
      </c>
      <c r="X253" s="122">
        <v>0.02</v>
      </c>
      <c r="Y253" s="125"/>
      <c r="Z253" s="125" t="s">
        <v>3488</v>
      </c>
      <c r="AA253" s="582"/>
      <c r="AB253" s="582"/>
      <c r="AC253" s="680"/>
      <c r="AD253" s="582"/>
      <c r="AE253" s="660"/>
      <c r="AF253" s="660"/>
      <c r="AG253" s="122">
        <v>0.02</v>
      </c>
      <c r="AH253" s="125"/>
      <c r="AI253" s="125" t="s">
        <v>3488</v>
      </c>
      <c r="AJ253" s="582"/>
      <c r="AK253" s="582"/>
      <c r="AL253" s="680"/>
      <c r="AM253" s="582"/>
      <c r="AN253" s="660"/>
      <c r="AO253" s="660"/>
      <c r="AP253" s="122">
        <v>0.08</v>
      </c>
      <c r="AQ253" s="125"/>
      <c r="AR253" s="130"/>
      <c r="AS253" s="582"/>
      <c r="AT253" s="582"/>
      <c r="AU253" s="582"/>
      <c r="AV253" s="582"/>
      <c r="AW253" s="598"/>
      <c r="AX253" s="660"/>
      <c r="AY253" s="660"/>
      <c r="AZ253" s="122">
        <v>0.02</v>
      </c>
      <c r="BA253" s="125"/>
      <c r="BB253" s="125" t="s">
        <v>3488</v>
      </c>
      <c r="BC253" s="582"/>
      <c r="BD253" s="582"/>
      <c r="BE253" s="680"/>
      <c r="BF253" s="582"/>
      <c r="BG253" s="660"/>
      <c r="BH253" s="660"/>
      <c r="BI253" s="122">
        <v>0.02</v>
      </c>
      <c r="BJ253" s="125"/>
      <c r="BK253" s="125" t="s">
        <v>3488</v>
      </c>
      <c r="BL253" s="582"/>
      <c r="BM253" s="582"/>
      <c r="BN253" s="582"/>
      <c r="BO253" s="582"/>
      <c r="BP253" s="660"/>
      <c r="BQ253" s="660"/>
      <c r="BR253" s="122">
        <v>0.08</v>
      </c>
      <c r="BS253" s="125"/>
      <c r="BT253" s="130"/>
      <c r="BU253" s="582"/>
      <c r="BV253" s="582"/>
      <c r="BW253" s="582"/>
      <c r="BX253" s="582"/>
      <c r="BY253" s="598"/>
      <c r="BZ253" s="660"/>
      <c r="CA253" s="660"/>
      <c r="CB253" s="122">
        <v>0.02</v>
      </c>
      <c r="CC253" s="125"/>
      <c r="CD253" s="125" t="s">
        <v>3488</v>
      </c>
      <c r="CE253" s="582"/>
      <c r="CF253" s="582"/>
      <c r="CG253" s="680"/>
      <c r="CH253" s="582"/>
      <c r="CI253" s="660"/>
      <c r="CJ253" s="660"/>
      <c r="CK253" s="122">
        <v>0.02</v>
      </c>
      <c r="CL253" s="125"/>
      <c r="CM253" s="125" t="s">
        <v>3488</v>
      </c>
      <c r="CN253" s="582"/>
      <c r="CO253" s="582"/>
      <c r="CP253" s="683"/>
      <c r="CQ253" s="582"/>
      <c r="CR253" s="660"/>
      <c r="CS253" s="660"/>
      <c r="CT253" s="122">
        <v>0.08</v>
      </c>
      <c r="CU253" s="125"/>
      <c r="CV253" s="130"/>
      <c r="CW253" s="582"/>
      <c r="CX253" s="582"/>
      <c r="CY253" s="680"/>
      <c r="CZ253" s="582"/>
      <c r="DA253" s="598"/>
      <c r="DB253" s="660"/>
      <c r="DC253" s="660"/>
      <c r="DD253" s="122">
        <v>0.02</v>
      </c>
      <c r="DE253" s="125"/>
      <c r="DF253" s="134" t="s">
        <v>3488</v>
      </c>
      <c r="DG253" s="582"/>
      <c r="DH253" s="582"/>
      <c r="DI253" s="582"/>
      <c r="DJ253" s="582"/>
      <c r="DK253" s="660"/>
      <c r="DL253" s="660"/>
      <c r="DM253" s="122">
        <v>0.02</v>
      </c>
      <c r="DN253" s="125"/>
      <c r="DO253" s="125" t="s">
        <v>3488</v>
      </c>
      <c r="DP253" s="582"/>
      <c r="DQ253" s="582"/>
      <c r="DR253" s="582"/>
      <c r="DS253" s="582"/>
      <c r="DT253" s="660"/>
      <c r="DU253" s="660"/>
      <c r="DV253" s="122">
        <v>0.1</v>
      </c>
      <c r="DW253" s="125"/>
      <c r="DX253" s="125"/>
      <c r="DY253" s="582"/>
      <c r="DZ253" s="582"/>
      <c r="EA253" s="582"/>
      <c r="EB253" s="582"/>
      <c r="EC253" s="582"/>
      <c r="ED253" s="660"/>
      <c r="EE253" s="660"/>
      <c r="EF253" s="303"/>
      <c r="EG253" s="121">
        <v>0.50000000000000011</v>
      </c>
      <c r="EH253" s="121">
        <v>0</v>
      </c>
      <c r="EI253" s="122">
        <v>0</v>
      </c>
      <c r="EJ253" s="610"/>
      <c r="EK253" s="610"/>
      <c r="EL253" s="613"/>
      <c r="EM253" s="614"/>
      <c r="EN253" s="610"/>
      <c r="EO253" s="613"/>
      <c r="EP253" s="680"/>
      <c r="EQ253" s="680"/>
      <c r="ER253" s="613"/>
      <c r="ET253" s="156">
        <f t="shared" si="3"/>
        <v>0</v>
      </c>
    </row>
    <row r="254" spans="1:150" s="47" customFormat="1" ht="99.95" hidden="1" customHeight="1" x14ac:dyDescent="0.25">
      <c r="A254" s="130" t="s">
        <v>194</v>
      </c>
      <c r="B254" s="47" t="s">
        <v>83</v>
      </c>
      <c r="C254" s="47" t="s">
        <v>3575</v>
      </c>
      <c r="D254" s="127">
        <v>1</v>
      </c>
      <c r="E254" s="47" t="s">
        <v>3481</v>
      </c>
      <c r="F254" s="121" t="s">
        <v>65</v>
      </c>
      <c r="G254" s="148">
        <v>89911</v>
      </c>
      <c r="H254" s="121">
        <v>1</v>
      </c>
      <c r="I254" s="598"/>
      <c r="J254" s="627"/>
      <c r="K254" s="682"/>
      <c r="L254" s="127">
        <v>2</v>
      </c>
      <c r="M254" s="130" t="s">
        <v>3841</v>
      </c>
      <c r="N254" s="623"/>
      <c r="O254" s="47" t="s">
        <v>3484</v>
      </c>
      <c r="P254" s="629">
        <v>0.11</v>
      </c>
      <c r="Q254" s="74">
        <v>12</v>
      </c>
      <c r="R254" s="603">
        <v>6518992000</v>
      </c>
      <c r="S254" s="129"/>
      <c r="T254" s="71">
        <v>43101</v>
      </c>
      <c r="U254" s="71">
        <v>43465</v>
      </c>
      <c r="V254" s="179" t="s">
        <v>3489</v>
      </c>
      <c r="W254" s="131">
        <v>0.4</v>
      </c>
      <c r="X254" s="122">
        <v>0.02</v>
      </c>
      <c r="Y254" s="125"/>
      <c r="Z254" s="125" t="s">
        <v>3490</v>
      </c>
      <c r="AA254" s="582">
        <f>+X254+X255</f>
        <v>0.04</v>
      </c>
      <c r="AB254" s="582">
        <f>+Y254+Y255</f>
        <v>0</v>
      </c>
      <c r="AC254" s="680">
        <v>6518992000</v>
      </c>
      <c r="AD254" s="582"/>
      <c r="AE254" s="660"/>
      <c r="AF254" s="660"/>
      <c r="AG254" s="122">
        <v>0.02</v>
      </c>
      <c r="AH254" s="125"/>
      <c r="AI254" s="125" t="s">
        <v>3490</v>
      </c>
      <c r="AJ254" s="582">
        <f>+AG254+AG255</f>
        <v>0.04</v>
      </c>
      <c r="AK254" s="582">
        <f>+AH254+AH255</f>
        <v>0</v>
      </c>
      <c r="AL254" s="582"/>
      <c r="AM254" s="582"/>
      <c r="AN254" s="660"/>
      <c r="AO254" s="660"/>
      <c r="AP254" s="122">
        <v>0.06</v>
      </c>
      <c r="AQ254" s="125"/>
      <c r="AR254" s="130"/>
      <c r="AS254" s="582">
        <f>+AP254+AP255</f>
        <v>0.16</v>
      </c>
      <c r="AT254" s="582">
        <f>+AQ254+AQ255</f>
        <v>0</v>
      </c>
      <c r="AU254" s="582"/>
      <c r="AV254" s="582"/>
      <c r="AW254" s="598"/>
      <c r="AX254" s="660"/>
      <c r="AY254" s="660"/>
      <c r="AZ254" s="122">
        <v>0.02</v>
      </c>
      <c r="BA254" s="125"/>
      <c r="BB254" s="125" t="s">
        <v>3490</v>
      </c>
      <c r="BC254" s="582">
        <f>+AZ254+AZ255</f>
        <v>0.04</v>
      </c>
      <c r="BD254" s="582">
        <f>+BA254+BA255</f>
        <v>0</v>
      </c>
      <c r="BE254" s="582"/>
      <c r="BF254" s="582"/>
      <c r="BG254" s="660"/>
      <c r="BH254" s="660"/>
      <c r="BI254" s="122">
        <v>0.02</v>
      </c>
      <c r="BJ254" s="125"/>
      <c r="BK254" s="125" t="s">
        <v>3490</v>
      </c>
      <c r="BL254" s="582">
        <f>+BI254+BI255</f>
        <v>0.04</v>
      </c>
      <c r="BM254" s="582">
        <f>+BJ254+BJ255</f>
        <v>0</v>
      </c>
      <c r="BN254" s="582"/>
      <c r="BO254" s="582"/>
      <c r="BP254" s="660"/>
      <c r="BQ254" s="660"/>
      <c r="BR254" s="122">
        <v>0.06</v>
      </c>
      <c r="BS254" s="125"/>
      <c r="BT254" s="130"/>
      <c r="BU254" s="582">
        <f>+BR254+BR255</f>
        <v>0.16</v>
      </c>
      <c r="BV254" s="582">
        <f>+BS254+BS255</f>
        <v>0</v>
      </c>
      <c r="BW254" s="582"/>
      <c r="BX254" s="582"/>
      <c r="BY254" s="598"/>
      <c r="BZ254" s="660"/>
      <c r="CA254" s="660"/>
      <c r="CB254" s="122">
        <v>0.02</v>
      </c>
      <c r="CC254" s="125"/>
      <c r="CD254" s="125" t="s">
        <v>3490</v>
      </c>
      <c r="CE254" s="582">
        <f>+CB254+CB255</f>
        <v>0.04</v>
      </c>
      <c r="CF254" s="582">
        <f>+CC254+CC255</f>
        <v>0</v>
      </c>
      <c r="CG254" s="582"/>
      <c r="CH254" s="582"/>
      <c r="CI254" s="660"/>
      <c r="CJ254" s="660"/>
      <c r="CK254" s="122">
        <v>0.02</v>
      </c>
      <c r="CL254" s="125"/>
      <c r="CM254" s="125" t="s">
        <v>3490</v>
      </c>
      <c r="CN254" s="582">
        <f>+CK254+CK255</f>
        <v>0.04</v>
      </c>
      <c r="CO254" s="582">
        <f>+CL254+CL255</f>
        <v>0</v>
      </c>
      <c r="CP254" s="582"/>
      <c r="CQ254" s="582"/>
      <c r="CR254" s="660"/>
      <c r="CS254" s="660"/>
      <c r="CT254" s="122">
        <v>0.06</v>
      </c>
      <c r="CU254" s="125"/>
      <c r="CV254" s="130"/>
      <c r="CW254" s="582">
        <f>+CT254+CT255</f>
        <v>0.16</v>
      </c>
      <c r="CX254" s="582">
        <f>+CU254+CU255</f>
        <v>0</v>
      </c>
      <c r="CY254" s="582"/>
      <c r="CZ254" s="582"/>
      <c r="DA254" s="598"/>
      <c r="DB254" s="660"/>
      <c r="DC254" s="660"/>
      <c r="DD254" s="122">
        <v>0.02</v>
      </c>
      <c r="DE254" s="125"/>
      <c r="DF254" s="134" t="s">
        <v>3490</v>
      </c>
      <c r="DG254" s="582">
        <f>+DD254+DD255</f>
        <v>0.04</v>
      </c>
      <c r="DH254" s="582">
        <f>+DE254+DE255</f>
        <v>0</v>
      </c>
      <c r="DI254" s="582"/>
      <c r="DJ254" s="582"/>
      <c r="DK254" s="660"/>
      <c r="DL254" s="660"/>
      <c r="DM254" s="122">
        <v>0.02</v>
      </c>
      <c r="DN254" s="125"/>
      <c r="DO254" s="125" t="s">
        <v>3490</v>
      </c>
      <c r="DP254" s="582">
        <f>+DM254+DM255</f>
        <v>0.04</v>
      </c>
      <c r="DQ254" s="582">
        <f>+DN254+DN255</f>
        <v>0</v>
      </c>
      <c r="DR254" s="582"/>
      <c r="DS254" s="582"/>
      <c r="DT254" s="660"/>
      <c r="DU254" s="660"/>
      <c r="DV254" s="122">
        <v>0.06</v>
      </c>
      <c r="DW254" s="125"/>
      <c r="DX254" s="125"/>
      <c r="DY254" s="582">
        <f>+DV254+DV255</f>
        <v>0.2</v>
      </c>
      <c r="DZ254" s="582">
        <f>+DW254+DW255</f>
        <v>0</v>
      </c>
      <c r="EA254" s="582"/>
      <c r="EB254" s="582"/>
      <c r="EC254" s="582"/>
      <c r="ED254" s="660"/>
      <c r="EE254" s="660"/>
      <c r="EF254" s="303"/>
      <c r="EG254" s="121">
        <v>0.4</v>
      </c>
      <c r="EH254" s="121">
        <v>0</v>
      </c>
      <c r="EI254" s="122">
        <v>0</v>
      </c>
      <c r="EJ254" s="610">
        <v>1.0000000000000002</v>
      </c>
      <c r="EK254" s="610">
        <v>0</v>
      </c>
      <c r="EL254" s="613">
        <v>0</v>
      </c>
      <c r="EM254" s="614"/>
      <c r="EN254" s="610"/>
      <c r="EO254" s="613"/>
      <c r="EP254" s="680">
        <v>6518992000</v>
      </c>
      <c r="EQ254" s="680">
        <v>0</v>
      </c>
      <c r="ER254" s="613">
        <v>0</v>
      </c>
      <c r="ET254" s="156">
        <f t="shared" si="3"/>
        <v>0</v>
      </c>
    </row>
    <row r="255" spans="1:150" s="47" customFormat="1" ht="99.95" hidden="1" customHeight="1" x14ac:dyDescent="0.25">
      <c r="A255" s="130" t="s">
        <v>194</v>
      </c>
      <c r="B255" s="47" t="s">
        <v>83</v>
      </c>
      <c r="C255" s="47" t="s">
        <v>3575</v>
      </c>
      <c r="D255" s="127">
        <v>1</v>
      </c>
      <c r="E255" s="47" t="s">
        <v>3481</v>
      </c>
      <c r="F255" s="121" t="s">
        <v>65</v>
      </c>
      <c r="G255" s="148">
        <v>89911</v>
      </c>
      <c r="H255" s="121">
        <v>1</v>
      </c>
      <c r="I255" s="598"/>
      <c r="J255" s="627"/>
      <c r="K255" s="682"/>
      <c r="L255" s="127">
        <v>2</v>
      </c>
      <c r="M255" s="130" t="s">
        <v>3842</v>
      </c>
      <c r="N255" s="623"/>
      <c r="O255" s="47" t="s">
        <v>3484</v>
      </c>
      <c r="P255" s="629"/>
      <c r="Q255" s="74">
        <v>12</v>
      </c>
      <c r="R255" s="603"/>
      <c r="S255" s="129"/>
      <c r="T255" s="71">
        <v>43101</v>
      </c>
      <c r="U255" s="71">
        <v>43465</v>
      </c>
      <c r="V255" s="179" t="s">
        <v>3491</v>
      </c>
      <c r="W255" s="131">
        <v>0.6</v>
      </c>
      <c r="X255" s="122">
        <v>0.02</v>
      </c>
      <c r="Y255" s="125"/>
      <c r="Z255" s="125" t="s">
        <v>3492</v>
      </c>
      <c r="AA255" s="582"/>
      <c r="AB255" s="582"/>
      <c r="AC255" s="680"/>
      <c r="AD255" s="582"/>
      <c r="AE255" s="660"/>
      <c r="AF255" s="660"/>
      <c r="AG255" s="122">
        <v>0.02</v>
      </c>
      <c r="AH255" s="125"/>
      <c r="AI255" s="125" t="s">
        <v>3492</v>
      </c>
      <c r="AJ255" s="582"/>
      <c r="AK255" s="582"/>
      <c r="AL255" s="582"/>
      <c r="AM255" s="582"/>
      <c r="AN255" s="660"/>
      <c r="AO255" s="660"/>
      <c r="AP255" s="122">
        <v>0.1</v>
      </c>
      <c r="AQ255" s="125"/>
      <c r="AR255" s="130"/>
      <c r="AS255" s="582"/>
      <c r="AT255" s="582"/>
      <c r="AU255" s="582"/>
      <c r="AV255" s="582"/>
      <c r="AW255" s="598"/>
      <c r="AX255" s="660"/>
      <c r="AY255" s="660"/>
      <c r="AZ255" s="122">
        <v>0.02</v>
      </c>
      <c r="BA255" s="125"/>
      <c r="BB255" s="125" t="s">
        <v>3492</v>
      </c>
      <c r="BC255" s="582"/>
      <c r="BD255" s="582"/>
      <c r="BE255" s="582"/>
      <c r="BF255" s="582"/>
      <c r="BG255" s="660"/>
      <c r="BH255" s="660"/>
      <c r="BI255" s="122">
        <v>0.02</v>
      </c>
      <c r="BJ255" s="125"/>
      <c r="BK255" s="125" t="s">
        <v>3492</v>
      </c>
      <c r="BL255" s="582"/>
      <c r="BM255" s="582"/>
      <c r="BN255" s="582"/>
      <c r="BO255" s="582"/>
      <c r="BP255" s="660"/>
      <c r="BQ255" s="660"/>
      <c r="BR255" s="122">
        <v>0.1</v>
      </c>
      <c r="BS255" s="125"/>
      <c r="BT255" s="130"/>
      <c r="BU255" s="582"/>
      <c r="BV255" s="582"/>
      <c r="BW255" s="582"/>
      <c r="BX255" s="582"/>
      <c r="BY255" s="598"/>
      <c r="BZ255" s="660"/>
      <c r="CA255" s="660"/>
      <c r="CB255" s="122">
        <v>0.02</v>
      </c>
      <c r="CC255" s="125"/>
      <c r="CD255" s="125" t="s">
        <v>3492</v>
      </c>
      <c r="CE255" s="582"/>
      <c r="CF255" s="582"/>
      <c r="CG255" s="582"/>
      <c r="CH255" s="582"/>
      <c r="CI255" s="660"/>
      <c r="CJ255" s="660"/>
      <c r="CK255" s="122">
        <v>0.02</v>
      </c>
      <c r="CL255" s="125"/>
      <c r="CM255" s="125" t="s">
        <v>3492</v>
      </c>
      <c r="CN255" s="582"/>
      <c r="CO255" s="582"/>
      <c r="CP255" s="582"/>
      <c r="CQ255" s="582"/>
      <c r="CR255" s="660"/>
      <c r="CS255" s="660"/>
      <c r="CT255" s="122">
        <v>0.1</v>
      </c>
      <c r="CU255" s="125"/>
      <c r="CV255" s="130"/>
      <c r="CW255" s="582"/>
      <c r="CX255" s="582"/>
      <c r="CY255" s="582"/>
      <c r="CZ255" s="582"/>
      <c r="DA255" s="598"/>
      <c r="DB255" s="660"/>
      <c r="DC255" s="660"/>
      <c r="DD255" s="122">
        <v>0.02</v>
      </c>
      <c r="DE255" s="125"/>
      <c r="DF255" s="134" t="s">
        <v>3492</v>
      </c>
      <c r="DG255" s="582"/>
      <c r="DH255" s="582"/>
      <c r="DI255" s="582"/>
      <c r="DJ255" s="582"/>
      <c r="DK255" s="660"/>
      <c r="DL255" s="660"/>
      <c r="DM255" s="122">
        <v>0.02</v>
      </c>
      <c r="DN255" s="125"/>
      <c r="DO255" s="125" t="s">
        <v>3492</v>
      </c>
      <c r="DP255" s="582"/>
      <c r="DQ255" s="582"/>
      <c r="DR255" s="582"/>
      <c r="DS255" s="582"/>
      <c r="DT255" s="660"/>
      <c r="DU255" s="660"/>
      <c r="DV255" s="122">
        <v>0.14000000000000001</v>
      </c>
      <c r="DW255" s="125"/>
      <c r="DX255" s="125"/>
      <c r="DY255" s="582"/>
      <c r="DZ255" s="582"/>
      <c r="EA255" s="582"/>
      <c r="EB255" s="582"/>
      <c r="EC255" s="582"/>
      <c r="ED255" s="660"/>
      <c r="EE255" s="660"/>
      <c r="EF255" s="303"/>
      <c r="EG255" s="121">
        <v>0.60000000000000009</v>
      </c>
      <c r="EH255" s="121">
        <v>0</v>
      </c>
      <c r="EI255" s="122">
        <v>0</v>
      </c>
      <c r="EJ255" s="610"/>
      <c r="EK255" s="610"/>
      <c r="EL255" s="613"/>
      <c r="EM255" s="614"/>
      <c r="EN255" s="610"/>
      <c r="EO255" s="613"/>
      <c r="EP255" s="680"/>
      <c r="EQ255" s="680"/>
      <c r="ER255" s="613"/>
      <c r="ET255" s="156">
        <f t="shared" si="3"/>
        <v>0</v>
      </c>
    </row>
    <row r="256" spans="1:150" s="47" customFormat="1" ht="99.95" hidden="1" customHeight="1" x14ac:dyDescent="0.25">
      <c r="A256" s="130" t="s">
        <v>194</v>
      </c>
      <c r="B256" s="47" t="s">
        <v>83</v>
      </c>
      <c r="C256" s="47" t="s">
        <v>3575</v>
      </c>
      <c r="D256" s="127">
        <v>2</v>
      </c>
      <c r="E256" s="47" t="s">
        <v>3493</v>
      </c>
      <c r="F256" s="121" t="s">
        <v>65</v>
      </c>
      <c r="G256" s="148">
        <v>10000</v>
      </c>
      <c r="H256" s="121">
        <v>1</v>
      </c>
      <c r="I256" s="610">
        <v>0.17</v>
      </c>
      <c r="J256" s="623" t="s">
        <v>3494</v>
      </c>
      <c r="K256" s="682">
        <v>43465</v>
      </c>
      <c r="L256" s="127">
        <v>3</v>
      </c>
      <c r="M256" s="130" t="s">
        <v>3843</v>
      </c>
      <c r="N256" s="130" t="s">
        <v>3495</v>
      </c>
      <c r="O256" s="130" t="s">
        <v>3496</v>
      </c>
      <c r="P256" s="129">
        <v>0.09</v>
      </c>
      <c r="Q256" s="75">
        <v>12</v>
      </c>
      <c r="R256" s="124">
        <v>28732081000</v>
      </c>
      <c r="S256" s="129"/>
      <c r="T256" s="71">
        <v>43101</v>
      </c>
      <c r="U256" s="71">
        <v>43465</v>
      </c>
      <c r="V256" s="179" t="s">
        <v>3765</v>
      </c>
      <c r="W256" s="131">
        <v>1</v>
      </c>
      <c r="X256" s="122">
        <v>0.04</v>
      </c>
      <c r="Y256" s="125"/>
      <c r="Z256" s="130" t="s">
        <v>3497</v>
      </c>
      <c r="AA256" s="125">
        <f>+X256</f>
        <v>0.04</v>
      </c>
      <c r="AB256" s="125">
        <f>+Y256</f>
        <v>0</v>
      </c>
      <c r="AC256" s="154"/>
      <c r="AD256" s="154"/>
      <c r="AE256" s="613">
        <f>+((AA256*$P$22)+(AA257*$P$23))*$H$22/($P$22+$P$23)</f>
        <v>1.1999999999999999E-2</v>
      </c>
      <c r="AF256" s="613">
        <f>+((AB256*$P$22)+(AB257*$P$23))*$H$22/($P$22+$P$23)</f>
        <v>0</v>
      </c>
      <c r="AG256" s="122">
        <v>0.04</v>
      </c>
      <c r="AH256" s="125"/>
      <c r="AI256" s="130" t="s">
        <v>3497</v>
      </c>
      <c r="AJ256" s="125">
        <f>+AG256</f>
        <v>0.04</v>
      </c>
      <c r="AK256" s="125">
        <f>+AH256</f>
        <v>0</v>
      </c>
      <c r="AL256" s="120">
        <v>3025000000</v>
      </c>
      <c r="AM256" s="154"/>
      <c r="AN256" s="613">
        <f>+((AJ256*$P$22)+(AJ257*$P$23))*$H$22/($P$22+$P$23)</f>
        <v>1.1999999999999999E-2</v>
      </c>
      <c r="AO256" s="613">
        <f>+((AK256*$P$22)+(AK257*$P$23))*$H$22/($P$22+$P$23)</f>
        <v>0</v>
      </c>
      <c r="AP256" s="122">
        <v>0.16</v>
      </c>
      <c r="AQ256" s="125"/>
      <c r="AR256" s="130"/>
      <c r="AS256" s="125">
        <f>+AP256</f>
        <v>0.16</v>
      </c>
      <c r="AT256" s="125">
        <f>+AQ256</f>
        <v>0</v>
      </c>
      <c r="AU256" s="154"/>
      <c r="AV256" s="154"/>
      <c r="AW256" s="130" t="s">
        <v>3495</v>
      </c>
      <c r="AX256" s="613">
        <f>+((AS256*$P$22)+(AS257*$P$23))*$H$22/($P$22+$P$23)</f>
        <v>4.7999999999999994E-2</v>
      </c>
      <c r="AY256" s="613">
        <f>+((AT256*$P$22)+(AT257*$P$23))*$H$22/($P$22+$P$23)</f>
        <v>0</v>
      </c>
      <c r="AZ256" s="122">
        <v>0.04</v>
      </c>
      <c r="BA256" s="125"/>
      <c r="BB256" s="130" t="s">
        <v>3497</v>
      </c>
      <c r="BC256" s="125">
        <f>+AZ256</f>
        <v>0.04</v>
      </c>
      <c r="BD256" s="125">
        <f>+BA256</f>
        <v>0</v>
      </c>
      <c r="BF256" s="154"/>
      <c r="BG256" s="613">
        <f>+((BC256*$P$22)+(BC257*$P$23))*$H$22/($P$22+$P$23)</f>
        <v>1.1999999999999999E-2</v>
      </c>
      <c r="BH256" s="613">
        <f>+((BD256*$P$22)+(BD257*$P$23))*$H$22/($P$22+$P$23)</f>
        <v>0</v>
      </c>
      <c r="BI256" s="122">
        <v>0.04</v>
      </c>
      <c r="BJ256" s="125"/>
      <c r="BK256" s="127" t="s">
        <v>3497</v>
      </c>
      <c r="BL256" s="125">
        <f>+BI256</f>
        <v>0.04</v>
      </c>
      <c r="BM256" s="125">
        <f>+BJ256</f>
        <v>0</v>
      </c>
      <c r="BO256" s="154"/>
      <c r="BP256" s="613">
        <f>+((BL256*$P$22)+(BL257*$P$23))*$H$22/($P$22+$P$23)</f>
        <v>1.1999999999999999E-2</v>
      </c>
      <c r="BQ256" s="613">
        <f>+((BM256*$P$22)+(BM257*$P$23))*$H$22/($P$22+$P$23)</f>
        <v>0</v>
      </c>
      <c r="BR256" s="122">
        <v>0.16</v>
      </c>
      <c r="BS256" s="125"/>
      <c r="BT256" s="130"/>
      <c r="BU256" s="125">
        <f>+BR256</f>
        <v>0.16</v>
      </c>
      <c r="BV256" s="125">
        <f>+BS256</f>
        <v>0</v>
      </c>
      <c r="BX256" s="154"/>
      <c r="BY256" s="130" t="s">
        <v>3495</v>
      </c>
      <c r="BZ256" s="613">
        <f>+((BU256*$P$22)+(BU257*$P$23))*$H$22/($P$22+$P$23)</f>
        <v>4.7999999999999994E-2</v>
      </c>
      <c r="CA256" s="613">
        <f>+((BV256*$P$22)+(BV257*$P$23))*$H$22/($P$22+$P$23)</f>
        <v>0</v>
      </c>
      <c r="CB256" s="122">
        <v>0.04</v>
      </c>
      <c r="CC256" s="125"/>
      <c r="CD256" s="127" t="s">
        <v>3497</v>
      </c>
      <c r="CE256" s="125">
        <f>+CB256</f>
        <v>0.04</v>
      </c>
      <c r="CF256" s="125">
        <f>+CC256</f>
        <v>0</v>
      </c>
      <c r="CG256" s="103">
        <v>4707081000</v>
      </c>
      <c r="CH256" s="154"/>
      <c r="CI256" s="613">
        <f>+((CE256*$P$22)+(CE257*$P$23))*$H$22/($P$22+$P$23)</f>
        <v>1.1999999999999999E-2</v>
      </c>
      <c r="CJ256" s="613">
        <f>+((CF256*$P$22)+(CF257*$P$23))*$H$22/($P$22+$P$23)</f>
        <v>0</v>
      </c>
      <c r="CK256" s="122">
        <v>0.04</v>
      </c>
      <c r="CL256" s="125"/>
      <c r="CM256" s="127" t="s">
        <v>3497</v>
      </c>
      <c r="CN256" s="125">
        <f>+CK256</f>
        <v>0.04</v>
      </c>
      <c r="CO256" s="125">
        <f>+CL256</f>
        <v>0</v>
      </c>
      <c r="CP256" s="103">
        <v>4200000000</v>
      </c>
      <c r="CQ256" s="154"/>
      <c r="CR256" s="613">
        <f>+((CN256*$P$22)+(CN257*$P$23))*$H$22/($P$22+$P$23)</f>
        <v>1.1999999999999999E-2</v>
      </c>
      <c r="CS256" s="613">
        <f>+((CO256*$P$22)+(CO257*$P$23))*$H$22/($P$22+$P$23)</f>
        <v>0</v>
      </c>
      <c r="CT256" s="122">
        <v>0.16</v>
      </c>
      <c r="CU256" s="125"/>
      <c r="CV256" s="130"/>
      <c r="CW256" s="125">
        <f>+CT256</f>
        <v>0.16</v>
      </c>
      <c r="CX256" s="125">
        <f>+CU256</f>
        <v>0</v>
      </c>
      <c r="CY256" s="103">
        <v>4200000000</v>
      </c>
      <c r="CZ256" s="154"/>
      <c r="DA256" s="127" t="s">
        <v>3495</v>
      </c>
      <c r="DB256" s="613">
        <f>+((CW256*$P$22)+(CW257*$P$23))*$H$22/($P$22+$P$23)</f>
        <v>4.7999999999999994E-2</v>
      </c>
      <c r="DC256" s="613">
        <f>+((CX256*$P$22)+(CX257*$P$23))*$H$22/($P$22+$P$23)</f>
        <v>0</v>
      </c>
      <c r="DD256" s="122">
        <v>0.04</v>
      </c>
      <c r="DE256" s="125"/>
      <c r="DF256" s="130" t="s">
        <v>3497</v>
      </c>
      <c r="DG256" s="125">
        <f>+DD256</f>
        <v>0.04</v>
      </c>
      <c r="DH256" s="125">
        <f>+DE256</f>
        <v>0</v>
      </c>
      <c r="DI256" s="103">
        <v>4200000000</v>
      </c>
      <c r="DJ256" s="154"/>
      <c r="DK256" s="613">
        <f>+((DG256*$P$22)+(DG257*$P$23))*$H$22/($P$22+$P$23)</f>
        <v>1.1999999999999999E-2</v>
      </c>
      <c r="DL256" s="613">
        <f>+((DH256*$P$22)+(DH257*$P$23))*$H$22/($P$22+$P$23)</f>
        <v>0</v>
      </c>
      <c r="DM256" s="122">
        <v>0.04</v>
      </c>
      <c r="DN256" s="125"/>
      <c r="DO256" s="127" t="s">
        <v>3497</v>
      </c>
      <c r="DP256" s="125">
        <f>+DM256</f>
        <v>0.04</v>
      </c>
      <c r="DQ256" s="125">
        <f>+DN256</f>
        <v>0</v>
      </c>
      <c r="DR256" s="103">
        <v>4200000000</v>
      </c>
      <c r="DS256" s="154"/>
      <c r="DT256" s="613">
        <f>+((DP256*$P$22)+(DP257*$P$23))*$H$22/($P$22+$P$23)</f>
        <v>1.1999999999999999E-2</v>
      </c>
      <c r="DU256" s="613">
        <f>+((DQ256*$P$22)+(DQ257*$P$23))*$H$22/($P$22+$P$23)</f>
        <v>0</v>
      </c>
      <c r="DV256" s="122">
        <v>0.2</v>
      </c>
      <c r="DW256" s="125"/>
      <c r="DX256" s="130"/>
      <c r="DY256" s="125">
        <f>+DV256</f>
        <v>0.2</v>
      </c>
      <c r="DZ256" s="125">
        <f>+DW256</f>
        <v>0</v>
      </c>
      <c r="EA256" s="103">
        <v>4200000000</v>
      </c>
      <c r="EB256" s="154"/>
      <c r="EC256" s="598" t="s">
        <v>3494</v>
      </c>
      <c r="ED256" s="613">
        <f>+((DY256*$P$22)+(DY257*$P$23))*$H$22/($P$22+$P$23)</f>
        <v>6.0000000000000005E-2</v>
      </c>
      <c r="EE256" s="613">
        <f>+((DZ256*$P$22)+(DZ257*$P$23))*$H$22/($P$22+$P$23)</f>
        <v>0</v>
      </c>
      <c r="EF256" s="303"/>
      <c r="EG256" s="121">
        <v>1.0000000000000002</v>
      </c>
      <c r="EH256" s="121">
        <v>0</v>
      </c>
      <c r="EI256" s="122">
        <v>0</v>
      </c>
      <c r="EJ256" s="121">
        <v>1.0000000000000002</v>
      </c>
      <c r="EK256" s="121">
        <v>0</v>
      </c>
      <c r="EL256" s="122">
        <v>0</v>
      </c>
      <c r="EM256" s="614">
        <v>1.0000000000000002</v>
      </c>
      <c r="EN256" s="610">
        <v>0</v>
      </c>
      <c r="EO256" s="613">
        <v>0</v>
      </c>
      <c r="EP256" s="123">
        <v>28732081000</v>
      </c>
      <c r="EQ256" s="123">
        <v>0</v>
      </c>
      <c r="ER256" s="122">
        <v>0</v>
      </c>
      <c r="ET256" s="156">
        <f t="shared" si="3"/>
        <v>0</v>
      </c>
    </row>
    <row r="257" spans="1:150" s="47" customFormat="1" ht="99.95" hidden="1" customHeight="1" x14ac:dyDescent="0.25">
      <c r="A257" s="130" t="s">
        <v>194</v>
      </c>
      <c r="B257" s="47" t="s">
        <v>83</v>
      </c>
      <c r="C257" s="47" t="s">
        <v>3575</v>
      </c>
      <c r="D257" s="127">
        <v>2</v>
      </c>
      <c r="E257" s="47" t="s">
        <v>3493</v>
      </c>
      <c r="F257" s="121" t="s">
        <v>65</v>
      </c>
      <c r="G257" s="148">
        <v>10000</v>
      </c>
      <c r="H257" s="121">
        <v>1</v>
      </c>
      <c r="I257" s="598"/>
      <c r="J257" s="623"/>
      <c r="K257" s="682"/>
      <c r="L257" s="127">
        <v>4</v>
      </c>
      <c r="M257" s="130" t="s">
        <v>3844</v>
      </c>
      <c r="N257" s="130" t="s">
        <v>3498</v>
      </c>
      <c r="O257" s="47" t="s">
        <v>3496</v>
      </c>
      <c r="P257" s="629">
        <v>0.08</v>
      </c>
      <c r="Q257" s="74">
        <v>12</v>
      </c>
      <c r="R257" s="603">
        <v>8155124000</v>
      </c>
      <c r="T257" s="71">
        <v>43101</v>
      </c>
      <c r="U257" s="185">
        <v>43465</v>
      </c>
      <c r="V257" s="179" t="s">
        <v>3766</v>
      </c>
      <c r="W257" s="183">
        <v>0.5</v>
      </c>
      <c r="X257" s="122">
        <v>0.02</v>
      </c>
      <c r="Z257" s="154" t="s">
        <v>3499</v>
      </c>
      <c r="AA257" s="582">
        <f>+X257+X258</f>
        <v>0.04</v>
      </c>
      <c r="AB257" s="582">
        <f>+Y257+Y258</f>
        <v>0</v>
      </c>
      <c r="AC257" s="680">
        <v>7946694000</v>
      </c>
      <c r="AD257" s="598"/>
      <c r="AE257" s="613"/>
      <c r="AF257" s="613"/>
      <c r="AG257" s="122">
        <v>0.02</v>
      </c>
      <c r="AI257" s="154" t="s">
        <v>3499</v>
      </c>
      <c r="AJ257" s="582">
        <f>+AG257+AG258</f>
        <v>0.04</v>
      </c>
      <c r="AK257" s="582">
        <f>+AH257+AH258</f>
        <v>0</v>
      </c>
      <c r="AL257" s="582"/>
      <c r="AM257" s="598"/>
      <c r="AN257" s="613"/>
      <c r="AO257" s="613"/>
      <c r="AP257" s="122">
        <v>0.08</v>
      </c>
      <c r="AR257" s="130"/>
      <c r="AS257" s="582">
        <f>+AP257+AP258</f>
        <v>0.16</v>
      </c>
      <c r="AT257" s="582">
        <f>+AQ257+AQ258</f>
        <v>0</v>
      </c>
      <c r="AU257" s="582"/>
      <c r="AV257" s="598"/>
      <c r="AW257" s="130" t="s">
        <v>3498</v>
      </c>
      <c r="AX257" s="613"/>
      <c r="AY257" s="613"/>
      <c r="AZ257" s="122">
        <v>0.02</v>
      </c>
      <c r="BB257" s="154" t="s">
        <v>3499</v>
      </c>
      <c r="BC257" s="582">
        <f>+AZ257+AZ258</f>
        <v>0.04</v>
      </c>
      <c r="BD257" s="582">
        <f>+BA257+BA258</f>
        <v>0</v>
      </c>
      <c r="BE257" s="598"/>
      <c r="BF257" s="598"/>
      <c r="BG257" s="613"/>
      <c r="BH257" s="613"/>
      <c r="BI257" s="122">
        <v>0.02</v>
      </c>
      <c r="BK257" s="154" t="s">
        <v>3499</v>
      </c>
      <c r="BL257" s="582">
        <f>+BI257+BI258</f>
        <v>0.04</v>
      </c>
      <c r="BM257" s="582">
        <f>+BJ257+BJ258</f>
        <v>0</v>
      </c>
      <c r="BN257" s="598"/>
      <c r="BO257" s="598"/>
      <c r="BP257" s="613"/>
      <c r="BQ257" s="613"/>
      <c r="BR257" s="122">
        <v>0.08</v>
      </c>
      <c r="BS257" s="125"/>
      <c r="BT257" s="130"/>
      <c r="BU257" s="582">
        <f>+BR257+BR258</f>
        <v>0.16</v>
      </c>
      <c r="BV257" s="582">
        <f>+BS257+BS258</f>
        <v>0</v>
      </c>
      <c r="BW257" s="683">
        <v>208430000</v>
      </c>
      <c r="BX257" s="598"/>
      <c r="BY257" s="130" t="s">
        <v>3498</v>
      </c>
      <c r="BZ257" s="613"/>
      <c r="CA257" s="613"/>
      <c r="CB257" s="122">
        <v>0.02</v>
      </c>
      <c r="CD257" s="154" t="s">
        <v>3499</v>
      </c>
      <c r="CE257" s="582">
        <f>+CB257+CB258</f>
        <v>0.04</v>
      </c>
      <c r="CF257" s="582">
        <f>+CC257+CC258</f>
        <v>0</v>
      </c>
      <c r="CG257" s="598"/>
      <c r="CH257" s="598"/>
      <c r="CI257" s="613"/>
      <c r="CJ257" s="613"/>
      <c r="CK257" s="122">
        <v>0.02</v>
      </c>
      <c r="CM257" s="154" t="s">
        <v>3499</v>
      </c>
      <c r="CN257" s="582">
        <f>+CK257+CK258</f>
        <v>0.04</v>
      </c>
      <c r="CO257" s="582">
        <f>+CL257+CL258</f>
        <v>0</v>
      </c>
      <c r="CP257" s="598"/>
      <c r="CQ257" s="598"/>
      <c r="CR257" s="613"/>
      <c r="CS257" s="613"/>
      <c r="CT257" s="122">
        <v>0.08</v>
      </c>
      <c r="CV257" s="130"/>
      <c r="CW257" s="582">
        <f>+CT257+CT258</f>
        <v>0.16</v>
      </c>
      <c r="CX257" s="582">
        <f>+CU257+CU258</f>
        <v>0</v>
      </c>
      <c r="CY257" s="598"/>
      <c r="CZ257" s="598"/>
      <c r="DA257" s="127" t="s">
        <v>3500</v>
      </c>
      <c r="DB257" s="613"/>
      <c r="DC257" s="613"/>
      <c r="DD257" s="122">
        <v>0.02</v>
      </c>
      <c r="DF257" s="154" t="s">
        <v>3499</v>
      </c>
      <c r="DG257" s="582">
        <f>+DD257+DD258</f>
        <v>0.04</v>
      </c>
      <c r="DH257" s="582">
        <f>+DE257+DE258</f>
        <v>0</v>
      </c>
      <c r="DI257" s="598"/>
      <c r="DJ257" s="598"/>
      <c r="DK257" s="613"/>
      <c r="DL257" s="613"/>
      <c r="DM257" s="122">
        <v>0.02</v>
      </c>
      <c r="DO257" s="154" t="s">
        <v>3499</v>
      </c>
      <c r="DP257" s="582">
        <f>+DM257+DM258</f>
        <v>0.04</v>
      </c>
      <c r="DQ257" s="582">
        <f>+DN257+DN258</f>
        <v>0</v>
      </c>
      <c r="DR257" s="598"/>
      <c r="DS257" s="598"/>
      <c r="DT257" s="613"/>
      <c r="DU257" s="613"/>
      <c r="DV257" s="122">
        <v>0.1</v>
      </c>
      <c r="DX257" s="130"/>
      <c r="DY257" s="582">
        <f>+DV257+DV258</f>
        <v>0.2</v>
      </c>
      <c r="DZ257" s="582">
        <f>+DW257+DW258</f>
        <v>0</v>
      </c>
      <c r="EA257" s="598"/>
      <c r="EB257" s="598"/>
      <c r="EC257" s="598"/>
      <c r="ED257" s="613"/>
      <c r="EE257" s="613"/>
      <c r="EF257" s="303"/>
      <c r="EG257" s="121">
        <v>0.50000000000000011</v>
      </c>
      <c r="EH257" s="121">
        <v>0</v>
      </c>
      <c r="EI257" s="122">
        <v>0</v>
      </c>
      <c r="EJ257" s="610">
        <v>1.0000000000000002</v>
      </c>
      <c r="EK257" s="610">
        <v>0</v>
      </c>
      <c r="EL257" s="613">
        <v>0</v>
      </c>
      <c r="EM257" s="614"/>
      <c r="EN257" s="610"/>
      <c r="EO257" s="613"/>
      <c r="EP257" s="680">
        <v>8155124000</v>
      </c>
      <c r="EQ257" s="680">
        <v>0</v>
      </c>
      <c r="ER257" s="613">
        <v>0</v>
      </c>
      <c r="ET257" s="156">
        <f t="shared" si="3"/>
        <v>0</v>
      </c>
    </row>
    <row r="258" spans="1:150" s="47" customFormat="1" ht="99.95" hidden="1" customHeight="1" x14ac:dyDescent="0.25">
      <c r="A258" s="130" t="s">
        <v>194</v>
      </c>
      <c r="B258" s="47" t="s">
        <v>83</v>
      </c>
      <c r="C258" s="47" t="s">
        <v>3575</v>
      </c>
      <c r="D258" s="127">
        <v>2</v>
      </c>
      <c r="E258" s="47" t="s">
        <v>3493</v>
      </c>
      <c r="F258" s="121" t="s">
        <v>65</v>
      </c>
      <c r="G258" s="148">
        <v>10000</v>
      </c>
      <c r="H258" s="121">
        <v>1</v>
      </c>
      <c r="I258" s="598"/>
      <c r="J258" s="623"/>
      <c r="K258" s="682"/>
      <c r="L258" s="127">
        <v>4</v>
      </c>
      <c r="M258" s="130" t="s">
        <v>3844</v>
      </c>
      <c r="N258" s="130" t="s">
        <v>3501</v>
      </c>
      <c r="O258" s="47" t="s">
        <v>3496</v>
      </c>
      <c r="P258" s="629"/>
      <c r="Q258" s="75">
        <v>12</v>
      </c>
      <c r="R258" s="603"/>
      <c r="T258" s="71">
        <v>43101</v>
      </c>
      <c r="U258" s="185">
        <v>43465</v>
      </c>
      <c r="V258" s="181" t="s">
        <v>3767</v>
      </c>
      <c r="W258" s="183">
        <v>0.5</v>
      </c>
      <c r="X258" s="122">
        <v>0.02</v>
      </c>
      <c r="Z258" s="130" t="s">
        <v>3502</v>
      </c>
      <c r="AA258" s="582"/>
      <c r="AB258" s="582"/>
      <c r="AC258" s="680"/>
      <c r="AD258" s="598"/>
      <c r="AE258" s="613"/>
      <c r="AF258" s="613"/>
      <c r="AG258" s="122">
        <v>0.02</v>
      </c>
      <c r="AI258" s="130" t="s">
        <v>3502</v>
      </c>
      <c r="AJ258" s="582"/>
      <c r="AK258" s="582"/>
      <c r="AL258" s="582"/>
      <c r="AM258" s="598"/>
      <c r="AN258" s="613"/>
      <c r="AO258" s="613"/>
      <c r="AP258" s="122">
        <v>0.08</v>
      </c>
      <c r="AR258" s="130"/>
      <c r="AS258" s="582"/>
      <c r="AT258" s="582"/>
      <c r="AU258" s="582"/>
      <c r="AV258" s="598"/>
      <c r="AW258" s="130" t="s">
        <v>3501</v>
      </c>
      <c r="AX258" s="613"/>
      <c r="AY258" s="613"/>
      <c r="AZ258" s="122">
        <v>0.02</v>
      </c>
      <c r="BB258" s="130" t="s">
        <v>3502</v>
      </c>
      <c r="BC258" s="582"/>
      <c r="BD258" s="582"/>
      <c r="BE258" s="598"/>
      <c r="BF258" s="598"/>
      <c r="BG258" s="613"/>
      <c r="BH258" s="613"/>
      <c r="BI258" s="122">
        <v>0.02</v>
      </c>
      <c r="BK258" s="127" t="s">
        <v>3502</v>
      </c>
      <c r="BL258" s="582"/>
      <c r="BM258" s="582"/>
      <c r="BN258" s="598"/>
      <c r="BO258" s="598"/>
      <c r="BP258" s="613"/>
      <c r="BQ258" s="613"/>
      <c r="BR258" s="122">
        <v>0.08</v>
      </c>
      <c r="BS258" s="125"/>
      <c r="BT258" s="130"/>
      <c r="BU258" s="582"/>
      <c r="BV258" s="582"/>
      <c r="BW258" s="683"/>
      <c r="BX258" s="598"/>
      <c r="BY258" s="130" t="s">
        <v>3501</v>
      </c>
      <c r="BZ258" s="613"/>
      <c r="CA258" s="613"/>
      <c r="CB258" s="122">
        <v>0.02</v>
      </c>
      <c r="CD258" s="127" t="s">
        <v>3502</v>
      </c>
      <c r="CE258" s="582"/>
      <c r="CF258" s="582"/>
      <c r="CG258" s="598"/>
      <c r="CH258" s="598"/>
      <c r="CI258" s="613"/>
      <c r="CJ258" s="613"/>
      <c r="CK258" s="122">
        <v>0.02</v>
      </c>
      <c r="CM258" s="127" t="s">
        <v>3502</v>
      </c>
      <c r="CN258" s="582"/>
      <c r="CO258" s="582"/>
      <c r="CP258" s="598"/>
      <c r="CQ258" s="598"/>
      <c r="CR258" s="613"/>
      <c r="CS258" s="613"/>
      <c r="CT258" s="122">
        <v>0.08</v>
      </c>
      <c r="CV258" s="130"/>
      <c r="CW258" s="582"/>
      <c r="CX258" s="582"/>
      <c r="CY258" s="598"/>
      <c r="CZ258" s="598"/>
      <c r="DA258" s="127" t="s">
        <v>3501</v>
      </c>
      <c r="DB258" s="613"/>
      <c r="DC258" s="613"/>
      <c r="DD258" s="122">
        <v>0.02</v>
      </c>
      <c r="DF258" s="130" t="s">
        <v>3502</v>
      </c>
      <c r="DG258" s="582"/>
      <c r="DH258" s="582"/>
      <c r="DI258" s="598"/>
      <c r="DJ258" s="598"/>
      <c r="DK258" s="613"/>
      <c r="DL258" s="613"/>
      <c r="DM258" s="122">
        <v>0.02</v>
      </c>
      <c r="DO258" s="127" t="s">
        <v>3502</v>
      </c>
      <c r="DP258" s="582"/>
      <c r="DQ258" s="582"/>
      <c r="DR258" s="598"/>
      <c r="DS258" s="598"/>
      <c r="DT258" s="613"/>
      <c r="DU258" s="613"/>
      <c r="DV258" s="122">
        <v>0.1</v>
      </c>
      <c r="DX258" s="130"/>
      <c r="DY258" s="582"/>
      <c r="DZ258" s="582"/>
      <c r="EA258" s="598"/>
      <c r="EB258" s="598"/>
      <c r="EC258" s="598"/>
      <c r="ED258" s="613"/>
      <c r="EE258" s="613"/>
      <c r="EF258" s="303"/>
      <c r="EG258" s="121">
        <v>0.50000000000000011</v>
      </c>
      <c r="EH258" s="121">
        <v>0</v>
      </c>
      <c r="EI258" s="122">
        <v>0</v>
      </c>
      <c r="EJ258" s="610"/>
      <c r="EK258" s="610"/>
      <c r="EL258" s="613"/>
      <c r="EM258" s="614"/>
      <c r="EN258" s="610"/>
      <c r="EO258" s="613"/>
      <c r="EP258" s="680"/>
      <c r="EQ258" s="680"/>
      <c r="ER258" s="613"/>
      <c r="ET258" s="156">
        <f t="shared" si="3"/>
        <v>0</v>
      </c>
    </row>
    <row r="259" spans="1:150" s="47" customFormat="1" ht="99.95" hidden="1" customHeight="1" x14ac:dyDescent="0.25">
      <c r="A259" s="130" t="s">
        <v>194</v>
      </c>
      <c r="B259" s="47" t="s">
        <v>83</v>
      </c>
      <c r="C259" s="47" t="s">
        <v>3575</v>
      </c>
      <c r="D259" s="127">
        <v>3</v>
      </c>
      <c r="E259" s="47" t="s">
        <v>91</v>
      </c>
      <c r="F259" s="121" t="s">
        <v>65</v>
      </c>
      <c r="G259" s="148">
        <v>2226</v>
      </c>
      <c r="H259" s="121">
        <v>1</v>
      </c>
      <c r="I259" s="610">
        <v>0.15000000000000002</v>
      </c>
      <c r="J259" s="130" t="s">
        <v>3503</v>
      </c>
      <c r="K259" s="682">
        <v>43465</v>
      </c>
      <c r="L259" s="127">
        <v>5</v>
      </c>
      <c r="M259" s="130" t="s">
        <v>3845</v>
      </c>
      <c r="N259" s="130" t="s">
        <v>3503</v>
      </c>
      <c r="O259" s="130" t="s">
        <v>3504</v>
      </c>
      <c r="P259" s="129">
        <v>0.05</v>
      </c>
      <c r="Q259" s="75">
        <v>4</v>
      </c>
      <c r="R259" s="124">
        <v>32720900000</v>
      </c>
      <c r="T259" s="71">
        <v>43101</v>
      </c>
      <c r="U259" s="185">
        <v>43220</v>
      </c>
      <c r="V259" s="181" t="s">
        <v>3505</v>
      </c>
      <c r="W259" s="183">
        <v>1</v>
      </c>
      <c r="X259" s="122">
        <v>0.08</v>
      </c>
      <c r="Z259" s="130" t="s">
        <v>3506</v>
      </c>
      <c r="AA259" s="125">
        <f>+X259</f>
        <v>0.08</v>
      </c>
      <c r="AB259" s="125">
        <f>+Y259</f>
        <v>0</v>
      </c>
      <c r="AE259" s="582">
        <f>+((AA259*$P$25)+(AA260*$P$26))*$H$26/($P$25+$P$26)</f>
        <v>2.0999999999999998E-2</v>
      </c>
      <c r="AF259" s="582">
        <f>+((AB259*$P$25)+(AB260*$P$26))*$H$26/($P$25+$P$26)</f>
        <v>0</v>
      </c>
      <c r="AG259" s="122">
        <v>0.08</v>
      </c>
      <c r="AI259" s="130" t="s">
        <v>3506</v>
      </c>
      <c r="AJ259" s="125">
        <f>+AG259</f>
        <v>0.08</v>
      </c>
      <c r="AK259" s="125">
        <f>+AH259</f>
        <v>0</v>
      </c>
      <c r="AL259" s="103">
        <v>32720900000</v>
      </c>
      <c r="AN259" s="582">
        <f>+((AJ259*$P$25)+(AJ260*$P$26))*$H$26/($P$25+$P$26)</f>
        <v>2.0999999999999998E-2</v>
      </c>
      <c r="AO259" s="582">
        <f>+((AK259*$P$25)+(AK260*$P$26))*$H$26/($P$25+$P$26)</f>
        <v>0</v>
      </c>
      <c r="AP259" s="122">
        <v>0.08</v>
      </c>
      <c r="AR259" s="130"/>
      <c r="AS259" s="125">
        <f>+AP259</f>
        <v>0.08</v>
      </c>
      <c r="AT259" s="125">
        <f>+AQ259</f>
        <v>0</v>
      </c>
      <c r="AW259" s="130" t="s">
        <v>3507</v>
      </c>
      <c r="AX259" s="582">
        <f>+((AS259*$P$25)+(AS260*$P$26))*$H$26/($P$25+$P$26)</f>
        <v>2.8500000000000004E-2</v>
      </c>
      <c r="AY259" s="582">
        <f>+((AT259*$P$25)+(AT260*$P$26))*$H$26/($P$25+$P$26)</f>
        <v>0</v>
      </c>
      <c r="AZ259" s="122">
        <v>0.76</v>
      </c>
      <c r="BB259" s="130" t="s">
        <v>3503</v>
      </c>
      <c r="BC259" s="125">
        <f>+AZ259</f>
        <v>0.76</v>
      </c>
      <c r="BD259" s="125">
        <f>+BA259</f>
        <v>0</v>
      </c>
      <c r="BG259" s="582">
        <f>+((BC259*$P$25)+(BC260*$P$26))*$H$26/($P$25+$P$26)</f>
        <v>0.12300000000000001</v>
      </c>
      <c r="BH259" s="582">
        <f>+((BD259*$P$25)+(BD260*$P$26))*$H$26/($P$25+$P$26)</f>
        <v>0</v>
      </c>
      <c r="BI259" s="122"/>
      <c r="BK259" s="130"/>
      <c r="BL259" s="125">
        <f>+BI259</f>
        <v>0</v>
      </c>
      <c r="BM259" s="125">
        <f>+BJ259</f>
        <v>0</v>
      </c>
      <c r="BP259" s="582">
        <f>+((BL259*$P$25)+(BL260*$P$26))*$H$26/($P$25+$P$26)</f>
        <v>8.9999999999999993E-3</v>
      </c>
      <c r="BQ259" s="582">
        <f>+((BM259*$P$25)+(BM260*$P$26))*$H$26/($P$25+$P$26)</f>
        <v>0</v>
      </c>
      <c r="BR259" s="122"/>
      <c r="BS259" s="127"/>
      <c r="BT259" s="130"/>
      <c r="BU259" s="125">
        <f>+BR259</f>
        <v>0</v>
      </c>
      <c r="BV259" s="125">
        <f>+BS259</f>
        <v>0</v>
      </c>
      <c r="BY259" s="130"/>
      <c r="BZ259" s="582">
        <f>+((BU259*$P$25)+(BU260*$P$26))*$H$26/($P$25+$P$26)</f>
        <v>1.6500000000000001E-2</v>
      </c>
      <c r="CA259" s="582">
        <f>+((BV259*$P$25)+(BV260*$P$26))*$H$26/($P$25+$P$26)</f>
        <v>0</v>
      </c>
      <c r="CB259" s="122"/>
      <c r="CD259" s="130"/>
      <c r="CE259" s="125">
        <f>+CB259</f>
        <v>0</v>
      </c>
      <c r="CF259" s="125">
        <f>+CC259</f>
        <v>0</v>
      </c>
      <c r="CI259" s="582">
        <f>+((CE259*$P$25)+(CE260*$P$26))*$H$26/($P$25+$P$26)</f>
        <v>8.9999999999999993E-3</v>
      </c>
      <c r="CJ259" s="582">
        <f>+((CF259*$P$25)+(CF260*$P$26))*$H$26/($P$25+$P$26)</f>
        <v>0</v>
      </c>
      <c r="CK259" s="122"/>
      <c r="CM259" s="130"/>
      <c r="CN259" s="125">
        <f>+CK259</f>
        <v>0</v>
      </c>
      <c r="CO259" s="125">
        <f>+CL259</f>
        <v>0</v>
      </c>
      <c r="CR259" s="582">
        <f>+((CN259*$P$25)+(CN260*$P$26))*$H$26/($P$25+$P$26)</f>
        <v>8.9999999999999993E-3</v>
      </c>
      <c r="CS259" s="582">
        <f>+((CO259*$P$25)+(CO260*$P$26))*$H$26/($P$25+$P$26)</f>
        <v>0</v>
      </c>
      <c r="CT259" s="122"/>
      <c r="CV259" s="130"/>
      <c r="CW259" s="125">
        <f>+CT259</f>
        <v>0</v>
      </c>
      <c r="CX259" s="125">
        <f>+CU259</f>
        <v>0</v>
      </c>
      <c r="DA259" s="130"/>
      <c r="DB259" s="582">
        <f>+((CW259*$P$25)+(CW260*$P$26))*$H$26/($P$25+$P$26)</f>
        <v>1.6500000000000001E-2</v>
      </c>
      <c r="DC259" s="582">
        <f>+((CX259*$P$25)+(CX260*$P$26))*$H$26/($P$25+$P$26)</f>
        <v>0</v>
      </c>
      <c r="DD259" s="122"/>
      <c r="DF259" s="130"/>
      <c r="DG259" s="125">
        <f>+DD259</f>
        <v>0</v>
      </c>
      <c r="DH259" s="125">
        <f>+DE259</f>
        <v>0</v>
      </c>
      <c r="DK259" s="582">
        <f>+((DG259*$P$25)+(DG260*$P$26))*$H$26/($P$25+$P$26)</f>
        <v>8.9999999999999993E-3</v>
      </c>
      <c r="DL259" s="582">
        <f>+((DH259*$P$25)+(DH260*$P$26))*$H$26/($P$25+$P$26)</f>
        <v>0</v>
      </c>
      <c r="DM259" s="122"/>
      <c r="DO259" s="130"/>
      <c r="DP259" s="125">
        <f>+DM259</f>
        <v>0</v>
      </c>
      <c r="DQ259" s="125">
        <f>+DN259</f>
        <v>0</v>
      </c>
      <c r="DT259" s="582">
        <f>+((DP259*$P$25)+(DP260*$P$26))*$H$26/($P$25+$P$26)</f>
        <v>8.9999999999999993E-3</v>
      </c>
      <c r="DU259" s="582">
        <f>+((DQ259*$P$25)+(DQ260*$P$26))*$H$26/($P$25+$P$26)</f>
        <v>0</v>
      </c>
      <c r="DV259" s="122"/>
      <c r="DX259" s="130"/>
      <c r="DY259" s="125">
        <f>+DV259</f>
        <v>0</v>
      </c>
      <c r="DZ259" s="125">
        <f>+DW259</f>
        <v>0</v>
      </c>
      <c r="EC259" s="127"/>
      <c r="ED259" s="582">
        <f>+((DY259*$P$25)+(DY260*$P$26))*$H$26/($P$25+$P$26)</f>
        <v>2.8500000000000004E-2</v>
      </c>
      <c r="EE259" s="582">
        <f>+((DZ259*$P$25)+(DZ260*$P$26))*$H$26/($P$25+$P$26)</f>
        <v>0</v>
      </c>
      <c r="EF259" s="303"/>
      <c r="EG259" s="121">
        <v>1</v>
      </c>
      <c r="EH259" s="121">
        <v>0</v>
      </c>
      <c r="EI259" s="122">
        <v>0</v>
      </c>
      <c r="EJ259" s="121">
        <v>1</v>
      </c>
      <c r="EK259" s="121">
        <v>0</v>
      </c>
      <c r="EL259" s="122">
        <v>0</v>
      </c>
      <c r="EM259" s="614">
        <v>1.0000000000000002</v>
      </c>
      <c r="EN259" s="610">
        <v>0</v>
      </c>
      <c r="EO259" s="613">
        <v>0</v>
      </c>
      <c r="EP259" s="123">
        <v>32720900000</v>
      </c>
      <c r="EQ259" s="123">
        <v>0</v>
      </c>
      <c r="ER259" s="122">
        <v>0</v>
      </c>
      <c r="ET259" s="156">
        <f t="shared" si="3"/>
        <v>0</v>
      </c>
    </row>
    <row r="260" spans="1:150" s="47" customFormat="1" ht="99.95" hidden="1" customHeight="1" x14ac:dyDescent="0.25">
      <c r="A260" s="130" t="s">
        <v>194</v>
      </c>
      <c r="B260" s="47" t="s">
        <v>83</v>
      </c>
      <c r="C260" s="47" t="s">
        <v>3575</v>
      </c>
      <c r="D260" s="127">
        <v>3</v>
      </c>
      <c r="E260" s="47" t="s">
        <v>91</v>
      </c>
      <c r="F260" s="121" t="s">
        <v>65</v>
      </c>
      <c r="G260" s="148">
        <v>2226</v>
      </c>
      <c r="H260" s="121">
        <v>1</v>
      </c>
      <c r="I260" s="610"/>
      <c r="J260" s="623" t="s">
        <v>3508</v>
      </c>
      <c r="K260" s="682"/>
      <c r="L260" s="127">
        <v>6</v>
      </c>
      <c r="M260" s="130" t="s">
        <v>3841</v>
      </c>
      <c r="N260" s="130" t="s">
        <v>3509</v>
      </c>
      <c r="O260" s="47" t="s">
        <v>3504</v>
      </c>
      <c r="P260" s="629">
        <v>0.1</v>
      </c>
      <c r="Q260" s="75">
        <v>12</v>
      </c>
      <c r="R260" s="603">
        <v>4024676000</v>
      </c>
      <c r="T260" s="71">
        <v>43101</v>
      </c>
      <c r="U260" s="185">
        <v>43465</v>
      </c>
      <c r="V260" s="181" t="s">
        <v>3768</v>
      </c>
      <c r="W260" s="183">
        <v>0.35</v>
      </c>
      <c r="X260" s="122">
        <v>0.02</v>
      </c>
      <c r="Z260" s="130" t="s">
        <v>3509</v>
      </c>
      <c r="AA260" s="582">
        <f>+X260+X261+X262</f>
        <v>0.06</v>
      </c>
      <c r="AB260" s="624">
        <f>+Y260+Y261+Y262</f>
        <v>0</v>
      </c>
      <c r="AC260" s="680">
        <v>3403485000</v>
      </c>
      <c r="AD260" s="598"/>
      <c r="AE260" s="582"/>
      <c r="AF260" s="582"/>
      <c r="AG260" s="122">
        <v>0.02</v>
      </c>
      <c r="AI260" s="130" t="s">
        <v>3509</v>
      </c>
      <c r="AJ260" s="582">
        <f>+AG260+AG261+AG262</f>
        <v>0.06</v>
      </c>
      <c r="AK260" s="624">
        <f>+AH260+AH261+AH262</f>
        <v>0</v>
      </c>
      <c r="AL260" s="598"/>
      <c r="AM260" s="598"/>
      <c r="AN260" s="582"/>
      <c r="AO260" s="582"/>
      <c r="AP260" s="122">
        <v>0.04</v>
      </c>
      <c r="AR260" s="130"/>
      <c r="AS260" s="582">
        <f>+AP260+AP261+AP262</f>
        <v>0.11</v>
      </c>
      <c r="AT260" s="624">
        <f>+AQ260+AQ261+AQ262</f>
        <v>0</v>
      </c>
      <c r="AU260" s="598"/>
      <c r="AV260" s="598"/>
      <c r="AW260" s="598" t="s">
        <v>3510</v>
      </c>
      <c r="AX260" s="582"/>
      <c r="AY260" s="582"/>
      <c r="AZ260" s="122">
        <v>0.02</v>
      </c>
      <c r="BB260" s="130" t="s">
        <v>3509</v>
      </c>
      <c r="BC260" s="582">
        <f>+AZ260+AZ261+AZ262</f>
        <v>0.06</v>
      </c>
      <c r="BD260" s="624">
        <f>+BA260+BA261+BA262</f>
        <v>0</v>
      </c>
      <c r="BE260" s="598"/>
      <c r="BF260" s="598"/>
      <c r="BG260" s="582"/>
      <c r="BH260" s="582"/>
      <c r="BI260" s="122">
        <v>0.02</v>
      </c>
      <c r="BK260" s="130" t="s">
        <v>3509</v>
      </c>
      <c r="BL260" s="582">
        <f>+BI260+BI261+BI262</f>
        <v>0.06</v>
      </c>
      <c r="BM260" s="624">
        <f>+BJ260+BJ261+BJ262</f>
        <v>0</v>
      </c>
      <c r="BN260" s="598"/>
      <c r="BO260" s="598"/>
      <c r="BP260" s="582"/>
      <c r="BQ260" s="582"/>
      <c r="BR260" s="122">
        <v>0.04</v>
      </c>
      <c r="BS260" s="127"/>
      <c r="BT260" s="130"/>
      <c r="BU260" s="582">
        <f>+BR260+BR261+BR262</f>
        <v>0.11</v>
      </c>
      <c r="BV260" s="624">
        <f>+BS260+BS261+BS262</f>
        <v>0</v>
      </c>
      <c r="BW260" s="683">
        <v>621191000</v>
      </c>
      <c r="BX260" s="598"/>
      <c r="BY260" s="598" t="s">
        <v>3510</v>
      </c>
      <c r="BZ260" s="582"/>
      <c r="CA260" s="582"/>
      <c r="CB260" s="122">
        <v>0.02</v>
      </c>
      <c r="CD260" s="130" t="s">
        <v>3509</v>
      </c>
      <c r="CE260" s="582">
        <f>+CB260+CB261+CB262</f>
        <v>0.06</v>
      </c>
      <c r="CF260" s="624">
        <f>+CC260+CC261+CC262</f>
        <v>0</v>
      </c>
      <c r="CG260" s="598"/>
      <c r="CH260" s="598"/>
      <c r="CI260" s="582"/>
      <c r="CJ260" s="582"/>
      <c r="CK260" s="122">
        <v>0.02</v>
      </c>
      <c r="CM260" s="130" t="s">
        <v>3509</v>
      </c>
      <c r="CN260" s="582">
        <f>+CK260+CK261+CK262</f>
        <v>0.06</v>
      </c>
      <c r="CO260" s="624">
        <f>+CL260+CL261+CL262</f>
        <v>0</v>
      </c>
      <c r="CP260" s="598"/>
      <c r="CQ260" s="598"/>
      <c r="CR260" s="582"/>
      <c r="CS260" s="582"/>
      <c r="CT260" s="122">
        <v>0.04</v>
      </c>
      <c r="CV260" s="130"/>
      <c r="CW260" s="582">
        <f>+CT260+CT261+CT262</f>
        <v>0.11</v>
      </c>
      <c r="CX260" s="624">
        <f>+CU260+CU261+CU262</f>
        <v>0</v>
      </c>
      <c r="CY260" s="598"/>
      <c r="CZ260" s="598"/>
      <c r="DA260" s="598" t="s">
        <v>3510</v>
      </c>
      <c r="DB260" s="582"/>
      <c r="DC260" s="582"/>
      <c r="DD260" s="122">
        <v>0.02</v>
      </c>
      <c r="DF260" s="130" t="s">
        <v>3509</v>
      </c>
      <c r="DG260" s="582">
        <f>+DD260+DD261+DD262</f>
        <v>0.06</v>
      </c>
      <c r="DH260" s="624">
        <f>+DE260+DE261+DE262</f>
        <v>0</v>
      </c>
      <c r="DI260" s="598"/>
      <c r="DJ260" s="598"/>
      <c r="DK260" s="582"/>
      <c r="DL260" s="582"/>
      <c r="DM260" s="122">
        <v>0.02</v>
      </c>
      <c r="DO260" s="130" t="s">
        <v>3509</v>
      </c>
      <c r="DP260" s="582">
        <f>+DM260+DM261+DM262</f>
        <v>0.06</v>
      </c>
      <c r="DQ260" s="624">
        <f>+DN260+DN261+DN262</f>
        <v>0</v>
      </c>
      <c r="DR260" s="598"/>
      <c r="DS260" s="598"/>
      <c r="DT260" s="582"/>
      <c r="DU260" s="582"/>
      <c r="DV260" s="122">
        <v>7.0000000000000007E-2</v>
      </c>
      <c r="DX260" s="130"/>
      <c r="DY260" s="582">
        <f>+DV260+DV261+DV262</f>
        <v>0.19</v>
      </c>
      <c r="DZ260" s="624">
        <f>+DW260+DW261+DW262</f>
        <v>0</v>
      </c>
      <c r="EA260" s="598"/>
      <c r="EB260" s="598"/>
      <c r="EC260" s="598" t="s">
        <v>3508</v>
      </c>
      <c r="ED260" s="582"/>
      <c r="EE260" s="582"/>
      <c r="EF260" s="303"/>
      <c r="EG260" s="121">
        <v>0.35000000000000003</v>
      </c>
      <c r="EH260" s="121">
        <v>0</v>
      </c>
      <c r="EI260" s="122">
        <v>0</v>
      </c>
      <c r="EJ260" s="610">
        <v>1</v>
      </c>
      <c r="EK260" s="610">
        <v>0</v>
      </c>
      <c r="EL260" s="613">
        <v>0</v>
      </c>
      <c r="EM260" s="614"/>
      <c r="EN260" s="610"/>
      <c r="EO260" s="613"/>
      <c r="EP260" s="680">
        <v>4024676000</v>
      </c>
      <c r="EQ260" s="680">
        <v>0</v>
      </c>
      <c r="ER260" s="613">
        <v>0</v>
      </c>
      <c r="ET260" s="156">
        <f t="shared" si="3"/>
        <v>0</v>
      </c>
    </row>
    <row r="261" spans="1:150" s="47" customFormat="1" ht="99.95" hidden="1" customHeight="1" x14ac:dyDescent="0.25">
      <c r="A261" s="130" t="s">
        <v>194</v>
      </c>
      <c r="B261" s="47" t="s">
        <v>83</v>
      </c>
      <c r="C261" s="47" t="s">
        <v>3575</v>
      </c>
      <c r="D261" s="127">
        <v>3</v>
      </c>
      <c r="E261" s="47" t="s">
        <v>91</v>
      </c>
      <c r="F261" s="121" t="s">
        <v>65</v>
      </c>
      <c r="G261" s="148">
        <v>2226</v>
      </c>
      <c r="H261" s="121">
        <v>1</v>
      </c>
      <c r="I261" s="610"/>
      <c r="J261" s="623"/>
      <c r="K261" s="682"/>
      <c r="L261" s="127">
        <v>6</v>
      </c>
      <c r="M261" s="130" t="s">
        <v>3841</v>
      </c>
      <c r="N261" s="130" t="s">
        <v>3511</v>
      </c>
      <c r="O261" s="47" t="s">
        <v>3504</v>
      </c>
      <c r="P261" s="629"/>
      <c r="Q261" s="75">
        <v>12</v>
      </c>
      <c r="R261" s="603"/>
      <c r="T261" s="71">
        <v>43101</v>
      </c>
      <c r="U261" s="185">
        <v>43465</v>
      </c>
      <c r="V261" s="181" t="s">
        <v>3769</v>
      </c>
      <c r="W261" s="183">
        <v>0.35</v>
      </c>
      <c r="X261" s="122">
        <v>0.02</v>
      </c>
      <c r="Z261" s="130" t="s">
        <v>3512</v>
      </c>
      <c r="AA261" s="582"/>
      <c r="AB261" s="624"/>
      <c r="AC261" s="680"/>
      <c r="AD261" s="598"/>
      <c r="AE261" s="582"/>
      <c r="AF261" s="582"/>
      <c r="AG261" s="122">
        <v>0.02</v>
      </c>
      <c r="AI261" s="130" t="s">
        <v>3512</v>
      </c>
      <c r="AJ261" s="582"/>
      <c r="AK261" s="624"/>
      <c r="AL261" s="598"/>
      <c r="AM261" s="598"/>
      <c r="AN261" s="582"/>
      <c r="AO261" s="582"/>
      <c r="AP261" s="122">
        <v>0.04</v>
      </c>
      <c r="AR261" s="130"/>
      <c r="AS261" s="582"/>
      <c r="AT261" s="624"/>
      <c r="AU261" s="598"/>
      <c r="AV261" s="598"/>
      <c r="AW261" s="598"/>
      <c r="AX261" s="582"/>
      <c r="AY261" s="582"/>
      <c r="AZ261" s="122">
        <v>0.02</v>
      </c>
      <c r="BB261" s="130" t="s">
        <v>3512</v>
      </c>
      <c r="BC261" s="582"/>
      <c r="BD261" s="624"/>
      <c r="BE261" s="598"/>
      <c r="BF261" s="598"/>
      <c r="BG261" s="582"/>
      <c r="BH261" s="582"/>
      <c r="BI261" s="122">
        <v>0.02</v>
      </c>
      <c r="BK261" s="130" t="s">
        <v>3512</v>
      </c>
      <c r="BL261" s="582"/>
      <c r="BM261" s="624"/>
      <c r="BN261" s="598"/>
      <c r="BO261" s="598"/>
      <c r="BP261" s="582"/>
      <c r="BQ261" s="582"/>
      <c r="BR261" s="122">
        <v>0.04</v>
      </c>
      <c r="BS261" s="127"/>
      <c r="BT261" s="130"/>
      <c r="BU261" s="582"/>
      <c r="BV261" s="624"/>
      <c r="BW261" s="683"/>
      <c r="BX261" s="598"/>
      <c r="BY261" s="598"/>
      <c r="BZ261" s="582"/>
      <c r="CA261" s="582"/>
      <c r="CB261" s="122">
        <v>0.02</v>
      </c>
      <c r="CD261" s="130" t="s">
        <v>3512</v>
      </c>
      <c r="CE261" s="582"/>
      <c r="CF261" s="624"/>
      <c r="CG261" s="598"/>
      <c r="CH261" s="598"/>
      <c r="CI261" s="582"/>
      <c r="CJ261" s="582"/>
      <c r="CK261" s="122">
        <v>0.02</v>
      </c>
      <c r="CM261" s="130" t="s">
        <v>3512</v>
      </c>
      <c r="CN261" s="582"/>
      <c r="CO261" s="624"/>
      <c r="CP261" s="598"/>
      <c r="CQ261" s="598"/>
      <c r="CR261" s="582"/>
      <c r="CS261" s="582"/>
      <c r="CT261" s="122">
        <v>0.04</v>
      </c>
      <c r="CV261" s="130"/>
      <c r="CW261" s="582"/>
      <c r="CX261" s="624"/>
      <c r="CY261" s="598"/>
      <c r="CZ261" s="598"/>
      <c r="DA261" s="598"/>
      <c r="DB261" s="582"/>
      <c r="DC261" s="582"/>
      <c r="DD261" s="122">
        <v>0.02</v>
      </c>
      <c r="DF261" s="130" t="s">
        <v>3512</v>
      </c>
      <c r="DG261" s="582"/>
      <c r="DH261" s="624"/>
      <c r="DI261" s="598"/>
      <c r="DJ261" s="598"/>
      <c r="DK261" s="582"/>
      <c r="DL261" s="582"/>
      <c r="DM261" s="122">
        <v>0.02</v>
      </c>
      <c r="DO261" s="130" t="s">
        <v>3512</v>
      </c>
      <c r="DP261" s="582"/>
      <c r="DQ261" s="624"/>
      <c r="DR261" s="598"/>
      <c r="DS261" s="598"/>
      <c r="DT261" s="582"/>
      <c r="DU261" s="582"/>
      <c r="DV261" s="122">
        <v>7.0000000000000007E-2</v>
      </c>
      <c r="DX261" s="130"/>
      <c r="DY261" s="582"/>
      <c r="DZ261" s="624"/>
      <c r="EA261" s="598"/>
      <c r="EB261" s="598"/>
      <c r="EC261" s="598"/>
      <c r="ED261" s="582"/>
      <c r="EE261" s="582"/>
      <c r="EF261" s="303"/>
      <c r="EG261" s="121">
        <v>0.35000000000000003</v>
      </c>
      <c r="EH261" s="121">
        <v>0</v>
      </c>
      <c r="EI261" s="122">
        <v>0</v>
      </c>
      <c r="EJ261" s="610"/>
      <c r="EK261" s="610"/>
      <c r="EL261" s="613"/>
      <c r="EM261" s="614"/>
      <c r="EN261" s="610"/>
      <c r="EO261" s="613"/>
      <c r="EP261" s="680"/>
      <c r="EQ261" s="680"/>
      <c r="ER261" s="613"/>
      <c r="ET261" s="156">
        <f t="shared" si="3"/>
        <v>0</v>
      </c>
    </row>
    <row r="262" spans="1:150" s="47" customFormat="1" ht="99.95" hidden="1" customHeight="1" x14ac:dyDescent="0.25">
      <c r="A262" s="130" t="s">
        <v>194</v>
      </c>
      <c r="B262" s="47" t="s">
        <v>83</v>
      </c>
      <c r="C262" s="47" t="s">
        <v>3575</v>
      </c>
      <c r="D262" s="127">
        <v>3</v>
      </c>
      <c r="E262" s="47" t="s">
        <v>91</v>
      </c>
      <c r="F262" s="121" t="s">
        <v>65</v>
      </c>
      <c r="G262" s="148">
        <v>2226</v>
      </c>
      <c r="H262" s="121">
        <v>1</v>
      </c>
      <c r="I262" s="610"/>
      <c r="J262" s="623"/>
      <c r="K262" s="682"/>
      <c r="L262" s="127">
        <v>6</v>
      </c>
      <c r="M262" s="130" t="s">
        <v>3841</v>
      </c>
      <c r="N262" s="130" t="s">
        <v>3513</v>
      </c>
      <c r="O262" s="47" t="s">
        <v>3504</v>
      </c>
      <c r="P262" s="629"/>
      <c r="Q262" s="75">
        <v>12</v>
      </c>
      <c r="R262" s="603"/>
      <c r="T262" s="71">
        <v>43101</v>
      </c>
      <c r="U262" s="185">
        <v>43465</v>
      </c>
      <c r="V262" s="181" t="s">
        <v>3770</v>
      </c>
      <c r="W262" s="183">
        <v>0.3</v>
      </c>
      <c r="X262" s="122">
        <v>0.02</v>
      </c>
      <c r="Z262" s="130" t="s">
        <v>240</v>
      </c>
      <c r="AA262" s="582"/>
      <c r="AB262" s="624"/>
      <c r="AC262" s="680"/>
      <c r="AD262" s="598"/>
      <c r="AE262" s="582"/>
      <c r="AF262" s="582"/>
      <c r="AG262" s="122">
        <v>0.02</v>
      </c>
      <c r="AI262" s="130" t="s">
        <v>240</v>
      </c>
      <c r="AJ262" s="582"/>
      <c r="AK262" s="624"/>
      <c r="AL262" s="598"/>
      <c r="AM262" s="598"/>
      <c r="AN262" s="582"/>
      <c r="AO262" s="582"/>
      <c r="AP262" s="122">
        <v>0.03</v>
      </c>
      <c r="AR262" s="130"/>
      <c r="AS262" s="582"/>
      <c r="AT262" s="624"/>
      <c r="AU262" s="598"/>
      <c r="AV262" s="598"/>
      <c r="AW262" s="598"/>
      <c r="AX262" s="582"/>
      <c r="AY262" s="582"/>
      <c r="AZ262" s="122">
        <v>0.02</v>
      </c>
      <c r="BB262" s="130" t="s">
        <v>240</v>
      </c>
      <c r="BC262" s="582"/>
      <c r="BD262" s="624"/>
      <c r="BE262" s="598"/>
      <c r="BF262" s="598"/>
      <c r="BG262" s="582"/>
      <c r="BH262" s="582"/>
      <c r="BI262" s="122">
        <v>0.02</v>
      </c>
      <c r="BK262" s="130" t="s">
        <v>240</v>
      </c>
      <c r="BL262" s="582"/>
      <c r="BM262" s="624"/>
      <c r="BN262" s="598"/>
      <c r="BO262" s="598"/>
      <c r="BP262" s="582"/>
      <c r="BQ262" s="582"/>
      <c r="BR262" s="122">
        <v>0.03</v>
      </c>
      <c r="BS262" s="127"/>
      <c r="BT262" s="130"/>
      <c r="BU262" s="582"/>
      <c r="BV262" s="624"/>
      <c r="BW262" s="683"/>
      <c r="BX262" s="598"/>
      <c r="BY262" s="598"/>
      <c r="BZ262" s="582"/>
      <c r="CA262" s="582"/>
      <c r="CB262" s="122">
        <v>0.02</v>
      </c>
      <c r="CD262" s="130" t="s">
        <v>240</v>
      </c>
      <c r="CE262" s="582"/>
      <c r="CF262" s="624"/>
      <c r="CG262" s="598"/>
      <c r="CH262" s="598"/>
      <c r="CI262" s="582"/>
      <c r="CJ262" s="582"/>
      <c r="CK262" s="122">
        <v>0.02</v>
      </c>
      <c r="CM262" s="130" t="s">
        <v>240</v>
      </c>
      <c r="CN262" s="582"/>
      <c r="CO262" s="624"/>
      <c r="CP262" s="598"/>
      <c r="CQ262" s="598"/>
      <c r="CR262" s="582"/>
      <c r="CS262" s="582"/>
      <c r="CT262" s="122">
        <v>0.03</v>
      </c>
      <c r="CV262" s="130"/>
      <c r="CW262" s="582"/>
      <c r="CX262" s="624"/>
      <c r="CY262" s="598"/>
      <c r="CZ262" s="598"/>
      <c r="DA262" s="598"/>
      <c r="DB262" s="582"/>
      <c r="DC262" s="582"/>
      <c r="DD262" s="122">
        <v>0.02</v>
      </c>
      <c r="DF262" s="130" t="s">
        <v>240</v>
      </c>
      <c r="DG262" s="582"/>
      <c r="DH262" s="624"/>
      <c r="DI262" s="598"/>
      <c r="DJ262" s="598"/>
      <c r="DK262" s="582"/>
      <c r="DL262" s="582"/>
      <c r="DM262" s="122">
        <v>0.02</v>
      </c>
      <c r="DO262" s="130" t="s">
        <v>240</v>
      </c>
      <c r="DP262" s="582"/>
      <c r="DQ262" s="624"/>
      <c r="DR262" s="598"/>
      <c r="DS262" s="598"/>
      <c r="DT262" s="582"/>
      <c r="DU262" s="582"/>
      <c r="DV262" s="122">
        <v>0.05</v>
      </c>
      <c r="DX262" s="130"/>
      <c r="DY262" s="582"/>
      <c r="DZ262" s="624"/>
      <c r="EA262" s="598"/>
      <c r="EB262" s="598"/>
      <c r="EC262" s="598"/>
      <c r="ED262" s="582"/>
      <c r="EE262" s="582"/>
      <c r="EF262" s="303"/>
      <c r="EG262" s="121">
        <v>0.3</v>
      </c>
      <c r="EH262" s="121">
        <v>0</v>
      </c>
      <c r="EI262" s="122">
        <v>0</v>
      </c>
      <c r="EJ262" s="610"/>
      <c r="EK262" s="610"/>
      <c r="EL262" s="613"/>
      <c r="EM262" s="614"/>
      <c r="EN262" s="610"/>
      <c r="EO262" s="613"/>
      <c r="EP262" s="680"/>
      <c r="EQ262" s="680"/>
      <c r="ER262" s="613"/>
      <c r="ET262" s="156">
        <f t="shared" si="3"/>
        <v>0</v>
      </c>
    </row>
    <row r="263" spans="1:150" s="47" customFormat="1" ht="99.95" hidden="1" customHeight="1" x14ac:dyDescent="0.25">
      <c r="A263" s="130" t="s">
        <v>194</v>
      </c>
      <c r="B263" s="47" t="s">
        <v>83</v>
      </c>
      <c r="C263" s="47" t="s">
        <v>3575</v>
      </c>
      <c r="D263" s="127">
        <v>4</v>
      </c>
      <c r="E263" s="47" t="s">
        <v>92</v>
      </c>
      <c r="F263" s="121" t="s">
        <v>65</v>
      </c>
      <c r="G263" s="148">
        <v>500</v>
      </c>
      <c r="H263" s="121">
        <v>1</v>
      </c>
      <c r="I263" s="610">
        <v>0.15</v>
      </c>
      <c r="J263" s="130" t="s">
        <v>3514</v>
      </c>
      <c r="K263" s="682">
        <v>43465</v>
      </c>
      <c r="L263" s="127">
        <v>7</v>
      </c>
      <c r="M263" s="130" t="s">
        <v>3846</v>
      </c>
      <c r="N263" s="130" t="s">
        <v>3514</v>
      </c>
      <c r="O263" s="47" t="s">
        <v>3515</v>
      </c>
      <c r="P263" s="129">
        <v>0.06</v>
      </c>
      <c r="Q263" s="75">
        <v>4</v>
      </c>
      <c r="R263" s="124">
        <v>4464000000</v>
      </c>
      <c r="T263" s="71">
        <v>43101</v>
      </c>
      <c r="U263" s="185">
        <v>43220</v>
      </c>
      <c r="V263" s="181" t="s">
        <v>3516</v>
      </c>
      <c r="W263" s="183">
        <v>1</v>
      </c>
      <c r="X263" s="122"/>
      <c r="Z263" s="130"/>
      <c r="AA263" s="125">
        <f>+X263</f>
        <v>0</v>
      </c>
      <c r="AB263" s="125">
        <f>+Y263</f>
        <v>0</v>
      </c>
      <c r="AC263" s="154"/>
      <c r="AE263" s="613" t="e">
        <f>+((AA263*$P$29)+(AA264*$P$30))*$H$29/($P$29+$P$30)</f>
        <v>#DIV/0!</v>
      </c>
      <c r="AF263" s="613" t="e">
        <f>+((AB263*$P$29)+(AB264*$P$30))*$H$29/($P$29+$P$30)</f>
        <v>#DIV/0!</v>
      </c>
      <c r="AG263" s="122">
        <v>0.15</v>
      </c>
      <c r="AI263" s="130" t="s">
        <v>3506</v>
      </c>
      <c r="AJ263" s="125">
        <f>+AG263</f>
        <v>0.15</v>
      </c>
      <c r="AK263" s="125">
        <f>+AH263</f>
        <v>0</v>
      </c>
      <c r="AL263" s="120">
        <v>4464000000</v>
      </c>
      <c r="AN263" s="613" t="e">
        <f>+((AJ263*$P$29)+(AJ264*$P$30))*$H$29/($P$29+$P$30)</f>
        <v>#DIV/0!</v>
      </c>
      <c r="AO263" s="613" t="e">
        <f>+((AK263*$P$29)+(AK264*$P$30))*$H$29/($P$29+$P$30)</f>
        <v>#DIV/0!</v>
      </c>
      <c r="AP263" s="122">
        <v>0.3</v>
      </c>
      <c r="AR263" s="130"/>
      <c r="AS263" s="125">
        <f>+AP263</f>
        <v>0.3</v>
      </c>
      <c r="AT263" s="125">
        <f>+AQ263</f>
        <v>0</v>
      </c>
      <c r="AU263" s="154"/>
      <c r="AW263" s="130" t="s">
        <v>3506</v>
      </c>
      <c r="AX263" s="613" t="e">
        <f>+((AS263*$P$29)+(AS264*$P$30))*$H$29/($P$29+$P$30)</f>
        <v>#DIV/0!</v>
      </c>
      <c r="AY263" s="613" t="e">
        <f>+((AT263*$P$29)+(AT264*$P$30))*$H$29/($P$29+$P$30)</f>
        <v>#DIV/0!</v>
      </c>
      <c r="AZ263" s="122">
        <v>0.55000000000000004</v>
      </c>
      <c r="BA263" s="130"/>
      <c r="BB263" s="130" t="s">
        <v>3514</v>
      </c>
      <c r="BC263" s="125">
        <f>+AZ263</f>
        <v>0.55000000000000004</v>
      </c>
      <c r="BD263" s="125">
        <f>+BA263</f>
        <v>0</v>
      </c>
      <c r="BE263" s="154"/>
      <c r="BG263" s="613" t="e">
        <f>+((BC263*$P$29)+(BC264*$P$30))*$H$29/($P$29+$P$30)</f>
        <v>#DIV/0!</v>
      </c>
      <c r="BH263" s="613" t="e">
        <f>+((BD263*$P$29)+(BD264*$P$30))*$H$29/($P$29+$P$30)</f>
        <v>#DIV/0!</v>
      </c>
      <c r="BI263" s="122"/>
      <c r="BK263" s="130"/>
      <c r="BL263" s="125">
        <f>+BI263</f>
        <v>0</v>
      </c>
      <c r="BM263" s="125">
        <f>+BJ263</f>
        <v>0</v>
      </c>
      <c r="BN263" s="154"/>
      <c r="BP263" s="613" t="e">
        <f>+((BL263*$P$29)+(BL264*$P$30))*$H$29/($P$29+$P$30)</f>
        <v>#DIV/0!</v>
      </c>
      <c r="BQ263" s="613" t="e">
        <f>+((BM263*$P$29)+(BM264*$P$30))*$H$29/($P$29+$P$30)</f>
        <v>#DIV/0!</v>
      </c>
      <c r="BR263" s="122"/>
      <c r="BS263" s="127"/>
      <c r="BU263" s="125">
        <f>+BR263</f>
        <v>0</v>
      </c>
      <c r="BV263" s="125">
        <f>+BS263</f>
        <v>0</v>
      </c>
      <c r="BW263" s="154"/>
      <c r="BZ263" s="613" t="e">
        <f>+((BU263*$P$29)+(BU264*$P$30))*$H$29/($P$29+$P$30)</f>
        <v>#DIV/0!</v>
      </c>
      <c r="CA263" s="613" t="e">
        <f>+((BV263*$P$29)+(BV264*$P$30))*$H$29/($P$29+$P$30)</f>
        <v>#DIV/0!</v>
      </c>
      <c r="CB263" s="122"/>
      <c r="CE263" s="125">
        <f>+CB263</f>
        <v>0</v>
      </c>
      <c r="CF263" s="125">
        <f>+CC263</f>
        <v>0</v>
      </c>
      <c r="CG263" s="154"/>
      <c r="CI263" s="613" t="e">
        <f>+((CE263*$P$29)+(CE264*$P$30))*$H$29/($P$29+$P$30)</f>
        <v>#DIV/0!</v>
      </c>
      <c r="CJ263" s="613" t="e">
        <f>+((CF263*$P$29)+(CF264*$P$30))*$H$29/($P$29+$P$30)</f>
        <v>#DIV/0!</v>
      </c>
      <c r="CK263" s="122"/>
      <c r="CN263" s="125">
        <f>+CK263</f>
        <v>0</v>
      </c>
      <c r="CO263" s="125">
        <f>+CL263</f>
        <v>0</v>
      </c>
      <c r="CP263" s="154"/>
      <c r="CR263" s="613" t="e">
        <f>+((CN263*$P$29)+(CN264*$P$30))*$H$29/($P$29+$P$30)</f>
        <v>#DIV/0!</v>
      </c>
      <c r="CS263" s="613" t="e">
        <f>+((CO263*$P$29)+(CO264*$P$30))*$H$29/($P$29+$P$30)</f>
        <v>#DIV/0!</v>
      </c>
      <c r="CT263" s="122"/>
      <c r="CW263" s="125">
        <f>+CT263</f>
        <v>0</v>
      </c>
      <c r="CX263" s="125">
        <f>+CU263</f>
        <v>0</v>
      </c>
      <c r="CY263" s="154"/>
      <c r="DB263" s="613" t="e">
        <f>+((CW263*$P$29)+(CW264*$P$30))*$H$29/($P$29+$P$30)</f>
        <v>#DIV/0!</v>
      </c>
      <c r="DC263" s="613" t="e">
        <f>+((CX263*$P$29)+(CX264*$P$30))*$H$29/($P$29+$P$30)</f>
        <v>#DIV/0!</v>
      </c>
      <c r="DD263" s="122"/>
      <c r="DF263" s="130"/>
      <c r="DG263" s="125">
        <f>+DD263</f>
        <v>0</v>
      </c>
      <c r="DH263" s="125">
        <f>+DE263</f>
        <v>0</v>
      </c>
      <c r="DI263" s="154"/>
      <c r="DK263" s="613" t="e">
        <f>+((DG263*$P$29)+(DG264*$P$30))*$H$29/($P$29+$P$30)</f>
        <v>#DIV/0!</v>
      </c>
      <c r="DL263" s="613" t="e">
        <f>+((DH263*$P$29)+(DH264*$P$30))*$H$29/($P$29+$P$30)</f>
        <v>#DIV/0!</v>
      </c>
      <c r="DM263" s="122"/>
      <c r="DP263" s="125">
        <f>+DM263</f>
        <v>0</v>
      </c>
      <c r="DQ263" s="125">
        <f>+DN263</f>
        <v>0</v>
      </c>
      <c r="DR263" s="154"/>
      <c r="DT263" s="613" t="e">
        <f>+((DP263*$P$29)+(DP264*$P$30))*$H$29/($P$29+$P$30)</f>
        <v>#DIV/0!</v>
      </c>
      <c r="DU263" s="613" t="e">
        <f>+((DQ263*$P$29)+(DQ264*$P$30))*$H$29/($P$29+$P$30)</f>
        <v>#DIV/0!</v>
      </c>
      <c r="DV263" s="122"/>
      <c r="DX263" s="130"/>
      <c r="DY263" s="125">
        <f>+DV263</f>
        <v>0</v>
      </c>
      <c r="DZ263" s="125">
        <f>+DW263</f>
        <v>0</v>
      </c>
      <c r="EA263" s="154"/>
      <c r="EC263" s="127" t="s">
        <v>3514</v>
      </c>
      <c r="ED263" s="613" t="e">
        <f>+((DY263*$P$29)+(DY264*$P$30))*$H$29/($P$29+$P$30)</f>
        <v>#DIV/0!</v>
      </c>
      <c r="EE263" s="613" t="e">
        <f>+((DZ263*$P$29)+(DZ264*$P$30))*$H$29/($P$29+$P$30)</f>
        <v>#DIV/0!</v>
      </c>
      <c r="EF263" s="303"/>
      <c r="EG263" s="121">
        <v>1</v>
      </c>
      <c r="EH263" s="121">
        <v>0</v>
      </c>
      <c r="EI263" s="122">
        <v>0</v>
      </c>
      <c r="EJ263" s="121">
        <v>1</v>
      </c>
      <c r="EK263" s="121">
        <v>0</v>
      </c>
      <c r="EL263" s="122">
        <v>0</v>
      </c>
      <c r="EM263" s="614">
        <v>1.0000000000000002</v>
      </c>
      <c r="EN263" s="610">
        <v>0</v>
      </c>
      <c r="EO263" s="613">
        <v>0</v>
      </c>
      <c r="EP263" s="123">
        <v>4464000000</v>
      </c>
      <c r="EQ263" s="123">
        <v>0</v>
      </c>
      <c r="ER263" s="122">
        <v>0</v>
      </c>
      <c r="ET263" s="156">
        <f t="shared" si="3"/>
        <v>0</v>
      </c>
    </row>
    <row r="264" spans="1:150" s="47" customFormat="1" ht="99.95" hidden="1" customHeight="1" x14ac:dyDescent="0.25">
      <c r="A264" s="130" t="s">
        <v>194</v>
      </c>
      <c r="B264" s="47" t="s">
        <v>83</v>
      </c>
      <c r="C264" s="47" t="s">
        <v>3575</v>
      </c>
      <c r="D264" s="127">
        <v>4</v>
      </c>
      <c r="E264" s="47" t="s">
        <v>92</v>
      </c>
      <c r="F264" s="121" t="s">
        <v>65</v>
      </c>
      <c r="G264" s="148">
        <v>500</v>
      </c>
      <c r="H264" s="121">
        <v>1</v>
      </c>
      <c r="I264" s="598"/>
      <c r="J264" s="623" t="s">
        <v>3517</v>
      </c>
      <c r="K264" s="682"/>
      <c r="L264" s="127">
        <v>8</v>
      </c>
      <c r="M264" s="130" t="s">
        <v>3841</v>
      </c>
      <c r="N264" s="130" t="s">
        <v>3518</v>
      </c>
      <c r="O264" s="47" t="s">
        <v>3515</v>
      </c>
      <c r="P264" s="629">
        <v>0.09</v>
      </c>
      <c r="Q264" s="75">
        <v>12</v>
      </c>
      <c r="R264" s="603">
        <v>106752000</v>
      </c>
      <c r="T264" s="71">
        <v>43101</v>
      </c>
      <c r="U264" s="185">
        <v>43465</v>
      </c>
      <c r="V264" s="181" t="s">
        <v>3771</v>
      </c>
      <c r="W264" s="183">
        <v>0.5</v>
      </c>
      <c r="X264" s="122">
        <v>0.03</v>
      </c>
      <c r="Z264" s="130" t="s">
        <v>3509</v>
      </c>
      <c r="AA264" s="582">
        <f>+X264+X265</f>
        <v>0.06</v>
      </c>
      <c r="AB264" s="582">
        <f>+Y264+Y265</f>
        <v>0</v>
      </c>
      <c r="AC264" s="680">
        <v>106752000</v>
      </c>
      <c r="AD264" s="598"/>
      <c r="AE264" s="613"/>
      <c r="AF264" s="613"/>
      <c r="AG264" s="122">
        <v>0.03</v>
      </c>
      <c r="AI264" s="130" t="s">
        <v>3509</v>
      </c>
      <c r="AJ264" s="582">
        <f>+AG264+AG265</f>
        <v>0.06</v>
      </c>
      <c r="AK264" s="582">
        <f>+AH264+AH265</f>
        <v>0</v>
      </c>
      <c r="AL264" s="582"/>
      <c r="AM264" s="598"/>
      <c r="AN264" s="613"/>
      <c r="AO264" s="613"/>
      <c r="AP264" s="122">
        <v>0.06</v>
      </c>
      <c r="AR264" s="130"/>
      <c r="AS264" s="582">
        <f>+AP264+AP265</f>
        <v>0.12</v>
      </c>
      <c r="AT264" s="582">
        <f>+AQ264+AQ265</f>
        <v>0</v>
      </c>
      <c r="AU264" s="582"/>
      <c r="AV264" s="598"/>
      <c r="AW264" s="598" t="s">
        <v>3519</v>
      </c>
      <c r="AX264" s="613"/>
      <c r="AY264" s="613"/>
      <c r="AZ264" s="122">
        <v>0.03</v>
      </c>
      <c r="BA264" s="130"/>
      <c r="BB264" s="130" t="s">
        <v>3509</v>
      </c>
      <c r="BC264" s="582">
        <f>+AZ264+AZ265</f>
        <v>0.06</v>
      </c>
      <c r="BD264" s="582">
        <f>+BA264+BA265</f>
        <v>0</v>
      </c>
      <c r="BE264" s="582"/>
      <c r="BF264" s="598"/>
      <c r="BG264" s="613"/>
      <c r="BH264" s="613"/>
      <c r="BI264" s="122">
        <v>0.03</v>
      </c>
      <c r="BK264" s="130" t="s">
        <v>3509</v>
      </c>
      <c r="BL264" s="582">
        <f>+BI264+BI265</f>
        <v>0.06</v>
      </c>
      <c r="BM264" s="582">
        <f>+BJ264+BJ265</f>
        <v>0</v>
      </c>
      <c r="BN264" s="582"/>
      <c r="BO264" s="598"/>
      <c r="BP264" s="613"/>
      <c r="BQ264" s="613"/>
      <c r="BR264" s="122">
        <v>0.06</v>
      </c>
      <c r="BS264" s="122"/>
      <c r="BT264" s="130"/>
      <c r="BU264" s="582">
        <f>+BR264+BR265</f>
        <v>0.12</v>
      </c>
      <c r="BV264" s="582">
        <f>+BS264+BS265</f>
        <v>0</v>
      </c>
      <c r="BW264" s="582"/>
      <c r="BX264" s="598"/>
      <c r="BY264" s="598" t="s">
        <v>3519</v>
      </c>
      <c r="BZ264" s="613"/>
      <c r="CA264" s="613"/>
      <c r="CB264" s="122">
        <v>0.03</v>
      </c>
      <c r="CD264" s="130" t="s">
        <v>3509</v>
      </c>
      <c r="CE264" s="582">
        <f>+CB264+CB265</f>
        <v>0.06</v>
      </c>
      <c r="CF264" s="582">
        <f>+CC264+CC265</f>
        <v>0</v>
      </c>
      <c r="CG264" s="582"/>
      <c r="CH264" s="598"/>
      <c r="CI264" s="613"/>
      <c r="CJ264" s="613"/>
      <c r="CK264" s="122">
        <v>0.03</v>
      </c>
      <c r="CM264" s="130" t="s">
        <v>3509</v>
      </c>
      <c r="CN264" s="582">
        <f>+CK264+CK265</f>
        <v>0.06</v>
      </c>
      <c r="CO264" s="582">
        <f>+CL264+CL265</f>
        <v>0</v>
      </c>
      <c r="CP264" s="582"/>
      <c r="CQ264" s="598"/>
      <c r="CR264" s="613"/>
      <c r="CS264" s="613"/>
      <c r="CT264" s="122">
        <v>0.06</v>
      </c>
      <c r="CV264" s="130"/>
      <c r="CW264" s="582">
        <f>+CT264+CT265</f>
        <v>0.12</v>
      </c>
      <c r="CX264" s="582">
        <f>+CU264+CU265</f>
        <v>0</v>
      </c>
      <c r="CY264" s="582"/>
      <c r="CZ264" s="598"/>
      <c r="DA264" s="598" t="s">
        <v>3519</v>
      </c>
      <c r="DB264" s="613"/>
      <c r="DC264" s="613"/>
      <c r="DD264" s="122">
        <v>0.03</v>
      </c>
      <c r="DF264" s="130" t="s">
        <v>3509</v>
      </c>
      <c r="DG264" s="582">
        <f>+DD264+DD265</f>
        <v>0.06</v>
      </c>
      <c r="DH264" s="582">
        <f>+DE264+DE265</f>
        <v>0</v>
      </c>
      <c r="DI264" s="582"/>
      <c r="DJ264" s="598"/>
      <c r="DK264" s="613"/>
      <c r="DL264" s="613"/>
      <c r="DM264" s="122">
        <v>0.03</v>
      </c>
      <c r="DO264" s="130" t="s">
        <v>3509</v>
      </c>
      <c r="DP264" s="582">
        <f>+DM264+DM265</f>
        <v>0.06</v>
      </c>
      <c r="DQ264" s="582">
        <f>+DN264+DN265</f>
        <v>0</v>
      </c>
      <c r="DR264" s="582"/>
      <c r="DS264" s="598"/>
      <c r="DT264" s="613"/>
      <c r="DU264" s="613"/>
      <c r="DV264" s="122">
        <v>0.08</v>
      </c>
      <c r="DX264" s="130"/>
      <c r="DY264" s="582">
        <f>+DV264+DV265</f>
        <v>0.16</v>
      </c>
      <c r="DZ264" s="582">
        <f>+DW264+DW265</f>
        <v>0</v>
      </c>
      <c r="EA264" s="582"/>
      <c r="EB264" s="598"/>
      <c r="EC264" s="598" t="s">
        <v>3520</v>
      </c>
      <c r="ED264" s="613"/>
      <c r="EE264" s="613"/>
      <c r="EF264" s="303"/>
      <c r="EG264" s="121">
        <v>0.5</v>
      </c>
      <c r="EH264" s="121">
        <v>0</v>
      </c>
      <c r="EI264" s="122">
        <v>0</v>
      </c>
      <c r="EJ264" s="610">
        <v>1</v>
      </c>
      <c r="EK264" s="610">
        <v>0</v>
      </c>
      <c r="EL264" s="613">
        <v>0</v>
      </c>
      <c r="EM264" s="614"/>
      <c r="EN264" s="610"/>
      <c r="EO264" s="613"/>
      <c r="EP264" s="680">
        <v>106752000</v>
      </c>
      <c r="EQ264" s="680">
        <v>0</v>
      </c>
      <c r="ER264" s="613">
        <v>0</v>
      </c>
      <c r="ET264" s="156">
        <f t="shared" si="3"/>
        <v>0</v>
      </c>
    </row>
    <row r="265" spans="1:150" s="47" customFormat="1" ht="99.95" hidden="1" customHeight="1" x14ac:dyDescent="0.25">
      <c r="A265" s="130" t="s">
        <v>194</v>
      </c>
      <c r="B265" s="47" t="s">
        <v>83</v>
      </c>
      <c r="C265" s="47" t="s">
        <v>3575</v>
      </c>
      <c r="D265" s="127">
        <v>4</v>
      </c>
      <c r="E265" s="47" t="s">
        <v>92</v>
      </c>
      <c r="F265" s="121" t="s">
        <v>65</v>
      </c>
      <c r="G265" s="148">
        <v>500</v>
      </c>
      <c r="H265" s="121">
        <v>1</v>
      </c>
      <c r="I265" s="598"/>
      <c r="J265" s="623"/>
      <c r="K265" s="682"/>
      <c r="L265" s="127">
        <v>8</v>
      </c>
      <c r="M265" s="130" t="s">
        <v>3841</v>
      </c>
      <c r="N265" s="130" t="s">
        <v>3520</v>
      </c>
      <c r="O265" s="47" t="s">
        <v>3515</v>
      </c>
      <c r="P265" s="629"/>
      <c r="Q265" s="75">
        <v>12</v>
      </c>
      <c r="R265" s="603"/>
      <c r="T265" s="71">
        <v>43101</v>
      </c>
      <c r="U265" s="185">
        <v>43465</v>
      </c>
      <c r="V265" s="181" t="s">
        <v>3772</v>
      </c>
      <c r="W265" s="183">
        <v>0.5</v>
      </c>
      <c r="X265" s="122">
        <v>0.03</v>
      </c>
      <c r="Z265" s="130" t="s">
        <v>3512</v>
      </c>
      <c r="AA265" s="582"/>
      <c r="AB265" s="582"/>
      <c r="AC265" s="680"/>
      <c r="AD265" s="598"/>
      <c r="AE265" s="613"/>
      <c r="AF265" s="613"/>
      <c r="AG265" s="122">
        <v>0.03</v>
      </c>
      <c r="AI265" s="130" t="s">
        <v>3512</v>
      </c>
      <c r="AJ265" s="582"/>
      <c r="AK265" s="582"/>
      <c r="AL265" s="582"/>
      <c r="AM265" s="598"/>
      <c r="AN265" s="613"/>
      <c r="AO265" s="613"/>
      <c r="AP265" s="122">
        <v>0.06</v>
      </c>
      <c r="AR265" s="130"/>
      <c r="AS265" s="582"/>
      <c r="AT265" s="582"/>
      <c r="AU265" s="582"/>
      <c r="AV265" s="598"/>
      <c r="AW265" s="598"/>
      <c r="AX265" s="613"/>
      <c r="AY265" s="613"/>
      <c r="AZ265" s="122">
        <v>0.03</v>
      </c>
      <c r="BA265" s="130"/>
      <c r="BB265" s="130" t="s">
        <v>3512</v>
      </c>
      <c r="BC265" s="582"/>
      <c r="BD265" s="582"/>
      <c r="BE265" s="582"/>
      <c r="BF265" s="598"/>
      <c r="BG265" s="613"/>
      <c r="BH265" s="613"/>
      <c r="BI265" s="122">
        <v>0.03</v>
      </c>
      <c r="BK265" s="130" t="s">
        <v>3512</v>
      </c>
      <c r="BL265" s="582"/>
      <c r="BM265" s="582"/>
      <c r="BN265" s="582"/>
      <c r="BO265" s="598"/>
      <c r="BP265" s="613"/>
      <c r="BQ265" s="613"/>
      <c r="BR265" s="122">
        <v>0.06</v>
      </c>
      <c r="BS265" s="122"/>
      <c r="BT265" s="130"/>
      <c r="BU265" s="582"/>
      <c r="BV265" s="582"/>
      <c r="BW265" s="582"/>
      <c r="BX265" s="598"/>
      <c r="BY265" s="598"/>
      <c r="BZ265" s="613"/>
      <c r="CA265" s="613"/>
      <c r="CB265" s="122">
        <v>0.03</v>
      </c>
      <c r="CD265" s="130" t="s">
        <v>3512</v>
      </c>
      <c r="CE265" s="582"/>
      <c r="CF265" s="582"/>
      <c r="CG265" s="582"/>
      <c r="CH265" s="598"/>
      <c r="CI265" s="613"/>
      <c r="CJ265" s="613"/>
      <c r="CK265" s="122">
        <v>0.03</v>
      </c>
      <c r="CM265" s="130" t="s">
        <v>3512</v>
      </c>
      <c r="CN265" s="582"/>
      <c r="CO265" s="582"/>
      <c r="CP265" s="582"/>
      <c r="CQ265" s="598"/>
      <c r="CR265" s="613"/>
      <c r="CS265" s="613"/>
      <c r="CT265" s="122">
        <v>0.06</v>
      </c>
      <c r="CV265" s="130"/>
      <c r="CW265" s="582"/>
      <c r="CX265" s="582"/>
      <c r="CY265" s="582"/>
      <c r="CZ265" s="598"/>
      <c r="DA265" s="598"/>
      <c r="DB265" s="613"/>
      <c r="DC265" s="613"/>
      <c r="DD265" s="122">
        <v>0.03</v>
      </c>
      <c r="DF265" s="130" t="s">
        <v>3512</v>
      </c>
      <c r="DG265" s="582"/>
      <c r="DH265" s="582"/>
      <c r="DI265" s="582"/>
      <c r="DJ265" s="598"/>
      <c r="DK265" s="613"/>
      <c r="DL265" s="613"/>
      <c r="DM265" s="122">
        <v>0.03</v>
      </c>
      <c r="DO265" s="130" t="s">
        <v>3512</v>
      </c>
      <c r="DP265" s="582"/>
      <c r="DQ265" s="582"/>
      <c r="DR265" s="582"/>
      <c r="DS265" s="598"/>
      <c r="DT265" s="613"/>
      <c r="DU265" s="613"/>
      <c r="DV265" s="122">
        <v>0.08</v>
      </c>
      <c r="DX265" s="130"/>
      <c r="DY265" s="582"/>
      <c r="DZ265" s="582"/>
      <c r="EA265" s="582"/>
      <c r="EB265" s="598"/>
      <c r="EC265" s="598"/>
      <c r="ED265" s="613"/>
      <c r="EE265" s="613"/>
      <c r="EF265" s="303"/>
      <c r="EG265" s="121">
        <v>0.5</v>
      </c>
      <c r="EH265" s="121">
        <v>0</v>
      </c>
      <c r="EI265" s="122">
        <v>0</v>
      </c>
      <c r="EJ265" s="610"/>
      <c r="EK265" s="610"/>
      <c r="EL265" s="613"/>
      <c r="EM265" s="614"/>
      <c r="EN265" s="610"/>
      <c r="EO265" s="613"/>
      <c r="EP265" s="680"/>
      <c r="EQ265" s="680"/>
      <c r="ER265" s="613"/>
      <c r="ET265" s="156">
        <f t="shared" si="3"/>
        <v>0</v>
      </c>
    </row>
    <row r="266" spans="1:150" s="47" customFormat="1" ht="99.95" hidden="1" customHeight="1" x14ac:dyDescent="0.25">
      <c r="A266" s="130" t="s">
        <v>194</v>
      </c>
      <c r="B266" s="47" t="s">
        <v>83</v>
      </c>
      <c r="C266" s="47" t="s">
        <v>3576</v>
      </c>
      <c r="D266" s="127">
        <v>5</v>
      </c>
      <c r="E266" s="47" t="s">
        <v>93</v>
      </c>
      <c r="F266" s="121" t="s">
        <v>65</v>
      </c>
      <c r="G266" s="148">
        <v>350</v>
      </c>
      <c r="H266" s="121">
        <v>1</v>
      </c>
      <c r="I266" s="610">
        <v>0.1</v>
      </c>
      <c r="J266" s="623" t="s">
        <v>3521</v>
      </c>
      <c r="K266" s="682">
        <v>43465</v>
      </c>
      <c r="L266" s="127">
        <v>9</v>
      </c>
      <c r="M266" s="130" t="s">
        <v>3847</v>
      </c>
      <c r="N266" s="130" t="s">
        <v>3522</v>
      </c>
      <c r="O266" s="130" t="s">
        <v>3496</v>
      </c>
      <c r="P266" s="129">
        <v>0.03</v>
      </c>
      <c r="Q266" s="75">
        <v>12</v>
      </c>
      <c r="R266" s="124">
        <v>412000000</v>
      </c>
      <c r="T266" s="71">
        <v>43132</v>
      </c>
      <c r="U266" s="185">
        <v>43465</v>
      </c>
      <c r="V266" s="181" t="s">
        <v>3773</v>
      </c>
      <c r="W266" s="183">
        <v>1</v>
      </c>
      <c r="X266" s="122"/>
      <c r="Z266" s="130"/>
      <c r="AA266" s="125">
        <f>+X266</f>
        <v>0</v>
      </c>
      <c r="AC266" s="154"/>
      <c r="AE266" s="613" t="e">
        <f>+((AA266*$P$32)+(AA267*$P$33))*$H$32/($P$32+$P$33)</f>
        <v>#DIV/0!</v>
      </c>
      <c r="AF266" s="613" t="e">
        <f>+((AB266*$P$32)+(AB267*$P$33))*$H$32/($P$32+$P$33)</f>
        <v>#DIV/0!</v>
      </c>
      <c r="AG266" s="122"/>
      <c r="AI266" s="130"/>
      <c r="AJ266" s="125">
        <f>+AG266</f>
        <v>0</v>
      </c>
      <c r="AN266" s="613" t="e">
        <f>+((AJ266*$P$32)+(AJ267*$P$33))*$H$32/($P$32+$P$33)</f>
        <v>#DIV/0!</v>
      </c>
      <c r="AO266" s="613" t="e">
        <f>+((AK266*$P$32)+(AK267*$P$33))*$H$32/($P$32+$P$33)</f>
        <v>#DIV/0!</v>
      </c>
      <c r="AP266" s="122">
        <v>0.24</v>
      </c>
      <c r="AQ266" s="130"/>
      <c r="AR266" s="130"/>
      <c r="AS266" s="125">
        <f>+AP266</f>
        <v>0.24</v>
      </c>
      <c r="AW266" s="127" t="s">
        <v>246</v>
      </c>
      <c r="AX266" s="613" t="e">
        <f>+((AS266*$P$32)+(AS267*$P$33))*$H$32/($P$32+$P$33)</f>
        <v>#DIV/0!</v>
      </c>
      <c r="AY266" s="613" t="e">
        <f>+((AT266*$P$32)+(AT267*$P$33))*$H$32/($P$32+$P$33)</f>
        <v>#DIV/0!</v>
      </c>
      <c r="AZ266" s="122"/>
      <c r="BB266" s="130"/>
      <c r="BC266" s="125">
        <f>+AZ266</f>
        <v>0</v>
      </c>
      <c r="BG266" s="613" t="e">
        <f>+((BC266*$P$32)+(BC267*$P$33))*$H$32/($P$32+$P$33)</f>
        <v>#DIV/0!</v>
      </c>
      <c r="BH266" s="613" t="e">
        <f>+((BD266*$P$32)+(BD267*$P$33))*$H$32/($P$32+$P$33)</f>
        <v>#DIV/0!</v>
      </c>
      <c r="BI266" s="122"/>
      <c r="BK266" s="130"/>
      <c r="BL266" s="125">
        <f>+BI266</f>
        <v>0</v>
      </c>
      <c r="BM266" s="125">
        <f>+BJ266</f>
        <v>0</v>
      </c>
      <c r="BP266" s="613" t="e">
        <f>+((BL266*$P$32)+(BL267*$P$33))*$H$32/($P$32+$P$33)</f>
        <v>#DIV/0!</v>
      </c>
      <c r="BQ266" s="613" t="e">
        <f>+((BM266*$P$32)+(BM267*$P$33))*$H$32/($P$32+$P$33)</f>
        <v>#DIV/0!</v>
      </c>
      <c r="BR266" s="122">
        <v>0.22</v>
      </c>
      <c r="BS266" s="127"/>
      <c r="BT266" s="130"/>
      <c r="BU266" s="125">
        <f>+BR266</f>
        <v>0.22</v>
      </c>
      <c r="BV266" s="125">
        <f>+BS266</f>
        <v>0</v>
      </c>
      <c r="BY266" s="127" t="s">
        <v>3523</v>
      </c>
      <c r="BZ266" s="613" t="e">
        <f>+((BU266*$P$32)+(BU267*$P$33))*$H$32/($P$32+$P$33)</f>
        <v>#DIV/0!</v>
      </c>
      <c r="CA266" s="613" t="e">
        <f>+((BV266*$P$32)+(BV267*$P$33))*$H$32/($P$32+$P$33)</f>
        <v>#DIV/0!</v>
      </c>
      <c r="CB266" s="122">
        <v>0.02</v>
      </c>
      <c r="CD266" s="130" t="s">
        <v>3524</v>
      </c>
      <c r="CE266" s="125">
        <f>+CB266</f>
        <v>0.02</v>
      </c>
      <c r="CF266" s="125">
        <f>+CC266</f>
        <v>0</v>
      </c>
      <c r="CG266" s="103">
        <v>412000000</v>
      </c>
      <c r="CI266" s="613" t="e">
        <f>+((CE266*$P$32)+(CE267*$P$33))*$H$32/($P$32+$P$33)</f>
        <v>#DIV/0!</v>
      </c>
      <c r="CJ266" s="613" t="e">
        <f>+((CF266*$P$32)+(CF267*$P$33))*$H$32/($P$32+$P$33)</f>
        <v>#DIV/0!</v>
      </c>
      <c r="CK266" s="122">
        <v>0.02</v>
      </c>
      <c r="CM266" s="130" t="s">
        <v>3524</v>
      </c>
      <c r="CN266" s="125">
        <f>+CK266</f>
        <v>0.02</v>
      </c>
      <c r="CO266" s="125">
        <f>+CL266</f>
        <v>0</v>
      </c>
      <c r="CR266" s="613" t="e">
        <f>+((CN266*$P$32)+(CN267*$P$33))*$H$32/($P$32+$P$33)</f>
        <v>#DIV/0!</v>
      </c>
      <c r="CS266" s="613" t="e">
        <f>+((CO266*$P$32)+(CO267*$P$33))*$H$32/($P$32+$P$33)</f>
        <v>#DIV/0!</v>
      </c>
      <c r="CT266" s="122">
        <v>0.15</v>
      </c>
      <c r="CV266" s="130"/>
      <c r="CW266" s="125">
        <f>+CT266</f>
        <v>0.15</v>
      </c>
      <c r="CX266" s="125">
        <f>+CU266</f>
        <v>0</v>
      </c>
      <c r="DA266" s="127" t="s">
        <v>3522</v>
      </c>
      <c r="DB266" s="613" t="e">
        <f>+((CW266*$P$32)+(CW267*$P$33))*$H$32/($P$32+$P$33)</f>
        <v>#DIV/0!</v>
      </c>
      <c r="DC266" s="613" t="e">
        <f>+((CX266*$P$32)+(CX267*$P$33))*$H$32/($P$32+$P$33)</f>
        <v>#DIV/0!</v>
      </c>
      <c r="DD266" s="122">
        <v>0.03</v>
      </c>
      <c r="DF266" s="130" t="s">
        <v>3524</v>
      </c>
      <c r="DG266" s="125">
        <f>+DD266</f>
        <v>0.03</v>
      </c>
      <c r="DH266" s="125">
        <f>+DE266</f>
        <v>0</v>
      </c>
      <c r="DK266" s="613" t="e">
        <f>+((DG266*$P$32)+(DG267*$P$33))*$H$32/($P$32+$P$33)</f>
        <v>#DIV/0!</v>
      </c>
      <c r="DL266" s="613" t="e">
        <f>+((DH266*$P$32)+(DH267*$P$33))*$H$32/($P$32+$P$33)</f>
        <v>#DIV/0!</v>
      </c>
      <c r="DM266" s="122">
        <v>0.03</v>
      </c>
      <c r="DO266" s="130" t="s">
        <v>3524</v>
      </c>
      <c r="DP266" s="125">
        <f>+DM266</f>
        <v>0.03</v>
      </c>
      <c r="DQ266" s="125">
        <f>+DN266</f>
        <v>0</v>
      </c>
      <c r="DT266" s="613" t="e">
        <f>+((DP266*$P$32)+(DP267*$P$33))*$H$32/($P$32+$P$33)</f>
        <v>#DIV/0!</v>
      </c>
      <c r="DU266" s="613" t="e">
        <f>+((DQ266*$P$32)+(DQ267*$P$33))*$H$32/($P$32+$P$33)</f>
        <v>#DIV/0!</v>
      </c>
      <c r="DV266" s="122">
        <v>0.28999999999999998</v>
      </c>
      <c r="DX266" s="130"/>
      <c r="DY266" s="125">
        <f>+DV266</f>
        <v>0.28999999999999998</v>
      </c>
      <c r="DZ266" s="125">
        <f>+DW266</f>
        <v>0</v>
      </c>
      <c r="EC266" s="598" t="s">
        <v>3521</v>
      </c>
      <c r="ED266" s="613" t="e">
        <f>+((DY266*$P$32)+(DY267*$P$33))*$H$32/($P$32+$P$33)</f>
        <v>#DIV/0!</v>
      </c>
      <c r="EE266" s="613" t="e">
        <f>+((DZ266*$P$32)+(DZ267*$P$33))*$H$32/($P$32+$P$33)</f>
        <v>#DIV/0!</v>
      </c>
      <c r="EF266" s="303"/>
      <c r="EG266" s="121">
        <v>1</v>
      </c>
      <c r="EH266" s="121">
        <v>0</v>
      </c>
      <c r="EI266" s="122">
        <v>0</v>
      </c>
      <c r="EJ266" s="121">
        <v>1</v>
      </c>
      <c r="EK266" s="121">
        <v>0</v>
      </c>
      <c r="EL266" s="122">
        <v>0</v>
      </c>
      <c r="EM266" s="614">
        <v>1</v>
      </c>
      <c r="EN266" s="610">
        <v>0</v>
      </c>
      <c r="EO266" s="613">
        <v>0</v>
      </c>
      <c r="EP266" s="123">
        <v>412000000</v>
      </c>
      <c r="EQ266" s="123">
        <v>0</v>
      </c>
      <c r="ER266" s="122">
        <v>0</v>
      </c>
      <c r="ET266" s="156">
        <f t="shared" si="3"/>
        <v>0</v>
      </c>
    </row>
    <row r="267" spans="1:150" s="47" customFormat="1" ht="99.95" hidden="1" customHeight="1" x14ac:dyDescent="0.25">
      <c r="A267" s="130" t="s">
        <v>194</v>
      </c>
      <c r="B267" s="47" t="s">
        <v>83</v>
      </c>
      <c r="C267" s="47" t="s">
        <v>3576</v>
      </c>
      <c r="D267" s="127">
        <v>5</v>
      </c>
      <c r="E267" s="47" t="s">
        <v>93</v>
      </c>
      <c r="F267" s="121" t="s">
        <v>65</v>
      </c>
      <c r="G267" s="148">
        <v>350</v>
      </c>
      <c r="H267" s="121">
        <v>1</v>
      </c>
      <c r="I267" s="598"/>
      <c r="J267" s="623"/>
      <c r="K267" s="682"/>
      <c r="L267" s="127">
        <v>10</v>
      </c>
      <c r="M267" s="130" t="s">
        <v>3842</v>
      </c>
      <c r="N267" s="130" t="s">
        <v>3525</v>
      </c>
      <c r="O267" s="130" t="s">
        <v>3496</v>
      </c>
      <c r="P267" s="129">
        <v>7.0000000000000007E-2</v>
      </c>
      <c r="Q267" s="75">
        <v>12</v>
      </c>
      <c r="R267" s="124">
        <v>53581000</v>
      </c>
      <c r="T267" s="71">
        <v>43132</v>
      </c>
      <c r="U267" s="185">
        <v>43465</v>
      </c>
      <c r="V267" s="181" t="s">
        <v>3774</v>
      </c>
      <c r="W267" s="183">
        <v>1</v>
      </c>
      <c r="X267" s="122"/>
      <c r="Z267" s="130"/>
      <c r="AA267" s="125">
        <f>+X267</f>
        <v>0</v>
      </c>
      <c r="AC267" s="76">
        <v>53581000</v>
      </c>
      <c r="AE267" s="613"/>
      <c r="AF267" s="613"/>
      <c r="AG267" s="122">
        <v>0.02</v>
      </c>
      <c r="AI267" s="130" t="s">
        <v>3526</v>
      </c>
      <c r="AJ267" s="125">
        <f>+AG267</f>
        <v>0.02</v>
      </c>
      <c r="AN267" s="613"/>
      <c r="AO267" s="613"/>
      <c r="AP267" s="122">
        <v>0.1</v>
      </c>
      <c r="AR267" s="130"/>
      <c r="AS267" s="125">
        <f>+AP267</f>
        <v>0.1</v>
      </c>
      <c r="AW267" s="127" t="s">
        <v>3527</v>
      </c>
      <c r="AX267" s="613"/>
      <c r="AY267" s="613"/>
      <c r="AZ267" s="122">
        <v>0.03</v>
      </c>
      <c r="BB267" s="130" t="s">
        <v>3526</v>
      </c>
      <c r="BC267" s="125">
        <f>+AZ267</f>
        <v>0.03</v>
      </c>
      <c r="BG267" s="613"/>
      <c r="BH267" s="613"/>
      <c r="BI267" s="122">
        <v>0.03</v>
      </c>
      <c r="BK267" s="130" t="s">
        <v>3526</v>
      </c>
      <c r="BL267" s="125">
        <f>+BI267</f>
        <v>0.03</v>
      </c>
      <c r="BM267" s="125">
        <f>+BJ267</f>
        <v>0</v>
      </c>
      <c r="BP267" s="613"/>
      <c r="BQ267" s="613"/>
      <c r="BR267" s="122">
        <v>0.19</v>
      </c>
      <c r="BS267" s="127"/>
      <c r="BT267" s="130"/>
      <c r="BU267" s="125">
        <f>+BR267</f>
        <v>0.19</v>
      </c>
      <c r="BV267" s="125">
        <f>+BS267</f>
        <v>0</v>
      </c>
      <c r="BY267" s="127" t="s">
        <v>3528</v>
      </c>
      <c r="BZ267" s="613"/>
      <c r="CA267" s="613"/>
      <c r="CB267" s="122">
        <v>0.02</v>
      </c>
      <c r="CD267" s="130" t="s">
        <v>3526</v>
      </c>
      <c r="CE267" s="125">
        <f>+CB267</f>
        <v>0.02</v>
      </c>
      <c r="CF267" s="125">
        <f>+CC267</f>
        <v>0</v>
      </c>
      <c r="CI267" s="613"/>
      <c r="CJ267" s="613"/>
      <c r="CK267" s="122">
        <v>0.02</v>
      </c>
      <c r="CM267" s="130" t="s">
        <v>3526</v>
      </c>
      <c r="CN267" s="125">
        <f>+CK267</f>
        <v>0.02</v>
      </c>
      <c r="CO267" s="125">
        <f>+CL267</f>
        <v>0</v>
      </c>
      <c r="CR267" s="613"/>
      <c r="CS267" s="613"/>
      <c r="CT267" s="122">
        <v>0.25</v>
      </c>
      <c r="CV267" s="130"/>
      <c r="CW267" s="125">
        <f>+CT267</f>
        <v>0.25</v>
      </c>
      <c r="CX267" s="125">
        <f>+CU267</f>
        <v>0</v>
      </c>
      <c r="DA267" s="127" t="s">
        <v>3527</v>
      </c>
      <c r="DB267" s="613"/>
      <c r="DC267" s="613"/>
      <c r="DD267" s="122">
        <v>0.02</v>
      </c>
      <c r="DF267" s="130" t="s">
        <v>3526</v>
      </c>
      <c r="DG267" s="125">
        <f>+DD267</f>
        <v>0.02</v>
      </c>
      <c r="DH267" s="125">
        <f>+DE267</f>
        <v>0</v>
      </c>
      <c r="DK267" s="613"/>
      <c r="DL267" s="613"/>
      <c r="DM267" s="122">
        <v>0.02</v>
      </c>
      <c r="DO267" s="130" t="s">
        <v>3526</v>
      </c>
      <c r="DP267" s="125">
        <f>+DM267</f>
        <v>0.02</v>
      </c>
      <c r="DQ267" s="125">
        <f>+DN267</f>
        <v>0</v>
      </c>
      <c r="DT267" s="613"/>
      <c r="DU267" s="613"/>
      <c r="DV267" s="122">
        <v>0.3</v>
      </c>
      <c r="DX267" s="130"/>
      <c r="DY267" s="125">
        <f>+DV267</f>
        <v>0.3</v>
      </c>
      <c r="DZ267" s="125">
        <f>+DW267</f>
        <v>0</v>
      </c>
      <c r="EC267" s="598"/>
      <c r="ED267" s="613"/>
      <c r="EE267" s="613"/>
      <c r="EF267" s="303"/>
      <c r="EG267" s="121">
        <v>1</v>
      </c>
      <c r="EH267" s="121">
        <v>0</v>
      </c>
      <c r="EI267" s="122">
        <v>0</v>
      </c>
      <c r="EJ267" s="121">
        <v>1</v>
      </c>
      <c r="EK267" s="121">
        <v>0</v>
      </c>
      <c r="EL267" s="122">
        <v>0</v>
      </c>
      <c r="EM267" s="614"/>
      <c r="EN267" s="610"/>
      <c r="EO267" s="613"/>
      <c r="EP267" s="123">
        <v>53581000</v>
      </c>
      <c r="EQ267" s="123">
        <v>0</v>
      </c>
      <c r="ER267" s="122">
        <v>0</v>
      </c>
      <c r="ET267" s="156">
        <f t="shared" si="3"/>
        <v>0</v>
      </c>
    </row>
    <row r="268" spans="1:150" s="47" customFormat="1" ht="99.95" hidden="1" customHeight="1" x14ac:dyDescent="0.25">
      <c r="A268" s="130" t="s">
        <v>194</v>
      </c>
      <c r="B268" s="308" t="s">
        <v>3839</v>
      </c>
      <c r="C268" s="47" t="s">
        <v>3577</v>
      </c>
      <c r="D268" s="127">
        <v>6</v>
      </c>
      <c r="E268" s="47" t="s">
        <v>94</v>
      </c>
      <c r="F268" s="121" t="s">
        <v>65</v>
      </c>
      <c r="G268" s="131">
        <v>0.64</v>
      </c>
      <c r="H268" s="121">
        <v>0.49</v>
      </c>
      <c r="I268" s="610">
        <v>0.1</v>
      </c>
      <c r="J268" s="130" t="s">
        <v>3529</v>
      </c>
      <c r="K268" s="682">
        <v>43465</v>
      </c>
      <c r="L268" s="127">
        <v>11</v>
      </c>
      <c r="M268" s="130" t="s">
        <v>3848</v>
      </c>
      <c r="N268" s="130" t="s">
        <v>3530</v>
      </c>
      <c r="O268" s="47" t="s">
        <v>95</v>
      </c>
      <c r="P268" s="629">
        <v>0.1</v>
      </c>
      <c r="Q268" s="75">
        <v>12</v>
      </c>
      <c r="R268" s="603">
        <v>58452000</v>
      </c>
      <c r="T268" s="71">
        <v>43101</v>
      </c>
      <c r="U268" s="185">
        <v>43465</v>
      </c>
      <c r="V268" s="180" t="s">
        <v>3775</v>
      </c>
      <c r="W268" s="183">
        <v>0.4</v>
      </c>
      <c r="X268" s="122"/>
      <c r="Z268" s="130"/>
      <c r="AA268" s="582">
        <f>+X268+X269</f>
        <v>0</v>
      </c>
      <c r="AB268" s="582">
        <f>+Y268+Y269</f>
        <v>0</v>
      </c>
      <c r="AC268" s="680">
        <v>58452000</v>
      </c>
      <c r="AD268" s="598"/>
      <c r="AE268" s="613" t="e">
        <f>+((AA268*$P$34)+(AA267*$P$33))*$H$34/($P$34+$P$33)</f>
        <v>#DIV/0!</v>
      </c>
      <c r="AF268" s="613" t="e">
        <f>+((AB268*$P$34)+(AB267*$P$33))*$H$34/($P$34+$P$33)</f>
        <v>#DIV/0!</v>
      </c>
      <c r="AG268" s="122"/>
      <c r="AI268" s="130"/>
      <c r="AJ268" s="582">
        <f>+AG268+AG269</f>
        <v>0</v>
      </c>
      <c r="AK268" s="582">
        <f>+AH268+AH269</f>
        <v>0</v>
      </c>
      <c r="AN268" s="613" t="e">
        <f>+((AJ268*$P$34)+(AJ267*$P$33))*$H$34/($P$34+$P$33)</f>
        <v>#DIV/0!</v>
      </c>
      <c r="AO268" s="613" t="e">
        <f>+((AK268*$P$34)+(AK267*$P$33))*$H$34/($P$34+$P$33)</f>
        <v>#DIV/0!</v>
      </c>
      <c r="AP268" s="122"/>
      <c r="AR268" s="130"/>
      <c r="AS268" s="582">
        <f>+AP268+AP269</f>
        <v>0</v>
      </c>
      <c r="AT268" s="582">
        <f>+AQ268+AQ269</f>
        <v>0</v>
      </c>
      <c r="AW268" s="130"/>
      <c r="AX268" s="613" t="e">
        <f>+((AS268*$P$34)+(AS267*$P$33))*$H$34/($P$34+$P$33)</f>
        <v>#DIV/0!</v>
      </c>
      <c r="AY268" s="613" t="e">
        <f>+((AT268*$P$34)+(AT267*$P$33))*$H$34/($P$34+$P$33)</f>
        <v>#DIV/0!</v>
      </c>
      <c r="AZ268" s="122">
        <v>0.03</v>
      </c>
      <c r="BB268" s="130" t="s">
        <v>240</v>
      </c>
      <c r="BC268" s="582">
        <f>+AZ268+AZ269</f>
        <v>0.03</v>
      </c>
      <c r="BD268" s="582">
        <f>+BA268+BA269</f>
        <v>0</v>
      </c>
      <c r="BG268" s="613" t="e">
        <f>+((BC268*$P$34)+(BC267*$P$33))*$H$34/($P$34+$P$33)</f>
        <v>#DIV/0!</v>
      </c>
      <c r="BH268" s="613" t="e">
        <f>+((BD268*$P$34)+(BD267*$P$33))*$H$34/($P$34+$P$33)</f>
        <v>#DIV/0!</v>
      </c>
      <c r="BI268" s="122">
        <v>0.03</v>
      </c>
      <c r="BK268" s="130" t="s">
        <v>240</v>
      </c>
      <c r="BL268" s="582">
        <f>+BI268+BI269</f>
        <v>0.03</v>
      </c>
      <c r="BM268" s="582">
        <f>+BJ268+BJ269</f>
        <v>0</v>
      </c>
      <c r="BP268" s="613" t="e">
        <f>+((BL268*$P$34)+(BL267*$P$33))*$H$34/($P$34+$P$33)</f>
        <v>#DIV/0!</v>
      </c>
      <c r="BQ268" s="613" t="e">
        <f>+((BM268*$P$34)+(BM267*$P$33))*$H$34/($P$34+$P$33)</f>
        <v>#DIV/0!</v>
      </c>
      <c r="BR268" s="122">
        <v>0.03</v>
      </c>
      <c r="BS268" s="130"/>
      <c r="BT268" s="130" t="s">
        <v>240</v>
      </c>
      <c r="BU268" s="582">
        <f>+BR268+BR269</f>
        <v>0.03</v>
      </c>
      <c r="BV268" s="582">
        <f>+BS268+BS269</f>
        <v>0</v>
      </c>
      <c r="BW268" s="598"/>
      <c r="BX268" s="598"/>
      <c r="BY268" s="130"/>
      <c r="BZ268" s="613" t="e">
        <f>+((BU268*$P$34)+(BU267*$P$33))*$H$34/($P$34+$P$33)</f>
        <v>#DIV/0!</v>
      </c>
      <c r="CA268" s="613" t="e">
        <f>+((BV268*$P$34)+(BV267*$P$33))*$H$34/($P$34+$P$33)</f>
        <v>#DIV/0!</v>
      </c>
      <c r="CB268" s="122">
        <v>0.15</v>
      </c>
      <c r="CD268" s="130" t="s">
        <v>3531</v>
      </c>
      <c r="CE268" s="582">
        <f>+CB268+CB269</f>
        <v>0.15</v>
      </c>
      <c r="CF268" s="582">
        <f>+CC268+CC269</f>
        <v>0</v>
      </c>
      <c r="CI268" s="613" t="e">
        <f>+((CE268*$P$34)+(CE267*$P$33))*$H$34/($P$34+$P$33)</f>
        <v>#DIV/0!</v>
      </c>
      <c r="CJ268" s="613" t="e">
        <f>+((CF268*$P$34)+(CF267*$P$33))*$H$34/($P$34+$P$33)</f>
        <v>#DIV/0!</v>
      </c>
      <c r="CK268" s="122">
        <v>0.03</v>
      </c>
      <c r="CM268" s="130" t="s">
        <v>240</v>
      </c>
      <c r="CN268" s="582">
        <f>+CK268+CK269</f>
        <v>0.13</v>
      </c>
      <c r="CO268" s="582">
        <f>+CL268+CL269</f>
        <v>0</v>
      </c>
      <c r="CR268" s="613" t="e">
        <f>+((CN268*$P$34)+(CN267*$P$33))*$H$34/($P$34+$P$33)</f>
        <v>#DIV/0!</v>
      </c>
      <c r="CS268" s="613" t="e">
        <f>+((CO268*$P$34)+(CO267*$P$33))*$H$34/($P$34+$P$33)</f>
        <v>#DIV/0!</v>
      </c>
      <c r="CT268" s="122">
        <v>0.03</v>
      </c>
      <c r="CV268" s="130" t="s">
        <v>3532</v>
      </c>
      <c r="CW268" s="582">
        <f>+CT268+CT269</f>
        <v>0.13</v>
      </c>
      <c r="CX268" s="582">
        <f>+CU268+CU269</f>
        <v>0</v>
      </c>
      <c r="DA268" s="130"/>
      <c r="DB268" s="613" t="e">
        <f>+((CW268*$P$34)+(CW267*$P$33))*$H$34/($P$34+$P$33)</f>
        <v>#DIV/0!</v>
      </c>
      <c r="DC268" s="613" t="e">
        <f>+((CX268*$P$34)+(CX267*$P$33))*$H$34/($P$34+$P$33)</f>
        <v>#DIV/0!</v>
      </c>
      <c r="DD268" s="122">
        <v>0.1</v>
      </c>
      <c r="DF268" s="130" t="s">
        <v>3529</v>
      </c>
      <c r="DG268" s="582">
        <f>+DD268+DD269</f>
        <v>0.25</v>
      </c>
      <c r="DH268" s="582">
        <f>+DE268+DE269</f>
        <v>0</v>
      </c>
      <c r="DK268" s="613" t="e">
        <f>+((DG268*$P$34)+(DG267*$P$33))*$H$34/($P$34+$P$33)</f>
        <v>#DIV/0!</v>
      </c>
      <c r="DL268" s="613" t="e">
        <f>+((DH268*$P$34)+(DH267*$P$33))*$H$34/($P$34+$P$33)</f>
        <v>#DIV/0!</v>
      </c>
      <c r="DM268" s="122"/>
      <c r="DO268" s="130"/>
      <c r="DP268" s="582">
        <f>+DM268+DM269</f>
        <v>0</v>
      </c>
      <c r="DQ268" s="582">
        <f>+DN268+DN269</f>
        <v>0</v>
      </c>
      <c r="DT268" s="613" t="e">
        <f>+((DP268*$P$34)+(DP267*$P$33))*$H$34/($P$34+$P$33)</f>
        <v>#DIV/0!</v>
      </c>
      <c r="DU268" s="613" t="e">
        <f>+((DQ268*$P$34)+(DQ267*$P$33))*$H$34/($P$34+$P$33)</f>
        <v>#DIV/0!</v>
      </c>
      <c r="DV268" s="122"/>
      <c r="DX268" s="130"/>
      <c r="DY268" s="582">
        <f>+DV268+DV269</f>
        <v>0.25</v>
      </c>
      <c r="DZ268" s="582">
        <f>+DW268+DW269</f>
        <v>0</v>
      </c>
      <c r="EC268" s="130"/>
      <c r="ED268" s="613" t="e">
        <f>+((DY268*$P$34)+(DY267*$P$33))*$H$34/($P$34+$P$33)</f>
        <v>#DIV/0!</v>
      </c>
      <c r="EE268" s="613" t="e">
        <f>+((DZ268*$P$34)+(DZ267*$P$33))*$H$34/($P$34+$P$33)</f>
        <v>#DIV/0!</v>
      </c>
      <c r="EF268" s="303"/>
      <c r="EG268" s="121">
        <v>0.4</v>
      </c>
      <c r="EH268" s="121">
        <v>0</v>
      </c>
      <c r="EI268" s="122">
        <v>0</v>
      </c>
      <c r="EJ268" s="610">
        <v>1</v>
      </c>
      <c r="EK268" s="610">
        <v>0</v>
      </c>
      <c r="EL268" s="613">
        <v>0</v>
      </c>
      <c r="EM268" s="614">
        <v>0.49</v>
      </c>
      <c r="EN268" s="610">
        <v>0</v>
      </c>
      <c r="EO268" s="613">
        <v>0</v>
      </c>
      <c r="EP268" s="680">
        <v>58452000</v>
      </c>
      <c r="EQ268" s="680">
        <v>0</v>
      </c>
      <c r="ER268" s="613">
        <v>0</v>
      </c>
      <c r="ET268" s="156">
        <f t="shared" si="3"/>
        <v>0</v>
      </c>
    </row>
    <row r="269" spans="1:150" s="47" customFormat="1" ht="99.95" hidden="1" customHeight="1" x14ac:dyDescent="0.25">
      <c r="A269" s="130" t="s">
        <v>194</v>
      </c>
      <c r="B269" s="308" t="s">
        <v>3839</v>
      </c>
      <c r="C269" s="47" t="s">
        <v>3577</v>
      </c>
      <c r="D269" s="127">
        <v>6</v>
      </c>
      <c r="E269" s="47" t="s">
        <v>94</v>
      </c>
      <c r="F269" s="121" t="s">
        <v>65</v>
      </c>
      <c r="G269" s="131">
        <v>0.64</v>
      </c>
      <c r="H269" s="121">
        <v>0.49</v>
      </c>
      <c r="I269" s="598"/>
      <c r="J269" s="130" t="s">
        <v>3533</v>
      </c>
      <c r="K269" s="682"/>
      <c r="L269" s="127">
        <v>11</v>
      </c>
      <c r="M269" s="130" t="s">
        <v>3848</v>
      </c>
      <c r="N269" s="130" t="s">
        <v>3534</v>
      </c>
      <c r="O269" s="47" t="s">
        <v>95</v>
      </c>
      <c r="P269" s="629"/>
      <c r="Q269" s="75">
        <v>12</v>
      </c>
      <c r="R269" s="603"/>
      <c r="T269" s="71">
        <v>43101</v>
      </c>
      <c r="U269" s="185">
        <v>43465</v>
      </c>
      <c r="V269" s="180" t="s">
        <v>3776</v>
      </c>
      <c r="W269" s="183">
        <v>0.6</v>
      </c>
      <c r="X269" s="122"/>
      <c r="Z269" s="130"/>
      <c r="AA269" s="582"/>
      <c r="AB269" s="582"/>
      <c r="AC269" s="680"/>
      <c r="AD269" s="598"/>
      <c r="AE269" s="613"/>
      <c r="AF269" s="613"/>
      <c r="AG269" s="122"/>
      <c r="AI269" s="130"/>
      <c r="AJ269" s="582"/>
      <c r="AK269" s="582"/>
      <c r="AN269" s="613"/>
      <c r="AO269" s="613"/>
      <c r="AP269" s="122"/>
      <c r="AR269" s="130"/>
      <c r="AS269" s="582"/>
      <c r="AT269" s="582"/>
      <c r="AW269" s="130"/>
      <c r="AX269" s="613"/>
      <c r="AY269" s="613"/>
      <c r="AZ269" s="122"/>
      <c r="BB269" s="130"/>
      <c r="BC269" s="582"/>
      <c r="BD269" s="582"/>
      <c r="BG269" s="613"/>
      <c r="BH269" s="613"/>
      <c r="BI269" s="122"/>
      <c r="BK269" s="130"/>
      <c r="BL269" s="582"/>
      <c r="BM269" s="582"/>
      <c r="BP269" s="613"/>
      <c r="BQ269" s="613"/>
      <c r="BR269" s="122"/>
      <c r="BS269" s="127"/>
      <c r="BT269" s="130"/>
      <c r="BU269" s="582"/>
      <c r="BV269" s="582"/>
      <c r="BW269" s="598"/>
      <c r="BX269" s="598"/>
      <c r="BY269" s="130"/>
      <c r="BZ269" s="613"/>
      <c r="CA269" s="613"/>
      <c r="CB269" s="122"/>
      <c r="CD269" s="130"/>
      <c r="CE269" s="582"/>
      <c r="CF269" s="582"/>
      <c r="CI269" s="613"/>
      <c r="CJ269" s="613"/>
      <c r="CK269" s="122">
        <v>0.1</v>
      </c>
      <c r="CM269" s="130" t="s">
        <v>3535</v>
      </c>
      <c r="CN269" s="582"/>
      <c r="CO269" s="582"/>
      <c r="CR269" s="613"/>
      <c r="CS269" s="613"/>
      <c r="CT269" s="122">
        <v>0.1</v>
      </c>
      <c r="CV269" s="130"/>
      <c r="CW269" s="582"/>
      <c r="CX269" s="582"/>
      <c r="DA269" s="130" t="s">
        <v>3535</v>
      </c>
      <c r="DB269" s="613"/>
      <c r="DC269" s="613"/>
      <c r="DD269" s="122">
        <v>0.15</v>
      </c>
      <c r="DF269" s="130" t="s">
        <v>3536</v>
      </c>
      <c r="DG269" s="582"/>
      <c r="DH269" s="582"/>
      <c r="DK269" s="613"/>
      <c r="DL269" s="613"/>
      <c r="DM269" s="122"/>
      <c r="DO269" s="130"/>
      <c r="DP269" s="582"/>
      <c r="DQ269" s="582"/>
      <c r="DT269" s="613"/>
      <c r="DU269" s="613"/>
      <c r="DV269" s="122">
        <v>0.25</v>
      </c>
      <c r="DX269" s="130"/>
      <c r="DY269" s="582"/>
      <c r="DZ269" s="582"/>
      <c r="EC269" s="130" t="s">
        <v>3533</v>
      </c>
      <c r="ED269" s="613"/>
      <c r="EE269" s="613"/>
      <c r="EF269" s="303"/>
      <c r="EG269" s="121">
        <v>0.6</v>
      </c>
      <c r="EH269" s="121">
        <v>0</v>
      </c>
      <c r="EI269" s="122">
        <v>0</v>
      </c>
      <c r="EJ269" s="610"/>
      <c r="EK269" s="610"/>
      <c r="EL269" s="613"/>
      <c r="EM269" s="614"/>
      <c r="EN269" s="610"/>
      <c r="EO269" s="613"/>
      <c r="EP269" s="680"/>
      <c r="EQ269" s="680"/>
      <c r="ER269" s="613"/>
      <c r="ET269" s="156">
        <f t="shared" si="3"/>
        <v>0</v>
      </c>
    </row>
    <row r="270" spans="1:150" s="47" customFormat="1" ht="99.95" hidden="1" customHeight="1" x14ac:dyDescent="0.25">
      <c r="A270" s="130" t="s">
        <v>194</v>
      </c>
      <c r="B270" s="308" t="s">
        <v>3839</v>
      </c>
      <c r="C270" s="47" t="s">
        <v>3578</v>
      </c>
      <c r="D270" s="127">
        <v>7</v>
      </c>
      <c r="E270" s="47" t="s">
        <v>96</v>
      </c>
      <c r="F270" s="121" t="s">
        <v>65</v>
      </c>
      <c r="G270" s="131">
        <v>0.64</v>
      </c>
      <c r="H270" s="121">
        <v>0.28999999999999998</v>
      </c>
      <c r="I270" s="610">
        <v>0.1</v>
      </c>
      <c r="J270" s="130" t="s">
        <v>3537</v>
      </c>
      <c r="K270" s="128">
        <v>43465</v>
      </c>
      <c r="L270" s="127">
        <v>12</v>
      </c>
      <c r="M270" s="130" t="s">
        <v>3849</v>
      </c>
      <c r="N270" s="130" t="s">
        <v>3538</v>
      </c>
      <c r="O270" s="47" t="s">
        <v>97</v>
      </c>
      <c r="P270" s="613">
        <v>7.0000000000000007E-2</v>
      </c>
      <c r="Q270" s="75">
        <v>12</v>
      </c>
      <c r="R270" s="603">
        <v>1665536000</v>
      </c>
      <c r="T270" s="71">
        <v>43101</v>
      </c>
      <c r="U270" s="185">
        <v>43465</v>
      </c>
      <c r="V270" s="180" t="s">
        <v>3539</v>
      </c>
      <c r="W270" s="121">
        <v>0.04</v>
      </c>
      <c r="X270" s="122">
        <v>0</v>
      </c>
      <c r="Z270" s="130"/>
      <c r="AA270" s="582">
        <f>+X270+X271+X272+X273+X274+X275+X276+X277+X278+X279</f>
        <v>0.02</v>
      </c>
      <c r="AB270" s="582">
        <f>+Y270+Y271+Y272+Y273+Y274+Y275+Y276+Y277+Y278+Y279</f>
        <v>0</v>
      </c>
      <c r="AC270" s="680">
        <v>1565536000</v>
      </c>
      <c r="AD270" s="598"/>
      <c r="AE270" s="624">
        <f>+((AA270*$P$36)+(AA271*$P$37)+(AA272*$P$38)+(AA273*$P$39)+(AA274*$P$40)+(AA275*$P$41)+(AA276*$P$42)+(AA277*$P$43)+(AA278*$P$44)+(AA279*$P$45)+(AA280*$P$46))*$H$36/($P$36+$P$37+$P$38+$P$39+$P$40+$P$41+$P$42+$P$43+$P$44+$P$45+$P$46)</f>
        <v>0</v>
      </c>
      <c r="AF270" s="624">
        <f>+((AB270*$P$36)+(AB271*$P$37)+(AB272*$P$38)+(AB273*$P$39)+(AB274*$P$40)+(AB275*$P$41)+(AB276*$P$42)+(AB277*$P$43)+(AB278*$P$44)+(AB279*$P$45)+(AB280*$P$46))*$H$36/($P$36+$P$37+$P$38+$P$39+$P$40+$P$41+$P$42+$P$43+$P$44+$P$45+$P$46)</f>
        <v>0</v>
      </c>
      <c r="AG270" s="122">
        <v>0</v>
      </c>
      <c r="AI270" s="130"/>
      <c r="AJ270" s="582">
        <f>+AG270+AG271+AG272+AG273+AG274+AG275+AG276+AG277+AG278+AG279</f>
        <v>0.08</v>
      </c>
      <c r="AK270" s="582">
        <f>+AH270+AH271+AH272+AH273+AH274+AH275+AH276+AH277+AH278+AH279</f>
        <v>0</v>
      </c>
      <c r="AL270" s="598"/>
      <c r="AM270" s="598"/>
      <c r="AN270" s="624">
        <f>+((AJ270*$P$36)+(AJ271*$P$37)+(AJ272*$P$38)+(AJ273*$P$39)+(AJ274*$P$40)+(AJ275*$P$41)+(AJ276*$P$42)+(AJ277*$P$43)+(AJ278*$P$44)+(AJ279*$P$45)+(AJ280*$P$46))*$H$36/($P$36+$P$37+$P$38+$P$39+$P$40+$P$41+$P$42+$P$43+$P$44+$P$45+$P$46)</f>
        <v>0</v>
      </c>
      <c r="AO270" s="624">
        <f>+((AK270*$P$36)+(AK271*$P$37)+(AK272*$P$38)+(AK273*$P$39)+(AK274*$P$40)+(AK275*$P$41)+(AK276*$P$42)+(AK277*$P$43)+(AK278*$P$44)+(AK279*$P$45)+(AK280*$P$46))*$H$36/($P$36+$P$37+$P$38+$P$39+$P$40+$P$41+$P$42+$P$43+$P$44+$P$45+$P$46)</f>
        <v>0</v>
      </c>
      <c r="AP270" s="122">
        <v>0</v>
      </c>
      <c r="AR270" s="130"/>
      <c r="AS270" s="582">
        <f>+AP270+AP271+AP272+AP273+AP274+AP275+AP276+AP277+AP278+AP279</f>
        <v>0.05</v>
      </c>
      <c r="AT270" s="582">
        <f>+AQ270+AQ271+AQ272+AQ273+AQ274+AQ275+AQ276+AQ277+AQ278+AQ279</f>
        <v>0</v>
      </c>
      <c r="AU270" s="598"/>
      <c r="AV270" s="598"/>
      <c r="AW270" s="130"/>
      <c r="AX270" s="624">
        <f>+((AS270*$P$36)+(AS271*$P$37)+(AS272*$P$38)+(AS273*$P$39)+(AS274*$P$40)+(AS275*$P$41)+(AS276*$P$42)+(AS277*$P$43)+(AS278*$P$44)+(AS279*$P$45)+(AS280*$P$46))*$H$36/($P$36+$P$37+$P$38+$P$39+$P$40+$P$41+$P$42+$P$43+$P$44+$P$45+$P$46)</f>
        <v>0</v>
      </c>
      <c r="AY270" s="624">
        <f>+((AT270*$P$36)+(AT271*$P$37)+(AT272*$P$38)+(AT273*$P$39)+(AT274*$P$40)+(AT275*$P$41)+(AT276*$P$42)+(AT277*$P$43)+(AT278*$P$44)+(AT279*$P$45)+(AT280*$P$46))*$H$36/($P$36+$P$37+$P$38+$P$39+$P$40+$P$41+$P$42+$P$43+$P$44+$P$45+$P$46)</f>
        <v>0</v>
      </c>
      <c r="AZ270" s="122">
        <v>0.01</v>
      </c>
      <c r="BB270" s="130" t="s">
        <v>3540</v>
      </c>
      <c r="BC270" s="582">
        <f>+AZ270+AZ271+AZ272+AZ273+AZ274+AZ275+AZ276+AZ277+AZ278+AZ279</f>
        <v>0.12</v>
      </c>
      <c r="BD270" s="582">
        <f>+BA270+BA271+BA272+BA273+BA274+BA275+BA276+BA277+BA278+BA279</f>
        <v>0</v>
      </c>
      <c r="BE270" s="598"/>
      <c r="BF270" s="598"/>
      <c r="BG270" s="624">
        <f>+((BC270*$P$36)+(BC271*$P$37)+(BC272*$P$38)+(BC273*$P$39)+(BC274*$P$40)+(BC275*$P$41)+(BC276*$P$42)+(BC277*$P$43)+(BC278*$P$44)+(BC279*$P$45)+(BC280*$P$46))*$H$36/($P$36+$P$37+$P$38+$P$39+$P$40+$P$41+$P$42+$P$43+$P$44+$P$45+$P$46)</f>
        <v>0</v>
      </c>
      <c r="BH270" s="624">
        <f>+((BD270*$P$36)+(BD271*$P$37)+(BD272*$P$38)+(BD273*$P$39)+(BD274*$P$40)+(BD275*$P$41)+(BD276*$P$42)+(BD277*$P$43)+(BD278*$P$44)+(BD279*$P$45)+(BD280*$P$46))*$H$36/($P$36+$P$37+$P$38+$P$39+$P$40+$P$41+$P$42+$P$43+$P$44+$P$45+$P$46)</f>
        <v>0</v>
      </c>
      <c r="BI270" s="122">
        <v>0</v>
      </c>
      <c r="BK270" s="130"/>
      <c r="BL270" s="582">
        <f>+BI270+BI271+BI272+BI273+BI274+BI275+BI276+BI277+BI278+BI279</f>
        <v>0.05</v>
      </c>
      <c r="BM270" s="582">
        <f>+BJ270+BJ271+BJ272+BJ273+BJ274+BJ275+BJ276+BJ277+BJ278+BJ279</f>
        <v>0</v>
      </c>
      <c r="BN270" s="598"/>
      <c r="BO270" s="598"/>
      <c r="BP270" s="624">
        <f>+((BL270*$P$36)+(BL271*$P$37)+(BL272*$P$38)+(BL273*$P$39)+(BL274*$P$40)+(BL275*$P$41)+(BL276*$P$42)+(BL277*$P$43)+(BL278*$P$44)+(BL279*$P$45)+(BL280*$P$46))*$H$36/($P$36+$P$37+$P$38+$P$39+$P$40+$P$41+$P$42+$P$43+$P$44+$P$45+$P$46)</f>
        <v>0</v>
      </c>
      <c r="BQ270" s="624">
        <f>+((BM270*$P$36)+(BM271*$P$37)+(BM272*$P$38)+(BM273*$P$39)+(BM274*$P$40)+(BM275*$P$41)+(BM276*$P$42)+(BM277*$P$43)+(BM278*$P$44)+(BM279*$P$45)+(BM280*$P$46))*$H$36/($P$36+$P$37+$P$38+$P$39+$P$40+$P$41+$P$42+$P$43+$P$44+$P$45+$P$46)</f>
        <v>0</v>
      </c>
      <c r="BR270" s="122">
        <v>0</v>
      </c>
      <c r="BS270" s="127"/>
      <c r="BT270" s="130"/>
      <c r="BU270" s="582">
        <f>+BR270+BR271+BR272+BR273+BR274+BR275+BR276+BR277+BR278+BR279</f>
        <v>0.09</v>
      </c>
      <c r="BV270" s="582">
        <f>+BS270+BS271+BS272+BS273+BS274+BS275+BS276+BS277+BS278+BS279</f>
        <v>0</v>
      </c>
      <c r="BW270" s="598"/>
      <c r="BX270" s="598"/>
      <c r="BY270" s="130"/>
      <c r="BZ270" s="624">
        <f>+((BU270*$P$36)+(BU271*$P$37)+(BU272*$P$38)+(BU273*$P$39)+(BU274*$P$40)+(BU275*$P$41)+(BU276*$P$42)+(BU277*$P$43)+(BU278*$P$44)+(BU279*$P$45)+(BU280*$P$46))*$H$36/($P$36+$P$37+$P$38+$P$39+$P$40+$P$41+$P$42+$P$43+$P$44+$P$45+$P$46)</f>
        <v>0</v>
      </c>
      <c r="CA270" s="624">
        <f>+((BV270*$P$36)+(BV271*$P$37)+(BV272*$P$38)+(BV273*$P$39)+(BV274*$P$40)+(BV275*$P$41)+(BV276*$P$42)+(BV277*$P$43)+(BV278*$P$44)+(BV279*$P$45)+(BV280*$P$46))*$H$36/($P$36+$P$37+$P$38+$P$39+$P$40+$P$41+$P$42+$P$43+$P$44+$P$45+$P$46)</f>
        <v>0</v>
      </c>
      <c r="CB270" s="122">
        <v>0.01</v>
      </c>
      <c r="CD270" s="130" t="s">
        <v>3540</v>
      </c>
      <c r="CE270" s="582">
        <f>+CB270+CB271+CB272+CB273+CB274+CB275+CB276+CB277+CB278+CB279</f>
        <v>0.12</v>
      </c>
      <c r="CF270" s="582">
        <f>+CC270+CC271+CC272+CC273+CC274+CC275+CC276+CC277+CC278+CC279</f>
        <v>0</v>
      </c>
      <c r="CG270" s="598"/>
      <c r="CH270" s="598"/>
      <c r="CI270" s="624">
        <f>+((CE270*$P$36)+(CE271*$P$37)+(CE272*$P$38)+(CE273*$P$39)+(CE274*$P$40)+(CE275*$P$41)+(CE276*$P$42)+(CE277*$P$43)+(CE278*$P$44)+(CE279*$P$45)+(CE280*$P$46))*$H$36/($P$36+$P$37+$P$38+$P$39+$P$40+$P$41+$P$42+$P$43+$P$44+$P$45+$P$46)</f>
        <v>0</v>
      </c>
      <c r="CJ270" s="624">
        <f>+((CF270*$P$36)+(CF271*$P$37)+(CF272*$P$38)+(CF273*$P$39)+(CF274*$P$40)+(CF275*$P$41)+(CF276*$P$42)+(CF277*$P$43)+(CF278*$P$44)+(CF279*$P$45)+(CF280*$P$46))*$H$36/($P$36+$P$37+$P$38+$P$39+$P$40+$P$41+$P$42+$P$43+$P$44+$P$45+$P$46)</f>
        <v>0</v>
      </c>
      <c r="CK270" s="122">
        <v>0</v>
      </c>
      <c r="CM270" s="130"/>
      <c r="CN270" s="582">
        <f>+CK270+CK271+CK272+CK273+CK274+CK275+CK276+CK277+CK278+CK279</f>
        <v>0.08</v>
      </c>
      <c r="CO270" s="582">
        <f>+CL270+CL271+CL272+CL273+CL274+CL275+CL276+CL277+CL278+CL279</f>
        <v>0</v>
      </c>
      <c r="CP270" s="598"/>
      <c r="CQ270" s="598"/>
      <c r="CR270" s="624">
        <f>+((CN270*$P$36)+(CN271*$P$37)+(CN272*$P$38)+(CN273*$P$39)+(CN274*$P$40)+(CN275*$P$41)+(CN276*$P$42)+(CN277*$P$43)+(CN278*$P$44)+(CN279*$P$45)+(CN280*$P$46))*$H$36/($P$36+$P$37+$P$38+$P$39+$P$40+$P$41+$P$42+$P$43+$P$44+$P$45+$P$46)</f>
        <v>0</v>
      </c>
      <c r="CS270" s="624">
        <f>+((CO270*$P$36)+(CO271*$P$37)+(CO272*$P$38)+(CO273*$P$39)+(CO274*$P$40)+(CO275*$P$41)+(CO276*$P$42)+(CO277*$P$43)+(CO278*$P$44)+(CO279*$P$45)+(CO280*$P$46))*$H$36/($P$36+$P$37+$P$38+$P$39+$P$40+$P$41+$P$42+$P$43+$P$44+$P$45+$P$46)</f>
        <v>0</v>
      </c>
      <c r="CT270" s="122">
        <v>0</v>
      </c>
      <c r="CV270" s="130"/>
      <c r="CW270" s="582">
        <f>+CT270+CT271+CT272+CT273+CT274+CT275+CT276+CT277+CT278+CT279</f>
        <v>0.08</v>
      </c>
      <c r="CX270" s="582">
        <f>+CU270+CU271+CU272+CU273+CU274+CU275+CU276+CU277+CU278+CU279</f>
        <v>0</v>
      </c>
      <c r="CY270" s="598"/>
      <c r="CZ270" s="598"/>
      <c r="DA270" s="130"/>
      <c r="DB270" s="624">
        <f>+((CW270*$P$36)+(CW271*$P$37)+(CW272*$P$38)+(CW273*$P$39)+(CW274*$P$40)+(CW275*$P$41)+(CW276*$P$42)+(CW277*$P$43)+(CW278*$P$44)+(CW279*$P$45)+(CW280*$P$46))*$H$36/($P$36+$P$37+$P$38+$P$39+$P$40+$P$41+$P$42+$P$43+$P$44+$P$45+$P$46)</f>
        <v>0</v>
      </c>
      <c r="DC270" s="624">
        <f>+((CX270*$P$36)+(CX271*$P$37)+(CX272*$P$38)+(CX273*$P$39)+(CX274*$P$40)+(CX275*$P$41)+(CX276*$P$42)+(CX277*$P$43)+(CX278*$P$44)+(CX279*$P$45)+(CX280*$P$46))*$H$36/($P$36+$P$37+$P$38+$P$39+$P$40+$P$41+$P$42+$P$43+$P$44+$P$45+$P$46)</f>
        <v>0</v>
      </c>
      <c r="DD270" s="122">
        <v>0.01</v>
      </c>
      <c r="DF270" s="130" t="s">
        <v>3540</v>
      </c>
      <c r="DG270" s="582">
        <f>+DD270+DD271+DD272+DD273+DD274+DD275+DD276+DD277+DD278+DD279</f>
        <v>6.9999999999999993E-2</v>
      </c>
      <c r="DH270" s="582">
        <f>+DE270+DE271+DE272+DE273+DE274+DE275+DE276+DE277+DE278+DE279</f>
        <v>0</v>
      </c>
      <c r="DI270" s="598"/>
      <c r="DJ270" s="598"/>
      <c r="DK270" s="624">
        <f>+((DG270*$P$36)+(DG271*$P$37)+(DG272*$P$38)+(DG273*$P$39)+(DG274*$P$40)+(DG275*$P$41)+(DG276*$P$42)+(DG277*$P$43)+(DG278*$P$44)+(DG279*$P$45)+(DG280*$P$46))*$H$36/($P$36+$P$37+$P$38+$P$39+$P$40+$P$41+$P$42+$P$43+$P$44+$P$45+$P$46)</f>
        <v>0</v>
      </c>
      <c r="DL270" s="624">
        <f>+((DH270*$P$36)+(DH271*$P$37)+(DH272*$P$38)+(DH273*$P$39)+(DH274*$P$40)+(DH275*$P$41)+(DH276*$P$42)+(DH277*$P$43)+(DH278*$P$44)+(DH279*$P$45)+(DH280*$P$46))*$H$36/($P$36+$P$37+$P$38+$P$39+$P$40+$P$41+$P$42+$P$43+$P$44+$P$45+$P$46)</f>
        <v>0</v>
      </c>
      <c r="DM270" s="122">
        <v>0</v>
      </c>
      <c r="DO270" s="130"/>
      <c r="DP270" s="582">
        <f>+DM270+DM271+DM272+DM273+DM274+DM275+DM276+DM277+DM278+DM279</f>
        <v>0.08</v>
      </c>
      <c r="DQ270" s="582">
        <f>+DN270+DN271+DN272+DN273+DN274+DN275+DN276+DN277+DN278+DN279</f>
        <v>0</v>
      </c>
      <c r="DR270" s="598"/>
      <c r="DS270" s="598"/>
      <c r="DT270" s="624">
        <f>+((DP270*$P$36)+(DP271*$P$37)+(DP272*$P$38)+(DP273*$P$39)+(DP274*$P$40)+(DP275*$P$41)+(DP276*$P$42)+(DP277*$P$43)+(DP278*$P$44)+(DP279*$P$45)+(DP280*$P$46))*$H$36/($P$36+$P$37+$P$38+$P$39+$P$40+$P$41+$P$42+$P$43+$P$44+$P$45+$P$46)</f>
        <v>0</v>
      </c>
      <c r="DU270" s="624">
        <f>+((DQ270*$P$36)+(DQ271*$P$37)+(DQ272*$P$38)+(DQ273*$P$39)+(DQ274*$P$40)+(DQ275*$P$41)+(DQ276*$P$42)+(DQ277*$P$43)+(DQ278*$P$44)+(DQ279*$P$45)+(DQ280*$P$46))*$H$36/($P$36+$P$37+$P$38+$P$39+$P$40+$P$41+$P$42+$P$43+$P$44+$P$45+$P$46)</f>
        <v>0</v>
      </c>
      <c r="DV270" s="122">
        <v>0.01</v>
      </c>
      <c r="DX270" s="130"/>
      <c r="DY270" s="582">
        <f>+DV270+DV271+DV272+DV273+DV274+DV275+DV276+DV277+DV278+DV279</f>
        <v>0.15999999999999998</v>
      </c>
      <c r="DZ270" s="582">
        <f>+DW270+DW271+DW272+DW273+DW274+DW275+DW276+DW277+DW278+DW279</f>
        <v>0</v>
      </c>
      <c r="EA270" s="598"/>
      <c r="EB270" s="598"/>
      <c r="EC270" s="130" t="s">
        <v>3537</v>
      </c>
      <c r="ED270" s="624">
        <f>+((DY270*$P$36)+(DY271*$P$37)+(DY272*$P$38)+(DY273*$P$39)+(DY274*$P$40)+(DY275*$P$41)+(DY276*$P$42)+(DY277*$P$43)+(DY278*$P$44)+(DY279*$P$45)+(DY280*$P$46))*$H$36/($P$36+$P$37+$P$38+$P$39+$P$40+$P$41+$P$42+$P$43+$P$44+$P$45+$P$46)</f>
        <v>0</v>
      </c>
      <c r="EE270" s="624">
        <f>+((DZ270*$P$36)+(DZ271*$P$37)+(DZ272*$P$38)+(DZ273*$P$39)+(DZ274*$P$40)+(DZ275*$P$41)+(DZ276*$P$42)+(DZ277*$P$43)+(DZ278*$P$44)+(DZ279*$P$45)+(DZ280*$P$46))*$H$36/($P$36+$P$37+$P$38+$P$39+$P$40+$P$41+$P$42+$P$43+$P$44+$P$45+$P$46)</f>
        <v>0</v>
      </c>
      <c r="EF270" s="303"/>
      <c r="EG270" s="121">
        <v>0.04</v>
      </c>
      <c r="EH270" s="121">
        <v>0</v>
      </c>
      <c r="EI270" s="122">
        <v>0</v>
      </c>
      <c r="EJ270" s="610">
        <v>0.99999999999999978</v>
      </c>
      <c r="EK270" s="610">
        <v>0</v>
      </c>
      <c r="EL270" s="610">
        <v>0</v>
      </c>
      <c r="EM270" s="588">
        <v>0.28999999999999992</v>
      </c>
      <c r="EN270" s="610">
        <v>0</v>
      </c>
      <c r="EO270" s="613">
        <v>0</v>
      </c>
      <c r="EP270" s="683">
        <v>1565536000</v>
      </c>
      <c r="EQ270" s="683">
        <v>0</v>
      </c>
      <c r="ER270" s="613">
        <v>0</v>
      </c>
      <c r="ET270" s="156">
        <f t="shared" ref="ET270:ET333" si="4">+EG270-W270</f>
        <v>0</v>
      </c>
    </row>
    <row r="271" spans="1:150" s="47" customFormat="1" ht="99.95" hidden="1" customHeight="1" x14ac:dyDescent="0.25">
      <c r="A271" s="130" t="s">
        <v>194</v>
      </c>
      <c r="B271" s="308" t="s">
        <v>3839</v>
      </c>
      <c r="C271" s="47" t="s">
        <v>3578</v>
      </c>
      <c r="D271" s="127">
        <v>7</v>
      </c>
      <c r="E271" s="47" t="s">
        <v>96</v>
      </c>
      <c r="F271" s="121" t="s">
        <v>65</v>
      </c>
      <c r="G271" s="131">
        <v>0.64</v>
      </c>
      <c r="H271" s="121">
        <v>0.28999999999999998</v>
      </c>
      <c r="I271" s="610"/>
      <c r="J271" s="130" t="s">
        <v>3541</v>
      </c>
      <c r="K271" s="128">
        <v>43465</v>
      </c>
      <c r="L271" s="127">
        <v>12</v>
      </c>
      <c r="M271" s="130" t="s">
        <v>3849</v>
      </c>
      <c r="N271" s="130" t="s">
        <v>3542</v>
      </c>
      <c r="O271" s="47" t="s">
        <v>97</v>
      </c>
      <c r="P271" s="613"/>
      <c r="Q271" s="75">
        <v>12</v>
      </c>
      <c r="R271" s="603"/>
      <c r="T271" s="71">
        <v>43101</v>
      </c>
      <c r="U271" s="185">
        <v>43465</v>
      </c>
      <c r="V271" s="179" t="s">
        <v>3543</v>
      </c>
      <c r="W271" s="121">
        <v>0.13</v>
      </c>
      <c r="X271" s="122">
        <v>0</v>
      </c>
      <c r="Z271" s="130"/>
      <c r="AA271" s="582"/>
      <c r="AB271" s="582"/>
      <c r="AC271" s="680"/>
      <c r="AD271" s="598"/>
      <c r="AE271" s="624"/>
      <c r="AF271" s="624"/>
      <c r="AG271" s="122">
        <v>0.02</v>
      </c>
      <c r="AI271" s="130" t="s">
        <v>240</v>
      </c>
      <c r="AJ271" s="582"/>
      <c r="AK271" s="582"/>
      <c r="AL271" s="598"/>
      <c r="AM271" s="598"/>
      <c r="AN271" s="624"/>
      <c r="AO271" s="624"/>
      <c r="AP271" s="122">
        <v>0</v>
      </c>
      <c r="AR271" s="130"/>
      <c r="AS271" s="582"/>
      <c r="AT271" s="582"/>
      <c r="AU271" s="598"/>
      <c r="AV271" s="598"/>
      <c r="AW271" s="130"/>
      <c r="AX271" s="624"/>
      <c r="AY271" s="624"/>
      <c r="AZ271" s="122">
        <v>0.02</v>
      </c>
      <c r="BB271" s="130" t="s">
        <v>240</v>
      </c>
      <c r="BC271" s="582"/>
      <c r="BD271" s="582"/>
      <c r="BE271" s="598"/>
      <c r="BF271" s="598"/>
      <c r="BG271" s="624"/>
      <c r="BH271" s="624"/>
      <c r="BI271" s="122">
        <v>0</v>
      </c>
      <c r="BK271" s="130"/>
      <c r="BL271" s="582"/>
      <c r="BM271" s="582"/>
      <c r="BN271" s="598"/>
      <c r="BO271" s="598"/>
      <c r="BP271" s="624"/>
      <c r="BQ271" s="624"/>
      <c r="BR271" s="122">
        <v>0.02</v>
      </c>
      <c r="BS271" s="127"/>
      <c r="BT271" s="130"/>
      <c r="BU271" s="582"/>
      <c r="BV271" s="582"/>
      <c r="BW271" s="598"/>
      <c r="BX271" s="598"/>
      <c r="BY271" s="130" t="s">
        <v>3542</v>
      </c>
      <c r="BZ271" s="624"/>
      <c r="CA271" s="624"/>
      <c r="CB271" s="122">
        <v>0.02</v>
      </c>
      <c r="CD271" s="130" t="s">
        <v>240</v>
      </c>
      <c r="CE271" s="582"/>
      <c r="CF271" s="582"/>
      <c r="CG271" s="598"/>
      <c r="CH271" s="598"/>
      <c r="CI271" s="624"/>
      <c r="CJ271" s="624"/>
      <c r="CK271" s="122">
        <v>0</v>
      </c>
      <c r="CM271" s="130"/>
      <c r="CN271" s="582"/>
      <c r="CO271" s="582"/>
      <c r="CP271" s="598"/>
      <c r="CQ271" s="598"/>
      <c r="CR271" s="624"/>
      <c r="CS271" s="624"/>
      <c r="CT271" s="122">
        <v>0.02</v>
      </c>
      <c r="CV271" s="130"/>
      <c r="CW271" s="582"/>
      <c r="CX271" s="582"/>
      <c r="CY271" s="598"/>
      <c r="CZ271" s="598"/>
      <c r="DA271" s="130" t="s">
        <v>3542</v>
      </c>
      <c r="DB271" s="624"/>
      <c r="DC271" s="624"/>
      <c r="DD271" s="122">
        <v>0</v>
      </c>
      <c r="DF271" s="130"/>
      <c r="DG271" s="582"/>
      <c r="DH271" s="582"/>
      <c r="DI271" s="598"/>
      <c r="DJ271" s="598"/>
      <c r="DK271" s="624"/>
      <c r="DL271" s="624"/>
      <c r="DM271" s="122">
        <v>0.02</v>
      </c>
      <c r="DO271" s="130" t="s">
        <v>240</v>
      </c>
      <c r="DP271" s="582"/>
      <c r="DQ271" s="582"/>
      <c r="DR271" s="598"/>
      <c r="DS271" s="598"/>
      <c r="DT271" s="624"/>
      <c r="DU271" s="624"/>
      <c r="DV271" s="122">
        <v>0.01</v>
      </c>
      <c r="DX271" s="130"/>
      <c r="DY271" s="582"/>
      <c r="DZ271" s="582"/>
      <c r="EA271" s="598"/>
      <c r="EB271" s="598"/>
      <c r="EC271" s="130" t="s">
        <v>3541</v>
      </c>
      <c r="ED271" s="624"/>
      <c r="EE271" s="624"/>
      <c r="EF271" s="303"/>
      <c r="EG271" s="121">
        <v>0.13</v>
      </c>
      <c r="EH271" s="121">
        <v>0</v>
      </c>
      <c r="EI271" s="122">
        <v>0</v>
      </c>
      <c r="EJ271" s="610"/>
      <c r="EK271" s="610"/>
      <c r="EL271" s="610"/>
      <c r="EM271" s="589"/>
      <c r="EN271" s="610"/>
      <c r="EO271" s="613"/>
      <c r="EP271" s="683"/>
      <c r="EQ271" s="683"/>
      <c r="ER271" s="613"/>
      <c r="ET271" s="156">
        <f t="shared" si="4"/>
        <v>0</v>
      </c>
    </row>
    <row r="272" spans="1:150" s="47" customFormat="1" ht="99.95" hidden="1" customHeight="1" x14ac:dyDescent="0.25">
      <c r="A272" s="130" t="s">
        <v>194</v>
      </c>
      <c r="B272" s="308" t="s">
        <v>3839</v>
      </c>
      <c r="C272" s="47" t="s">
        <v>3578</v>
      </c>
      <c r="D272" s="127">
        <v>7</v>
      </c>
      <c r="E272" s="47" t="s">
        <v>96</v>
      </c>
      <c r="F272" s="121" t="s">
        <v>65</v>
      </c>
      <c r="G272" s="131">
        <v>0.64</v>
      </c>
      <c r="H272" s="121">
        <v>0.28999999999999998</v>
      </c>
      <c r="I272" s="610"/>
      <c r="J272" s="130" t="s">
        <v>3544</v>
      </c>
      <c r="K272" s="128">
        <v>43465</v>
      </c>
      <c r="L272" s="127">
        <v>12</v>
      </c>
      <c r="M272" s="130" t="s">
        <v>3849</v>
      </c>
      <c r="N272" s="130" t="s">
        <v>3545</v>
      </c>
      <c r="O272" s="47" t="s">
        <v>97</v>
      </c>
      <c r="P272" s="613"/>
      <c r="Q272" s="75">
        <v>12</v>
      </c>
      <c r="R272" s="603"/>
      <c r="T272" s="71">
        <v>43101</v>
      </c>
      <c r="U272" s="185">
        <v>43465</v>
      </c>
      <c r="V272" s="179" t="s">
        <v>3546</v>
      </c>
      <c r="W272" s="121">
        <v>0.13</v>
      </c>
      <c r="X272" s="122">
        <v>0</v>
      </c>
      <c r="Z272" s="130"/>
      <c r="AA272" s="582"/>
      <c r="AB272" s="582"/>
      <c r="AC272" s="680"/>
      <c r="AD272" s="598"/>
      <c r="AE272" s="624"/>
      <c r="AF272" s="624"/>
      <c r="AG272" s="122">
        <v>0.02</v>
      </c>
      <c r="AI272" s="130" t="s">
        <v>240</v>
      </c>
      <c r="AJ272" s="582"/>
      <c r="AK272" s="582"/>
      <c r="AL272" s="598"/>
      <c r="AM272" s="598"/>
      <c r="AN272" s="624"/>
      <c r="AO272" s="624"/>
      <c r="AP272" s="122">
        <v>0</v>
      </c>
      <c r="AR272" s="130"/>
      <c r="AS272" s="582"/>
      <c r="AT272" s="582"/>
      <c r="AU272" s="598"/>
      <c r="AV272" s="598"/>
      <c r="AW272" s="130"/>
      <c r="AX272" s="624"/>
      <c r="AY272" s="624"/>
      <c r="AZ272" s="122">
        <v>0.02</v>
      </c>
      <c r="BB272" s="130" t="s">
        <v>240</v>
      </c>
      <c r="BC272" s="582"/>
      <c r="BD272" s="582"/>
      <c r="BE272" s="598"/>
      <c r="BF272" s="598"/>
      <c r="BG272" s="624"/>
      <c r="BH272" s="624"/>
      <c r="BI272" s="122">
        <v>0</v>
      </c>
      <c r="BK272" s="130"/>
      <c r="BL272" s="582"/>
      <c r="BM272" s="582"/>
      <c r="BN272" s="598"/>
      <c r="BO272" s="598"/>
      <c r="BP272" s="624"/>
      <c r="BQ272" s="624"/>
      <c r="BR272" s="122">
        <v>0.02</v>
      </c>
      <c r="BS272" s="127"/>
      <c r="BT272" s="130"/>
      <c r="BU272" s="582"/>
      <c r="BV272" s="582"/>
      <c r="BW272" s="598"/>
      <c r="BX272" s="598"/>
      <c r="BY272" s="130" t="s">
        <v>3545</v>
      </c>
      <c r="BZ272" s="624"/>
      <c r="CA272" s="624"/>
      <c r="CB272" s="122">
        <v>0.02</v>
      </c>
      <c r="CD272" s="130" t="s">
        <v>240</v>
      </c>
      <c r="CE272" s="582"/>
      <c r="CF272" s="582"/>
      <c r="CG272" s="598"/>
      <c r="CH272" s="598"/>
      <c r="CI272" s="624"/>
      <c r="CJ272" s="624"/>
      <c r="CK272" s="122">
        <v>0</v>
      </c>
      <c r="CM272" s="130"/>
      <c r="CN272" s="582"/>
      <c r="CO272" s="582"/>
      <c r="CP272" s="598"/>
      <c r="CQ272" s="598"/>
      <c r="CR272" s="624"/>
      <c r="CS272" s="624"/>
      <c r="CT272" s="122">
        <v>0.02</v>
      </c>
      <c r="CV272" s="130"/>
      <c r="CW272" s="582"/>
      <c r="CX272" s="582"/>
      <c r="CY272" s="598"/>
      <c r="CZ272" s="598"/>
      <c r="DA272" s="130" t="s">
        <v>3545</v>
      </c>
      <c r="DB272" s="624"/>
      <c r="DC272" s="624"/>
      <c r="DD272" s="122">
        <v>0</v>
      </c>
      <c r="DF272" s="130"/>
      <c r="DG272" s="582"/>
      <c r="DH272" s="582"/>
      <c r="DI272" s="598"/>
      <c r="DJ272" s="598"/>
      <c r="DK272" s="624"/>
      <c r="DL272" s="624"/>
      <c r="DM272" s="122">
        <v>0.02</v>
      </c>
      <c r="DO272" s="130" t="s">
        <v>240</v>
      </c>
      <c r="DP272" s="582"/>
      <c r="DQ272" s="582"/>
      <c r="DR272" s="598"/>
      <c r="DS272" s="598"/>
      <c r="DT272" s="624"/>
      <c r="DU272" s="624"/>
      <c r="DV272" s="122">
        <v>0.01</v>
      </c>
      <c r="DX272" s="130"/>
      <c r="DY272" s="582"/>
      <c r="DZ272" s="582"/>
      <c r="EA272" s="598"/>
      <c r="EB272" s="598"/>
      <c r="EC272" s="130" t="s">
        <v>3544</v>
      </c>
      <c r="ED272" s="624"/>
      <c r="EE272" s="624"/>
      <c r="EF272" s="303"/>
      <c r="EG272" s="121">
        <v>0.13</v>
      </c>
      <c r="EH272" s="121">
        <v>0</v>
      </c>
      <c r="EI272" s="122">
        <v>0</v>
      </c>
      <c r="EJ272" s="610"/>
      <c r="EK272" s="610"/>
      <c r="EL272" s="610"/>
      <c r="EM272" s="589"/>
      <c r="EN272" s="610"/>
      <c r="EO272" s="613"/>
      <c r="EP272" s="683"/>
      <c r="EQ272" s="683"/>
      <c r="ER272" s="613"/>
      <c r="ET272" s="156">
        <f t="shared" si="4"/>
        <v>0</v>
      </c>
    </row>
    <row r="273" spans="1:150" s="47" customFormat="1" ht="99.95" hidden="1" customHeight="1" x14ac:dyDescent="0.25">
      <c r="A273" s="130" t="s">
        <v>194</v>
      </c>
      <c r="B273" s="308" t="s">
        <v>3839</v>
      </c>
      <c r="C273" s="47" t="s">
        <v>3578</v>
      </c>
      <c r="D273" s="127">
        <v>7</v>
      </c>
      <c r="E273" s="47" t="s">
        <v>96</v>
      </c>
      <c r="F273" s="121" t="s">
        <v>65</v>
      </c>
      <c r="G273" s="131">
        <v>0.64</v>
      </c>
      <c r="H273" s="121">
        <v>0.28999999999999998</v>
      </c>
      <c r="I273" s="610"/>
      <c r="J273" s="130" t="s">
        <v>3547</v>
      </c>
      <c r="K273" s="128">
        <v>43465</v>
      </c>
      <c r="L273" s="127">
        <v>12</v>
      </c>
      <c r="M273" s="130" t="s">
        <v>3849</v>
      </c>
      <c r="N273" s="130" t="s">
        <v>3548</v>
      </c>
      <c r="O273" s="47" t="s">
        <v>97</v>
      </c>
      <c r="P273" s="613"/>
      <c r="Q273" s="75">
        <v>12</v>
      </c>
      <c r="R273" s="603"/>
      <c r="T273" s="71">
        <v>43101</v>
      </c>
      <c r="U273" s="185">
        <v>43465</v>
      </c>
      <c r="V273" s="179" t="s">
        <v>3549</v>
      </c>
      <c r="W273" s="121">
        <v>0.13</v>
      </c>
      <c r="X273" s="122">
        <v>0</v>
      </c>
      <c r="Z273" s="130"/>
      <c r="AA273" s="582"/>
      <c r="AB273" s="582"/>
      <c r="AC273" s="680"/>
      <c r="AD273" s="598"/>
      <c r="AE273" s="624"/>
      <c r="AF273" s="624"/>
      <c r="AG273" s="122">
        <v>0.01</v>
      </c>
      <c r="AI273" s="130" t="s">
        <v>240</v>
      </c>
      <c r="AJ273" s="582"/>
      <c r="AK273" s="582"/>
      <c r="AL273" s="598"/>
      <c r="AM273" s="598"/>
      <c r="AN273" s="624"/>
      <c r="AO273" s="624"/>
      <c r="AP273" s="122">
        <v>0.01</v>
      </c>
      <c r="AR273" s="130"/>
      <c r="AS273" s="582"/>
      <c r="AT273" s="582"/>
      <c r="AU273" s="598"/>
      <c r="AV273" s="598"/>
      <c r="AW273" s="130" t="s">
        <v>3548</v>
      </c>
      <c r="AX273" s="624"/>
      <c r="AY273" s="624"/>
      <c r="AZ273" s="122">
        <v>0.01</v>
      </c>
      <c r="BB273" s="130" t="s">
        <v>240</v>
      </c>
      <c r="BC273" s="582"/>
      <c r="BD273" s="582"/>
      <c r="BE273" s="598"/>
      <c r="BF273" s="598"/>
      <c r="BG273" s="624"/>
      <c r="BH273" s="624"/>
      <c r="BI273" s="122">
        <v>0.01</v>
      </c>
      <c r="BK273" s="130" t="s">
        <v>240</v>
      </c>
      <c r="BL273" s="582"/>
      <c r="BM273" s="582"/>
      <c r="BN273" s="598"/>
      <c r="BO273" s="598"/>
      <c r="BP273" s="624"/>
      <c r="BQ273" s="624"/>
      <c r="BR273" s="122">
        <v>0.01</v>
      </c>
      <c r="BS273" s="127"/>
      <c r="BT273" s="130"/>
      <c r="BU273" s="582"/>
      <c r="BV273" s="582"/>
      <c r="BW273" s="598"/>
      <c r="BX273" s="598"/>
      <c r="BY273" s="130" t="s">
        <v>3548</v>
      </c>
      <c r="BZ273" s="624"/>
      <c r="CA273" s="624"/>
      <c r="CB273" s="122">
        <v>0.01</v>
      </c>
      <c r="CD273" s="130" t="s">
        <v>240</v>
      </c>
      <c r="CE273" s="582"/>
      <c r="CF273" s="582"/>
      <c r="CG273" s="598"/>
      <c r="CH273" s="598"/>
      <c r="CI273" s="624"/>
      <c r="CJ273" s="624"/>
      <c r="CK273" s="122">
        <v>0.01</v>
      </c>
      <c r="CM273" s="130" t="s">
        <v>240</v>
      </c>
      <c r="CN273" s="582"/>
      <c r="CO273" s="582"/>
      <c r="CP273" s="598"/>
      <c r="CQ273" s="598"/>
      <c r="CR273" s="624"/>
      <c r="CS273" s="624"/>
      <c r="CT273" s="122">
        <v>0.01</v>
      </c>
      <c r="CV273" s="130"/>
      <c r="CW273" s="582"/>
      <c r="CX273" s="582"/>
      <c r="CY273" s="598"/>
      <c r="CZ273" s="598"/>
      <c r="DA273" s="130" t="s">
        <v>3548</v>
      </c>
      <c r="DB273" s="624"/>
      <c r="DC273" s="624"/>
      <c r="DD273" s="122">
        <v>0.01</v>
      </c>
      <c r="DF273" s="130" t="s">
        <v>240</v>
      </c>
      <c r="DG273" s="582"/>
      <c r="DH273" s="582"/>
      <c r="DI273" s="598"/>
      <c r="DJ273" s="598"/>
      <c r="DK273" s="624"/>
      <c r="DL273" s="624"/>
      <c r="DM273" s="122">
        <v>0.01</v>
      </c>
      <c r="DO273" s="130" t="s">
        <v>240</v>
      </c>
      <c r="DP273" s="582"/>
      <c r="DQ273" s="582"/>
      <c r="DR273" s="598"/>
      <c r="DS273" s="598"/>
      <c r="DT273" s="624"/>
      <c r="DU273" s="624"/>
      <c r="DV273" s="122">
        <v>0.03</v>
      </c>
      <c r="DX273" s="130"/>
      <c r="DY273" s="582"/>
      <c r="DZ273" s="582"/>
      <c r="EA273" s="598"/>
      <c r="EB273" s="598"/>
      <c r="EC273" s="130" t="s">
        <v>3547</v>
      </c>
      <c r="ED273" s="624"/>
      <c r="EE273" s="624"/>
      <c r="EF273" s="303"/>
      <c r="EG273" s="121">
        <v>0.13</v>
      </c>
      <c r="EH273" s="121">
        <v>0</v>
      </c>
      <c r="EI273" s="122">
        <v>0</v>
      </c>
      <c r="EJ273" s="610"/>
      <c r="EK273" s="610"/>
      <c r="EL273" s="610"/>
      <c r="EM273" s="589"/>
      <c r="EN273" s="610"/>
      <c r="EO273" s="613"/>
      <c r="EP273" s="683"/>
      <c r="EQ273" s="683"/>
      <c r="ER273" s="613"/>
      <c r="ET273" s="156">
        <f t="shared" si="4"/>
        <v>0</v>
      </c>
    </row>
    <row r="274" spans="1:150" s="47" customFormat="1" ht="99.95" hidden="1" customHeight="1" x14ac:dyDescent="0.25">
      <c r="A274" s="130" t="s">
        <v>194</v>
      </c>
      <c r="B274" s="308" t="s">
        <v>3839</v>
      </c>
      <c r="C274" s="47" t="s">
        <v>3578</v>
      </c>
      <c r="D274" s="127">
        <v>7</v>
      </c>
      <c r="E274" s="47" t="s">
        <v>96</v>
      </c>
      <c r="F274" s="121" t="s">
        <v>65</v>
      </c>
      <c r="G274" s="131">
        <v>0.64</v>
      </c>
      <c r="H274" s="121">
        <v>0.28999999999999998</v>
      </c>
      <c r="I274" s="610"/>
      <c r="J274" s="130" t="s">
        <v>3550</v>
      </c>
      <c r="K274" s="128">
        <v>43465</v>
      </c>
      <c r="L274" s="127">
        <v>12</v>
      </c>
      <c r="M274" s="130" t="s">
        <v>3849</v>
      </c>
      <c r="N274" s="130" t="s">
        <v>3551</v>
      </c>
      <c r="O274" s="47" t="s">
        <v>97</v>
      </c>
      <c r="P274" s="613"/>
      <c r="Q274" s="75">
        <v>12</v>
      </c>
      <c r="R274" s="603"/>
      <c r="T274" s="71">
        <v>43101</v>
      </c>
      <c r="U274" s="185">
        <v>43465</v>
      </c>
      <c r="V274" s="179" t="s">
        <v>3552</v>
      </c>
      <c r="W274" s="121">
        <v>0.10999999999999999</v>
      </c>
      <c r="X274" s="122">
        <v>0</v>
      </c>
      <c r="Z274" s="130"/>
      <c r="AA274" s="582"/>
      <c r="AB274" s="582"/>
      <c r="AC274" s="680"/>
      <c r="AD274" s="598"/>
      <c r="AE274" s="624"/>
      <c r="AF274" s="624"/>
      <c r="AG274" s="122">
        <v>0.01</v>
      </c>
      <c r="AI274" s="130" t="s">
        <v>3553</v>
      </c>
      <c r="AJ274" s="582"/>
      <c r="AK274" s="582"/>
      <c r="AL274" s="598"/>
      <c r="AM274" s="598"/>
      <c r="AN274" s="624"/>
      <c r="AO274" s="624"/>
      <c r="AP274" s="122">
        <v>0.01</v>
      </c>
      <c r="AR274" s="130"/>
      <c r="AS274" s="582"/>
      <c r="AT274" s="582"/>
      <c r="AU274" s="598"/>
      <c r="AV274" s="598"/>
      <c r="AW274" s="130" t="s">
        <v>3551</v>
      </c>
      <c r="AX274" s="624"/>
      <c r="AY274" s="624"/>
      <c r="AZ274" s="122">
        <v>0.01</v>
      </c>
      <c r="BB274" s="130" t="s">
        <v>3553</v>
      </c>
      <c r="BC274" s="582"/>
      <c r="BD274" s="582"/>
      <c r="BE274" s="598"/>
      <c r="BF274" s="598"/>
      <c r="BG274" s="624"/>
      <c r="BH274" s="624"/>
      <c r="BI274" s="122">
        <v>0.01</v>
      </c>
      <c r="BK274" s="130" t="s">
        <v>3553</v>
      </c>
      <c r="BL274" s="582"/>
      <c r="BM274" s="582"/>
      <c r="BN274" s="598"/>
      <c r="BO274" s="598"/>
      <c r="BP274" s="624"/>
      <c r="BQ274" s="624"/>
      <c r="BR274" s="122">
        <v>0.01</v>
      </c>
      <c r="BS274" s="127"/>
      <c r="BT274" s="130"/>
      <c r="BU274" s="582"/>
      <c r="BV274" s="582"/>
      <c r="BW274" s="598"/>
      <c r="BX274" s="598"/>
      <c r="BY274" s="130" t="s">
        <v>3551</v>
      </c>
      <c r="BZ274" s="624"/>
      <c r="CA274" s="624"/>
      <c r="CB274" s="122">
        <v>0.01</v>
      </c>
      <c r="CD274" s="130" t="s">
        <v>3553</v>
      </c>
      <c r="CE274" s="582"/>
      <c r="CF274" s="582"/>
      <c r="CG274" s="598"/>
      <c r="CH274" s="598"/>
      <c r="CI274" s="624"/>
      <c r="CJ274" s="624"/>
      <c r="CK274" s="122">
        <v>0.01</v>
      </c>
      <c r="CM274" s="130" t="s">
        <v>3553</v>
      </c>
      <c r="CN274" s="582"/>
      <c r="CO274" s="582"/>
      <c r="CP274" s="598"/>
      <c r="CQ274" s="598"/>
      <c r="CR274" s="624"/>
      <c r="CS274" s="624"/>
      <c r="CT274" s="122">
        <v>0.01</v>
      </c>
      <c r="CV274" s="130"/>
      <c r="CW274" s="582"/>
      <c r="CX274" s="582"/>
      <c r="CY274" s="598"/>
      <c r="CZ274" s="598"/>
      <c r="DA274" s="130" t="s">
        <v>3551</v>
      </c>
      <c r="DB274" s="624"/>
      <c r="DC274" s="624"/>
      <c r="DD274" s="122">
        <v>0.01</v>
      </c>
      <c r="DF274" s="130" t="s">
        <v>3553</v>
      </c>
      <c r="DG274" s="582"/>
      <c r="DH274" s="582"/>
      <c r="DI274" s="598"/>
      <c r="DJ274" s="598"/>
      <c r="DK274" s="624"/>
      <c r="DL274" s="624"/>
      <c r="DM274" s="122">
        <v>0.01</v>
      </c>
      <c r="DO274" s="130" t="s">
        <v>3553</v>
      </c>
      <c r="DP274" s="582"/>
      <c r="DQ274" s="582"/>
      <c r="DR274" s="598"/>
      <c r="DS274" s="598"/>
      <c r="DT274" s="624"/>
      <c r="DU274" s="624"/>
      <c r="DV274" s="122">
        <v>0.01</v>
      </c>
      <c r="DX274" s="130"/>
      <c r="DY274" s="582"/>
      <c r="DZ274" s="582"/>
      <c r="EA274" s="598"/>
      <c r="EB274" s="598"/>
      <c r="EC274" s="130" t="s">
        <v>3550</v>
      </c>
      <c r="ED274" s="624"/>
      <c r="EE274" s="624"/>
      <c r="EF274" s="303"/>
      <c r="EG274" s="121">
        <v>0.10999999999999999</v>
      </c>
      <c r="EH274" s="121">
        <v>0</v>
      </c>
      <c r="EI274" s="122">
        <v>0</v>
      </c>
      <c r="EJ274" s="610"/>
      <c r="EK274" s="610"/>
      <c r="EL274" s="610"/>
      <c r="EM274" s="589"/>
      <c r="EN274" s="610"/>
      <c r="EO274" s="613"/>
      <c r="EP274" s="683"/>
      <c r="EQ274" s="683"/>
      <c r="ER274" s="613"/>
      <c r="ET274" s="156">
        <f t="shared" si="4"/>
        <v>0</v>
      </c>
    </row>
    <row r="275" spans="1:150" s="47" customFormat="1" ht="99.95" hidden="1" customHeight="1" x14ac:dyDescent="0.25">
      <c r="A275" s="130" t="s">
        <v>194</v>
      </c>
      <c r="B275" s="308" t="s">
        <v>3839</v>
      </c>
      <c r="C275" s="47" t="s">
        <v>3578</v>
      </c>
      <c r="D275" s="127">
        <v>7</v>
      </c>
      <c r="E275" s="47" t="s">
        <v>96</v>
      </c>
      <c r="F275" s="121" t="s">
        <v>65</v>
      </c>
      <c r="G275" s="131">
        <v>0.64</v>
      </c>
      <c r="H275" s="121">
        <v>0.28999999999999998</v>
      </c>
      <c r="I275" s="610"/>
      <c r="J275" s="130" t="s">
        <v>3554</v>
      </c>
      <c r="K275" s="128">
        <v>43465</v>
      </c>
      <c r="L275" s="127">
        <v>12</v>
      </c>
      <c r="M275" s="130" t="s">
        <v>3849</v>
      </c>
      <c r="N275" s="130" t="s">
        <v>3555</v>
      </c>
      <c r="O275" s="47" t="s">
        <v>97</v>
      </c>
      <c r="P275" s="613"/>
      <c r="Q275" s="75">
        <v>12</v>
      </c>
      <c r="R275" s="603"/>
      <c r="T275" s="71">
        <v>43101</v>
      </c>
      <c r="U275" s="185">
        <v>43465</v>
      </c>
      <c r="V275" s="179" t="s">
        <v>3556</v>
      </c>
      <c r="W275" s="121">
        <v>7.0000000000000007E-2</v>
      </c>
      <c r="X275" s="122">
        <v>0</v>
      </c>
      <c r="Z275" s="130"/>
      <c r="AA275" s="582"/>
      <c r="AB275" s="582"/>
      <c r="AC275" s="680"/>
      <c r="AD275" s="598"/>
      <c r="AE275" s="624"/>
      <c r="AF275" s="624"/>
      <c r="AG275" s="122">
        <v>0</v>
      </c>
      <c r="AI275" s="130"/>
      <c r="AJ275" s="582"/>
      <c r="AK275" s="582"/>
      <c r="AL275" s="598"/>
      <c r="AM275" s="598"/>
      <c r="AN275" s="624"/>
      <c r="AO275" s="624"/>
      <c r="AP275" s="122">
        <v>0</v>
      </c>
      <c r="AR275" s="130"/>
      <c r="AS275" s="582"/>
      <c r="AT275" s="582"/>
      <c r="AU275" s="598"/>
      <c r="AV275" s="598"/>
      <c r="AW275" s="130"/>
      <c r="AX275" s="624"/>
      <c r="AY275" s="624"/>
      <c r="AZ275" s="122">
        <v>0</v>
      </c>
      <c r="BB275" s="130"/>
      <c r="BC275" s="582"/>
      <c r="BD275" s="582"/>
      <c r="BE275" s="598"/>
      <c r="BF275" s="598"/>
      <c r="BG275" s="624"/>
      <c r="BH275" s="624"/>
      <c r="BI275" s="122">
        <v>0</v>
      </c>
      <c r="BK275" s="130"/>
      <c r="BL275" s="582"/>
      <c r="BM275" s="582"/>
      <c r="BN275" s="598"/>
      <c r="BO275" s="598"/>
      <c r="BP275" s="624"/>
      <c r="BQ275" s="624"/>
      <c r="BR275" s="122">
        <v>0</v>
      </c>
      <c r="BS275" s="127"/>
      <c r="BT275" s="130"/>
      <c r="BU275" s="582"/>
      <c r="BV275" s="582"/>
      <c r="BW275" s="598"/>
      <c r="BX275" s="598"/>
      <c r="BY275" s="130"/>
      <c r="BZ275" s="624"/>
      <c r="CA275" s="624"/>
      <c r="CB275" s="122">
        <v>0</v>
      </c>
      <c r="CD275" s="130"/>
      <c r="CE275" s="582"/>
      <c r="CF275" s="582"/>
      <c r="CG275" s="598"/>
      <c r="CH275" s="598"/>
      <c r="CI275" s="624"/>
      <c r="CJ275" s="624"/>
      <c r="CK275" s="122">
        <v>0.03</v>
      </c>
      <c r="CM275" s="130" t="s">
        <v>244</v>
      </c>
      <c r="CN275" s="582"/>
      <c r="CO275" s="582"/>
      <c r="CP275" s="598"/>
      <c r="CQ275" s="598"/>
      <c r="CR275" s="624"/>
      <c r="CS275" s="624"/>
      <c r="CT275" s="122">
        <v>0</v>
      </c>
      <c r="CV275" s="130"/>
      <c r="CW275" s="582"/>
      <c r="CX275" s="582"/>
      <c r="CY275" s="598"/>
      <c r="CZ275" s="598"/>
      <c r="DA275" s="130"/>
      <c r="DB275" s="624"/>
      <c r="DC275" s="624"/>
      <c r="DD275" s="122">
        <v>0</v>
      </c>
      <c r="DF275" s="130"/>
      <c r="DG275" s="582"/>
      <c r="DH275" s="582"/>
      <c r="DI275" s="598"/>
      <c r="DJ275" s="598"/>
      <c r="DK275" s="624"/>
      <c r="DL275" s="624"/>
      <c r="DM275" s="122">
        <v>0</v>
      </c>
      <c r="DO275" s="130"/>
      <c r="DP275" s="582"/>
      <c r="DQ275" s="582"/>
      <c r="DR275" s="598"/>
      <c r="DS275" s="598"/>
      <c r="DT275" s="624"/>
      <c r="DU275" s="624"/>
      <c r="DV275" s="122">
        <v>0.04</v>
      </c>
      <c r="DX275" s="130"/>
      <c r="DY275" s="582"/>
      <c r="DZ275" s="582"/>
      <c r="EA275" s="598"/>
      <c r="EB275" s="598"/>
      <c r="EC275" s="130" t="s">
        <v>3554</v>
      </c>
      <c r="ED275" s="624"/>
      <c r="EE275" s="624"/>
      <c r="EF275" s="303"/>
      <c r="EG275" s="121">
        <v>7.0000000000000007E-2</v>
      </c>
      <c r="EH275" s="121">
        <v>0</v>
      </c>
      <c r="EI275" s="122">
        <v>0</v>
      </c>
      <c r="EJ275" s="610"/>
      <c r="EK275" s="610"/>
      <c r="EL275" s="610"/>
      <c r="EM275" s="589"/>
      <c r="EN275" s="610"/>
      <c r="EO275" s="613"/>
      <c r="EP275" s="683"/>
      <c r="EQ275" s="683"/>
      <c r="ER275" s="613"/>
      <c r="ET275" s="156">
        <f t="shared" si="4"/>
        <v>0</v>
      </c>
    </row>
    <row r="276" spans="1:150" s="47" customFormat="1" ht="99.95" hidden="1" customHeight="1" x14ac:dyDescent="0.25">
      <c r="A276" s="130" t="s">
        <v>194</v>
      </c>
      <c r="B276" s="308" t="s">
        <v>3839</v>
      </c>
      <c r="C276" s="47" t="s">
        <v>3578</v>
      </c>
      <c r="D276" s="127">
        <v>7</v>
      </c>
      <c r="E276" s="47" t="s">
        <v>96</v>
      </c>
      <c r="F276" s="121" t="s">
        <v>65</v>
      </c>
      <c r="G276" s="131">
        <v>0.64</v>
      </c>
      <c r="H276" s="121">
        <v>0.28999999999999998</v>
      </c>
      <c r="I276" s="610"/>
      <c r="J276" s="130" t="s">
        <v>3557</v>
      </c>
      <c r="K276" s="128">
        <v>43465</v>
      </c>
      <c r="L276" s="127">
        <v>12</v>
      </c>
      <c r="M276" s="130" t="s">
        <v>3849</v>
      </c>
      <c r="N276" s="130" t="s">
        <v>3558</v>
      </c>
      <c r="O276" s="47" t="s">
        <v>97</v>
      </c>
      <c r="P276" s="613"/>
      <c r="Q276" s="75">
        <v>12</v>
      </c>
      <c r="R276" s="603"/>
      <c r="T276" s="71">
        <v>43101</v>
      </c>
      <c r="U276" s="185">
        <v>43465</v>
      </c>
      <c r="V276" s="179" t="s">
        <v>3559</v>
      </c>
      <c r="W276" s="121">
        <v>0.10999999999999999</v>
      </c>
      <c r="X276" s="122">
        <v>0</v>
      </c>
      <c r="Z276" s="130"/>
      <c r="AA276" s="582"/>
      <c r="AB276" s="582"/>
      <c r="AC276" s="680"/>
      <c r="AD276" s="598"/>
      <c r="AE276" s="624"/>
      <c r="AF276" s="624"/>
      <c r="AG276" s="122">
        <v>0.01</v>
      </c>
      <c r="AI276" s="130" t="s">
        <v>3560</v>
      </c>
      <c r="AJ276" s="582"/>
      <c r="AK276" s="582"/>
      <c r="AL276" s="598"/>
      <c r="AM276" s="598"/>
      <c r="AN276" s="624"/>
      <c r="AO276" s="624"/>
      <c r="AP276" s="122">
        <v>0.01</v>
      </c>
      <c r="AR276" s="130"/>
      <c r="AS276" s="582"/>
      <c r="AT276" s="582"/>
      <c r="AU276" s="598"/>
      <c r="AV276" s="598"/>
      <c r="AW276" s="130" t="s">
        <v>3558</v>
      </c>
      <c r="AX276" s="624"/>
      <c r="AY276" s="624"/>
      <c r="AZ276" s="122">
        <v>0.01</v>
      </c>
      <c r="BB276" s="130" t="s">
        <v>3560</v>
      </c>
      <c r="BC276" s="582"/>
      <c r="BD276" s="582"/>
      <c r="BE276" s="598"/>
      <c r="BF276" s="598"/>
      <c r="BG276" s="624"/>
      <c r="BH276" s="624"/>
      <c r="BI276" s="122">
        <v>0.01</v>
      </c>
      <c r="BK276" s="130" t="s">
        <v>3560</v>
      </c>
      <c r="BL276" s="582"/>
      <c r="BM276" s="582"/>
      <c r="BN276" s="598"/>
      <c r="BO276" s="598"/>
      <c r="BP276" s="624"/>
      <c r="BQ276" s="624"/>
      <c r="BR276" s="122">
        <v>0.01</v>
      </c>
      <c r="BS276" s="127"/>
      <c r="BT276" s="130"/>
      <c r="BU276" s="582"/>
      <c r="BV276" s="582"/>
      <c r="BW276" s="598"/>
      <c r="BX276" s="598"/>
      <c r="BY276" s="130" t="s">
        <v>3558</v>
      </c>
      <c r="BZ276" s="624"/>
      <c r="CA276" s="624"/>
      <c r="CB276" s="122">
        <v>0.01</v>
      </c>
      <c r="CD276" s="130" t="s">
        <v>3560</v>
      </c>
      <c r="CE276" s="582"/>
      <c r="CF276" s="582"/>
      <c r="CG276" s="598"/>
      <c r="CH276" s="598"/>
      <c r="CI276" s="624"/>
      <c r="CJ276" s="624"/>
      <c r="CK276" s="122">
        <v>0.01</v>
      </c>
      <c r="CM276" s="130" t="s">
        <v>3560</v>
      </c>
      <c r="CN276" s="582"/>
      <c r="CO276" s="582"/>
      <c r="CP276" s="598"/>
      <c r="CQ276" s="598"/>
      <c r="CR276" s="624"/>
      <c r="CS276" s="624"/>
      <c r="CT276" s="122">
        <v>0.01</v>
      </c>
      <c r="CV276" s="130"/>
      <c r="CW276" s="582"/>
      <c r="CX276" s="582"/>
      <c r="CY276" s="598"/>
      <c r="CZ276" s="598"/>
      <c r="DA276" s="130" t="s">
        <v>3558</v>
      </c>
      <c r="DB276" s="624"/>
      <c r="DC276" s="624"/>
      <c r="DD276" s="122">
        <v>0.01</v>
      </c>
      <c r="DF276" s="130" t="s">
        <v>3560</v>
      </c>
      <c r="DG276" s="582"/>
      <c r="DH276" s="582"/>
      <c r="DI276" s="598"/>
      <c r="DJ276" s="598"/>
      <c r="DK276" s="624"/>
      <c r="DL276" s="624"/>
      <c r="DM276" s="122">
        <v>0.01</v>
      </c>
      <c r="DO276" s="130" t="s">
        <v>3560</v>
      </c>
      <c r="DP276" s="582"/>
      <c r="DQ276" s="582"/>
      <c r="DR276" s="598"/>
      <c r="DS276" s="598"/>
      <c r="DT276" s="624"/>
      <c r="DU276" s="624"/>
      <c r="DV276" s="122">
        <v>0.01</v>
      </c>
      <c r="DX276" s="130"/>
      <c r="DY276" s="582"/>
      <c r="DZ276" s="582"/>
      <c r="EA276" s="598"/>
      <c r="EB276" s="598"/>
      <c r="EC276" s="130" t="s">
        <v>3557</v>
      </c>
      <c r="ED276" s="624"/>
      <c r="EE276" s="624"/>
      <c r="EF276" s="303"/>
      <c r="EG276" s="121">
        <v>0.10999999999999999</v>
      </c>
      <c r="EH276" s="121">
        <v>0</v>
      </c>
      <c r="EI276" s="122">
        <v>0</v>
      </c>
      <c r="EJ276" s="610"/>
      <c r="EK276" s="610"/>
      <c r="EL276" s="610"/>
      <c r="EM276" s="589"/>
      <c r="EN276" s="610"/>
      <c r="EO276" s="613"/>
      <c r="EP276" s="683"/>
      <c r="EQ276" s="683"/>
      <c r="ER276" s="613"/>
      <c r="ET276" s="156">
        <f t="shared" si="4"/>
        <v>0</v>
      </c>
    </row>
    <row r="277" spans="1:150" s="47" customFormat="1" ht="99.95" hidden="1" customHeight="1" x14ac:dyDescent="0.25">
      <c r="A277" s="130" t="s">
        <v>194</v>
      </c>
      <c r="B277" s="308" t="s">
        <v>3839</v>
      </c>
      <c r="C277" s="47" t="s">
        <v>3578</v>
      </c>
      <c r="D277" s="127">
        <v>7</v>
      </c>
      <c r="E277" s="47" t="s">
        <v>96</v>
      </c>
      <c r="F277" s="121" t="s">
        <v>65</v>
      </c>
      <c r="G277" s="131">
        <v>0.64</v>
      </c>
      <c r="H277" s="121">
        <v>0.28999999999999998</v>
      </c>
      <c r="I277" s="610"/>
      <c r="J277" s="130" t="s">
        <v>3561</v>
      </c>
      <c r="K277" s="128">
        <v>43465</v>
      </c>
      <c r="L277" s="127">
        <v>12</v>
      </c>
      <c r="M277" s="130" t="s">
        <v>3849</v>
      </c>
      <c r="N277" s="130" t="s">
        <v>3562</v>
      </c>
      <c r="O277" s="47" t="s">
        <v>97</v>
      </c>
      <c r="P277" s="613"/>
      <c r="Q277" s="75">
        <v>12</v>
      </c>
      <c r="R277" s="603"/>
      <c r="T277" s="71">
        <v>43101</v>
      </c>
      <c r="U277" s="185">
        <v>43465</v>
      </c>
      <c r="V277" s="179" t="s">
        <v>3563</v>
      </c>
      <c r="W277" s="121">
        <v>0.08</v>
      </c>
      <c r="X277" s="122">
        <v>0.01</v>
      </c>
      <c r="Z277" s="130" t="s">
        <v>240</v>
      </c>
      <c r="AA277" s="582"/>
      <c r="AB277" s="582"/>
      <c r="AC277" s="680"/>
      <c r="AD277" s="598"/>
      <c r="AE277" s="624"/>
      <c r="AF277" s="624"/>
      <c r="AG277" s="122">
        <v>0</v>
      </c>
      <c r="AI277" s="130"/>
      <c r="AJ277" s="582"/>
      <c r="AK277" s="582"/>
      <c r="AL277" s="598"/>
      <c r="AM277" s="598"/>
      <c r="AN277" s="624"/>
      <c r="AO277" s="624"/>
      <c r="AP277" s="122">
        <v>0</v>
      </c>
      <c r="AR277" s="130"/>
      <c r="AS277" s="582"/>
      <c r="AT277" s="582"/>
      <c r="AU277" s="598"/>
      <c r="AV277" s="598"/>
      <c r="AW277" s="130"/>
      <c r="AX277" s="624"/>
      <c r="AY277" s="624"/>
      <c r="AZ277" s="122">
        <v>0.02</v>
      </c>
      <c r="BB277" s="130" t="s">
        <v>240</v>
      </c>
      <c r="BC277" s="582"/>
      <c r="BD277" s="582"/>
      <c r="BE277" s="598"/>
      <c r="BF277" s="598"/>
      <c r="BG277" s="624"/>
      <c r="BH277" s="624"/>
      <c r="BI277" s="122">
        <v>0</v>
      </c>
      <c r="BK277" s="130"/>
      <c r="BL277" s="582"/>
      <c r="BM277" s="582"/>
      <c r="BN277" s="598"/>
      <c r="BO277" s="598"/>
      <c r="BP277" s="624"/>
      <c r="BQ277" s="624"/>
      <c r="BR277" s="122">
        <v>0</v>
      </c>
      <c r="BS277" s="127"/>
      <c r="BT277" s="130"/>
      <c r="BU277" s="582"/>
      <c r="BV277" s="582"/>
      <c r="BW277" s="598"/>
      <c r="BX277" s="598"/>
      <c r="BY277" s="130"/>
      <c r="BZ277" s="624"/>
      <c r="CA277" s="624"/>
      <c r="CB277" s="122">
        <v>0.02</v>
      </c>
      <c r="CD277" s="130" t="s">
        <v>240</v>
      </c>
      <c r="CE277" s="582"/>
      <c r="CF277" s="582"/>
      <c r="CG277" s="598"/>
      <c r="CH277" s="598"/>
      <c r="CI277" s="624"/>
      <c r="CJ277" s="624"/>
      <c r="CK277" s="122">
        <v>0</v>
      </c>
      <c r="CM277" s="130"/>
      <c r="CN277" s="582"/>
      <c r="CO277" s="582"/>
      <c r="CP277" s="598"/>
      <c r="CQ277" s="598"/>
      <c r="CR277" s="624"/>
      <c r="CS277" s="624"/>
      <c r="CT277" s="122">
        <v>0</v>
      </c>
      <c r="CV277" s="130"/>
      <c r="CW277" s="582"/>
      <c r="CX277" s="582"/>
      <c r="CY277" s="598"/>
      <c r="CZ277" s="598"/>
      <c r="DA277" s="130"/>
      <c r="DB277" s="624"/>
      <c r="DC277" s="624"/>
      <c r="DD277" s="122">
        <v>0.02</v>
      </c>
      <c r="DF277" s="130" t="s">
        <v>240</v>
      </c>
      <c r="DG277" s="582"/>
      <c r="DH277" s="582"/>
      <c r="DI277" s="598"/>
      <c r="DJ277" s="598"/>
      <c r="DK277" s="624"/>
      <c r="DL277" s="624"/>
      <c r="DM277" s="122">
        <v>0</v>
      </c>
      <c r="DO277" s="130"/>
      <c r="DP277" s="582"/>
      <c r="DQ277" s="582"/>
      <c r="DR277" s="598"/>
      <c r="DS277" s="598"/>
      <c r="DT277" s="624"/>
      <c r="DU277" s="624"/>
      <c r="DV277" s="122">
        <v>0.01</v>
      </c>
      <c r="DX277" s="130"/>
      <c r="DY277" s="582"/>
      <c r="DZ277" s="582"/>
      <c r="EA277" s="598"/>
      <c r="EB277" s="598"/>
      <c r="EC277" s="130" t="s">
        <v>3561</v>
      </c>
      <c r="ED277" s="624"/>
      <c r="EE277" s="624"/>
      <c r="EF277" s="303"/>
      <c r="EG277" s="121">
        <v>0.08</v>
      </c>
      <c r="EH277" s="121">
        <v>0</v>
      </c>
      <c r="EI277" s="122">
        <v>0</v>
      </c>
      <c r="EJ277" s="610"/>
      <c r="EK277" s="610"/>
      <c r="EL277" s="610"/>
      <c r="EM277" s="589"/>
      <c r="EN277" s="610"/>
      <c r="EO277" s="613"/>
      <c r="EP277" s="683"/>
      <c r="EQ277" s="683"/>
      <c r="ER277" s="613"/>
      <c r="ET277" s="156">
        <f t="shared" si="4"/>
        <v>0</v>
      </c>
    </row>
    <row r="278" spans="1:150" s="47" customFormat="1" ht="99.95" hidden="1" customHeight="1" x14ac:dyDescent="0.25">
      <c r="A278" s="130" t="s">
        <v>194</v>
      </c>
      <c r="B278" s="308" t="s">
        <v>3839</v>
      </c>
      <c r="C278" s="47" t="s">
        <v>3578</v>
      </c>
      <c r="D278" s="127">
        <v>7</v>
      </c>
      <c r="E278" s="47" t="s">
        <v>96</v>
      </c>
      <c r="F278" s="121" t="s">
        <v>65</v>
      </c>
      <c r="G278" s="131">
        <v>0.64</v>
      </c>
      <c r="H278" s="121">
        <v>0.28999999999999998</v>
      </c>
      <c r="I278" s="610"/>
      <c r="J278" s="130" t="s">
        <v>3564</v>
      </c>
      <c r="K278" s="128">
        <v>43465</v>
      </c>
      <c r="L278" s="127">
        <v>12</v>
      </c>
      <c r="M278" s="130" t="s">
        <v>3849</v>
      </c>
      <c r="N278" s="130" t="s">
        <v>3565</v>
      </c>
      <c r="O278" s="47" t="s">
        <v>97</v>
      </c>
      <c r="P278" s="613"/>
      <c r="Q278" s="75">
        <v>12</v>
      </c>
      <c r="R278" s="603"/>
      <c r="T278" s="71">
        <v>43101</v>
      </c>
      <c r="U278" s="185">
        <v>43465</v>
      </c>
      <c r="V278" s="179" t="s">
        <v>3566</v>
      </c>
      <c r="W278" s="121">
        <v>7.0000000000000007E-2</v>
      </c>
      <c r="X278" s="122">
        <v>0</v>
      </c>
      <c r="Z278" s="130"/>
      <c r="AA278" s="582"/>
      <c r="AB278" s="582"/>
      <c r="AC278" s="680"/>
      <c r="AD278" s="598"/>
      <c r="AE278" s="624"/>
      <c r="AF278" s="624"/>
      <c r="AG278" s="122">
        <v>0</v>
      </c>
      <c r="AI278" s="130"/>
      <c r="AJ278" s="582"/>
      <c r="AK278" s="582"/>
      <c r="AL278" s="598"/>
      <c r="AM278" s="598"/>
      <c r="AN278" s="624"/>
      <c r="AO278" s="624"/>
      <c r="AP278" s="122">
        <v>0.01</v>
      </c>
      <c r="AR278" s="130"/>
      <c r="AS278" s="582"/>
      <c r="AT278" s="582"/>
      <c r="AU278" s="598"/>
      <c r="AV278" s="598"/>
      <c r="AW278" s="130" t="s">
        <v>3565</v>
      </c>
      <c r="AX278" s="624"/>
      <c r="AY278" s="624"/>
      <c r="AZ278" s="122">
        <v>0.01</v>
      </c>
      <c r="BB278" s="130" t="s">
        <v>241</v>
      </c>
      <c r="BC278" s="582"/>
      <c r="BD278" s="582"/>
      <c r="BE278" s="598"/>
      <c r="BF278" s="598"/>
      <c r="BG278" s="624"/>
      <c r="BH278" s="624"/>
      <c r="BI278" s="122">
        <v>0.01</v>
      </c>
      <c r="BK278" s="130" t="s">
        <v>241</v>
      </c>
      <c r="BL278" s="582"/>
      <c r="BM278" s="582"/>
      <c r="BN278" s="598"/>
      <c r="BO278" s="598"/>
      <c r="BP278" s="624"/>
      <c r="BQ278" s="624"/>
      <c r="BR278" s="122">
        <v>0.01</v>
      </c>
      <c r="BS278" s="127"/>
      <c r="BT278" s="130"/>
      <c r="BU278" s="582"/>
      <c r="BV278" s="582"/>
      <c r="BW278" s="598"/>
      <c r="BX278" s="598"/>
      <c r="BY278" s="130" t="s">
        <v>3565</v>
      </c>
      <c r="BZ278" s="624"/>
      <c r="CA278" s="624"/>
      <c r="CB278" s="122">
        <v>0.01</v>
      </c>
      <c r="CD278" s="130" t="s">
        <v>241</v>
      </c>
      <c r="CE278" s="582"/>
      <c r="CF278" s="582"/>
      <c r="CG278" s="598"/>
      <c r="CH278" s="598"/>
      <c r="CI278" s="624"/>
      <c r="CJ278" s="624"/>
      <c r="CK278" s="122">
        <v>0.01</v>
      </c>
      <c r="CM278" s="130" t="s">
        <v>241</v>
      </c>
      <c r="CN278" s="582"/>
      <c r="CO278" s="582"/>
      <c r="CP278" s="598"/>
      <c r="CQ278" s="598"/>
      <c r="CR278" s="624"/>
      <c r="CS278" s="624"/>
      <c r="CT278" s="122">
        <v>0</v>
      </c>
      <c r="CV278" s="130"/>
      <c r="CW278" s="582"/>
      <c r="CX278" s="582"/>
      <c r="CY278" s="598"/>
      <c r="CZ278" s="598"/>
      <c r="DA278" s="130"/>
      <c r="DB278" s="624"/>
      <c r="DC278" s="624"/>
      <c r="DD278" s="122">
        <v>0</v>
      </c>
      <c r="DF278" s="130"/>
      <c r="DG278" s="582"/>
      <c r="DH278" s="582"/>
      <c r="DI278" s="598"/>
      <c r="DJ278" s="598"/>
      <c r="DK278" s="624"/>
      <c r="DL278" s="624"/>
      <c r="DM278" s="122">
        <v>0</v>
      </c>
      <c r="DO278" s="130"/>
      <c r="DP278" s="582"/>
      <c r="DQ278" s="582"/>
      <c r="DR278" s="598"/>
      <c r="DS278" s="598"/>
      <c r="DT278" s="624"/>
      <c r="DU278" s="624"/>
      <c r="DV278" s="122">
        <v>0.01</v>
      </c>
      <c r="DX278" s="130"/>
      <c r="DY278" s="582"/>
      <c r="DZ278" s="582"/>
      <c r="EA278" s="598"/>
      <c r="EB278" s="598"/>
      <c r="EC278" s="130" t="s">
        <v>3564</v>
      </c>
      <c r="ED278" s="624"/>
      <c r="EE278" s="624"/>
      <c r="EF278" s="303"/>
      <c r="EG278" s="121">
        <v>7.0000000000000007E-2</v>
      </c>
      <c r="EH278" s="121">
        <v>0</v>
      </c>
      <c r="EI278" s="122">
        <v>0</v>
      </c>
      <c r="EJ278" s="610"/>
      <c r="EK278" s="610"/>
      <c r="EL278" s="610"/>
      <c r="EM278" s="589"/>
      <c r="EN278" s="610"/>
      <c r="EO278" s="613"/>
      <c r="EP278" s="683"/>
      <c r="EQ278" s="683"/>
      <c r="ER278" s="613"/>
      <c r="ET278" s="156">
        <f t="shared" si="4"/>
        <v>0</v>
      </c>
    </row>
    <row r="279" spans="1:150" s="47" customFormat="1" ht="99.95" hidden="1" customHeight="1" x14ac:dyDescent="0.25">
      <c r="A279" s="130" t="s">
        <v>194</v>
      </c>
      <c r="B279" s="308" t="s">
        <v>3839</v>
      </c>
      <c r="C279" s="47" t="s">
        <v>3578</v>
      </c>
      <c r="D279" s="127">
        <v>7</v>
      </c>
      <c r="E279" s="47" t="s">
        <v>96</v>
      </c>
      <c r="F279" s="121" t="s">
        <v>65</v>
      </c>
      <c r="G279" s="131">
        <v>0.64</v>
      </c>
      <c r="H279" s="121">
        <v>0.28999999999999998</v>
      </c>
      <c r="I279" s="610"/>
      <c r="J279" s="130" t="s">
        <v>3567</v>
      </c>
      <c r="K279" s="128">
        <v>43465</v>
      </c>
      <c r="L279" s="127">
        <v>12</v>
      </c>
      <c r="M279" s="130" t="s">
        <v>3849</v>
      </c>
      <c r="N279" s="130" t="s">
        <v>3568</v>
      </c>
      <c r="O279" s="47" t="s">
        <v>97</v>
      </c>
      <c r="P279" s="613"/>
      <c r="Q279" s="75">
        <v>12</v>
      </c>
      <c r="R279" s="603"/>
      <c r="T279" s="71">
        <v>43101</v>
      </c>
      <c r="U279" s="185">
        <v>43465</v>
      </c>
      <c r="V279" s="179" t="s">
        <v>3569</v>
      </c>
      <c r="W279" s="121">
        <v>0.12999999999999998</v>
      </c>
      <c r="X279" s="122">
        <v>0.01</v>
      </c>
      <c r="Z279" s="130" t="s">
        <v>229</v>
      </c>
      <c r="AA279" s="582"/>
      <c r="AB279" s="582"/>
      <c r="AC279" s="680"/>
      <c r="AD279" s="598"/>
      <c r="AE279" s="624"/>
      <c r="AF279" s="624"/>
      <c r="AG279" s="122">
        <v>0.01</v>
      </c>
      <c r="AI279" s="130" t="s">
        <v>229</v>
      </c>
      <c r="AJ279" s="582"/>
      <c r="AK279" s="582"/>
      <c r="AL279" s="598"/>
      <c r="AM279" s="598"/>
      <c r="AN279" s="624"/>
      <c r="AO279" s="624"/>
      <c r="AP279" s="122">
        <v>0.01</v>
      </c>
      <c r="AR279" s="130"/>
      <c r="AS279" s="582"/>
      <c r="AT279" s="582"/>
      <c r="AU279" s="598"/>
      <c r="AV279" s="598"/>
      <c r="AW279" s="130" t="s">
        <v>3568</v>
      </c>
      <c r="AX279" s="624"/>
      <c r="AY279" s="624"/>
      <c r="AZ279" s="122">
        <v>0.01</v>
      </c>
      <c r="BB279" s="130" t="s">
        <v>229</v>
      </c>
      <c r="BC279" s="582"/>
      <c r="BD279" s="582"/>
      <c r="BE279" s="598"/>
      <c r="BF279" s="598"/>
      <c r="BG279" s="624"/>
      <c r="BH279" s="624"/>
      <c r="BI279" s="122">
        <v>0.01</v>
      </c>
      <c r="BK279" s="130" t="s">
        <v>229</v>
      </c>
      <c r="BL279" s="582"/>
      <c r="BM279" s="582"/>
      <c r="BN279" s="598"/>
      <c r="BO279" s="598"/>
      <c r="BP279" s="624"/>
      <c r="BQ279" s="624"/>
      <c r="BR279" s="122">
        <v>0.01</v>
      </c>
      <c r="BS279" s="127"/>
      <c r="BT279" s="130"/>
      <c r="BU279" s="582"/>
      <c r="BV279" s="582"/>
      <c r="BW279" s="598"/>
      <c r="BX279" s="598"/>
      <c r="BY279" s="130" t="s">
        <v>3568</v>
      </c>
      <c r="BZ279" s="624"/>
      <c r="CA279" s="624"/>
      <c r="CB279" s="122">
        <v>0.01</v>
      </c>
      <c r="CD279" s="130" t="s">
        <v>229</v>
      </c>
      <c r="CE279" s="582"/>
      <c r="CF279" s="582"/>
      <c r="CG279" s="598"/>
      <c r="CH279" s="598"/>
      <c r="CI279" s="624"/>
      <c r="CJ279" s="624"/>
      <c r="CK279" s="122">
        <v>0.01</v>
      </c>
      <c r="CM279" s="130" t="s">
        <v>229</v>
      </c>
      <c r="CN279" s="582"/>
      <c r="CO279" s="582"/>
      <c r="CP279" s="598"/>
      <c r="CQ279" s="598"/>
      <c r="CR279" s="624"/>
      <c r="CS279" s="624"/>
      <c r="CT279" s="122">
        <v>0.01</v>
      </c>
      <c r="CV279" s="130"/>
      <c r="CW279" s="582"/>
      <c r="CX279" s="582"/>
      <c r="CY279" s="598"/>
      <c r="CZ279" s="598"/>
      <c r="DA279" s="130" t="s">
        <v>3568</v>
      </c>
      <c r="DB279" s="624"/>
      <c r="DC279" s="624"/>
      <c r="DD279" s="122">
        <v>0.01</v>
      </c>
      <c r="DF279" s="130" t="s">
        <v>229</v>
      </c>
      <c r="DG279" s="582"/>
      <c r="DH279" s="582"/>
      <c r="DI279" s="598"/>
      <c r="DJ279" s="598"/>
      <c r="DK279" s="624"/>
      <c r="DL279" s="624"/>
      <c r="DM279" s="122">
        <v>0.01</v>
      </c>
      <c r="DO279" s="130" t="s">
        <v>229</v>
      </c>
      <c r="DP279" s="582"/>
      <c r="DQ279" s="582"/>
      <c r="DR279" s="598"/>
      <c r="DS279" s="598"/>
      <c r="DT279" s="624"/>
      <c r="DU279" s="624"/>
      <c r="DV279" s="122">
        <v>0.02</v>
      </c>
      <c r="DX279" s="130"/>
      <c r="DY279" s="582"/>
      <c r="DZ279" s="582"/>
      <c r="EA279" s="598"/>
      <c r="EB279" s="598"/>
      <c r="EC279" s="130" t="s">
        <v>3567</v>
      </c>
      <c r="ED279" s="624"/>
      <c r="EE279" s="624"/>
      <c r="EF279" s="303"/>
      <c r="EG279" s="121">
        <v>0.12999999999999998</v>
      </c>
      <c r="EH279" s="121">
        <v>0</v>
      </c>
      <c r="EI279" s="122">
        <v>0</v>
      </c>
      <c r="EJ279" s="610"/>
      <c r="EK279" s="610"/>
      <c r="EL279" s="610"/>
      <c r="EM279" s="589"/>
      <c r="EN279" s="610"/>
      <c r="EO279" s="613"/>
      <c r="EP279" s="683"/>
      <c r="EQ279" s="683"/>
      <c r="ER279" s="613"/>
      <c r="ET279" s="156">
        <f t="shared" si="4"/>
        <v>0</v>
      </c>
    </row>
    <row r="280" spans="1:150" s="47" customFormat="1" ht="99.95" hidden="1" customHeight="1" x14ac:dyDescent="0.25">
      <c r="A280" s="130" t="s">
        <v>194</v>
      </c>
      <c r="B280" s="308" t="s">
        <v>3839</v>
      </c>
      <c r="C280" s="47" t="s">
        <v>3578</v>
      </c>
      <c r="D280" s="127">
        <v>7</v>
      </c>
      <c r="E280" s="47" t="s">
        <v>96</v>
      </c>
      <c r="F280" s="121" t="s">
        <v>65</v>
      </c>
      <c r="G280" s="131">
        <v>0.64</v>
      </c>
      <c r="H280" s="121">
        <v>0.28999999999999998</v>
      </c>
      <c r="I280" s="610"/>
      <c r="J280" s="130" t="s">
        <v>3570</v>
      </c>
      <c r="K280" s="128">
        <v>43404</v>
      </c>
      <c r="L280" s="127">
        <v>13</v>
      </c>
      <c r="M280" s="130" t="s">
        <v>98</v>
      </c>
      <c r="N280" s="130" t="s">
        <v>3571</v>
      </c>
      <c r="O280" s="47" t="s">
        <v>97</v>
      </c>
      <c r="P280" s="122">
        <v>0.03</v>
      </c>
      <c r="Q280" s="75">
        <v>6</v>
      </c>
      <c r="R280" s="603"/>
      <c r="T280" s="104">
        <v>43221</v>
      </c>
      <c r="U280" s="184">
        <v>43404</v>
      </c>
      <c r="V280" s="179" t="s">
        <v>3572</v>
      </c>
      <c r="W280" s="121">
        <v>1</v>
      </c>
      <c r="X280" s="122">
        <v>0</v>
      </c>
      <c r="Z280" s="130"/>
      <c r="AA280" s="125">
        <f>+X280</f>
        <v>0</v>
      </c>
      <c r="AB280" s="125">
        <f>+Y280</f>
        <v>0</v>
      </c>
      <c r="AE280" s="624"/>
      <c r="AF280" s="624"/>
      <c r="AG280" s="122">
        <v>0</v>
      </c>
      <c r="AI280" s="130"/>
      <c r="AJ280" s="125">
        <f>+AG280</f>
        <v>0</v>
      </c>
      <c r="AK280" s="125">
        <f>+AH280</f>
        <v>0</v>
      </c>
      <c r="AN280" s="624"/>
      <c r="AO280" s="624"/>
      <c r="AP280" s="122">
        <v>0</v>
      </c>
      <c r="AR280" s="130"/>
      <c r="AS280" s="125">
        <f>+AP280</f>
        <v>0</v>
      </c>
      <c r="AT280" s="125">
        <f>+AQ280</f>
        <v>0</v>
      </c>
      <c r="AW280" s="130"/>
      <c r="AX280" s="624"/>
      <c r="AY280" s="624"/>
      <c r="AZ280" s="122">
        <v>0</v>
      </c>
      <c r="BB280" s="130"/>
      <c r="BC280" s="125">
        <f>+AZ280</f>
        <v>0</v>
      </c>
      <c r="BD280" s="125">
        <f>+BA280</f>
        <v>0</v>
      </c>
      <c r="BG280" s="624"/>
      <c r="BH280" s="624"/>
      <c r="BI280" s="122"/>
      <c r="BK280" s="130"/>
      <c r="BL280" s="125">
        <f>+BI280</f>
        <v>0</v>
      </c>
      <c r="BM280" s="125">
        <f>+BJ280</f>
        <v>0</v>
      </c>
      <c r="BP280" s="624"/>
      <c r="BQ280" s="624"/>
      <c r="BR280" s="122"/>
      <c r="BS280" s="127"/>
      <c r="BT280" s="130"/>
      <c r="BU280" s="125">
        <f>+BR280</f>
        <v>0</v>
      </c>
      <c r="BV280" s="125">
        <f>+BS280</f>
        <v>0</v>
      </c>
      <c r="BW280" s="103">
        <v>100000000</v>
      </c>
      <c r="BY280" s="130"/>
      <c r="BZ280" s="624"/>
      <c r="CA280" s="624"/>
      <c r="CB280" s="122">
        <v>0.15</v>
      </c>
      <c r="CD280" s="130" t="s">
        <v>3573</v>
      </c>
      <c r="CE280" s="125">
        <f>+CB280</f>
        <v>0.15</v>
      </c>
      <c r="CF280" s="125">
        <f>+CC280</f>
        <v>0</v>
      </c>
      <c r="CI280" s="624"/>
      <c r="CJ280" s="624"/>
      <c r="CK280" s="122">
        <v>0.7</v>
      </c>
      <c r="CM280" s="130" t="s">
        <v>3574</v>
      </c>
      <c r="CN280" s="125">
        <f>+CK280</f>
        <v>0.7</v>
      </c>
      <c r="CO280" s="125">
        <f>+CL280</f>
        <v>0</v>
      </c>
      <c r="CR280" s="624"/>
      <c r="CS280" s="624"/>
      <c r="CT280" s="122">
        <v>0.05</v>
      </c>
      <c r="CV280" s="130"/>
      <c r="CW280" s="125">
        <f>+CT280</f>
        <v>0.05</v>
      </c>
      <c r="CX280" s="125">
        <f>+CU280</f>
        <v>0</v>
      </c>
      <c r="DA280" s="130" t="s">
        <v>3571</v>
      </c>
      <c r="DB280" s="624"/>
      <c r="DC280" s="624"/>
      <c r="DD280" s="122">
        <v>0.1</v>
      </c>
      <c r="DF280" s="130" t="s">
        <v>3570</v>
      </c>
      <c r="DG280" s="125">
        <f>+DD280</f>
        <v>0.1</v>
      </c>
      <c r="DH280" s="125">
        <f>+DE280</f>
        <v>0</v>
      </c>
      <c r="DK280" s="624"/>
      <c r="DL280" s="624"/>
      <c r="DM280" s="122">
        <v>0</v>
      </c>
      <c r="DO280" s="130"/>
      <c r="DP280" s="125">
        <f>+DM280</f>
        <v>0</v>
      </c>
      <c r="DQ280" s="125">
        <f>+DN280</f>
        <v>0</v>
      </c>
      <c r="DT280" s="624"/>
      <c r="DU280" s="624"/>
      <c r="DV280" s="122"/>
      <c r="DX280" s="130"/>
      <c r="DY280" s="125">
        <f>+DV280</f>
        <v>0</v>
      </c>
      <c r="DZ280" s="125">
        <f>+DW280</f>
        <v>0</v>
      </c>
      <c r="EC280" s="130"/>
      <c r="ED280" s="624"/>
      <c r="EE280" s="624"/>
      <c r="EF280" s="303"/>
      <c r="EG280" s="121">
        <v>1</v>
      </c>
      <c r="EH280" s="121">
        <v>0</v>
      </c>
      <c r="EI280" s="122">
        <v>0</v>
      </c>
      <c r="EJ280" s="121">
        <v>1</v>
      </c>
      <c r="EK280" s="121">
        <v>0</v>
      </c>
      <c r="EL280" s="121">
        <v>0</v>
      </c>
      <c r="EM280" s="590"/>
      <c r="EN280" s="121">
        <v>0</v>
      </c>
      <c r="EO280" s="122">
        <v>0</v>
      </c>
      <c r="EP280" s="123">
        <v>100000000</v>
      </c>
      <c r="EQ280" s="123">
        <v>0</v>
      </c>
      <c r="ER280" s="122">
        <v>0</v>
      </c>
      <c r="ET280" s="156">
        <f t="shared" si="4"/>
        <v>0</v>
      </c>
    </row>
    <row r="281" spans="1:150" s="47" customFormat="1" ht="99.95" hidden="1" customHeight="1" x14ac:dyDescent="0.25">
      <c r="A281" s="130" t="s">
        <v>214</v>
      </c>
      <c r="B281" s="47" t="s">
        <v>310</v>
      </c>
      <c r="C281" s="47" t="s">
        <v>2071</v>
      </c>
      <c r="D281" s="127">
        <v>2</v>
      </c>
      <c r="E281" s="47" t="s">
        <v>2072</v>
      </c>
      <c r="F281" s="121" t="s">
        <v>65</v>
      </c>
      <c r="G281" s="127">
        <v>1600</v>
      </c>
      <c r="H281" s="131">
        <v>1</v>
      </c>
      <c r="I281" s="121">
        <v>0.15</v>
      </c>
      <c r="J281" s="130" t="s">
        <v>2073</v>
      </c>
      <c r="K281" s="127" t="s">
        <v>299</v>
      </c>
      <c r="L281" s="127">
        <v>1</v>
      </c>
      <c r="M281" s="130" t="s">
        <v>2074</v>
      </c>
      <c r="N281" s="130" t="s">
        <v>2075</v>
      </c>
      <c r="O281" s="127" t="s">
        <v>2076</v>
      </c>
      <c r="P281" s="121">
        <v>0.15</v>
      </c>
      <c r="Q281" s="127">
        <v>12</v>
      </c>
      <c r="R281" s="603">
        <v>129191000</v>
      </c>
      <c r="S281" s="151"/>
      <c r="T281" s="127" t="s">
        <v>2077</v>
      </c>
      <c r="U281" s="127" t="s">
        <v>299</v>
      </c>
      <c r="V281" s="182" t="s">
        <v>2078</v>
      </c>
      <c r="W281" s="121">
        <v>0.13</v>
      </c>
      <c r="X281" s="45">
        <v>6.5000000000000002E-2</v>
      </c>
      <c r="Y281" s="125"/>
      <c r="Z281" s="125" t="s">
        <v>2079</v>
      </c>
      <c r="AA281" s="582">
        <v>6.5000000000000002E-2</v>
      </c>
      <c r="AB281" s="582"/>
      <c r="AC281" s="641">
        <v>99780000</v>
      </c>
      <c r="AD281" s="582"/>
      <c r="AE281" s="614">
        <v>6.5000000000000002E-2</v>
      </c>
      <c r="AF281" s="582"/>
      <c r="AG281" s="45">
        <v>6.5000000000000002E-2</v>
      </c>
      <c r="AH281" s="125"/>
      <c r="AI281" s="125" t="s">
        <v>2080</v>
      </c>
      <c r="AJ281" s="582">
        <v>0.13300000000000001</v>
      </c>
      <c r="AK281" s="582"/>
      <c r="AL281" s="641"/>
      <c r="AM281" s="582"/>
      <c r="AN281" s="614">
        <v>0.13300000000000001</v>
      </c>
      <c r="AO281" s="582"/>
      <c r="AP281" s="131"/>
      <c r="AQ281" s="125"/>
      <c r="AR281" s="125"/>
      <c r="AS281" s="582">
        <v>0.05</v>
      </c>
      <c r="AT281" s="582"/>
      <c r="AU281" s="641"/>
      <c r="AV281" s="582"/>
      <c r="AW281" s="582"/>
      <c r="AX281" s="614">
        <v>0.05</v>
      </c>
      <c r="AY281" s="582"/>
      <c r="AZ281" s="131"/>
      <c r="BA281" s="125"/>
      <c r="BB281" s="125"/>
      <c r="BC281" s="582">
        <v>6.8000000000000005E-2</v>
      </c>
      <c r="BD281" s="582"/>
      <c r="BE281" s="641"/>
      <c r="BF281" s="582"/>
      <c r="BG281" s="614">
        <v>6.8000000000000005E-2</v>
      </c>
      <c r="BH281" s="582"/>
      <c r="BI281" s="131"/>
      <c r="BJ281" s="125"/>
      <c r="BK281" s="125"/>
      <c r="BL281" s="582">
        <v>6.8000000000000005E-2</v>
      </c>
      <c r="BM281" s="582"/>
      <c r="BN281" s="641">
        <v>25200000</v>
      </c>
      <c r="BO281" s="582"/>
      <c r="BP281" s="614">
        <v>6.8000000000000005E-2</v>
      </c>
      <c r="BQ281" s="582"/>
      <c r="BR281" s="131"/>
      <c r="BS281" s="125"/>
      <c r="BT281" s="125"/>
      <c r="BU281" s="582">
        <v>0.16800000000000001</v>
      </c>
      <c r="BV281" s="582"/>
      <c r="BW281" s="641"/>
      <c r="BX281" s="582"/>
      <c r="BY281" s="582" t="s">
        <v>2081</v>
      </c>
      <c r="BZ281" s="614">
        <v>0.16800000000000001</v>
      </c>
      <c r="CA281" s="582"/>
      <c r="CB281" s="131"/>
      <c r="CC281" s="125"/>
      <c r="CD281" s="125"/>
      <c r="CE281" s="582">
        <v>6.8000000000000005E-2</v>
      </c>
      <c r="CF281" s="582"/>
      <c r="CG281" s="641"/>
      <c r="CH281" s="582"/>
      <c r="CI281" s="614">
        <v>6.8000000000000005E-2</v>
      </c>
      <c r="CJ281" s="582"/>
      <c r="CK281" s="131"/>
      <c r="CL281" s="125"/>
      <c r="CM281" s="125"/>
      <c r="CN281" s="582">
        <v>6.8000000000000005E-2</v>
      </c>
      <c r="CO281" s="582"/>
      <c r="CP281" s="641"/>
      <c r="CQ281" s="582"/>
      <c r="CR281" s="614">
        <v>6.8000000000000005E-2</v>
      </c>
      <c r="CS281" s="582"/>
      <c r="CT281" s="131"/>
      <c r="CU281" s="125"/>
      <c r="CV281" s="125"/>
      <c r="CW281" s="582">
        <v>0.16800000000000001</v>
      </c>
      <c r="CX281" s="582"/>
      <c r="CY281" s="641"/>
      <c r="CZ281" s="582"/>
      <c r="DA281" s="582" t="s">
        <v>2082</v>
      </c>
      <c r="DB281" s="614">
        <v>0.16800000000000001</v>
      </c>
      <c r="DC281" s="582"/>
      <c r="DD281" s="131"/>
      <c r="DE281" s="125"/>
      <c r="DF281" s="125"/>
      <c r="DG281" s="582">
        <v>6.8000000000000005E-2</v>
      </c>
      <c r="DH281" s="582"/>
      <c r="DI281" s="641"/>
      <c r="DJ281" s="582"/>
      <c r="DK281" s="614">
        <v>6.8000000000000005E-2</v>
      </c>
      <c r="DL281" s="582"/>
      <c r="DM281" s="131"/>
      <c r="DN281" s="125"/>
      <c r="DO281" s="125"/>
      <c r="DP281" s="582">
        <v>6.8000000000000005E-2</v>
      </c>
      <c r="DQ281" s="582"/>
      <c r="DR281" s="641">
        <v>4211000</v>
      </c>
      <c r="DS281" s="582"/>
      <c r="DT281" s="614">
        <v>6.8000000000000005E-2</v>
      </c>
      <c r="DU281" s="582"/>
      <c r="DV281" s="131"/>
      <c r="DW281" s="125"/>
      <c r="DX281" s="125"/>
      <c r="DY281" s="582">
        <v>0.01</v>
      </c>
      <c r="DZ281" s="582"/>
      <c r="EA281" s="641"/>
      <c r="EB281" s="582"/>
      <c r="EC281" s="582" t="s">
        <v>2073</v>
      </c>
      <c r="ED281" s="614">
        <v>0.01</v>
      </c>
      <c r="EE281" s="582"/>
      <c r="EF281" s="304"/>
      <c r="EG281" s="156">
        <v>0.13</v>
      </c>
      <c r="EJ281" s="610">
        <v>1.0020000000000002</v>
      </c>
      <c r="EM281" s="614">
        <v>1.0020000000000002</v>
      </c>
      <c r="ER281" s="113">
        <v>129191000</v>
      </c>
      <c r="ET281" s="156">
        <f t="shared" si="4"/>
        <v>0</v>
      </c>
    </row>
    <row r="282" spans="1:150" s="47" customFormat="1" ht="99.95" hidden="1" customHeight="1" x14ac:dyDescent="0.25">
      <c r="A282" s="130" t="s">
        <v>214</v>
      </c>
      <c r="B282" s="47" t="s">
        <v>310</v>
      </c>
      <c r="C282" s="47" t="s">
        <v>2071</v>
      </c>
      <c r="D282" s="127">
        <v>2</v>
      </c>
      <c r="E282" s="47" t="s">
        <v>2072</v>
      </c>
      <c r="F282" s="121" t="s">
        <v>65</v>
      </c>
      <c r="G282" s="127">
        <v>1600</v>
      </c>
      <c r="H282" s="131">
        <v>1</v>
      </c>
      <c r="I282" s="121"/>
      <c r="J282" s="130" t="s">
        <v>2073</v>
      </c>
      <c r="K282" s="127" t="s">
        <v>299</v>
      </c>
      <c r="L282" s="127">
        <v>1</v>
      </c>
      <c r="M282" s="130" t="s">
        <v>2074</v>
      </c>
      <c r="N282" s="130"/>
      <c r="O282" s="127" t="s">
        <v>2076</v>
      </c>
      <c r="P282" s="127"/>
      <c r="Q282" s="127">
        <v>12</v>
      </c>
      <c r="R282" s="603"/>
      <c r="S282" s="151"/>
      <c r="T282" s="127" t="s">
        <v>2077</v>
      </c>
      <c r="U282" s="127" t="s">
        <v>299</v>
      </c>
      <c r="V282" s="130" t="s">
        <v>2083</v>
      </c>
      <c r="W282" s="121">
        <v>0.67</v>
      </c>
      <c r="X282" s="45">
        <v>0</v>
      </c>
      <c r="Y282" s="125"/>
      <c r="Z282" s="125"/>
      <c r="AA282" s="582"/>
      <c r="AB282" s="582"/>
      <c r="AC282" s="641"/>
      <c r="AD282" s="582"/>
      <c r="AE282" s="614"/>
      <c r="AF282" s="582"/>
      <c r="AG282" s="45">
        <v>6.8000000000000005E-2</v>
      </c>
      <c r="AH282" s="125"/>
      <c r="AI282" s="125" t="s">
        <v>2084</v>
      </c>
      <c r="AJ282" s="582"/>
      <c r="AK282" s="582"/>
      <c r="AL282" s="641"/>
      <c r="AM282" s="582"/>
      <c r="AN282" s="614"/>
      <c r="AO282" s="582"/>
      <c r="AP282" s="45">
        <v>0.05</v>
      </c>
      <c r="AQ282" s="125"/>
      <c r="AR282" s="125" t="s">
        <v>2084</v>
      </c>
      <c r="AS282" s="582"/>
      <c r="AT282" s="582"/>
      <c r="AU282" s="641"/>
      <c r="AV282" s="582"/>
      <c r="AW282" s="582"/>
      <c r="AX282" s="614"/>
      <c r="AY282" s="582"/>
      <c r="AZ282" s="45">
        <v>6.8000000000000005E-2</v>
      </c>
      <c r="BA282" s="125"/>
      <c r="BB282" s="125" t="s">
        <v>2084</v>
      </c>
      <c r="BC282" s="582"/>
      <c r="BD282" s="582"/>
      <c r="BE282" s="641"/>
      <c r="BF282" s="582"/>
      <c r="BG282" s="614"/>
      <c r="BH282" s="582"/>
      <c r="BI282" s="45">
        <v>6.8000000000000005E-2</v>
      </c>
      <c r="BJ282" s="125"/>
      <c r="BK282" s="125" t="s">
        <v>2084</v>
      </c>
      <c r="BL282" s="582"/>
      <c r="BM282" s="582"/>
      <c r="BN282" s="641"/>
      <c r="BO282" s="582"/>
      <c r="BP282" s="614"/>
      <c r="BQ282" s="582"/>
      <c r="BR282" s="45">
        <v>6.8000000000000005E-2</v>
      </c>
      <c r="BS282" s="125"/>
      <c r="BT282" s="125" t="s">
        <v>2084</v>
      </c>
      <c r="BU282" s="582"/>
      <c r="BV282" s="582"/>
      <c r="BW282" s="641"/>
      <c r="BX282" s="582"/>
      <c r="BY282" s="582"/>
      <c r="BZ282" s="614"/>
      <c r="CA282" s="582"/>
      <c r="CB282" s="45">
        <v>6.8000000000000005E-2</v>
      </c>
      <c r="CC282" s="125"/>
      <c r="CD282" s="125" t="s">
        <v>2084</v>
      </c>
      <c r="CE282" s="582"/>
      <c r="CF282" s="582"/>
      <c r="CG282" s="641"/>
      <c r="CH282" s="582"/>
      <c r="CI282" s="614"/>
      <c r="CJ282" s="582"/>
      <c r="CK282" s="45">
        <v>6.8000000000000005E-2</v>
      </c>
      <c r="CL282" s="125"/>
      <c r="CM282" s="125" t="s">
        <v>2084</v>
      </c>
      <c r="CN282" s="582"/>
      <c r="CO282" s="582"/>
      <c r="CP282" s="641"/>
      <c r="CQ282" s="582"/>
      <c r="CR282" s="614"/>
      <c r="CS282" s="582"/>
      <c r="CT282" s="45">
        <v>6.8000000000000005E-2</v>
      </c>
      <c r="CU282" s="125"/>
      <c r="CV282" s="125" t="s">
        <v>2084</v>
      </c>
      <c r="CW282" s="582"/>
      <c r="CX282" s="582"/>
      <c r="CY282" s="641"/>
      <c r="CZ282" s="582"/>
      <c r="DA282" s="582"/>
      <c r="DB282" s="614"/>
      <c r="DC282" s="582"/>
      <c r="DD282" s="45">
        <v>6.8000000000000005E-2</v>
      </c>
      <c r="DE282" s="125"/>
      <c r="DF282" s="125" t="s">
        <v>2084</v>
      </c>
      <c r="DG282" s="582"/>
      <c r="DH282" s="582"/>
      <c r="DI282" s="641"/>
      <c r="DJ282" s="582"/>
      <c r="DK282" s="614"/>
      <c r="DL282" s="582"/>
      <c r="DM282" s="45">
        <v>6.8000000000000005E-2</v>
      </c>
      <c r="DN282" s="125"/>
      <c r="DO282" s="125" t="s">
        <v>2084</v>
      </c>
      <c r="DP282" s="582"/>
      <c r="DQ282" s="582"/>
      <c r="DR282" s="641"/>
      <c r="DS282" s="582"/>
      <c r="DT282" s="614"/>
      <c r="DU282" s="582"/>
      <c r="DV282" s="45">
        <v>0.01</v>
      </c>
      <c r="DW282" s="125"/>
      <c r="DX282" s="125" t="s">
        <v>2084</v>
      </c>
      <c r="DY282" s="582"/>
      <c r="DZ282" s="582"/>
      <c r="EA282" s="641"/>
      <c r="EB282" s="582"/>
      <c r="EC282" s="582"/>
      <c r="ED282" s="614"/>
      <c r="EE282" s="582"/>
      <c r="EF282" s="304"/>
      <c r="EG282" s="156">
        <v>0.67200000000000015</v>
      </c>
      <c r="EJ282" s="610"/>
      <c r="EM282" s="614"/>
      <c r="ER282" s="113">
        <v>0</v>
      </c>
      <c r="ET282" s="156">
        <f t="shared" si="4"/>
        <v>2.0000000000001128E-3</v>
      </c>
    </row>
    <row r="283" spans="1:150" s="47" customFormat="1" ht="99.95" hidden="1" customHeight="1" x14ac:dyDescent="0.25">
      <c r="A283" s="130" t="s">
        <v>214</v>
      </c>
      <c r="B283" s="47" t="s">
        <v>310</v>
      </c>
      <c r="C283" s="47" t="s">
        <v>2071</v>
      </c>
      <c r="D283" s="127">
        <v>2</v>
      </c>
      <c r="E283" s="47" t="s">
        <v>2072</v>
      </c>
      <c r="F283" s="121" t="s">
        <v>65</v>
      </c>
      <c r="G283" s="127">
        <v>1600</v>
      </c>
      <c r="H283" s="131">
        <v>1</v>
      </c>
      <c r="I283" s="121"/>
      <c r="J283" s="130" t="s">
        <v>2073</v>
      </c>
      <c r="K283" s="127" t="s">
        <v>299</v>
      </c>
      <c r="L283" s="127">
        <v>1</v>
      </c>
      <c r="M283" s="130" t="s">
        <v>2074</v>
      </c>
      <c r="N283" s="130"/>
      <c r="O283" s="127" t="s">
        <v>2076</v>
      </c>
      <c r="P283" s="127"/>
      <c r="Q283" s="127">
        <v>12</v>
      </c>
      <c r="R283" s="603"/>
      <c r="S283" s="151"/>
      <c r="T283" s="127" t="s">
        <v>2077</v>
      </c>
      <c r="U283" s="127" t="s">
        <v>299</v>
      </c>
      <c r="V283" s="130" t="s">
        <v>2085</v>
      </c>
      <c r="W283" s="121">
        <v>0.2</v>
      </c>
      <c r="X283" s="137"/>
      <c r="Y283" s="125"/>
      <c r="Z283" s="125"/>
      <c r="AA283" s="582"/>
      <c r="AB283" s="582"/>
      <c r="AC283" s="641"/>
      <c r="AD283" s="582"/>
      <c r="AE283" s="614"/>
      <c r="AF283" s="582"/>
      <c r="AG283" s="137"/>
      <c r="AH283" s="125"/>
      <c r="AI283" s="125"/>
      <c r="AJ283" s="582"/>
      <c r="AK283" s="582"/>
      <c r="AL283" s="641"/>
      <c r="AM283" s="582"/>
      <c r="AN283" s="614"/>
      <c r="AO283" s="582"/>
      <c r="AP283" s="137"/>
      <c r="AQ283" s="125"/>
      <c r="AR283" s="125"/>
      <c r="AS283" s="582"/>
      <c r="AT283" s="582"/>
      <c r="AU283" s="641"/>
      <c r="AV283" s="582"/>
      <c r="AW283" s="582"/>
      <c r="AX283" s="614"/>
      <c r="AY283" s="582"/>
      <c r="AZ283" s="137"/>
      <c r="BA283" s="125"/>
      <c r="BB283" s="125"/>
      <c r="BC283" s="582"/>
      <c r="BD283" s="582"/>
      <c r="BE283" s="641"/>
      <c r="BF283" s="582"/>
      <c r="BG283" s="614"/>
      <c r="BH283" s="582"/>
      <c r="BI283" s="137"/>
      <c r="BJ283" s="125"/>
      <c r="BK283" s="125"/>
      <c r="BL283" s="582"/>
      <c r="BM283" s="582"/>
      <c r="BN283" s="641"/>
      <c r="BO283" s="582"/>
      <c r="BP283" s="614"/>
      <c r="BQ283" s="582"/>
      <c r="BR283" s="137">
        <v>0.1</v>
      </c>
      <c r="BS283" s="125"/>
      <c r="BT283" s="125" t="s">
        <v>2086</v>
      </c>
      <c r="BU283" s="582"/>
      <c r="BV283" s="582"/>
      <c r="BW283" s="641"/>
      <c r="BX283" s="582"/>
      <c r="BY283" s="582"/>
      <c r="BZ283" s="614"/>
      <c r="CA283" s="582"/>
      <c r="CB283" s="137"/>
      <c r="CC283" s="125"/>
      <c r="CD283" s="125"/>
      <c r="CE283" s="582"/>
      <c r="CF283" s="582"/>
      <c r="CG283" s="641"/>
      <c r="CH283" s="582"/>
      <c r="CI283" s="614"/>
      <c r="CJ283" s="582"/>
      <c r="CK283" s="137"/>
      <c r="CL283" s="125"/>
      <c r="CM283" s="125"/>
      <c r="CN283" s="582"/>
      <c r="CO283" s="582"/>
      <c r="CP283" s="641"/>
      <c r="CQ283" s="582"/>
      <c r="CR283" s="614"/>
      <c r="CS283" s="582"/>
      <c r="CT283" s="137">
        <v>0.1</v>
      </c>
      <c r="CU283" s="125"/>
      <c r="CV283" s="125" t="s">
        <v>2087</v>
      </c>
      <c r="CW283" s="582"/>
      <c r="CX283" s="582"/>
      <c r="CY283" s="641"/>
      <c r="CZ283" s="582"/>
      <c r="DA283" s="582"/>
      <c r="DB283" s="614"/>
      <c r="DC283" s="582"/>
      <c r="DD283" s="137"/>
      <c r="DE283" s="125"/>
      <c r="DF283" s="125"/>
      <c r="DG283" s="582"/>
      <c r="DH283" s="582"/>
      <c r="DI283" s="641"/>
      <c r="DJ283" s="582"/>
      <c r="DK283" s="614"/>
      <c r="DL283" s="582"/>
      <c r="DM283" s="137"/>
      <c r="DN283" s="125"/>
      <c r="DO283" s="125"/>
      <c r="DP283" s="582"/>
      <c r="DQ283" s="582"/>
      <c r="DR283" s="641"/>
      <c r="DS283" s="582"/>
      <c r="DT283" s="614"/>
      <c r="DU283" s="582"/>
      <c r="DV283" s="137"/>
      <c r="DW283" s="125"/>
      <c r="DX283" s="125"/>
      <c r="DY283" s="582"/>
      <c r="DZ283" s="582"/>
      <c r="EA283" s="641"/>
      <c r="EB283" s="582"/>
      <c r="EC283" s="582"/>
      <c r="ED283" s="614"/>
      <c r="EE283" s="582"/>
      <c r="EF283" s="304"/>
      <c r="EG283" s="156">
        <v>0.2</v>
      </c>
      <c r="EJ283" s="610"/>
      <c r="EM283" s="614"/>
      <c r="ER283" s="113">
        <v>0</v>
      </c>
      <c r="ET283" s="156">
        <f t="shared" si="4"/>
        <v>0</v>
      </c>
    </row>
    <row r="284" spans="1:150" s="47" customFormat="1" ht="99.95" hidden="1" customHeight="1" x14ac:dyDescent="0.25">
      <c r="A284" s="130" t="s">
        <v>214</v>
      </c>
      <c r="B284" s="47" t="s">
        <v>83</v>
      </c>
      <c r="C284" s="47" t="s">
        <v>2088</v>
      </c>
      <c r="D284" s="127">
        <v>3</v>
      </c>
      <c r="E284" s="47" t="s">
        <v>2089</v>
      </c>
      <c r="F284" s="121" t="s">
        <v>65</v>
      </c>
      <c r="G284" s="148">
        <v>3614</v>
      </c>
      <c r="H284" s="131">
        <v>1</v>
      </c>
      <c r="I284" s="121">
        <v>0.3</v>
      </c>
      <c r="J284" s="130" t="s">
        <v>2090</v>
      </c>
      <c r="K284" s="127" t="s">
        <v>299</v>
      </c>
      <c r="L284" s="127">
        <v>2</v>
      </c>
      <c r="M284" s="130" t="s">
        <v>2091</v>
      </c>
      <c r="N284" s="130" t="s">
        <v>2092</v>
      </c>
      <c r="O284" s="127" t="s">
        <v>2093</v>
      </c>
      <c r="P284" s="121">
        <v>0.3</v>
      </c>
      <c r="Q284" s="127">
        <v>12</v>
      </c>
      <c r="R284" s="603">
        <v>1277861000</v>
      </c>
      <c r="S284" s="151"/>
      <c r="T284" s="127" t="s">
        <v>2077</v>
      </c>
      <c r="U284" s="127" t="s">
        <v>299</v>
      </c>
      <c r="V284" s="130" t="s">
        <v>2094</v>
      </c>
      <c r="W284" s="121">
        <v>0.35</v>
      </c>
      <c r="X284" s="137">
        <v>2.63E-2</v>
      </c>
      <c r="Y284" s="125"/>
      <c r="Z284" s="125" t="s">
        <v>2095</v>
      </c>
      <c r="AA284" s="582">
        <v>4.6800000000000001E-2</v>
      </c>
      <c r="AB284" s="582"/>
      <c r="AC284" s="641">
        <v>1186870820</v>
      </c>
      <c r="AD284" s="582"/>
      <c r="AE284" s="614">
        <v>4.6800000000000001E-2</v>
      </c>
      <c r="AF284" s="582"/>
      <c r="AG284" s="137">
        <v>3.1E-2</v>
      </c>
      <c r="AH284" s="125"/>
      <c r="AI284" s="125" t="s">
        <v>2084</v>
      </c>
      <c r="AJ284" s="582">
        <v>9.0700000000000003E-2</v>
      </c>
      <c r="AK284" s="582"/>
      <c r="AL284" s="641"/>
      <c r="AM284" s="582"/>
      <c r="AN284" s="614">
        <v>9.0700000000000003E-2</v>
      </c>
      <c r="AO284" s="582"/>
      <c r="AP284" s="137">
        <v>3.1E-2</v>
      </c>
      <c r="AQ284" s="125"/>
      <c r="AR284" s="125" t="s">
        <v>2084</v>
      </c>
      <c r="AS284" s="582">
        <v>9.0700000000000003E-2</v>
      </c>
      <c r="AT284" s="582"/>
      <c r="AU284" s="641"/>
      <c r="AV284" s="582"/>
      <c r="AW284" s="582"/>
      <c r="AX284" s="614">
        <v>9.0700000000000003E-2</v>
      </c>
      <c r="AY284" s="582"/>
      <c r="AZ284" s="137">
        <v>3.1E-2</v>
      </c>
      <c r="BA284" s="125"/>
      <c r="BB284" s="125" t="s">
        <v>2084</v>
      </c>
      <c r="BC284" s="582">
        <v>9.0700000000000003E-2</v>
      </c>
      <c r="BD284" s="582"/>
      <c r="BE284" s="641"/>
      <c r="BF284" s="582"/>
      <c r="BG284" s="614">
        <v>9.0700000000000003E-2</v>
      </c>
      <c r="BH284" s="582"/>
      <c r="BI284" s="137">
        <v>3.1E-2</v>
      </c>
      <c r="BJ284" s="125"/>
      <c r="BK284" s="125" t="s">
        <v>2084</v>
      </c>
      <c r="BL284" s="582">
        <v>9.0700000000000003E-2</v>
      </c>
      <c r="BM284" s="582"/>
      <c r="BN284" s="641">
        <v>90990180</v>
      </c>
      <c r="BO284" s="582"/>
      <c r="BP284" s="614">
        <v>9.0700000000000003E-2</v>
      </c>
      <c r="BQ284" s="582"/>
      <c r="BR284" s="137">
        <v>3.1E-2</v>
      </c>
      <c r="BS284" s="125"/>
      <c r="BT284" s="125" t="s">
        <v>2084</v>
      </c>
      <c r="BU284" s="582">
        <v>9.0700000000000003E-2</v>
      </c>
      <c r="BV284" s="582"/>
      <c r="BW284" s="641"/>
      <c r="BX284" s="582"/>
      <c r="BY284" s="582" t="s">
        <v>2096</v>
      </c>
      <c r="BZ284" s="614">
        <v>9.0700000000000003E-2</v>
      </c>
      <c r="CA284" s="582"/>
      <c r="CB284" s="137">
        <v>3.1E-2</v>
      </c>
      <c r="CC284" s="125"/>
      <c r="CD284" s="125" t="s">
        <v>2084</v>
      </c>
      <c r="CE284" s="582">
        <v>9.0700000000000003E-2</v>
      </c>
      <c r="CF284" s="582"/>
      <c r="CG284" s="641"/>
      <c r="CH284" s="582"/>
      <c r="CI284" s="614">
        <v>9.0700000000000003E-2</v>
      </c>
      <c r="CJ284" s="582"/>
      <c r="CK284" s="137">
        <v>3.1E-2</v>
      </c>
      <c r="CL284" s="125"/>
      <c r="CM284" s="125" t="s">
        <v>2084</v>
      </c>
      <c r="CN284" s="582">
        <v>9.0700000000000003E-2</v>
      </c>
      <c r="CO284" s="582"/>
      <c r="CP284" s="641"/>
      <c r="CQ284" s="582"/>
      <c r="CR284" s="614">
        <v>9.0700000000000003E-2</v>
      </c>
      <c r="CS284" s="582"/>
      <c r="CT284" s="137">
        <v>3.1E-2</v>
      </c>
      <c r="CU284" s="125"/>
      <c r="CV284" s="125" t="s">
        <v>2084</v>
      </c>
      <c r="CW284" s="582">
        <v>9.0700000000000003E-2</v>
      </c>
      <c r="CX284" s="582"/>
      <c r="CY284" s="641"/>
      <c r="CZ284" s="582"/>
      <c r="DA284" s="582" t="s">
        <v>2096</v>
      </c>
      <c r="DB284" s="614">
        <v>9.0700000000000003E-2</v>
      </c>
      <c r="DC284" s="582"/>
      <c r="DD284" s="137">
        <v>3.1E-2</v>
      </c>
      <c r="DE284" s="125"/>
      <c r="DF284" s="125" t="s">
        <v>2084</v>
      </c>
      <c r="DG284" s="582">
        <v>9.0700000000000003E-2</v>
      </c>
      <c r="DH284" s="582"/>
      <c r="DI284" s="641"/>
      <c r="DJ284" s="582"/>
      <c r="DK284" s="614">
        <v>9.0700000000000003E-2</v>
      </c>
      <c r="DL284" s="582"/>
      <c r="DM284" s="137">
        <v>3.1E-2</v>
      </c>
      <c r="DN284" s="125"/>
      <c r="DO284" s="125" t="s">
        <v>2084</v>
      </c>
      <c r="DP284" s="582">
        <v>9.0700000000000003E-2</v>
      </c>
      <c r="DQ284" s="582"/>
      <c r="DR284" s="641"/>
      <c r="DS284" s="582"/>
      <c r="DT284" s="614">
        <v>9.0700000000000003E-2</v>
      </c>
      <c r="DU284" s="582"/>
      <c r="DV284" s="125">
        <v>0.01</v>
      </c>
      <c r="DW284" s="125"/>
      <c r="DX284" s="125" t="s">
        <v>2084</v>
      </c>
      <c r="DY284" s="582">
        <v>4.1599999999999998E-2</v>
      </c>
      <c r="DZ284" s="582"/>
      <c r="EA284" s="641"/>
      <c r="EB284" s="582"/>
      <c r="EC284" s="582" t="s">
        <v>2097</v>
      </c>
      <c r="ED284" s="614">
        <v>4.1599999999999998E-2</v>
      </c>
      <c r="EE284" s="582"/>
      <c r="EF284" s="304"/>
      <c r="EG284" s="156">
        <v>0.34630000000000005</v>
      </c>
      <c r="EJ284" s="610">
        <v>0.99539999999999995</v>
      </c>
      <c r="EM284" s="614">
        <v>0.99539999999999995</v>
      </c>
      <c r="ER284" s="113">
        <v>1277861000</v>
      </c>
      <c r="ET284" s="156">
        <f t="shared" si="4"/>
        <v>-3.6999999999999256E-3</v>
      </c>
    </row>
    <row r="285" spans="1:150" s="47" customFormat="1" ht="99.95" hidden="1" customHeight="1" x14ac:dyDescent="0.25">
      <c r="A285" s="130" t="s">
        <v>214</v>
      </c>
      <c r="B285" s="47" t="s">
        <v>83</v>
      </c>
      <c r="C285" s="47" t="s">
        <v>2088</v>
      </c>
      <c r="D285" s="127">
        <v>3</v>
      </c>
      <c r="E285" s="47" t="s">
        <v>2089</v>
      </c>
      <c r="F285" s="121" t="s">
        <v>65</v>
      </c>
      <c r="G285" s="148">
        <v>3614</v>
      </c>
      <c r="H285" s="131">
        <v>1</v>
      </c>
      <c r="I285" s="121"/>
      <c r="J285" s="130" t="s">
        <v>2090</v>
      </c>
      <c r="K285" s="127" t="s">
        <v>299</v>
      </c>
      <c r="L285" s="127">
        <v>2</v>
      </c>
      <c r="M285" s="130" t="s">
        <v>2091</v>
      </c>
      <c r="N285" s="130"/>
      <c r="O285" s="127" t="s">
        <v>2093</v>
      </c>
      <c r="P285" s="127"/>
      <c r="Q285" s="127">
        <v>12</v>
      </c>
      <c r="R285" s="603"/>
      <c r="S285" s="151"/>
      <c r="T285" s="127" t="s">
        <v>2077</v>
      </c>
      <c r="U285" s="127" t="s">
        <v>299</v>
      </c>
      <c r="V285" s="130" t="s">
        <v>2098</v>
      </c>
      <c r="W285" s="121">
        <v>0.04</v>
      </c>
      <c r="X285" s="137">
        <v>1.1000000000000001E-3</v>
      </c>
      <c r="Y285" s="125"/>
      <c r="Z285" s="125" t="s">
        <v>2095</v>
      </c>
      <c r="AA285" s="582"/>
      <c r="AB285" s="582"/>
      <c r="AC285" s="641"/>
      <c r="AD285" s="582"/>
      <c r="AE285" s="614"/>
      <c r="AF285" s="582"/>
      <c r="AG285" s="137">
        <v>3.7000000000000002E-3</v>
      </c>
      <c r="AH285" s="125"/>
      <c r="AI285" s="125" t="s">
        <v>2084</v>
      </c>
      <c r="AJ285" s="582"/>
      <c r="AK285" s="582"/>
      <c r="AL285" s="641"/>
      <c r="AM285" s="582"/>
      <c r="AN285" s="614"/>
      <c r="AO285" s="582"/>
      <c r="AP285" s="137">
        <v>3.7000000000000002E-3</v>
      </c>
      <c r="AQ285" s="125"/>
      <c r="AR285" s="125" t="s">
        <v>2084</v>
      </c>
      <c r="AS285" s="582"/>
      <c r="AT285" s="582"/>
      <c r="AU285" s="641"/>
      <c r="AV285" s="582"/>
      <c r="AW285" s="582"/>
      <c r="AX285" s="614"/>
      <c r="AY285" s="582"/>
      <c r="AZ285" s="137">
        <v>3.7000000000000002E-3</v>
      </c>
      <c r="BA285" s="125"/>
      <c r="BB285" s="125" t="s">
        <v>2084</v>
      </c>
      <c r="BC285" s="582"/>
      <c r="BD285" s="582"/>
      <c r="BE285" s="641"/>
      <c r="BF285" s="582"/>
      <c r="BG285" s="614"/>
      <c r="BH285" s="582"/>
      <c r="BI285" s="137">
        <v>3.7000000000000002E-3</v>
      </c>
      <c r="BJ285" s="125"/>
      <c r="BK285" s="125" t="s">
        <v>2084</v>
      </c>
      <c r="BL285" s="582"/>
      <c r="BM285" s="582"/>
      <c r="BN285" s="641"/>
      <c r="BO285" s="582"/>
      <c r="BP285" s="614"/>
      <c r="BQ285" s="582"/>
      <c r="BR285" s="137">
        <v>3.7000000000000002E-3</v>
      </c>
      <c r="BS285" s="125"/>
      <c r="BT285" s="125" t="s">
        <v>2084</v>
      </c>
      <c r="BU285" s="582"/>
      <c r="BV285" s="582"/>
      <c r="BW285" s="641"/>
      <c r="BX285" s="582"/>
      <c r="BY285" s="582"/>
      <c r="BZ285" s="614"/>
      <c r="CA285" s="582"/>
      <c r="CB285" s="137">
        <v>3.7000000000000002E-3</v>
      </c>
      <c r="CC285" s="125"/>
      <c r="CD285" s="125" t="s">
        <v>2084</v>
      </c>
      <c r="CE285" s="582"/>
      <c r="CF285" s="582"/>
      <c r="CG285" s="641"/>
      <c r="CH285" s="582"/>
      <c r="CI285" s="614"/>
      <c r="CJ285" s="582"/>
      <c r="CK285" s="137">
        <v>3.7000000000000002E-3</v>
      </c>
      <c r="CL285" s="125"/>
      <c r="CM285" s="125" t="s">
        <v>2084</v>
      </c>
      <c r="CN285" s="582"/>
      <c r="CO285" s="582"/>
      <c r="CP285" s="641"/>
      <c r="CQ285" s="582"/>
      <c r="CR285" s="614"/>
      <c r="CS285" s="582"/>
      <c r="CT285" s="137">
        <v>3.7000000000000002E-3</v>
      </c>
      <c r="CU285" s="125"/>
      <c r="CV285" s="125" t="s">
        <v>2084</v>
      </c>
      <c r="CW285" s="582"/>
      <c r="CX285" s="582"/>
      <c r="CY285" s="641"/>
      <c r="CZ285" s="582"/>
      <c r="DA285" s="582"/>
      <c r="DB285" s="614"/>
      <c r="DC285" s="582"/>
      <c r="DD285" s="137">
        <v>3.7000000000000002E-3</v>
      </c>
      <c r="DE285" s="125"/>
      <c r="DF285" s="125" t="s">
        <v>2084</v>
      </c>
      <c r="DG285" s="582"/>
      <c r="DH285" s="582"/>
      <c r="DI285" s="641"/>
      <c r="DJ285" s="582"/>
      <c r="DK285" s="614"/>
      <c r="DL285" s="582"/>
      <c r="DM285" s="137">
        <v>3.7000000000000002E-3</v>
      </c>
      <c r="DN285" s="125"/>
      <c r="DO285" s="125" t="s">
        <v>2084</v>
      </c>
      <c r="DP285" s="582"/>
      <c r="DQ285" s="582"/>
      <c r="DR285" s="641"/>
      <c r="DS285" s="582"/>
      <c r="DT285" s="614"/>
      <c r="DU285" s="582"/>
      <c r="DV285" s="125">
        <v>1.6000000000000001E-3</v>
      </c>
      <c r="DW285" s="125"/>
      <c r="DX285" s="125" t="s">
        <v>2084</v>
      </c>
      <c r="DY285" s="582"/>
      <c r="DZ285" s="582"/>
      <c r="EA285" s="641"/>
      <c r="EB285" s="582"/>
      <c r="EC285" s="582"/>
      <c r="ED285" s="614"/>
      <c r="EE285" s="582"/>
      <c r="EF285" s="304"/>
      <c r="EG285" s="156">
        <v>3.9700000000000006E-2</v>
      </c>
      <c r="EJ285" s="610"/>
      <c r="EM285" s="614"/>
      <c r="ER285" s="113">
        <v>0</v>
      </c>
      <c r="ET285" s="156">
        <f t="shared" si="4"/>
        <v>-2.9999999999999472E-4</v>
      </c>
    </row>
    <row r="286" spans="1:150" s="47" customFormat="1" ht="99.95" hidden="1" customHeight="1" x14ac:dyDescent="0.25">
      <c r="A286" s="130" t="s">
        <v>214</v>
      </c>
      <c r="B286" s="47" t="s">
        <v>83</v>
      </c>
      <c r="C286" s="47" t="s">
        <v>2088</v>
      </c>
      <c r="D286" s="127">
        <v>3</v>
      </c>
      <c r="E286" s="47" t="s">
        <v>2089</v>
      </c>
      <c r="F286" s="121" t="s">
        <v>65</v>
      </c>
      <c r="G286" s="148">
        <v>3614</v>
      </c>
      <c r="H286" s="131">
        <v>1</v>
      </c>
      <c r="I286" s="121"/>
      <c r="J286" s="130" t="s">
        <v>2090</v>
      </c>
      <c r="K286" s="127" t="s">
        <v>299</v>
      </c>
      <c r="L286" s="127">
        <v>2</v>
      </c>
      <c r="M286" s="130" t="s">
        <v>2091</v>
      </c>
      <c r="N286" s="130"/>
      <c r="O286" s="127" t="s">
        <v>2093</v>
      </c>
      <c r="P286" s="127"/>
      <c r="Q286" s="127">
        <v>12</v>
      </c>
      <c r="R286" s="603"/>
      <c r="S286" s="151"/>
      <c r="T286" s="127" t="s">
        <v>2077</v>
      </c>
      <c r="U286" s="127" t="s">
        <v>299</v>
      </c>
      <c r="V286" s="130" t="s">
        <v>2099</v>
      </c>
      <c r="W286" s="121">
        <v>0.61</v>
      </c>
      <c r="X286" s="45">
        <v>1.9400000000000001E-2</v>
      </c>
      <c r="Y286" s="125"/>
      <c r="Z286" s="44" t="s">
        <v>2100</v>
      </c>
      <c r="AA286" s="582"/>
      <c r="AB286" s="582"/>
      <c r="AC286" s="641"/>
      <c r="AD286" s="582"/>
      <c r="AE286" s="614"/>
      <c r="AF286" s="582"/>
      <c r="AG286" s="100">
        <v>5.6000000000000001E-2</v>
      </c>
      <c r="AH286" s="125"/>
      <c r="AI286" s="125" t="s">
        <v>2084</v>
      </c>
      <c r="AJ286" s="582"/>
      <c r="AK286" s="582"/>
      <c r="AL286" s="641"/>
      <c r="AM286" s="582"/>
      <c r="AN286" s="614"/>
      <c r="AO286" s="582"/>
      <c r="AP286" s="45">
        <v>5.6000000000000001E-2</v>
      </c>
      <c r="AQ286" s="125"/>
      <c r="AR286" s="125" t="s">
        <v>2084</v>
      </c>
      <c r="AS286" s="582"/>
      <c r="AT286" s="582"/>
      <c r="AU286" s="641"/>
      <c r="AV286" s="582"/>
      <c r="AW286" s="582"/>
      <c r="AX286" s="614"/>
      <c r="AY286" s="582"/>
      <c r="AZ286" s="45">
        <v>5.6000000000000001E-2</v>
      </c>
      <c r="BA286" s="125"/>
      <c r="BB286" s="125" t="s">
        <v>2084</v>
      </c>
      <c r="BC286" s="582"/>
      <c r="BD286" s="582"/>
      <c r="BE286" s="641"/>
      <c r="BF286" s="582"/>
      <c r="BG286" s="614"/>
      <c r="BH286" s="582"/>
      <c r="BI286" s="45">
        <v>5.6000000000000001E-2</v>
      </c>
      <c r="BJ286" s="125"/>
      <c r="BK286" s="125" t="s">
        <v>2084</v>
      </c>
      <c r="BL286" s="582"/>
      <c r="BM286" s="582"/>
      <c r="BN286" s="641"/>
      <c r="BO286" s="582"/>
      <c r="BP286" s="614"/>
      <c r="BQ286" s="582"/>
      <c r="BR286" s="45">
        <v>5.6000000000000001E-2</v>
      </c>
      <c r="BS286" s="125"/>
      <c r="BT286" s="125" t="s">
        <v>2084</v>
      </c>
      <c r="BU286" s="582"/>
      <c r="BV286" s="582"/>
      <c r="BW286" s="641"/>
      <c r="BX286" s="582"/>
      <c r="BY286" s="582"/>
      <c r="BZ286" s="614"/>
      <c r="CA286" s="582"/>
      <c r="CB286" s="45">
        <v>5.6000000000000001E-2</v>
      </c>
      <c r="CC286" s="125"/>
      <c r="CD286" s="125" t="s">
        <v>2084</v>
      </c>
      <c r="CE286" s="582"/>
      <c r="CF286" s="582"/>
      <c r="CG286" s="641"/>
      <c r="CH286" s="582"/>
      <c r="CI286" s="614"/>
      <c r="CJ286" s="582"/>
      <c r="CK286" s="45">
        <v>5.6000000000000001E-2</v>
      </c>
      <c r="CL286" s="125"/>
      <c r="CM286" s="125" t="s">
        <v>2084</v>
      </c>
      <c r="CN286" s="582"/>
      <c r="CO286" s="582"/>
      <c r="CP286" s="641"/>
      <c r="CQ286" s="582"/>
      <c r="CR286" s="614"/>
      <c r="CS286" s="582"/>
      <c r="CT286" s="45">
        <v>5.6000000000000001E-2</v>
      </c>
      <c r="CU286" s="125"/>
      <c r="CV286" s="125" t="s">
        <v>2084</v>
      </c>
      <c r="CW286" s="582"/>
      <c r="CX286" s="582"/>
      <c r="CY286" s="641"/>
      <c r="CZ286" s="582"/>
      <c r="DA286" s="582"/>
      <c r="DB286" s="614"/>
      <c r="DC286" s="582"/>
      <c r="DD286" s="45">
        <v>5.6000000000000001E-2</v>
      </c>
      <c r="DE286" s="125"/>
      <c r="DF286" s="125" t="s">
        <v>2084</v>
      </c>
      <c r="DG286" s="582"/>
      <c r="DH286" s="582"/>
      <c r="DI286" s="641"/>
      <c r="DJ286" s="582"/>
      <c r="DK286" s="614"/>
      <c r="DL286" s="582"/>
      <c r="DM286" s="45">
        <v>5.6000000000000001E-2</v>
      </c>
      <c r="DN286" s="125"/>
      <c r="DO286" s="125" t="s">
        <v>2084</v>
      </c>
      <c r="DP286" s="582"/>
      <c r="DQ286" s="582"/>
      <c r="DR286" s="641"/>
      <c r="DS286" s="582"/>
      <c r="DT286" s="614"/>
      <c r="DU286" s="582"/>
      <c r="DV286" s="45">
        <v>0.03</v>
      </c>
      <c r="DW286" s="125"/>
      <c r="DX286" s="125" t="s">
        <v>2084</v>
      </c>
      <c r="DY286" s="582"/>
      <c r="DZ286" s="582"/>
      <c r="EA286" s="641"/>
      <c r="EB286" s="582"/>
      <c r="EC286" s="582"/>
      <c r="ED286" s="614"/>
      <c r="EE286" s="582"/>
      <c r="EF286" s="304"/>
      <c r="EG286" s="156">
        <v>0.60940000000000005</v>
      </c>
      <c r="EJ286" s="610"/>
      <c r="EM286" s="614"/>
      <c r="ER286" s="113">
        <v>0</v>
      </c>
      <c r="ET286" s="156">
        <f t="shared" si="4"/>
        <v>-5.9999999999993392E-4</v>
      </c>
    </row>
    <row r="287" spans="1:150" s="47" customFormat="1" ht="99.95" hidden="1" customHeight="1" x14ac:dyDescent="0.25">
      <c r="A287" s="130" t="s">
        <v>214</v>
      </c>
      <c r="B287" s="47" t="s">
        <v>310</v>
      </c>
      <c r="C287" s="47" t="s">
        <v>2101</v>
      </c>
      <c r="D287" s="127">
        <v>4</v>
      </c>
      <c r="E287" s="47" t="s">
        <v>3777</v>
      </c>
      <c r="F287" s="121" t="s">
        <v>65</v>
      </c>
      <c r="G287" s="148">
        <v>3850</v>
      </c>
      <c r="H287" s="131">
        <v>1</v>
      </c>
      <c r="I287" s="121">
        <v>0.2</v>
      </c>
      <c r="J287" s="130" t="s">
        <v>2102</v>
      </c>
      <c r="K287" s="127" t="s">
        <v>299</v>
      </c>
      <c r="L287" s="127">
        <v>3</v>
      </c>
      <c r="M287" s="130" t="s">
        <v>2103</v>
      </c>
      <c r="N287" s="130" t="s">
        <v>2104</v>
      </c>
      <c r="O287" s="127" t="s">
        <v>2105</v>
      </c>
      <c r="P287" s="121">
        <v>0.2</v>
      </c>
      <c r="Q287" s="127">
        <v>12</v>
      </c>
      <c r="R287" s="124">
        <v>681671000</v>
      </c>
      <c r="S287" s="151"/>
      <c r="T287" s="127" t="s">
        <v>2077</v>
      </c>
      <c r="U287" s="127" t="s">
        <v>299</v>
      </c>
      <c r="V287" s="13" t="s">
        <v>2106</v>
      </c>
      <c r="W287" s="121">
        <v>0.25</v>
      </c>
      <c r="X287" s="131">
        <v>0.1</v>
      </c>
      <c r="Y287" s="125"/>
      <c r="Z287" s="125" t="s">
        <v>2107</v>
      </c>
      <c r="AA287" s="582">
        <v>0.1</v>
      </c>
      <c r="AB287" s="582"/>
      <c r="AC287" s="641">
        <v>581590000</v>
      </c>
      <c r="AD287" s="582"/>
      <c r="AE287" s="614">
        <v>0.10000000000000002</v>
      </c>
      <c r="AF287" s="582"/>
      <c r="AG287" s="131">
        <v>0.15</v>
      </c>
      <c r="AH287" s="125"/>
      <c r="AI287" s="125" t="s">
        <v>2108</v>
      </c>
      <c r="AJ287" s="582">
        <v>0.2</v>
      </c>
      <c r="AK287" s="582"/>
      <c r="AL287" s="641"/>
      <c r="AM287" s="582"/>
      <c r="AN287" s="614">
        <v>0.2</v>
      </c>
      <c r="AO287" s="582"/>
      <c r="AP287" s="131"/>
      <c r="AQ287" s="125"/>
      <c r="AR287" s="125"/>
      <c r="AS287" s="582">
        <v>0.05</v>
      </c>
      <c r="AT287" s="582"/>
      <c r="AU287" s="641"/>
      <c r="AV287" s="582"/>
      <c r="AW287" s="582"/>
      <c r="AX287" s="614">
        <v>0.05</v>
      </c>
      <c r="AY287" s="582"/>
      <c r="AZ287" s="131"/>
      <c r="BA287" s="125"/>
      <c r="BB287" s="125"/>
      <c r="BC287" s="582">
        <v>0.05</v>
      </c>
      <c r="BD287" s="582"/>
      <c r="BE287" s="641"/>
      <c r="BF287" s="582"/>
      <c r="BG287" s="614">
        <v>0.05</v>
      </c>
      <c r="BH287" s="582"/>
      <c r="BI287" s="131"/>
      <c r="BJ287" s="125"/>
      <c r="BK287" s="125"/>
      <c r="BL287" s="582">
        <v>0.05</v>
      </c>
      <c r="BM287" s="582"/>
      <c r="BN287" s="641">
        <v>21486000</v>
      </c>
      <c r="BO287" s="582"/>
      <c r="BP287" s="614">
        <v>0.05</v>
      </c>
      <c r="BQ287" s="582"/>
      <c r="BR287" s="131"/>
      <c r="BS287" s="125"/>
      <c r="BT287" s="125"/>
      <c r="BU287" s="582">
        <v>0.17499999999999999</v>
      </c>
      <c r="BV287" s="582"/>
      <c r="BW287" s="641"/>
      <c r="BX287" s="582"/>
      <c r="BY287" s="582" t="s">
        <v>2109</v>
      </c>
      <c r="BZ287" s="614">
        <v>0.17499999999999999</v>
      </c>
      <c r="CA287" s="582"/>
      <c r="CB287" s="131"/>
      <c r="CC287" s="125"/>
      <c r="CD287" s="125"/>
      <c r="CE287" s="582">
        <v>0.05</v>
      </c>
      <c r="CF287" s="582"/>
      <c r="CG287" s="641"/>
      <c r="CH287" s="582"/>
      <c r="CI287" s="614">
        <v>0.05</v>
      </c>
      <c r="CJ287" s="582"/>
      <c r="CK287" s="131"/>
      <c r="CL287" s="125"/>
      <c r="CM287" s="125"/>
      <c r="CN287" s="582">
        <v>0.05</v>
      </c>
      <c r="CO287" s="582"/>
      <c r="CP287" s="641"/>
      <c r="CQ287" s="582"/>
      <c r="CR287" s="614">
        <v>0.05</v>
      </c>
      <c r="CS287" s="582"/>
      <c r="CT287" s="131"/>
      <c r="CU287" s="125"/>
      <c r="CV287" s="125"/>
      <c r="CW287" s="582">
        <v>0.17499999999999999</v>
      </c>
      <c r="CX287" s="582"/>
      <c r="CY287" s="641"/>
      <c r="CZ287" s="582"/>
      <c r="DA287" s="582" t="s">
        <v>2109</v>
      </c>
      <c r="DB287" s="614">
        <v>0.17499999999999999</v>
      </c>
      <c r="DC287" s="582"/>
      <c r="DD287" s="131"/>
      <c r="DE287" s="125"/>
      <c r="DF287" s="125"/>
      <c r="DG287" s="582">
        <v>0.05</v>
      </c>
      <c r="DH287" s="582"/>
      <c r="DI287" s="641"/>
      <c r="DJ287" s="582"/>
      <c r="DK287" s="614">
        <v>0.05</v>
      </c>
      <c r="DL287" s="582"/>
      <c r="DM287" s="131"/>
      <c r="DN287" s="125"/>
      <c r="DO287" s="125"/>
      <c r="DP287" s="582">
        <v>2.5000000000000001E-2</v>
      </c>
      <c r="DQ287" s="582"/>
      <c r="DR287" s="641">
        <v>78595000</v>
      </c>
      <c r="DS287" s="582"/>
      <c r="DT287" s="614">
        <v>2.5000000000000001E-2</v>
      </c>
      <c r="DU287" s="582"/>
      <c r="DV287" s="131"/>
      <c r="DW287" s="125"/>
      <c r="DX287" s="125"/>
      <c r="DY287" s="582">
        <v>2.5000000000000001E-2</v>
      </c>
      <c r="DZ287" s="582"/>
      <c r="EA287" s="641"/>
      <c r="EB287" s="582"/>
      <c r="EC287" s="582" t="s">
        <v>2110</v>
      </c>
      <c r="ED287" s="614">
        <v>2.5000000000000001E-2</v>
      </c>
      <c r="EE287" s="582"/>
      <c r="EF287" s="304"/>
      <c r="EG287" s="156">
        <v>0.25</v>
      </c>
      <c r="EJ287" s="610">
        <v>1.0000000000000002</v>
      </c>
      <c r="EM287" s="614">
        <v>1.0000000000000002</v>
      </c>
      <c r="ER287" s="113">
        <v>681671000</v>
      </c>
      <c r="ET287" s="156">
        <f t="shared" si="4"/>
        <v>0</v>
      </c>
    </row>
    <row r="288" spans="1:150" s="47" customFormat="1" ht="99.95" hidden="1" customHeight="1" x14ac:dyDescent="0.25">
      <c r="A288" s="130" t="s">
        <v>214</v>
      </c>
      <c r="B288" s="47" t="s">
        <v>310</v>
      </c>
      <c r="C288" s="47" t="s">
        <v>2101</v>
      </c>
      <c r="D288" s="127">
        <v>4</v>
      </c>
      <c r="E288" s="47" t="s">
        <v>3777</v>
      </c>
      <c r="F288" s="121" t="s">
        <v>65</v>
      </c>
      <c r="G288" s="148">
        <v>3850</v>
      </c>
      <c r="H288" s="131">
        <v>1</v>
      </c>
      <c r="I288" s="121"/>
      <c r="J288" s="130" t="s">
        <v>2102</v>
      </c>
      <c r="K288" s="127" t="s">
        <v>299</v>
      </c>
      <c r="L288" s="127">
        <v>3</v>
      </c>
      <c r="M288" s="130" t="s">
        <v>2103</v>
      </c>
      <c r="N288" s="130"/>
      <c r="O288" s="127" t="s">
        <v>2105</v>
      </c>
      <c r="P288" s="127"/>
      <c r="Q288" s="127">
        <v>12</v>
      </c>
      <c r="R288" s="124"/>
      <c r="S288" s="151"/>
      <c r="T288" s="127" t="s">
        <v>2077</v>
      </c>
      <c r="U288" s="127" t="s">
        <v>299</v>
      </c>
      <c r="V288" s="130" t="s">
        <v>2158</v>
      </c>
      <c r="W288" s="121">
        <v>0.5</v>
      </c>
      <c r="X288" s="131">
        <v>0</v>
      </c>
      <c r="Y288" s="125"/>
      <c r="Z288" s="125"/>
      <c r="AA288" s="582"/>
      <c r="AB288" s="582"/>
      <c r="AC288" s="641"/>
      <c r="AD288" s="582"/>
      <c r="AE288" s="614"/>
      <c r="AF288" s="582"/>
      <c r="AG288" s="131">
        <v>0.05</v>
      </c>
      <c r="AH288" s="125"/>
      <c r="AI288" s="125" t="s">
        <v>2111</v>
      </c>
      <c r="AJ288" s="582"/>
      <c r="AK288" s="582"/>
      <c r="AL288" s="641"/>
      <c r="AM288" s="582"/>
      <c r="AN288" s="614"/>
      <c r="AO288" s="582"/>
      <c r="AP288" s="131">
        <v>0.05</v>
      </c>
      <c r="AQ288" s="125"/>
      <c r="AR288" s="125" t="s">
        <v>2111</v>
      </c>
      <c r="AS288" s="582"/>
      <c r="AT288" s="582"/>
      <c r="AU288" s="641"/>
      <c r="AV288" s="582"/>
      <c r="AW288" s="582"/>
      <c r="AX288" s="614"/>
      <c r="AY288" s="582"/>
      <c r="AZ288" s="131">
        <v>0.05</v>
      </c>
      <c r="BA288" s="125"/>
      <c r="BB288" s="125" t="s">
        <v>2111</v>
      </c>
      <c r="BC288" s="582"/>
      <c r="BD288" s="582"/>
      <c r="BE288" s="641"/>
      <c r="BF288" s="582"/>
      <c r="BG288" s="614"/>
      <c r="BH288" s="582"/>
      <c r="BI288" s="45">
        <v>0.05</v>
      </c>
      <c r="BJ288" s="125"/>
      <c r="BK288" s="125" t="s">
        <v>2111</v>
      </c>
      <c r="BL288" s="582"/>
      <c r="BM288" s="582"/>
      <c r="BN288" s="641"/>
      <c r="BO288" s="582"/>
      <c r="BP288" s="614"/>
      <c r="BQ288" s="582"/>
      <c r="BR288" s="45">
        <v>0.05</v>
      </c>
      <c r="BS288" s="125"/>
      <c r="BT288" s="125" t="s">
        <v>2111</v>
      </c>
      <c r="BU288" s="582"/>
      <c r="BV288" s="582"/>
      <c r="BW288" s="641"/>
      <c r="BX288" s="582"/>
      <c r="BY288" s="582"/>
      <c r="BZ288" s="614"/>
      <c r="CA288" s="582"/>
      <c r="CB288" s="45">
        <v>0.05</v>
      </c>
      <c r="CC288" s="125"/>
      <c r="CD288" s="125" t="s">
        <v>2111</v>
      </c>
      <c r="CE288" s="582"/>
      <c r="CF288" s="582"/>
      <c r="CG288" s="641"/>
      <c r="CH288" s="582"/>
      <c r="CI288" s="614"/>
      <c r="CJ288" s="582"/>
      <c r="CK288" s="45">
        <v>0.05</v>
      </c>
      <c r="CL288" s="125"/>
      <c r="CM288" s="125" t="s">
        <v>2111</v>
      </c>
      <c r="CN288" s="582"/>
      <c r="CO288" s="582"/>
      <c r="CP288" s="641"/>
      <c r="CQ288" s="582"/>
      <c r="CR288" s="614"/>
      <c r="CS288" s="582"/>
      <c r="CT288" s="45">
        <v>0.05</v>
      </c>
      <c r="CU288" s="125"/>
      <c r="CV288" s="125" t="s">
        <v>2111</v>
      </c>
      <c r="CW288" s="582"/>
      <c r="CX288" s="582"/>
      <c r="CY288" s="641"/>
      <c r="CZ288" s="582"/>
      <c r="DA288" s="582"/>
      <c r="DB288" s="614"/>
      <c r="DC288" s="582"/>
      <c r="DD288" s="131">
        <v>0.05</v>
      </c>
      <c r="DE288" s="125"/>
      <c r="DF288" s="125" t="s">
        <v>2111</v>
      </c>
      <c r="DG288" s="582"/>
      <c r="DH288" s="582"/>
      <c r="DI288" s="641"/>
      <c r="DJ288" s="582"/>
      <c r="DK288" s="614"/>
      <c r="DL288" s="582"/>
      <c r="DM288" s="45">
        <v>2.5000000000000001E-2</v>
      </c>
      <c r="DN288" s="125"/>
      <c r="DO288" s="125" t="s">
        <v>2111</v>
      </c>
      <c r="DP288" s="582"/>
      <c r="DQ288" s="582"/>
      <c r="DR288" s="641"/>
      <c r="DS288" s="582"/>
      <c r="DT288" s="614"/>
      <c r="DU288" s="582"/>
      <c r="DV288" s="45">
        <v>2.5000000000000001E-2</v>
      </c>
      <c r="DW288" s="125"/>
      <c r="DX288" s="125" t="s">
        <v>2111</v>
      </c>
      <c r="DY288" s="582"/>
      <c r="DZ288" s="582"/>
      <c r="EA288" s="641"/>
      <c r="EB288" s="582"/>
      <c r="EC288" s="582"/>
      <c r="ED288" s="614"/>
      <c r="EE288" s="582"/>
      <c r="EF288" s="304"/>
      <c r="EG288" s="156">
        <v>0.5</v>
      </c>
      <c r="EJ288" s="610"/>
      <c r="EM288" s="614"/>
      <c r="ER288" s="113">
        <v>0</v>
      </c>
      <c r="ET288" s="156">
        <f t="shared" si="4"/>
        <v>0</v>
      </c>
    </row>
    <row r="289" spans="1:150" s="47" customFormat="1" ht="99.95" hidden="1" customHeight="1" x14ac:dyDescent="0.25">
      <c r="A289" s="130" t="s">
        <v>214</v>
      </c>
      <c r="B289" s="47" t="s">
        <v>310</v>
      </c>
      <c r="C289" s="47" t="s">
        <v>2101</v>
      </c>
      <c r="D289" s="127">
        <v>4</v>
      </c>
      <c r="E289" s="47" t="s">
        <v>3777</v>
      </c>
      <c r="F289" s="121" t="s">
        <v>65</v>
      </c>
      <c r="G289" s="148">
        <v>3850</v>
      </c>
      <c r="H289" s="131">
        <v>1</v>
      </c>
      <c r="I289" s="121"/>
      <c r="J289" s="130" t="s">
        <v>2102</v>
      </c>
      <c r="K289" s="127" t="s">
        <v>299</v>
      </c>
      <c r="L289" s="127">
        <v>3</v>
      </c>
      <c r="M289" s="130" t="s">
        <v>2103</v>
      </c>
      <c r="N289" s="130"/>
      <c r="O289" s="127" t="s">
        <v>2105</v>
      </c>
      <c r="P289" s="127"/>
      <c r="Q289" s="127">
        <v>12</v>
      </c>
      <c r="R289" s="124"/>
      <c r="S289" s="151"/>
      <c r="T289" s="127" t="s">
        <v>2077</v>
      </c>
      <c r="U289" s="127" t="s">
        <v>299</v>
      </c>
      <c r="V289" s="130" t="s">
        <v>2112</v>
      </c>
      <c r="W289" s="121">
        <v>0.25</v>
      </c>
      <c r="X289" s="45">
        <v>0</v>
      </c>
      <c r="Y289" s="125"/>
      <c r="Z289" s="125"/>
      <c r="AA289" s="582"/>
      <c r="AB289" s="582"/>
      <c r="AC289" s="641"/>
      <c r="AD289" s="582"/>
      <c r="AE289" s="614"/>
      <c r="AF289" s="582"/>
      <c r="AG289" s="45">
        <v>0</v>
      </c>
      <c r="AH289" s="125"/>
      <c r="AI289" s="125"/>
      <c r="AJ289" s="582"/>
      <c r="AK289" s="582"/>
      <c r="AL289" s="641"/>
      <c r="AM289" s="582"/>
      <c r="AN289" s="614"/>
      <c r="AO289" s="582"/>
      <c r="AP289" s="45">
        <v>0</v>
      </c>
      <c r="AQ289" s="125"/>
      <c r="AR289" s="125"/>
      <c r="AS289" s="582"/>
      <c r="AT289" s="582"/>
      <c r="AU289" s="641"/>
      <c r="AV289" s="582"/>
      <c r="AW289" s="582"/>
      <c r="AX289" s="614"/>
      <c r="AY289" s="582"/>
      <c r="AZ289" s="45">
        <v>0</v>
      </c>
      <c r="BA289" s="125"/>
      <c r="BB289" s="125"/>
      <c r="BC289" s="582"/>
      <c r="BD289" s="582"/>
      <c r="BE289" s="641"/>
      <c r="BF289" s="582"/>
      <c r="BG289" s="614"/>
      <c r="BH289" s="582"/>
      <c r="BI289" s="45">
        <v>0</v>
      </c>
      <c r="BJ289" s="125"/>
      <c r="BK289" s="125"/>
      <c r="BL289" s="582"/>
      <c r="BM289" s="582"/>
      <c r="BN289" s="641"/>
      <c r="BO289" s="582"/>
      <c r="BP289" s="614"/>
      <c r="BQ289" s="582"/>
      <c r="BR289" s="45">
        <v>0.125</v>
      </c>
      <c r="BS289" s="125"/>
      <c r="BT289" s="125" t="s">
        <v>2113</v>
      </c>
      <c r="BU289" s="582"/>
      <c r="BV289" s="582"/>
      <c r="BW289" s="641"/>
      <c r="BX289" s="582"/>
      <c r="BY289" s="582"/>
      <c r="BZ289" s="614"/>
      <c r="CA289" s="582"/>
      <c r="CB289" s="45">
        <v>0</v>
      </c>
      <c r="CC289" s="125"/>
      <c r="CD289" s="125"/>
      <c r="CE289" s="582"/>
      <c r="CF289" s="582"/>
      <c r="CG289" s="641"/>
      <c r="CH289" s="582"/>
      <c r="CI289" s="614"/>
      <c r="CJ289" s="582"/>
      <c r="CK289" s="45">
        <v>0</v>
      </c>
      <c r="CL289" s="125"/>
      <c r="CM289" s="125"/>
      <c r="CN289" s="582"/>
      <c r="CO289" s="582"/>
      <c r="CP289" s="641"/>
      <c r="CQ289" s="582"/>
      <c r="CR289" s="614"/>
      <c r="CS289" s="582"/>
      <c r="CT289" s="45">
        <v>0.125</v>
      </c>
      <c r="CU289" s="125"/>
      <c r="CV289" s="125" t="s">
        <v>2114</v>
      </c>
      <c r="CW289" s="582"/>
      <c r="CX289" s="582"/>
      <c r="CY289" s="641"/>
      <c r="CZ289" s="582"/>
      <c r="DA289" s="582"/>
      <c r="DB289" s="614"/>
      <c r="DC289" s="582"/>
      <c r="DD289" s="45">
        <v>0</v>
      </c>
      <c r="DE289" s="125"/>
      <c r="DF289" s="125"/>
      <c r="DG289" s="582"/>
      <c r="DH289" s="582"/>
      <c r="DI289" s="641"/>
      <c r="DJ289" s="582"/>
      <c r="DK289" s="614"/>
      <c r="DL289" s="582"/>
      <c r="DM289" s="45">
        <v>0</v>
      </c>
      <c r="DN289" s="125"/>
      <c r="DO289" s="125"/>
      <c r="DP289" s="582"/>
      <c r="DQ289" s="582"/>
      <c r="DR289" s="641"/>
      <c r="DS289" s="582"/>
      <c r="DT289" s="614"/>
      <c r="DU289" s="582"/>
      <c r="DV289" s="45"/>
      <c r="DW289" s="125"/>
      <c r="DX289" s="125"/>
      <c r="DY289" s="582"/>
      <c r="DZ289" s="582"/>
      <c r="EA289" s="641"/>
      <c r="EB289" s="582"/>
      <c r="EC289" s="582"/>
      <c r="ED289" s="614"/>
      <c r="EE289" s="582"/>
      <c r="EF289" s="304"/>
      <c r="EG289" s="156">
        <v>0.25</v>
      </c>
      <c r="EJ289" s="610"/>
      <c r="EM289" s="614"/>
      <c r="ER289" s="113">
        <v>0</v>
      </c>
      <c r="ET289" s="156">
        <f t="shared" si="4"/>
        <v>0</v>
      </c>
    </row>
    <row r="290" spans="1:150" s="47" customFormat="1" ht="99.95" hidden="1" customHeight="1" x14ac:dyDescent="0.25">
      <c r="A290" s="130" t="s">
        <v>214</v>
      </c>
      <c r="B290" s="47" t="s">
        <v>3836</v>
      </c>
      <c r="C290" s="47" t="s">
        <v>2101</v>
      </c>
      <c r="D290" s="127">
        <v>5</v>
      </c>
      <c r="E290" s="47" t="s">
        <v>3778</v>
      </c>
      <c r="F290" s="121" t="s">
        <v>65</v>
      </c>
      <c r="G290" s="131">
        <v>0.75</v>
      </c>
      <c r="H290" s="131">
        <v>0.75</v>
      </c>
      <c r="I290" s="121">
        <v>0.2</v>
      </c>
      <c r="J290" s="130" t="s">
        <v>2115</v>
      </c>
      <c r="K290" s="127" t="s">
        <v>299</v>
      </c>
      <c r="L290" s="127">
        <v>4</v>
      </c>
      <c r="M290" s="130" t="s">
        <v>2116</v>
      </c>
      <c r="N290" s="130" t="s">
        <v>2117</v>
      </c>
      <c r="O290" s="127" t="s">
        <v>2118</v>
      </c>
      <c r="P290" s="121">
        <v>0.2</v>
      </c>
      <c r="Q290" s="127">
        <v>11</v>
      </c>
      <c r="R290" s="124">
        <v>295697000</v>
      </c>
      <c r="S290" s="151"/>
      <c r="T290" s="129" t="s">
        <v>289</v>
      </c>
      <c r="U290" s="129" t="s">
        <v>299</v>
      </c>
      <c r="V290" s="130" t="s">
        <v>2119</v>
      </c>
      <c r="W290" s="121">
        <v>0.45</v>
      </c>
      <c r="X290" s="131">
        <v>0</v>
      </c>
      <c r="Y290" s="125"/>
      <c r="Z290" s="125"/>
      <c r="AA290" s="582">
        <v>0</v>
      </c>
      <c r="AB290" s="582"/>
      <c r="AC290" s="641"/>
      <c r="AD290" s="582"/>
      <c r="AE290" s="614">
        <v>0</v>
      </c>
      <c r="AG290" s="131">
        <v>0.1</v>
      </c>
      <c r="AH290" s="125"/>
      <c r="AI290" s="125" t="s">
        <v>2120</v>
      </c>
      <c r="AJ290" s="582">
        <v>0.1</v>
      </c>
      <c r="AK290" s="582"/>
      <c r="AL290" s="641"/>
      <c r="AM290" s="582"/>
      <c r="AN290" s="614">
        <v>7.5000000000000011E-2</v>
      </c>
      <c r="AP290" s="131">
        <v>0.1</v>
      </c>
      <c r="AQ290" s="125"/>
      <c r="AR290" s="125" t="s">
        <v>2120</v>
      </c>
      <c r="AS290" s="582">
        <v>0.1</v>
      </c>
      <c r="AT290" s="582"/>
      <c r="AU290" s="641"/>
      <c r="AV290" s="582"/>
      <c r="AW290" s="582" t="s">
        <v>2117</v>
      </c>
      <c r="AX290" s="614">
        <v>7.5000000000000011E-2</v>
      </c>
      <c r="AZ290" s="131">
        <v>0.1</v>
      </c>
      <c r="BA290" s="125"/>
      <c r="BB290" s="125" t="s">
        <v>2120</v>
      </c>
      <c r="BC290" s="582">
        <v>0.1</v>
      </c>
      <c r="BD290" s="582"/>
      <c r="BE290" s="641"/>
      <c r="BF290" s="582"/>
      <c r="BG290" s="614">
        <v>7.5000000000000011E-2</v>
      </c>
      <c r="BI290" s="131">
        <v>0.1</v>
      </c>
      <c r="BJ290" s="125"/>
      <c r="BK290" s="125" t="s">
        <v>2120</v>
      </c>
      <c r="BL290" s="582">
        <v>0.1</v>
      </c>
      <c r="BM290" s="582"/>
      <c r="BN290" s="641">
        <v>257890000</v>
      </c>
      <c r="BO290" s="582"/>
      <c r="BP290" s="614">
        <v>7.5000000000000011E-2</v>
      </c>
      <c r="BR290" s="131">
        <v>0.05</v>
      </c>
      <c r="BS290" s="125"/>
      <c r="BT290" s="125" t="s">
        <v>2120</v>
      </c>
      <c r="BU290" s="582">
        <v>0.05</v>
      </c>
      <c r="BV290" s="582"/>
      <c r="BW290" s="641">
        <v>37807000</v>
      </c>
      <c r="BX290" s="582"/>
      <c r="BY290" s="582" t="s">
        <v>2117</v>
      </c>
      <c r="BZ290" s="614">
        <v>3.7500000000000006E-2</v>
      </c>
      <c r="CB290" s="131"/>
      <c r="CC290" s="125"/>
      <c r="CD290" s="125"/>
      <c r="CE290" s="582">
        <v>0.1</v>
      </c>
      <c r="CF290" s="582"/>
      <c r="CG290" s="641"/>
      <c r="CH290" s="582"/>
      <c r="CI290" s="614">
        <v>7.5000000000000011E-2</v>
      </c>
      <c r="CK290" s="131"/>
      <c r="CL290" s="125"/>
      <c r="CM290" s="125"/>
      <c r="CN290" s="582">
        <v>0.1</v>
      </c>
      <c r="CO290" s="582"/>
      <c r="CP290" s="641"/>
      <c r="CQ290" s="582"/>
      <c r="CR290" s="614">
        <v>7.5000000000000011E-2</v>
      </c>
      <c r="CT290" s="131"/>
      <c r="CU290" s="125"/>
      <c r="CV290" s="125"/>
      <c r="CW290" s="582">
        <v>0.1</v>
      </c>
      <c r="CX290" s="582"/>
      <c r="CY290" s="641"/>
      <c r="CZ290" s="582"/>
      <c r="DA290" s="582" t="s">
        <v>2117</v>
      </c>
      <c r="DB290" s="614">
        <v>7.5000000000000011E-2</v>
      </c>
      <c r="DD290" s="131"/>
      <c r="DE290" s="125"/>
      <c r="DF290" s="125"/>
      <c r="DG290" s="582">
        <v>0.1</v>
      </c>
      <c r="DH290" s="582"/>
      <c r="DI290" s="641"/>
      <c r="DJ290" s="582"/>
      <c r="DK290" s="614">
        <v>7.5000000000000011E-2</v>
      </c>
      <c r="DM290" s="131"/>
      <c r="DN290" s="125"/>
      <c r="DO290" s="125"/>
      <c r="DP290" s="582">
        <v>0.1</v>
      </c>
      <c r="DQ290" s="582"/>
      <c r="DR290" s="641"/>
      <c r="DS290" s="582"/>
      <c r="DT290" s="614">
        <v>7.5000000000000011E-2</v>
      </c>
      <c r="DV290" s="131"/>
      <c r="DW290" s="125"/>
      <c r="DX290" s="125"/>
      <c r="DY290" s="582">
        <v>0.05</v>
      </c>
      <c r="DZ290" s="582"/>
      <c r="EA290" s="641"/>
      <c r="EB290" s="582"/>
      <c r="EC290" s="582" t="s">
        <v>2115</v>
      </c>
      <c r="ED290" s="614">
        <v>3.7500000000000006E-2</v>
      </c>
      <c r="EF290" s="304"/>
      <c r="EG290" s="156">
        <v>0.45</v>
      </c>
      <c r="EJ290" s="610">
        <v>1</v>
      </c>
      <c r="EM290" s="614">
        <v>0.74999999999999989</v>
      </c>
      <c r="ER290" s="113">
        <v>295697000</v>
      </c>
      <c r="ET290" s="156">
        <f t="shared" si="4"/>
        <v>0</v>
      </c>
    </row>
    <row r="291" spans="1:150" s="47" customFormat="1" ht="99.95" hidden="1" customHeight="1" x14ac:dyDescent="0.25">
      <c r="A291" s="130" t="s">
        <v>214</v>
      </c>
      <c r="B291" s="47" t="s">
        <v>3836</v>
      </c>
      <c r="C291" s="47" t="s">
        <v>2101</v>
      </c>
      <c r="D291" s="127">
        <v>5</v>
      </c>
      <c r="E291" s="47" t="s">
        <v>3778</v>
      </c>
      <c r="F291" s="121" t="s">
        <v>65</v>
      </c>
      <c r="G291" s="131">
        <v>0.75</v>
      </c>
      <c r="H291" s="131">
        <v>0.75</v>
      </c>
      <c r="I291" s="121"/>
      <c r="J291" s="130" t="s">
        <v>2115</v>
      </c>
      <c r="K291" s="127" t="s">
        <v>299</v>
      </c>
      <c r="L291" s="127">
        <v>4</v>
      </c>
      <c r="M291" s="130" t="s">
        <v>2116</v>
      </c>
      <c r="N291" s="130"/>
      <c r="O291" s="127" t="s">
        <v>2118</v>
      </c>
      <c r="P291" s="127"/>
      <c r="Q291" s="127">
        <v>11</v>
      </c>
      <c r="R291" s="124"/>
      <c r="S291" s="151"/>
      <c r="T291" s="129" t="s">
        <v>289</v>
      </c>
      <c r="U291" s="129" t="s">
        <v>299</v>
      </c>
      <c r="V291" s="130" t="s">
        <v>2121</v>
      </c>
      <c r="W291" s="121">
        <v>0.5</v>
      </c>
      <c r="X291" s="131">
        <v>0</v>
      </c>
      <c r="Y291" s="125"/>
      <c r="Z291" s="125"/>
      <c r="AA291" s="582"/>
      <c r="AB291" s="582"/>
      <c r="AC291" s="641"/>
      <c r="AD291" s="582"/>
      <c r="AE291" s="614"/>
      <c r="AG291" s="131">
        <v>0</v>
      </c>
      <c r="AH291" s="125"/>
      <c r="AI291" s="125"/>
      <c r="AJ291" s="582"/>
      <c r="AK291" s="582"/>
      <c r="AL291" s="641"/>
      <c r="AM291" s="582"/>
      <c r="AN291" s="614"/>
      <c r="AP291" s="131">
        <v>0</v>
      </c>
      <c r="AQ291" s="125"/>
      <c r="AR291" s="125"/>
      <c r="AS291" s="582"/>
      <c r="AT291" s="582"/>
      <c r="AU291" s="641"/>
      <c r="AV291" s="582"/>
      <c r="AW291" s="582"/>
      <c r="AX291" s="614"/>
      <c r="AZ291" s="131">
        <v>0</v>
      </c>
      <c r="BA291" s="125"/>
      <c r="BB291" s="125"/>
      <c r="BC291" s="582"/>
      <c r="BD291" s="582"/>
      <c r="BE291" s="641"/>
      <c r="BF291" s="582"/>
      <c r="BG291" s="614"/>
      <c r="BI291" s="45">
        <v>0</v>
      </c>
      <c r="BJ291" s="125"/>
      <c r="BK291" s="125"/>
      <c r="BL291" s="582"/>
      <c r="BM291" s="582"/>
      <c r="BN291" s="641"/>
      <c r="BO291" s="582"/>
      <c r="BP291" s="614"/>
      <c r="BR291" s="45"/>
      <c r="BS291" s="125"/>
      <c r="BT291" s="125"/>
      <c r="BU291" s="582"/>
      <c r="BV291" s="582"/>
      <c r="BW291" s="641"/>
      <c r="BX291" s="582"/>
      <c r="BY291" s="582"/>
      <c r="BZ291" s="614"/>
      <c r="CB291" s="45">
        <v>0.1</v>
      </c>
      <c r="CC291" s="125"/>
      <c r="CD291" s="125" t="s">
        <v>2122</v>
      </c>
      <c r="CE291" s="582"/>
      <c r="CF291" s="582"/>
      <c r="CG291" s="641"/>
      <c r="CH291" s="582"/>
      <c r="CI291" s="614"/>
      <c r="CK291" s="45">
        <v>0.1</v>
      </c>
      <c r="CL291" s="125"/>
      <c r="CM291" s="125" t="s">
        <v>2122</v>
      </c>
      <c r="CN291" s="582"/>
      <c r="CO291" s="582"/>
      <c r="CP291" s="641"/>
      <c r="CQ291" s="582"/>
      <c r="CR291" s="614"/>
      <c r="CT291" s="45">
        <v>0.1</v>
      </c>
      <c r="CU291" s="125"/>
      <c r="CV291" s="125" t="s">
        <v>2122</v>
      </c>
      <c r="CW291" s="582"/>
      <c r="CX291" s="582"/>
      <c r="CY291" s="641"/>
      <c r="CZ291" s="582"/>
      <c r="DA291" s="582"/>
      <c r="DB291" s="614"/>
      <c r="DD291" s="45">
        <v>0.1</v>
      </c>
      <c r="DE291" s="125"/>
      <c r="DF291" s="125" t="s">
        <v>2122</v>
      </c>
      <c r="DG291" s="582"/>
      <c r="DH291" s="582"/>
      <c r="DI291" s="641"/>
      <c r="DJ291" s="582"/>
      <c r="DK291" s="614"/>
      <c r="DM291" s="45">
        <v>0.1</v>
      </c>
      <c r="DN291" s="125"/>
      <c r="DO291" s="125" t="s">
        <v>2122</v>
      </c>
      <c r="DP291" s="582"/>
      <c r="DQ291" s="582"/>
      <c r="DR291" s="641"/>
      <c r="DS291" s="582"/>
      <c r="DT291" s="614"/>
      <c r="DV291" s="131">
        <v>0</v>
      </c>
      <c r="DW291" s="125"/>
      <c r="DX291" s="125"/>
      <c r="DY291" s="582"/>
      <c r="DZ291" s="582"/>
      <c r="EA291" s="641"/>
      <c r="EB291" s="582"/>
      <c r="EC291" s="582"/>
      <c r="ED291" s="614"/>
      <c r="EF291" s="304"/>
      <c r="EG291" s="156">
        <v>0.5</v>
      </c>
      <c r="EJ291" s="610"/>
      <c r="EM291" s="614"/>
      <c r="ER291" s="113">
        <v>0</v>
      </c>
      <c r="ET291" s="156">
        <f t="shared" si="4"/>
        <v>0</v>
      </c>
    </row>
    <row r="292" spans="1:150" s="47" customFormat="1" ht="99.95" hidden="1" customHeight="1" x14ac:dyDescent="0.25">
      <c r="A292" s="130" t="s">
        <v>214</v>
      </c>
      <c r="B292" s="47" t="s">
        <v>3836</v>
      </c>
      <c r="C292" s="47" t="s">
        <v>2101</v>
      </c>
      <c r="D292" s="127">
        <v>5</v>
      </c>
      <c r="E292" s="47" t="s">
        <v>3778</v>
      </c>
      <c r="F292" s="121" t="s">
        <v>65</v>
      </c>
      <c r="G292" s="131">
        <v>0.75</v>
      </c>
      <c r="H292" s="131">
        <v>0.75</v>
      </c>
      <c r="I292" s="121"/>
      <c r="J292" s="130" t="s">
        <v>2115</v>
      </c>
      <c r="K292" s="127" t="s">
        <v>299</v>
      </c>
      <c r="L292" s="127">
        <v>4</v>
      </c>
      <c r="M292" s="130" t="s">
        <v>2116</v>
      </c>
      <c r="N292" s="130"/>
      <c r="O292" s="127" t="s">
        <v>2118</v>
      </c>
      <c r="P292" s="127"/>
      <c r="Q292" s="127">
        <v>11</v>
      </c>
      <c r="R292" s="124"/>
      <c r="S292" s="151"/>
      <c r="T292" s="129" t="s">
        <v>289</v>
      </c>
      <c r="U292" s="129" t="s">
        <v>299</v>
      </c>
      <c r="V292" s="130" t="s">
        <v>2123</v>
      </c>
      <c r="W292" s="121">
        <v>0.05</v>
      </c>
      <c r="X292" s="131"/>
      <c r="Y292" s="125"/>
      <c r="Z292" s="125"/>
      <c r="AA292" s="582"/>
      <c r="AB292" s="582"/>
      <c r="AC292" s="641"/>
      <c r="AD292" s="582"/>
      <c r="AE292" s="614"/>
      <c r="AG292" s="131"/>
      <c r="AH292" s="125"/>
      <c r="AI292" s="125"/>
      <c r="AJ292" s="582"/>
      <c r="AK292" s="582"/>
      <c r="AL292" s="641"/>
      <c r="AM292" s="582"/>
      <c r="AN292" s="614"/>
      <c r="AP292" s="131"/>
      <c r="AQ292" s="125"/>
      <c r="AR292" s="125"/>
      <c r="AS292" s="582"/>
      <c r="AT292" s="582"/>
      <c r="AU292" s="641"/>
      <c r="AV292" s="582"/>
      <c r="AW292" s="582"/>
      <c r="AX292" s="614"/>
      <c r="AZ292" s="131"/>
      <c r="BA292" s="125"/>
      <c r="BB292" s="125"/>
      <c r="BC292" s="582"/>
      <c r="BD292" s="582"/>
      <c r="BE292" s="641"/>
      <c r="BF292" s="582"/>
      <c r="BG292" s="614"/>
      <c r="BI292" s="131"/>
      <c r="BJ292" s="125"/>
      <c r="BK292" s="125"/>
      <c r="BL292" s="582"/>
      <c r="BM292" s="582"/>
      <c r="BN292" s="641"/>
      <c r="BO292" s="582"/>
      <c r="BP292" s="614"/>
      <c r="BR292" s="131"/>
      <c r="BS292" s="125"/>
      <c r="BT292" s="125"/>
      <c r="BU292" s="582"/>
      <c r="BV292" s="582"/>
      <c r="BW292" s="641"/>
      <c r="BX292" s="582"/>
      <c r="BY292" s="582"/>
      <c r="BZ292" s="614"/>
      <c r="CB292" s="131"/>
      <c r="CC292" s="125"/>
      <c r="CD292" s="125"/>
      <c r="CE292" s="582"/>
      <c r="CF292" s="582"/>
      <c r="CG292" s="641"/>
      <c r="CH292" s="582"/>
      <c r="CI292" s="614"/>
      <c r="CK292" s="131"/>
      <c r="CL292" s="125"/>
      <c r="CM292" s="125"/>
      <c r="CN292" s="582"/>
      <c r="CO292" s="582"/>
      <c r="CP292" s="641"/>
      <c r="CQ292" s="582"/>
      <c r="CR292" s="614"/>
      <c r="CT292" s="131"/>
      <c r="CU292" s="125"/>
      <c r="CV292" s="125"/>
      <c r="CW292" s="582"/>
      <c r="CX292" s="582"/>
      <c r="CY292" s="641"/>
      <c r="CZ292" s="582"/>
      <c r="DA292" s="582"/>
      <c r="DB292" s="614"/>
      <c r="DD292" s="131"/>
      <c r="DE292" s="125"/>
      <c r="DF292" s="125"/>
      <c r="DG292" s="582"/>
      <c r="DH292" s="582"/>
      <c r="DI292" s="641"/>
      <c r="DJ292" s="582"/>
      <c r="DK292" s="614"/>
      <c r="DM292" s="131"/>
      <c r="DN292" s="125"/>
      <c r="DO292" s="125"/>
      <c r="DP292" s="582"/>
      <c r="DQ292" s="582"/>
      <c r="DR292" s="641"/>
      <c r="DS292" s="582"/>
      <c r="DT292" s="614"/>
      <c r="DV292" s="131">
        <v>0.05</v>
      </c>
      <c r="DW292" s="125"/>
      <c r="DX292" s="125" t="s">
        <v>2124</v>
      </c>
      <c r="DY292" s="582"/>
      <c r="DZ292" s="582"/>
      <c r="EA292" s="641"/>
      <c r="EB292" s="582"/>
      <c r="EC292" s="582"/>
      <c r="ED292" s="614"/>
      <c r="EF292" s="304"/>
      <c r="EG292" s="156">
        <v>0.05</v>
      </c>
      <c r="EJ292" s="610"/>
      <c r="EM292" s="614"/>
      <c r="ER292" s="113">
        <v>0</v>
      </c>
      <c r="ET292" s="156">
        <f t="shared" si="4"/>
        <v>0</v>
      </c>
    </row>
    <row r="293" spans="1:150" s="47" customFormat="1" ht="99.95" hidden="1" customHeight="1" x14ac:dyDescent="0.25">
      <c r="A293" s="130" t="s">
        <v>214</v>
      </c>
      <c r="B293" s="47" t="s">
        <v>3836</v>
      </c>
      <c r="C293" s="47" t="s">
        <v>2101</v>
      </c>
      <c r="D293" s="127">
        <v>6</v>
      </c>
      <c r="E293" s="47" t="s">
        <v>2125</v>
      </c>
      <c r="F293" s="121" t="s">
        <v>65</v>
      </c>
      <c r="G293" s="127">
        <v>1</v>
      </c>
      <c r="H293" s="131">
        <v>1</v>
      </c>
      <c r="I293" s="121">
        <v>0.05</v>
      </c>
      <c r="J293" s="130" t="s">
        <v>2126</v>
      </c>
      <c r="K293" s="127" t="s">
        <v>299</v>
      </c>
      <c r="L293" s="127">
        <v>5</v>
      </c>
      <c r="M293" s="130" t="s">
        <v>2127</v>
      </c>
      <c r="N293" s="130" t="s">
        <v>2128</v>
      </c>
      <c r="O293" s="127" t="s">
        <v>242</v>
      </c>
      <c r="P293" s="121">
        <v>0.05</v>
      </c>
      <c r="Q293" s="127">
        <v>12</v>
      </c>
      <c r="R293" s="124">
        <v>84680000</v>
      </c>
      <c r="S293" s="151"/>
      <c r="T293" s="129" t="s">
        <v>2077</v>
      </c>
      <c r="U293" s="129" t="s">
        <v>299</v>
      </c>
      <c r="V293" s="130" t="s">
        <v>2129</v>
      </c>
      <c r="W293" s="121">
        <v>0.4</v>
      </c>
      <c r="X293" s="137">
        <v>3.3300000000000003E-2</v>
      </c>
      <c r="Y293" s="125"/>
      <c r="Z293" s="125" t="s">
        <v>243</v>
      </c>
      <c r="AA293" s="582">
        <v>6.6600000000000006E-2</v>
      </c>
      <c r="AB293" s="582"/>
      <c r="AC293" s="641">
        <v>37807000</v>
      </c>
      <c r="AD293" s="582"/>
      <c r="AE293" s="614">
        <v>6.6600000000000006E-2</v>
      </c>
      <c r="AG293" s="137">
        <v>3.3300000000000003E-2</v>
      </c>
      <c r="AH293" s="125"/>
      <c r="AI293" s="125" t="s">
        <v>243</v>
      </c>
      <c r="AJ293" s="582">
        <v>6.6600000000000006E-2</v>
      </c>
      <c r="AK293" s="582"/>
      <c r="AL293" s="641"/>
      <c r="AM293" s="582"/>
      <c r="AN293" s="614">
        <v>6.6600000000000006E-2</v>
      </c>
      <c r="AP293" s="137">
        <v>3.3300000000000003E-2</v>
      </c>
      <c r="AQ293" s="125"/>
      <c r="AR293" s="125" t="s">
        <v>243</v>
      </c>
      <c r="AS293" s="582">
        <v>6.6600000000000006E-2</v>
      </c>
      <c r="AT293" s="582"/>
      <c r="AU293" s="641"/>
      <c r="AV293" s="582"/>
      <c r="AW293" s="582" t="s">
        <v>2128</v>
      </c>
      <c r="AX293" s="614">
        <v>6.6600000000000006E-2</v>
      </c>
      <c r="AZ293" s="137">
        <v>3.3300000000000003E-2</v>
      </c>
      <c r="BA293" s="125"/>
      <c r="BB293" s="125" t="s">
        <v>243</v>
      </c>
      <c r="BC293" s="582">
        <v>0.13320000000000001</v>
      </c>
      <c r="BD293" s="582"/>
      <c r="BE293" s="641"/>
      <c r="BF293" s="582"/>
      <c r="BG293" s="614">
        <v>0.13320000000000001</v>
      </c>
      <c r="BI293" s="137">
        <v>3.3300000000000003E-2</v>
      </c>
      <c r="BJ293" s="125"/>
      <c r="BK293" s="125" t="s">
        <v>243</v>
      </c>
      <c r="BL293" s="582">
        <v>6.6600000000000006E-2</v>
      </c>
      <c r="BM293" s="582"/>
      <c r="BN293" s="641"/>
      <c r="BO293" s="582"/>
      <c r="BP293" s="614">
        <v>6.6600000000000006E-2</v>
      </c>
      <c r="BR293" s="137">
        <v>3.3300000000000003E-2</v>
      </c>
      <c r="BS293" s="125"/>
      <c r="BT293" s="125" t="s">
        <v>243</v>
      </c>
      <c r="BU293" s="582">
        <v>6.6600000000000006E-2</v>
      </c>
      <c r="BV293" s="582"/>
      <c r="BW293" s="641"/>
      <c r="BX293" s="582"/>
      <c r="BY293" s="582" t="s">
        <v>2128</v>
      </c>
      <c r="BZ293" s="614">
        <v>6.6600000000000006E-2</v>
      </c>
      <c r="CB293" s="137">
        <v>3.3300000000000003E-2</v>
      </c>
      <c r="CC293" s="125"/>
      <c r="CD293" s="125" t="s">
        <v>243</v>
      </c>
      <c r="CE293" s="582">
        <v>0.13320000000000001</v>
      </c>
      <c r="CF293" s="582"/>
      <c r="CG293" s="641"/>
      <c r="CH293" s="582"/>
      <c r="CI293" s="614">
        <v>0.13320000000000001</v>
      </c>
      <c r="CK293" s="137">
        <v>3.3300000000000003E-2</v>
      </c>
      <c r="CL293" s="125"/>
      <c r="CM293" s="125" t="s">
        <v>243</v>
      </c>
      <c r="CN293" s="582">
        <v>6.6600000000000006E-2</v>
      </c>
      <c r="CO293" s="582"/>
      <c r="CP293" s="641"/>
      <c r="CQ293" s="582"/>
      <c r="CR293" s="614">
        <v>6.6600000000000006E-2</v>
      </c>
      <c r="CT293" s="137">
        <v>3.3300000000000003E-2</v>
      </c>
      <c r="CU293" s="125"/>
      <c r="CV293" s="125" t="s">
        <v>243</v>
      </c>
      <c r="CW293" s="582">
        <v>6.6600000000000006E-2</v>
      </c>
      <c r="CX293" s="582"/>
      <c r="CY293" s="641"/>
      <c r="CZ293" s="582"/>
      <c r="DA293" s="582" t="s">
        <v>2128</v>
      </c>
      <c r="DB293" s="614">
        <v>6.6600000000000006E-2</v>
      </c>
      <c r="DD293" s="137">
        <v>3.3300000000000003E-2</v>
      </c>
      <c r="DE293" s="125"/>
      <c r="DF293" s="125" t="s">
        <v>243</v>
      </c>
      <c r="DG293" s="582">
        <v>0.13320000000000001</v>
      </c>
      <c r="DH293" s="582"/>
      <c r="DI293" s="641"/>
      <c r="DJ293" s="582"/>
      <c r="DK293" s="614">
        <v>0.13320000000000001</v>
      </c>
      <c r="DM293" s="137">
        <v>3.3300000000000003E-2</v>
      </c>
      <c r="DN293" s="125"/>
      <c r="DO293" s="125" t="s">
        <v>243</v>
      </c>
      <c r="DP293" s="582">
        <v>6.6600000000000006E-2</v>
      </c>
      <c r="DQ293" s="582"/>
      <c r="DR293" s="641">
        <v>46873000</v>
      </c>
      <c r="DS293" s="582"/>
      <c r="DT293" s="614">
        <v>6.6600000000000006E-2</v>
      </c>
      <c r="DV293" s="137">
        <v>3.3300000000000003E-2</v>
      </c>
      <c r="DW293" s="125"/>
      <c r="DX293" s="125" t="s">
        <v>243</v>
      </c>
      <c r="DY293" s="582">
        <v>6.6600000000000006E-2</v>
      </c>
      <c r="DZ293" s="582"/>
      <c r="EA293" s="641"/>
      <c r="EB293" s="582"/>
      <c r="EC293" s="582" t="s">
        <v>2130</v>
      </c>
      <c r="ED293" s="614">
        <v>6.6600000000000006E-2</v>
      </c>
      <c r="EF293" s="304"/>
      <c r="EG293" s="156">
        <v>0.39960000000000001</v>
      </c>
      <c r="EJ293" s="610">
        <v>0.999</v>
      </c>
      <c r="EM293" s="614">
        <v>0.999</v>
      </c>
      <c r="ER293" s="113">
        <v>84680000</v>
      </c>
      <c r="ET293" s="156">
        <f t="shared" si="4"/>
        <v>-4.0000000000001146E-4</v>
      </c>
    </row>
    <row r="294" spans="1:150" s="47" customFormat="1" ht="99.95" hidden="1" customHeight="1" x14ac:dyDescent="0.25">
      <c r="A294" s="130" t="s">
        <v>214</v>
      </c>
      <c r="B294" s="47" t="s">
        <v>3836</v>
      </c>
      <c r="C294" s="47" t="s">
        <v>2101</v>
      </c>
      <c r="D294" s="127">
        <v>6</v>
      </c>
      <c r="E294" s="47" t="s">
        <v>2125</v>
      </c>
      <c r="F294" s="121" t="s">
        <v>65</v>
      </c>
      <c r="G294" s="127">
        <v>1</v>
      </c>
      <c r="H294" s="131">
        <v>1</v>
      </c>
      <c r="I294" s="121"/>
      <c r="J294" s="130" t="s">
        <v>2126</v>
      </c>
      <c r="K294" s="127" t="s">
        <v>299</v>
      </c>
      <c r="L294" s="127">
        <v>5</v>
      </c>
      <c r="M294" s="130" t="s">
        <v>2127</v>
      </c>
      <c r="N294" s="130"/>
      <c r="O294" s="127" t="s">
        <v>242</v>
      </c>
      <c r="P294" s="127"/>
      <c r="Q294" s="127">
        <v>12</v>
      </c>
      <c r="R294" s="124"/>
      <c r="S294" s="151"/>
      <c r="T294" s="129" t="s">
        <v>2077</v>
      </c>
      <c r="U294" s="129" t="s">
        <v>299</v>
      </c>
      <c r="V294" s="130" t="s">
        <v>2131</v>
      </c>
      <c r="W294" s="121">
        <v>0.4</v>
      </c>
      <c r="X294" s="137">
        <v>3.3300000000000003E-2</v>
      </c>
      <c r="Y294" s="125"/>
      <c r="Z294" s="125" t="s">
        <v>2132</v>
      </c>
      <c r="AA294" s="582"/>
      <c r="AB294" s="582"/>
      <c r="AC294" s="641"/>
      <c r="AD294" s="582"/>
      <c r="AE294" s="614"/>
      <c r="AG294" s="137">
        <v>3.3300000000000003E-2</v>
      </c>
      <c r="AH294" s="125"/>
      <c r="AI294" s="125" t="s">
        <v>2132</v>
      </c>
      <c r="AJ294" s="582"/>
      <c r="AK294" s="582"/>
      <c r="AL294" s="641"/>
      <c r="AM294" s="582"/>
      <c r="AN294" s="614"/>
      <c r="AP294" s="137">
        <v>3.3300000000000003E-2</v>
      </c>
      <c r="AQ294" s="125"/>
      <c r="AR294" s="125" t="s">
        <v>2132</v>
      </c>
      <c r="AS294" s="582"/>
      <c r="AT294" s="582"/>
      <c r="AU294" s="641"/>
      <c r="AV294" s="582"/>
      <c r="AW294" s="582"/>
      <c r="AX294" s="614"/>
      <c r="AZ294" s="137">
        <v>3.3300000000000003E-2</v>
      </c>
      <c r="BA294" s="125"/>
      <c r="BB294" s="125" t="s">
        <v>2132</v>
      </c>
      <c r="BC294" s="582"/>
      <c r="BD294" s="582"/>
      <c r="BE294" s="641"/>
      <c r="BF294" s="582"/>
      <c r="BG294" s="614"/>
      <c r="BI294" s="137">
        <v>3.3300000000000003E-2</v>
      </c>
      <c r="BJ294" s="125"/>
      <c r="BK294" s="125" t="s">
        <v>2132</v>
      </c>
      <c r="BL294" s="582"/>
      <c r="BM294" s="582"/>
      <c r="BN294" s="641"/>
      <c r="BO294" s="582"/>
      <c r="BP294" s="614"/>
      <c r="BR294" s="137">
        <v>3.3300000000000003E-2</v>
      </c>
      <c r="BS294" s="125"/>
      <c r="BT294" s="125" t="s">
        <v>2132</v>
      </c>
      <c r="BU294" s="582"/>
      <c r="BV294" s="582"/>
      <c r="BW294" s="641"/>
      <c r="BX294" s="582"/>
      <c r="BY294" s="582"/>
      <c r="BZ294" s="614"/>
      <c r="CB294" s="137">
        <v>3.3300000000000003E-2</v>
      </c>
      <c r="CC294" s="125"/>
      <c r="CD294" s="125" t="s">
        <v>2132</v>
      </c>
      <c r="CE294" s="582"/>
      <c r="CF294" s="582"/>
      <c r="CG294" s="641"/>
      <c r="CH294" s="582"/>
      <c r="CI294" s="614"/>
      <c r="CK294" s="137">
        <v>3.3300000000000003E-2</v>
      </c>
      <c r="CL294" s="125"/>
      <c r="CM294" s="125" t="s">
        <v>2132</v>
      </c>
      <c r="CN294" s="582"/>
      <c r="CO294" s="582"/>
      <c r="CP294" s="641"/>
      <c r="CQ294" s="582"/>
      <c r="CR294" s="614"/>
      <c r="CT294" s="137">
        <v>3.3300000000000003E-2</v>
      </c>
      <c r="CU294" s="125"/>
      <c r="CV294" s="125" t="s">
        <v>2132</v>
      </c>
      <c r="CW294" s="582"/>
      <c r="CX294" s="582"/>
      <c r="CY294" s="641"/>
      <c r="CZ294" s="582"/>
      <c r="DA294" s="582"/>
      <c r="DB294" s="614"/>
      <c r="DD294" s="137">
        <v>3.3300000000000003E-2</v>
      </c>
      <c r="DE294" s="125"/>
      <c r="DF294" s="125" t="s">
        <v>2132</v>
      </c>
      <c r="DG294" s="582"/>
      <c r="DH294" s="582"/>
      <c r="DI294" s="641"/>
      <c r="DJ294" s="582"/>
      <c r="DK294" s="614"/>
      <c r="DM294" s="137">
        <v>3.3300000000000003E-2</v>
      </c>
      <c r="DN294" s="125"/>
      <c r="DO294" s="125" t="s">
        <v>2132</v>
      </c>
      <c r="DP294" s="582"/>
      <c r="DQ294" s="582"/>
      <c r="DR294" s="641"/>
      <c r="DS294" s="582"/>
      <c r="DT294" s="614"/>
      <c r="DV294" s="137">
        <v>3.3300000000000003E-2</v>
      </c>
      <c r="DW294" s="125"/>
      <c r="DX294" s="125" t="s">
        <v>2132</v>
      </c>
      <c r="DY294" s="582"/>
      <c r="DZ294" s="582"/>
      <c r="EA294" s="641"/>
      <c r="EB294" s="582"/>
      <c r="EC294" s="582"/>
      <c r="ED294" s="614"/>
      <c r="EF294" s="304"/>
      <c r="EG294" s="156">
        <v>0.39960000000000001</v>
      </c>
      <c r="EJ294" s="610"/>
      <c r="EM294" s="614"/>
      <c r="ER294" s="113">
        <v>0</v>
      </c>
      <c r="ET294" s="156">
        <f t="shared" si="4"/>
        <v>-4.0000000000001146E-4</v>
      </c>
    </row>
    <row r="295" spans="1:150" s="47" customFormat="1" ht="99.95" hidden="1" customHeight="1" x14ac:dyDescent="0.25">
      <c r="A295" s="130" t="s">
        <v>214</v>
      </c>
      <c r="B295" s="47" t="s">
        <v>3836</v>
      </c>
      <c r="C295" s="47" t="s">
        <v>2101</v>
      </c>
      <c r="D295" s="127">
        <v>6</v>
      </c>
      <c r="E295" s="47" t="s">
        <v>2125</v>
      </c>
      <c r="F295" s="121" t="s">
        <v>65</v>
      </c>
      <c r="G295" s="127">
        <v>1</v>
      </c>
      <c r="H295" s="131">
        <v>1</v>
      </c>
      <c r="I295" s="121"/>
      <c r="J295" s="130" t="s">
        <v>2126</v>
      </c>
      <c r="K295" s="127" t="s">
        <v>299</v>
      </c>
      <c r="L295" s="127">
        <v>5</v>
      </c>
      <c r="M295" s="130" t="s">
        <v>2127</v>
      </c>
      <c r="N295" s="130"/>
      <c r="O295" s="127" t="s">
        <v>242</v>
      </c>
      <c r="P295" s="127"/>
      <c r="Q295" s="127">
        <v>12</v>
      </c>
      <c r="R295" s="124"/>
      <c r="S295" s="151"/>
      <c r="T295" s="129" t="s">
        <v>2077</v>
      </c>
      <c r="U295" s="129" t="s">
        <v>299</v>
      </c>
      <c r="V295" s="130" t="s">
        <v>2133</v>
      </c>
      <c r="W295" s="121">
        <v>0.2</v>
      </c>
      <c r="X295" s="137"/>
      <c r="Y295" s="125"/>
      <c r="Z295" s="125"/>
      <c r="AA295" s="582"/>
      <c r="AB295" s="582"/>
      <c r="AC295" s="641"/>
      <c r="AD295" s="582"/>
      <c r="AE295" s="614"/>
      <c r="AG295" s="137"/>
      <c r="AH295" s="125"/>
      <c r="AI295" s="125"/>
      <c r="AJ295" s="582"/>
      <c r="AK295" s="582"/>
      <c r="AL295" s="641"/>
      <c r="AM295" s="582"/>
      <c r="AN295" s="614"/>
      <c r="AP295" s="137"/>
      <c r="AQ295" s="125"/>
      <c r="AR295" s="125"/>
      <c r="AS295" s="582"/>
      <c r="AT295" s="582"/>
      <c r="AU295" s="641"/>
      <c r="AV295" s="582"/>
      <c r="AW295" s="582"/>
      <c r="AX295" s="614"/>
      <c r="AZ295" s="137">
        <v>6.6600000000000006E-2</v>
      </c>
      <c r="BA295" s="125"/>
      <c r="BB295" s="125" t="s">
        <v>2134</v>
      </c>
      <c r="BC295" s="582"/>
      <c r="BD295" s="582"/>
      <c r="BE295" s="641"/>
      <c r="BF295" s="582"/>
      <c r="BG295" s="614"/>
      <c r="BI295" s="137"/>
      <c r="BJ295" s="125"/>
      <c r="BK295" s="125"/>
      <c r="BL295" s="582"/>
      <c r="BM295" s="582"/>
      <c r="BN295" s="641"/>
      <c r="BO295" s="582"/>
      <c r="BP295" s="614"/>
      <c r="BR295" s="137"/>
      <c r="BS295" s="125"/>
      <c r="BT295" s="125"/>
      <c r="BU295" s="582"/>
      <c r="BV295" s="582"/>
      <c r="BW295" s="641"/>
      <c r="BX295" s="582"/>
      <c r="BY295" s="582"/>
      <c r="BZ295" s="614"/>
      <c r="CB295" s="137">
        <v>6.6600000000000006E-2</v>
      </c>
      <c r="CC295" s="125"/>
      <c r="CD295" s="125" t="s">
        <v>2134</v>
      </c>
      <c r="CE295" s="582"/>
      <c r="CF295" s="582"/>
      <c r="CG295" s="641"/>
      <c r="CH295" s="582"/>
      <c r="CI295" s="614"/>
      <c r="CK295" s="137"/>
      <c r="CL295" s="125"/>
      <c r="CM295" s="125"/>
      <c r="CN295" s="582"/>
      <c r="CO295" s="582"/>
      <c r="CP295" s="641"/>
      <c r="CQ295" s="582"/>
      <c r="CR295" s="614"/>
      <c r="CT295" s="137"/>
      <c r="CU295" s="125"/>
      <c r="CV295" s="125"/>
      <c r="CW295" s="582"/>
      <c r="CX295" s="582"/>
      <c r="CY295" s="641"/>
      <c r="CZ295" s="582"/>
      <c r="DA295" s="582"/>
      <c r="DB295" s="614"/>
      <c r="DD295" s="137">
        <v>6.6600000000000006E-2</v>
      </c>
      <c r="DE295" s="125"/>
      <c r="DF295" s="125" t="s">
        <v>2134</v>
      </c>
      <c r="DG295" s="582"/>
      <c r="DH295" s="582"/>
      <c r="DI295" s="641"/>
      <c r="DJ295" s="582"/>
      <c r="DK295" s="614"/>
      <c r="DM295" s="137"/>
      <c r="DN295" s="125"/>
      <c r="DO295" s="125"/>
      <c r="DP295" s="582"/>
      <c r="DQ295" s="582"/>
      <c r="DR295" s="641"/>
      <c r="DS295" s="582"/>
      <c r="DT295" s="614"/>
      <c r="DV295" s="137"/>
      <c r="DW295" s="125"/>
      <c r="DX295" s="125"/>
      <c r="DY295" s="582"/>
      <c r="DZ295" s="582"/>
      <c r="EA295" s="641"/>
      <c r="EB295" s="582"/>
      <c r="EC295" s="582"/>
      <c r="ED295" s="614"/>
      <c r="EF295" s="304"/>
      <c r="EG295" s="156">
        <v>0.19980000000000003</v>
      </c>
      <c r="EJ295" s="610"/>
      <c r="EM295" s="614"/>
      <c r="ER295" s="113">
        <v>0</v>
      </c>
      <c r="ET295" s="156">
        <f t="shared" si="4"/>
        <v>-1.9999999999997797E-4</v>
      </c>
    </row>
    <row r="296" spans="1:150" s="47" customFormat="1" ht="99.95" hidden="1" customHeight="1" x14ac:dyDescent="0.25">
      <c r="A296" s="130" t="s">
        <v>214</v>
      </c>
      <c r="B296" s="47" t="s">
        <v>83</v>
      </c>
      <c r="C296" s="47" t="s">
        <v>2135</v>
      </c>
      <c r="D296" s="127">
        <v>7</v>
      </c>
      <c r="E296" s="47" t="s">
        <v>3779</v>
      </c>
      <c r="F296" s="121" t="s">
        <v>65</v>
      </c>
      <c r="G296" s="127">
        <v>1</v>
      </c>
      <c r="H296" s="131">
        <v>1</v>
      </c>
      <c r="I296" s="121">
        <v>0.1</v>
      </c>
      <c r="J296" s="130" t="s">
        <v>2136</v>
      </c>
      <c r="K296" s="127" t="s">
        <v>299</v>
      </c>
      <c r="L296" s="127">
        <v>6</v>
      </c>
      <c r="M296" s="130" t="s">
        <v>2137</v>
      </c>
      <c r="N296" s="130" t="s">
        <v>2138</v>
      </c>
      <c r="O296" s="598" t="s">
        <v>2139</v>
      </c>
      <c r="P296" s="121">
        <v>0.05</v>
      </c>
      <c r="Q296" s="127">
        <v>7</v>
      </c>
      <c r="R296" s="603">
        <v>42000000</v>
      </c>
      <c r="S296" s="151"/>
      <c r="T296" s="127" t="s">
        <v>2077</v>
      </c>
      <c r="U296" s="127" t="s">
        <v>2140</v>
      </c>
      <c r="V296" s="130" t="s">
        <v>2141</v>
      </c>
      <c r="W296" s="121">
        <v>0.3</v>
      </c>
      <c r="X296" s="137">
        <v>7.4999999999999997E-2</v>
      </c>
      <c r="Y296" s="125"/>
      <c r="Z296" s="125" t="s">
        <v>243</v>
      </c>
      <c r="AA296" s="582">
        <v>0.17419999999999999</v>
      </c>
      <c r="AB296" s="582"/>
      <c r="AC296" s="641">
        <v>93508000</v>
      </c>
      <c r="AD296" s="582"/>
      <c r="AE296" s="614">
        <v>8.7100000000000007E-3</v>
      </c>
      <c r="AG296" s="137">
        <v>7.4999999999999997E-2</v>
      </c>
      <c r="AH296" s="125"/>
      <c r="AI296" s="125" t="s">
        <v>243</v>
      </c>
      <c r="AJ296" s="582">
        <v>0.17419999999999999</v>
      </c>
      <c r="AK296" s="582"/>
      <c r="AL296" s="641"/>
      <c r="AM296" s="582"/>
      <c r="AN296" s="614">
        <v>8.7100000000000007E-3</v>
      </c>
      <c r="AP296" s="137">
        <v>7.4999999999999997E-2</v>
      </c>
      <c r="AQ296" s="125"/>
      <c r="AR296" s="125" t="s">
        <v>243</v>
      </c>
      <c r="AS296" s="582">
        <v>0.17419999999999999</v>
      </c>
      <c r="AT296" s="582"/>
      <c r="AU296" s="641"/>
      <c r="AV296" s="582"/>
      <c r="AW296" s="582"/>
      <c r="AX296" s="614">
        <v>8.7100000000000007E-3</v>
      </c>
      <c r="AZ296" s="137">
        <v>7.4999999999999997E-2</v>
      </c>
      <c r="BA296" s="125"/>
      <c r="BB296" s="125" t="s">
        <v>243</v>
      </c>
      <c r="BC296" s="582">
        <v>0.17419999999999999</v>
      </c>
      <c r="BD296" s="582"/>
      <c r="BE296" s="641"/>
      <c r="BF296" s="582"/>
      <c r="BG296" s="614">
        <v>8.7100000000000007E-3</v>
      </c>
      <c r="BI296" s="137"/>
      <c r="BJ296" s="125"/>
      <c r="BK296" s="125"/>
      <c r="BL296" s="582">
        <v>9.9600000000000008E-2</v>
      </c>
      <c r="BM296" s="582"/>
      <c r="BN296" s="641"/>
      <c r="BO296" s="582"/>
      <c r="BP296" s="644">
        <v>4.9800000000000009E-3</v>
      </c>
      <c r="BR296" s="137"/>
      <c r="BS296" s="125"/>
      <c r="BT296" s="125"/>
      <c r="BU296" s="582">
        <v>9.9600000000000008E-2</v>
      </c>
      <c r="BV296" s="582"/>
      <c r="BW296" s="641"/>
      <c r="BX296" s="582"/>
      <c r="BY296" s="582" t="s">
        <v>2142</v>
      </c>
      <c r="BZ296" s="644">
        <v>4.9800000000000009E-3</v>
      </c>
      <c r="CB296" s="137"/>
      <c r="CC296" s="125"/>
      <c r="CD296" s="125"/>
      <c r="CE296" s="582">
        <v>9.9600000000000008E-2</v>
      </c>
      <c r="CF296" s="582"/>
      <c r="CG296" s="641"/>
      <c r="CH296" s="582"/>
      <c r="CI296" s="644">
        <v>4.9800000000000009E-3</v>
      </c>
      <c r="CK296" s="131">
        <v>0</v>
      </c>
      <c r="CL296" s="125"/>
      <c r="CM296" s="125"/>
      <c r="CN296" s="582">
        <v>0</v>
      </c>
      <c r="CO296" s="582"/>
      <c r="CP296" s="641">
        <v>0</v>
      </c>
      <c r="CQ296" s="582"/>
      <c r="CR296" s="644">
        <v>0.10000000000000002</v>
      </c>
      <c r="CT296" s="131">
        <v>0</v>
      </c>
      <c r="CU296" s="125"/>
      <c r="CV296" s="125"/>
      <c r="CW296" s="582">
        <v>0</v>
      </c>
      <c r="CX296" s="582"/>
      <c r="CY296" s="641"/>
      <c r="CZ296" s="582"/>
      <c r="DA296" s="582"/>
      <c r="DB296" s="644">
        <v>0.10000000000000002</v>
      </c>
      <c r="DD296" s="131">
        <v>0</v>
      </c>
      <c r="DE296" s="125"/>
      <c r="DF296" s="125"/>
      <c r="DG296" s="582">
        <v>0</v>
      </c>
      <c r="DH296" s="582"/>
      <c r="DI296" s="641">
        <v>0</v>
      </c>
      <c r="DJ296" s="582"/>
      <c r="DK296" s="644">
        <v>0.10000000000000002</v>
      </c>
      <c r="DM296" s="131">
        <v>0</v>
      </c>
      <c r="DN296" s="125"/>
      <c r="DO296" s="125"/>
      <c r="DP296" s="582">
        <v>0</v>
      </c>
      <c r="DQ296" s="582"/>
      <c r="DR296" s="641">
        <v>7903000</v>
      </c>
      <c r="DS296" s="582"/>
      <c r="DT296" s="644">
        <v>0.10000000000000002</v>
      </c>
      <c r="DV296" s="131">
        <v>0</v>
      </c>
      <c r="DW296" s="125"/>
      <c r="DX296" s="125"/>
      <c r="DY296" s="582">
        <v>0</v>
      </c>
      <c r="DZ296" s="582"/>
      <c r="EA296" s="641">
        <v>0</v>
      </c>
      <c r="EB296" s="582"/>
      <c r="EC296" s="582" t="s">
        <v>2143</v>
      </c>
      <c r="ED296" s="644">
        <v>0.10000000000000002</v>
      </c>
      <c r="EF296" s="304"/>
      <c r="EG296" s="156">
        <v>0.3</v>
      </c>
      <c r="EJ296" s="610">
        <v>0.99560000000000004</v>
      </c>
      <c r="EM296" s="614">
        <v>0.999</v>
      </c>
      <c r="ER296" s="113">
        <v>42000000</v>
      </c>
      <c r="ET296" s="156">
        <f t="shared" si="4"/>
        <v>0</v>
      </c>
    </row>
    <row r="297" spans="1:150" s="47" customFormat="1" ht="99.95" hidden="1" customHeight="1" x14ac:dyDescent="0.25">
      <c r="A297" s="130" t="s">
        <v>214</v>
      </c>
      <c r="B297" s="47" t="s">
        <v>83</v>
      </c>
      <c r="C297" s="47" t="s">
        <v>2135</v>
      </c>
      <c r="D297" s="127">
        <v>7</v>
      </c>
      <c r="E297" s="47" t="s">
        <v>3779</v>
      </c>
      <c r="F297" s="121" t="s">
        <v>65</v>
      </c>
      <c r="G297" s="127">
        <v>1</v>
      </c>
      <c r="H297" s="131">
        <v>1</v>
      </c>
      <c r="I297" s="121"/>
      <c r="J297" s="130" t="s">
        <v>2136</v>
      </c>
      <c r="K297" s="127" t="s">
        <v>299</v>
      </c>
      <c r="L297" s="127">
        <v>6</v>
      </c>
      <c r="M297" s="130" t="s">
        <v>2137</v>
      </c>
      <c r="N297" s="130"/>
      <c r="O297" s="598"/>
      <c r="P297" s="121"/>
      <c r="Q297" s="127">
        <v>7</v>
      </c>
      <c r="R297" s="603"/>
      <c r="S297" s="151"/>
      <c r="T297" s="127" t="s">
        <v>2077</v>
      </c>
      <c r="U297" s="127" t="s">
        <v>2140</v>
      </c>
      <c r="V297" s="130" t="s">
        <v>2144</v>
      </c>
      <c r="W297" s="121">
        <v>0.6</v>
      </c>
      <c r="X297" s="137">
        <v>8.5000000000000006E-2</v>
      </c>
      <c r="Y297" s="125"/>
      <c r="Z297" s="125" t="s">
        <v>2145</v>
      </c>
      <c r="AA297" s="582"/>
      <c r="AB297" s="582"/>
      <c r="AC297" s="641"/>
      <c r="AD297" s="582"/>
      <c r="AE297" s="614"/>
      <c r="AG297" s="137">
        <v>8.5000000000000006E-2</v>
      </c>
      <c r="AH297" s="125"/>
      <c r="AI297" s="125" t="s">
        <v>2145</v>
      </c>
      <c r="AJ297" s="582"/>
      <c r="AK297" s="582"/>
      <c r="AL297" s="641"/>
      <c r="AM297" s="582"/>
      <c r="AN297" s="614"/>
      <c r="AP297" s="137">
        <v>8.5000000000000006E-2</v>
      </c>
      <c r="AQ297" s="125"/>
      <c r="AR297" s="125" t="s">
        <v>2145</v>
      </c>
      <c r="AS297" s="582"/>
      <c r="AT297" s="582"/>
      <c r="AU297" s="641"/>
      <c r="AV297" s="582"/>
      <c r="AW297" s="582"/>
      <c r="AX297" s="614"/>
      <c r="AZ297" s="137">
        <v>8.5000000000000006E-2</v>
      </c>
      <c r="BA297" s="125"/>
      <c r="BB297" s="125" t="s">
        <v>2145</v>
      </c>
      <c r="BC297" s="582"/>
      <c r="BD297" s="582"/>
      <c r="BE297" s="641"/>
      <c r="BF297" s="582"/>
      <c r="BG297" s="614"/>
      <c r="BI297" s="45">
        <v>8.5400000000000004E-2</v>
      </c>
      <c r="BJ297" s="125"/>
      <c r="BK297" s="125" t="s">
        <v>2145</v>
      </c>
      <c r="BL297" s="582"/>
      <c r="BM297" s="582"/>
      <c r="BN297" s="641"/>
      <c r="BO297" s="582"/>
      <c r="BP297" s="644"/>
      <c r="BR297" s="45">
        <v>8.5400000000000004E-2</v>
      </c>
      <c r="BS297" s="125"/>
      <c r="BT297" s="125" t="s">
        <v>2145</v>
      </c>
      <c r="BU297" s="582"/>
      <c r="BV297" s="582"/>
      <c r="BW297" s="641"/>
      <c r="BX297" s="582"/>
      <c r="BY297" s="582"/>
      <c r="BZ297" s="644"/>
      <c r="CB297" s="45">
        <v>8.5400000000000004E-2</v>
      </c>
      <c r="CC297" s="125"/>
      <c r="CD297" s="125" t="s">
        <v>2145</v>
      </c>
      <c r="CE297" s="582"/>
      <c r="CF297" s="582"/>
      <c r="CG297" s="641"/>
      <c r="CH297" s="582"/>
      <c r="CI297" s="644"/>
      <c r="CK297" s="131">
        <v>0</v>
      </c>
      <c r="CL297" s="125"/>
      <c r="CM297" s="125"/>
      <c r="CN297" s="582"/>
      <c r="CO297" s="582"/>
      <c r="CP297" s="641"/>
      <c r="CQ297" s="582"/>
      <c r="CR297" s="644"/>
      <c r="CT297" s="131">
        <v>0</v>
      </c>
      <c r="CU297" s="125"/>
      <c r="CV297" s="125"/>
      <c r="CW297" s="582"/>
      <c r="CX297" s="582"/>
      <c r="CY297" s="641"/>
      <c r="CZ297" s="582"/>
      <c r="DA297" s="582"/>
      <c r="DB297" s="644"/>
      <c r="DD297" s="131">
        <v>0</v>
      </c>
      <c r="DE297" s="125"/>
      <c r="DF297" s="125"/>
      <c r="DG297" s="582"/>
      <c r="DH297" s="582"/>
      <c r="DI297" s="641"/>
      <c r="DJ297" s="582"/>
      <c r="DK297" s="644"/>
      <c r="DM297" s="131">
        <v>0</v>
      </c>
      <c r="DN297" s="125"/>
      <c r="DO297" s="125"/>
      <c r="DP297" s="582"/>
      <c r="DQ297" s="582"/>
      <c r="DR297" s="641"/>
      <c r="DS297" s="582"/>
      <c r="DT297" s="644"/>
      <c r="DV297" s="131">
        <v>0</v>
      </c>
      <c r="DW297" s="125"/>
      <c r="DX297" s="125"/>
      <c r="DY297" s="582"/>
      <c r="DZ297" s="582"/>
      <c r="EA297" s="641"/>
      <c r="EB297" s="582"/>
      <c r="EC297" s="582"/>
      <c r="ED297" s="644"/>
      <c r="EF297" s="304"/>
      <c r="EG297" s="156">
        <v>0.59620000000000006</v>
      </c>
      <c r="EJ297" s="610"/>
      <c r="EM297" s="614"/>
      <c r="ER297" s="113">
        <v>0</v>
      </c>
      <c r="ET297" s="156">
        <f t="shared" si="4"/>
        <v>-3.7999999999999146E-3</v>
      </c>
    </row>
    <row r="298" spans="1:150" s="47" customFormat="1" ht="99.95" hidden="1" customHeight="1" x14ac:dyDescent="0.25">
      <c r="A298" s="130" t="s">
        <v>214</v>
      </c>
      <c r="B298" s="47" t="s">
        <v>83</v>
      </c>
      <c r="C298" s="47" t="s">
        <v>2135</v>
      </c>
      <c r="D298" s="127">
        <v>7</v>
      </c>
      <c r="E298" s="47" t="s">
        <v>3779</v>
      </c>
      <c r="F298" s="121" t="s">
        <v>65</v>
      </c>
      <c r="G298" s="127">
        <v>1</v>
      </c>
      <c r="H298" s="131">
        <v>1</v>
      </c>
      <c r="I298" s="121"/>
      <c r="J298" s="130" t="s">
        <v>2136</v>
      </c>
      <c r="K298" s="127" t="s">
        <v>299</v>
      </c>
      <c r="L298" s="127">
        <v>6</v>
      </c>
      <c r="M298" s="130" t="s">
        <v>2137</v>
      </c>
      <c r="N298" s="130"/>
      <c r="O298" s="598"/>
      <c r="P298" s="121"/>
      <c r="Q298" s="127">
        <v>7</v>
      </c>
      <c r="R298" s="603"/>
      <c r="S298" s="151"/>
      <c r="T298" s="127" t="s">
        <v>2077</v>
      </c>
      <c r="U298" s="127" t="s">
        <v>2140</v>
      </c>
      <c r="V298" s="130" t="s">
        <v>2146</v>
      </c>
      <c r="W298" s="121">
        <v>0.1</v>
      </c>
      <c r="X298" s="137">
        <v>1.4200000000000001E-2</v>
      </c>
      <c r="Y298" s="125"/>
      <c r="Z298" s="125" t="s">
        <v>2147</v>
      </c>
      <c r="AA298" s="582"/>
      <c r="AB298" s="582"/>
      <c r="AC298" s="641"/>
      <c r="AD298" s="582"/>
      <c r="AE298" s="614"/>
      <c r="AG298" s="137">
        <v>1.4200000000000001E-2</v>
      </c>
      <c r="AH298" s="125"/>
      <c r="AI298" s="125" t="s">
        <v>2148</v>
      </c>
      <c r="AJ298" s="582"/>
      <c r="AK298" s="582"/>
      <c r="AL298" s="641"/>
      <c r="AM298" s="582"/>
      <c r="AN298" s="614"/>
      <c r="AP298" s="137">
        <v>1.4200000000000001E-2</v>
      </c>
      <c r="AQ298" s="125"/>
      <c r="AR298" s="125" t="s">
        <v>2148</v>
      </c>
      <c r="AS298" s="582"/>
      <c r="AT298" s="582"/>
      <c r="AU298" s="641"/>
      <c r="AV298" s="582"/>
      <c r="AW298" s="582"/>
      <c r="AX298" s="614"/>
      <c r="AZ298" s="137">
        <v>1.4200000000000001E-2</v>
      </c>
      <c r="BA298" s="125"/>
      <c r="BB298" s="125" t="s">
        <v>2148</v>
      </c>
      <c r="BC298" s="582"/>
      <c r="BD298" s="582"/>
      <c r="BE298" s="641"/>
      <c r="BF298" s="582"/>
      <c r="BG298" s="614"/>
      <c r="BI298" s="137">
        <v>1.4200000000000001E-2</v>
      </c>
      <c r="BJ298" s="125"/>
      <c r="BK298" s="125" t="s">
        <v>2148</v>
      </c>
      <c r="BL298" s="582"/>
      <c r="BM298" s="582"/>
      <c r="BN298" s="641"/>
      <c r="BO298" s="582"/>
      <c r="BP298" s="644"/>
      <c r="BR298" s="137">
        <v>1.4200000000000001E-2</v>
      </c>
      <c r="BS298" s="125"/>
      <c r="BT298" s="125" t="s">
        <v>2148</v>
      </c>
      <c r="BU298" s="582"/>
      <c r="BV298" s="582"/>
      <c r="BW298" s="641"/>
      <c r="BX298" s="582"/>
      <c r="BY298" s="582"/>
      <c r="BZ298" s="644"/>
      <c r="CB298" s="137">
        <v>1.4200000000000001E-2</v>
      </c>
      <c r="CC298" s="125"/>
      <c r="CD298" s="125" t="s">
        <v>2149</v>
      </c>
      <c r="CE298" s="582"/>
      <c r="CF298" s="582"/>
      <c r="CG298" s="641"/>
      <c r="CH298" s="582"/>
      <c r="CI298" s="644"/>
      <c r="CK298" s="131"/>
      <c r="CL298" s="125"/>
      <c r="CM298" s="125"/>
      <c r="CN298" s="582"/>
      <c r="CO298" s="582"/>
      <c r="CP298" s="641"/>
      <c r="CQ298" s="582"/>
      <c r="CR298" s="644"/>
      <c r="CT298" s="131"/>
      <c r="CU298" s="125"/>
      <c r="CV298" s="125"/>
      <c r="CW298" s="582"/>
      <c r="CX298" s="582"/>
      <c r="CY298" s="641"/>
      <c r="CZ298" s="582"/>
      <c r="DA298" s="582"/>
      <c r="DB298" s="644"/>
      <c r="DD298" s="131"/>
      <c r="DE298" s="125"/>
      <c r="DF298" s="125"/>
      <c r="DG298" s="582"/>
      <c r="DH298" s="582"/>
      <c r="DI298" s="641"/>
      <c r="DJ298" s="582"/>
      <c r="DK298" s="644"/>
      <c r="DM298" s="131"/>
      <c r="DN298" s="125"/>
      <c r="DO298" s="125"/>
      <c r="DP298" s="582"/>
      <c r="DQ298" s="582"/>
      <c r="DR298" s="641"/>
      <c r="DS298" s="582"/>
      <c r="DT298" s="644"/>
      <c r="DV298" s="131"/>
      <c r="DW298" s="125"/>
      <c r="DX298" s="125"/>
      <c r="DY298" s="582"/>
      <c r="DZ298" s="582"/>
      <c r="EA298" s="641"/>
      <c r="EB298" s="582"/>
      <c r="EC298" s="582"/>
      <c r="ED298" s="644"/>
      <c r="EF298" s="304"/>
      <c r="EG298" s="156">
        <v>9.9400000000000016E-2</v>
      </c>
      <c r="EJ298" s="610"/>
      <c r="EM298" s="614"/>
      <c r="ER298" s="113">
        <v>0</v>
      </c>
      <c r="ET298" s="156">
        <f t="shared" si="4"/>
        <v>-5.9999999999998943E-4</v>
      </c>
    </row>
    <row r="299" spans="1:150" s="47" customFormat="1" ht="99.95" hidden="1" customHeight="1" x14ac:dyDescent="0.25">
      <c r="A299" s="130" t="s">
        <v>214</v>
      </c>
      <c r="B299" s="47" t="s">
        <v>83</v>
      </c>
      <c r="C299" s="47" t="s">
        <v>2135</v>
      </c>
      <c r="D299" s="127">
        <v>7</v>
      </c>
      <c r="E299" s="47" t="s">
        <v>3779</v>
      </c>
      <c r="F299" s="121" t="s">
        <v>65</v>
      </c>
      <c r="G299" s="127">
        <v>1</v>
      </c>
      <c r="H299" s="131">
        <v>1</v>
      </c>
      <c r="I299" s="121"/>
      <c r="J299" s="130" t="s">
        <v>2136</v>
      </c>
      <c r="K299" s="127" t="s">
        <v>299</v>
      </c>
      <c r="L299" s="127">
        <v>7</v>
      </c>
      <c r="M299" s="130" t="s">
        <v>2150</v>
      </c>
      <c r="N299" s="130" t="s">
        <v>2151</v>
      </c>
      <c r="O299" s="598"/>
      <c r="P299" s="121">
        <v>0.05</v>
      </c>
      <c r="Q299" s="127">
        <v>5</v>
      </c>
      <c r="R299" s="603">
        <v>59411000</v>
      </c>
      <c r="S299" s="151"/>
      <c r="T299" s="127" t="s">
        <v>295</v>
      </c>
      <c r="U299" s="127" t="s">
        <v>299</v>
      </c>
      <c r="V299" s="130" t="s">
        <v>2152</v>
      </c>
      <c r="W299" s="121">
        <v>0.3</v>
      </c>
      <c r="X299" s="137">
        <v>0</v>
      </c>
      <c r="Y299" s="125"/>
      <c r="Z299" s="125"/>
      <c r="AA299" s="582">
        <v>0</v>
      </c>
      <c r="AB299" s="582"/>
      <c r="AC299" s="641"/>
      <c r="AD299" s="582"/>
      <c r="AE299" s="614"/>
      <c r="AG299" s="131">
        <v>0</v>
      </c>
      <c r="AH299" s="125"/>
      <c r="AI299" s="125"/>
      <c r="AJ299" s="582">
        <v>0</v>
      </c>
      <c r="AK299" s="582"/>
      <c r="AL299" s="641"/>
      <c r="AM299" s="582"/>
      <c r="AN299" s="614"/>
      <c r="AP299" s="131">
        <v>0</v>
      </c>
      <c r="AQ299" s="125"/>
      <c r="AR299" s="125"/>
      <c r="AS299" s="582">
        <v>0</v>
      </c>
      <c r="AT299" s="582"/>
      <c r="AU299" s="641">
        <v>0</v>
      </c>
      <c r="AV299" s="582"/>
      <c r="AW299" s="582"/>
      <c r="AX299" s="614"/>
      <c r="AZ299" s="131">
        <v>0</v>
      </c>
      <c r="BA299" s="125"/>
      <c r="BB299" s="125"/>
      <c r="BC299" s="582">
        <v>0</v>
      </c>
      <c r="BD299" s="582"/>
      <c r="BE299" s="641">
        <v>0</v>
      </c>
      <c r="BF299" s="582"/>
      <c r="BG299" s="614"/>
      <c r="BI299" s="131">
        <v>0</v>
      </c>
      <c r="BJ299" s="125"/>
      <c r="BK299" s="125"/>
      <c r="BL299" s="582">
        <v>0</v>
      </c>
      <c r="BM299" s="582"/>
      <c r="BN299" s="641">
        <v>0</v>
      </c>
      <c r="BO299" s="582"/>
      <c r="BP299" s="644"/>
      <c r="BR299" s="131">
        <v>0</v>
      </c>
      <c r="BS299" s="125"/>
      <c r="BT299" s="125"/>
      <c r="BU299" s="582">
        <v>0</v>
      </c>
      <c r="BV299" s="582"/>
      <c r="BW299" s="641">
        <v>0</v>
      </c>
      <c r="BX299" s="582"/>
      <c r="BY299" s="582"/>
      <c r="BZ299" s="644"/>
      <c r="CB299" s="131">
        <v>0</v>
      </c>
      <c r="CC299" s="125"/>
      <c r="CD299" s="125"/>
      <c r="CE299" s="582">
        <v>0</v>
      </c>
      <c r="CF299" s="582"/>
      <c r="CG299" s="641">
        <v>0</v>
      </c>
      <c r="CH299" s="582"/>
      <c r="CI299" s="644"/>
      <c r="CK299" s="45">
        <v>0.06</v>
      </c>
      <c r="CL299" s="125"/>
      <c r="CM299" s="125" t="s">
        <v>2153</v>
      </c>
      <c r="CN299" s="582">
        <v>0.2</v>
      </c>
      <c r="CO299" s="582"/>
      <c r="CP299" s="641"/>
      <c r="CQ299" s="582"/>
      <c r="CR299" s="644"/>
      <c r="CT299" s="45">
        <v>0.06</v>
      </c>
      <c r="CU299" s="125"/>
      <c r="CV299" s="125" t="s">
        <v>2153</v>
      </c>
      <c r="CW299" s="582">
        <v>0.2</v>
      </c>
      <c r="CX299" s="582"/>
      <c r="CY299" s="641"/>
      <c r="CZ299" s="582"/>
      <c r="DA299" s="582" t="s">
        <v>2154</v>
      </c>
      <c r="DB299" s="644"/>
      <c r="DD299" s="45">
        <v>0.06</v>
      </c>
      <c r="DE299" s="125"/>
      <c r="DF299" s="125" t="s">
        <v>2153</v>
      </c>
      <c r="DG299" s="582">
        <v>0.2</v>
      </c>
      <c r="DH299" s="582"/>
      <c r="DI299" s="641"/>
      <c r="DJ299" s="582"/>
      <c r="DK299" s="644"/>
      <c r="DM299" s="45">
        <v>0.06</v>
      </c>
      <c r="DN299" s="125"/>
      <c r="DO299" s="125" t="s">
        <v>2153</v>
      </c>
      <c r="DP299" s="582">
        <v>0.2</v>
      </c>
      <c r="DQ299" s="582"/>
      <c r="DR299" s="641"/>
      <c r="DS299" s="582"/>
      <c r="DT299" s="644"/>
      <c r="DV299" s="45">
        <v>0.06</v>
      </c>
      <c r="DW299" s="125"/>
      <c r="DX299" s="125" t="s">
        <v>2153</v>
      </c>
      <c r="DY299" s="582">
        <v>0.2</v>
      </c>
      <c r="DZ299" s="582"/>
      <c r="EA299" s="641"/>
      <c r="EB299" s="582"/>
      <c r="EC299" s="582"/>
      <c r="ED299" s="644"/>
      <c r="EF299" s="304"/>
      <c r="EG299" s="156">
        <v>0.3</v>
      </c>
      <c r="EJ299" s="610">
        <v>1</v>
      </c>
      <c r="EM299" s="614"/>
      <c r="ER299" s="113">
        <v>59411000</v>
      </c>
      <c r="ET299" s="156">
        <f t="shared" si="4"/>
        <v>0</v>
      </c>
    </row>
    <row r="300" spans="1:150" s="47" customFormat="1" ht="99.95" hidden="1" customHeight="1" x14ac:dyDescent="0.25">
      <c r="A300" s="130" t="s">
        <v>214</v>
      </c>
      <c r="B300" s="47" t="s">
        <v>83</v>
      </c>
      <c r="C300" s="47" t="s">
        <v>2135</v>
      </c>
      <c r="D300" s="127">
        <v>7</v>
      </c>
      <c r="E300" s="47" t="s">
        <v>3779</v>
      </c>
      <c r="F300" s="121" t="s">
        <v>65</v>
      </c>
      <c r="G300" s="127">
        <v>1</v>
      </c>
      <c r="H300" s="131">
        <v>1</v>
      </c>
      <c r="I300" s="121"/>
      <c r="J300" s="130" t="s">
        <v>2136</v>
      </c>
      <c r="K300" s="127" t="s">
        <v>299</v>
      </c>
      <c r="L300" s="127">
        <v>7</v>
      </c>
      <c r="M300" s="130" t="s">
        <v>2150</v>
      </c>
      <c r="N300" s="130"/>
      <c r="O300" s="598"/>
      <c r="P300" s="121"/>
      <c r="Q300" s="127">
        <v>5</v>
      </c>
      <c r="R300" s="603"/>
      <c r="S300" s="151"/>
      <c r="T300" s="127" t="s">
        <v>295</v>
      </c>
      <c r="U300" s="127" t="s">
        <v>299</v>
      </c>
      <c r="V300" s="130" t="s">
        <v>2155</v>
      </c>
      <c r="W300" s="121">
        <v>0.5</v>
      </c>
      <c r="X300" s="137">
        <v>0</v>
      </c>
      <c r="Y300" s="125"/>
      <c r="Z300" s="125"/>
      <c r="AA300" s="582"/>
      <c r="AB300" s="582"/>
      <c r="AC300" s="641"/>
      <c r="AD300" s="582"/>
      <c r="AE300" s="614"/>
      <c r="AG300" s="131">
        <v>0</v>
      </c>
      <c r="AH300" s="125"/>
      <c r="AI300" s="125"/>
      <c r="AJ300" s="582"/>
      <c r="AK300" s="582"/>
      <c r="AL300" s="641"/>
      <c r="AM300" s="582"/>
      <c r="AN300" s="614"/>
      <c r="AP300" s="131">
        <v>0</v>
      </c>
      <c r="AQ300" s="125"/>
      <c r="AR300" s="125"/>
      <c r="AS300" s="582"/>
      <c r="AT300" s="582"/>
      <c r="AU300" s="641"/>
      <c r="AV300" s="582"/>
      <c r="AW300" s="582"/>
      <c r="AX300" s="614"/>
      <c r="AZ300" s="131">
        <v>0</v>
      </c>
      <c r="BA300" s="125"/>
      <c r="BB300" s="125"/>
      <c r="BC300" s="582"/>
      <c r="BD300" s="582"/>
      <c r="BE300" s="641"/>
      <c r="BF300" s="582"/>
      <c r="BG300" s="614"/>
      <c r="BI300" s="131">
        <v>0</v>
      </c>
      <c r="BJ300" s="125"/>
      <c r="BK300" s="125"/>
      <c r="BL300" s="582"/>
      <c r="BM300" s="582"/>
      <c r="BN300" s="641"/>
      <c r="BO300" s="582"/>
      <c r="BP300" s="644"/>
      <c r="BR300" s="131">
        <v>0</v>
      </c>
      <c r="BS300" s="125"/>
      <c r="BT300" s="125"/>
      <c r="BU300" s="582"/>
      <c r="BV300" s="582"/>
      <c r="BW300" s="641"/>
      <c r="BX300" s="582"/>
      <c r="BY300" s="582"/>
      <c r="BZ300" s="644"/>
      <c r="CB300" s="131">
        <v>0</v>
      </c>
      <c r="CC300" s="125"/>
      <c r="CD300" s="125"/>
      <c r="CE300" s="582"/>
      <c r="CF300" s="582"/>
      <c r="CG300" s="641"/>
      <c r="CH300" s="582"/>
      <c r="CI300" s="644"/>
      <c r="CK300" s="45">
        <v>0.1</v>
      </c>
      <c r="CL300" s="125"/>
      <c r="CM300" s="125" t="s">
        <v>2156</v>
      </c>
      <c r="CN300" s="582"/>
      <c r="CO300" s="582"/>
      <c r="CP300" s="641"/>
      <c r="CQ300" s="582"/>
      <c r="CR300" s="644"/>
      <c r="CT300" s="45">
        <v>0.1</v>
      </c>
      <c r="CU300" s="125"/>
      <c r="CV300" s="125" t="s">
        <v>2156</v>
      </c>
      <c r="CW300" s="582"/>
      <c r="CX300" s="582"/>
      <c r="CY300" s="641"/>
      <c r="CZ300" s="582"/>
      <c r="DA300" s="582"/>
      <c r="DB300" s="644"/>
      <c r="DD300" s="45">
        <v>0.1</v>
      </c>
      <c r="DE300" s="125"/>
      <c r="DF300" s="125" t="s">
        <v>2156</v>
      </c>
      <c r="DG300" s="582"/>
      <c r="DH300" s="582"/>
      <c r="DI300" s="641"/>
      <c r="DJ300" s="582"/>
      <c r="DK300" s="644"/>
      <c r="DM300" s="45">
        <v>0.1</v>
      </c>
      <c r="DN300" s="125"/>
      <c r="DO300" s="125" t="s">
        <v>2156</v>
      </c>
      <c r="DP300" s="582"/>
      <c r="DQ300" s="582"/>
      <c r="DR300" s="641"/>
      <c r="DS300" s="582"/>
      <c r="DT300" s="644"/>
      <c r="DV300" s="45">
        <v>0.1</v>
      </c>
      <c r="DW300" s="125"/>
      <c r="DX300" s="125" t="s">
        <v>2156</v>
      </c>
      <c r="DY300" s="582"/>
      <c r="DZ300" s="582"/>
      <c r="EA300" s="641"/>
      <c r="EB300" s="582"/>
      <c r="EC300" s="582"/>
      <c r="ED300" s="644"/>
      <c r="EF300" s="304"/>
      <c r="EG300" s="156">
        <v>0.5</v>
      </c>
      <c r="EJ300" s="610"/>
      <c r="EM300" s="614"/>
      <c r="ER300" s="113">
        <v>0</v>
      </c>
      <c r="ET300" s="156">
        <f t="shared" si="4"/>
        <v>0</v>
      </c>
    </row>
    <row r="301" spans="1:150" s="47" customFormat="1" ht="99.95" hidden="1" customHeight="1" x14ac:dyDescent="0.25">
      <c r="A301" s="130" t="s">
        <v>214</v>
      </c>
      <c r="B301" s="47" t="s">
        <v>83</v>
      </c>
      <c r="C301" s="47" t="s">
        <v>2135</v>
      </c>
      <c r="D301" s="127">
        <v>7</v>
      </c>
      <c r="E301" s="47" t="s">
        <v>3779</v>
      </c>
      <c r="F301" s="121" t="s">
        <v>65</v>
      </c>
      <c r="G301" s="127">
        <v>1</v>
      </c>
      <c r="H301" s="131">
        <v>1</v>
      </c>
      <c r="I301" s="121"/>
      <c r="J301" s="130" t="s">
        <v>2136</v>
      </c>
      <c r="K301" s="127" t="s">
        <v>299</v>
      </c>
      <c r="L301" s="127">
        <v>7</v>
      </c>
      <c r="M301" s="130" t="s">
        <v>2150</v>
      </c>
      <c r="N301" s="130"/>
      <c r="O301" s="598"/>
      <c r="P301" s="121"/>
      <c r="Q301" s="127">
        <v>5</v>
      </c>
      <c r="R301" s="603"/>
      <c r="S301" s="151"/>
      <c r="T301" s="127" t="s">
        <v>295</v>
      </c>
      <c r="U301" s="127" t="s">
        <v>299</v>
      </c>
      <c r="V301" s="130" t="s">
        <v>2157</v>
      </c>
      <c r="W301" s="121">
        <v>0.2</v>
      </c>
      <c r="X301" s="137">
        <v>0</v>
      </c>
      <c r="Y301" s="125"/>
      <c r="Z301" s="125"/>
      <c r="AA301" s="582"/>
      <c r="AB301" s="582"/>
      <c r="AC301" s="641"/>
      <c r="AD301" s="582"/>
      <c r="AE301" s="614"/>
      <c r="AG301" s="131">
        <v>0</v>
      </c>
      <c r="AH301" s="125"/>
      <c r="AI301" s="125"/>
      <c r="AJ301" s="582"/>
      <c r="AK301" s="582"/>
      <c r="AL301" s="641"/>
      <c r="AM301" s="582"/>
      <c r="AN301" s="614"/>
      <c r="AP301" s="131">
        <v>0</v>
      </c>
      <c r="AQ301" s="125"/>
      <c r="AR301" s="125"/>
      <c r="AS301" s="582"/>
      <c r="AT301" s="582"/>
      <c r="AU301" s="641"/>
      <c r="AV301" s="582"/>
      <c r="AW301" s="582"/>
      <c r="AX301" s="614"/>
      <c r="AZ301" s="131">
        <v>0</v>
      </c>
      <c r="BA301" s="125"/>
      <c r="BB301" s="125"/>
      <c r="BC301" s="582"/>
      <c r="BD301" s="582"/>
      <c r="BE301" s="641"/>
      <c r="BF301" s="582"/>
      <c r="BG301" s="614"/>
      <c r="BI301" s="131">
        <v>0</v>
      </c>
      <c r="BJ301" s="125"/>
      <c r="BK301" s="125"/>
      <c r="BL301" s="582"/>
      <c r="BM301" s="582"/>
      <c r="BN301" s="641"/>
      <c r="BO301" s="582"/>
      <c r="BP301" s="644"/>
      <c r="BR301" s="131">
        <v>0</v>
      </c>
      <c r="BS301" s="125"/>
      <c r="BT301" s="125"/>
      <c r="BU301" s="582"/>
      <c r="BV301" s="582"/>
      <c r="BW301" s="641"/>
      <c r="BX301" s="582"/>
      <c r="BY301" s="582"/>
      <c r="BZ301" s="644"/>
      <c r="CB301" s="131">
        <v>0</v>
      </c>
      <c r="CC301" s="125"/>
      <c r="CD301" s="125"/>
      <c r="CE301" s="582"/>
      <c r="CF301" s="582"/>
      <c r="CG301" s="641"/>
      <c r="CH301" s="582"/>
      <c r="CI301" s="644"/>
      <c r="CK301" s="45">
        <v>0.04</v>
      </c>
      <c r="CL301" s="125"/>
      <c r="CM301" s="125" t="s">
        <v>2156</v>
      </c>
      <c r="CN301" s="582"/>
      <c r="CO301" s="582"/>
      <c r="CP301" s="641"/>
      <c r="CQ301" s="582"/>
      <c r="CR301" s="644"/>
      <c r="CT301" s="45">
        <v>0.04</v>
      </c>
      <c r="CU301" s="125"/>
      <c r="CV301" s="125" t="s">
        <v>2156</v>
      </c>
      <c r="CW301" s="582"/>
      <c r="CX301" s="582"/>
      <c r="CY301" s="641"/>
      <c r="CZ301" s="582"/>
      <c r="DA301" s="582"/>
      <c r="DB301" s="644"/>
      <c r="DD301" s="45">
        <v>0.04</v>
      </c>
      <c r="DE301" s="125"/>
      <c r="DF301" s="125" t="s">
        <v>2156</v>
      </c>
      <c r="DG301" s="582"/>
      <c r="DH301" s="582"/>
      <c r="DI301" s="641"/>
      <c r="DJ301" s="582"/>
      <c r="DK301" s="644"/>
      <c r="DM301" s="45">
        <v>0.04</v>
      </c>
      <c r="DN301" s="125"/>
      <c r="DO301" s="125" t="s">
        <v>2156</v>
      </c>
      <c r="DP301" s="582"/>
      <c r="DQ301" s="582"/>
      <c r="DR301" s="641"/>
      <c r="DS301" s="582"/>
      <c r="DT301" s="644"/>
      <c r="DV301" s="45">
        <v>0.04</v>
      </c>
      <c r="DW301" s="125"/>
      <c r="DX301" s="125" t="s">
        <v>2156</v>
      </c>
      <c r="DY301" s="582"/>
      <c r="DZ301" s="582"/>
      <c r="EA301" s="641"/>
      <c r="EB301" s="582"/>
      <c r="EC301" s="582"/>
      <c r="ED301" s="644"/>
      <c r="EF301" s="304"/>
      <c r="EG301" s="156">
        <v>0.2</v>
      </c>
      <c r="EJ301" s="610"/>
      <c r="EM301" s="614"/>
      <c r="ER301" s="113">
        <v>0</v>
      </c>
      <c r="ET301" s="156">
        <f t="shared" si="4"/>
        <v>0</v>
      </c>
    </row>
    <row r="302" spans="1:150" s="47" customFormat="1" ht="99.95" hidden="1" customHeight="1" x14ac:dyDescent="0.25">
      <c r="A302" s="130" t="s">
        <v>192</v>
      </c>
      <c r="B302" s="47" t="s">
        <v>83</v>
      </c>
      <c r="C302" s="47" t="s">
        <v>2347</v>
      </c>
      <c r="D302" s="127">
        <v>1</v>
      </c>
      <c r="E302" s="47" t="s">
        <v>2348</v>
      </c>
      <c r="F302" s="121" t="s">
        <v>65</v>
      </c>
      <c r="G302" s="121">
        <v>0.7</v>
      </c>
      <c r="H302" s="121">
        <v>0.2</v>
      </c>
      <c r="I302" s="121">
        <v>0.1</v>
      </c>
      <c r="J302" s="130" t="s">
        <v>2349</v>
      </c>
      <c r="K302" s="64">
        <v>43435</v>
      </c>
      <c r="L302" s="127">
        <v>1</v>
      </c>
      <c r="M302" s="130" t="s">
        <v>2350</v>
      </c>
      <c r="N302" s="130" t="s">
        <v>2351</v>
      </c>
      <c r="O302" s="127" t="s">
        <v>2352</v>
      </c>
      <c r="P302" s="121">
        <v>0.04</v>
      </c>
      <c r="Q302" s="127">
        <v>9</v>
      </c>
      <c r="R302" s="124">
        <v>92400000</v>
      </c>
      <c r="S302" s="129"/>
      <c r="T302" s="128">
        <v>43132</v>
      </c>
      <c r="U302" s="128">
        <v>43403</v>
      </c>
      <c r="V302" s="130" t="s">
        <v>2353</v>
      </c>
      <c r="W302" s="126">
        <v>0.33333333333333337</v>
      </c>
      <c r="X302" s="121">
        <v>0</v>
      </c>
      <c r="Y302" s="125"/>
      <c r="AA302" s="582">
        <v>0</v>
      </c>
      <c r="AB302" s="582">
        <v>0</v>
      </c>
      <c r="AC302" s="612"/>
      <c r="AD302" s="582"/>
      <c r="AE302" s="618">
        <v>0</v>
      </c>
      <c r="AF302" s="582"/>
      <c r="AG302" s="126">
        <v>0.11111111111111101</v>
      </c>
      <c r="AH302" s="125"/>
      <c r="AI302" s="150" t="s">
        <v>2354</v>
      </c>
      <c r="AJ302" s="582">
        <v>0.19444444444444436</v>
      </c>
      <c r="AK302" s="582">
        <v>0</v>
      </c>
      <c r="AL302" s="612">
        <v>10266667</v>
      </c>
      <c r="AM302" s="582"/>
      <c r="AN302" s="617">
        <v>2.1501010101010094E-2</v>
      </c>
      <c r="AO302" s="582"/>
      <c r="AP302" s="150">
        <v>0.11111111111111113</v>
      </c>
      <c r="AQ302" s="125"/>
      <c r="AR302" s="150" t="s">
        <v>2354</v>
      </c>
      <c r="AS302" s="582">
        <v>0.19444444444444448</v>
      </c>
      <c r="AT302" s="582">
        <v>0</v>
      </c>
      <c r="AU302" s="612">
        <v>10266667</v>
      </c>
      <c r="AV302" s="582"/>
      <c r="AW302" s="582"/>
      <c r="AX302" s="617">
        <v>2.1501010101010104E-2</v>
      </c>
      <c r="AY302" s="582"/>
      <c r="AZ302" s="150">
        <v>0.11111111111111113</v>
      </c>
      <c r="BA302" s="125"/>
      <c r="BB302" s="150" t="s">
        <v>2354</v>
      </c>
      <c r="BC302" s="582">
        <v>0.19444444444444448</v>
      </c>
      <c r="BD302" s="582">
        <v>0</v>
      </c>
      <c r="BE302" s="612">
        <v>10266667</v>
      </c>
      <c r="BF302" s="582"/>
      <c r="BG302" s="617">
        <v>2.1501010101010104E-2</v>
      </c>
      <c r="BH302" s="582"/>
      <c r="BI302" s="150">
        <v>0</v>
      </c>
      <c r="BJ302" s="125"/>
      <c r="BK302" s="150"/>
      <c r="BL302" s="582">
        <v>8.3333333333333343E-2</v>
      </c>
      <c r="BM302" s="582">
        <v>0</v>
      </c>
      <c r="BN302" s="612">
        <v>10266667</v>
      </c>
      <c r="BO302" s="582"/>
      <c r="BP302" s="617">
        <v>1.2612121212121213E-2</v>
      </c>
      <c r="BQ302" s="582"/>
      <c r="BR302" s="150">
        <v>0</v>
      </c>
      <c r="BS302" s="125"/>
      <c r="BT302" s="150"/>
      <c r="BU302" s="582">
        <v>0</v>
      </c>
      <c r="BV302" s="582">
        <v>0</v>
      </c>
      <c r="BW302" s="612">
        <v>10266667</v>
      </c>
      <c r="BX302" s="582"/>
      <c r="BY302" s="582"/>
      <c r="BZ302" s="617">
        <v>5.9454545454545463E-3</v>
      </c>
      <c r="CA302" s="582"/>
      <c r="CB302" s="150">
        <v>0</v>
      </c>
      <c r="CC302" s="125"/>
      <c r="CD302" s="150"/>
      <c r="CE302" s="582">
        <v>8.3333333333333343E-2</v>
      </c>
      <c r="CF302" s="582">
        <v>0</v>
      </c>
      <c r="CG302" s="612">
        <v>10266667</v>
      </c>
      <c r="CH302" s="582"/>
      <c r="CI302" s="617">
        <v>1.2612121212121213E-2</v>
      </c>
      <c r="CJ302" s="582"/>
      <c r="CK302" s="150">
        <v>0</v>
      </c>
      <c r="CL302" s="125"/>
      <c r="CM302" s="150"/>
      <c r="CN302" s="582">
        <v>8.3333333333333343E-2</v>
      </c>
      <c r="CO302" s="582">
        <v>0</v>
      </c>
      <c r="CP302" s="612">
        <v>10266667</v>
      </c>
      <c r="CQ302" s="582"/>
      <c r="CR302" s="617">
        <v>1.2612121212121213E-2</v>
      </c>
      <c r="CS302" s="582"/>
      <c r="CT302" s="150">
        <v>0</v>
      </c>
      <c r="CU302" s="125"/>
      <c r="CV302" s="150"/>
      <c r="CW302" s="582">
        <v>8.3333333333333343E-2</v>
      </c>
      <c r="CX302" s="582">
        <v>0</v>
      </c>
      <c r="CY302" s="612">
        <v>10266664</v>
      </c>
      <c r="CZ302" s="582"/>
      <c r="DA302" s="582"/>
      <c r="DB302" s="617">
        <v>1.2612121212121213E-2</v>
      </c>
      <c r="DC302" s="582"/>
      <c r="DD302" s="150">
        <v>0</v>
      </c>
      <c r="DE302" s="125"/>
      <c r="DF302" s="150"/>
      <c r="DG302" s="582">
        <v>8.3333333333333343E-2</v>
      </c>
      <c r="DH302" s="582">
        <v>0</v>
      </c>
      <c r="DI302" s="612"/>
      <c r="DJ302" s="582"/>
      <c r="DK302" s="617">
        <v>2.3532121212121213E-2</v>
      </c>
      <c r="DL302" s="582"/>
      <c r="DM302" s="150">
        <v>0</v>
      </c>
      <c r="DN302" s="125"/>
      <c r="DO302" s="150"/>
      <c r="DP302" s="582">
        <v>0</v>
      </c>
      <c r="DQ302" s="582">
        <v>0</v>
      </c>
      <c r="DR302" s="612"/>
      <c r="DS302" s="582"/>
      <c r="DT302" s="617">
        <v>3.324545454545455E-2</v>
      </c>
      <c r="DU302" s="582"/>
      <c r="DV302" s="150">
        <v>0</v>
      </c>
      <c r="DW302" s="125"/>
      <c r="DX302" s="150"/>
      <c r="DY302" s="582">
        <v>0</v>
      </c>
      <c r="DZ302" s="582">
        <v>0</v>
      </c>
      <c r="EA302" s="612"/>
      <c r="EB302" s="582"/>
      <c r="EC302" s="582"/>
      <c r="ED302" s="617">
        <v>2.2325454545454548E-2</v>
      </c>
      <c r="EE302" s="582"/>
      <c r="EF302" s="304"/>
      <c r="EG302" s="121">
        <v>0.33333333333333326</v>
      </c>
      <c r="EH302" s="121">
        <v>0</v>
      </c>
      <c r="EI302" s="127">
        <v>0</v>
      </c>
      <c r="EJ302" s="582">
        <v>1</v>
      </c>
      <c r="EK302" s="582">
        <v>0</v>
      </c>
      <c r="EL302" s="598">
        <v>0</v>
      </c>
      <c r="EM302" s="614">
        <v>0.19999999999999998</v>
      </c>
      <c r="EN302" s="617">
        <v>0</v>
      </c>
      <c r="EO302" s="598">
        <v>0</v>
      </c>
      <c r="EP302" s="612">
        <v>92400000</v>
      </c>
      <c r="EQ302" s="612">
        <v>0</v>
      </c>
      <c r="ER302" s="612">
        <v>0</v>
      </c>
      <c r="ET302" s="156">
        <f t="shared" si="4"/>
        <v>0</v>
      </c>
    </row>
    <row r="303" spans="1:150" s="47" customFormat="1" ht="99.95" hidden="1" customHeight="1" x14ac:dyDescent="0.25">
      <c r="A303" s="130" t="s">
        <v>192</v>
      </c>
      <c r="B303" s="47" t="s">
        <v>83</v>
      </c>
      <c r="C303" s="47" t="s">
        <v>2347</v>
      </c>
      <c r="D303" s="127">
        <v>1</v>
      </c>
      <c r="E303" s="47" t="s">
        <v>2348</v>
      </c>
      <c r="F303" s="121" t="s">
        <v>65</v>
      </c>
      <c r="G303" s="121">
        <v>0.7</v>
      </c>
      <c r="H303" s="121">
        <v>0.2</v>
      </c>
      <c r="I303" s="121">
        <v>0.1</v>
      </c>
      <c r="J303" s="130" t="s">
        <v>2349</v>
      </c>
      <c r="K303" s="64">
        <v>43435</v>
      </c>
      <c r="L303" s="127">
        <v>1</v>
      </c>
      <c r="M303" s="130" t="s">
        <v>2350</v>
      </c>
      <c r="N303" s="130" t="s">
        <v>2355</v>
      </c>
      <c r="O303" s="127" t="s">
        <v>2352</v>
      </c>
      <c r="P303" s="121"/>
      <c r="Q303" s="127">
        <v>9</v>
      </c>
      <c r="R303" s="124"/>
      <c r="S303" s="129"/>
      <c r="T303" s="128">
        <v>43132</v>
      </c>
      <c r="U303" s="128">
        <v>43403</v>
      </c>
      <c r="V303" s="130" t="s">
        <v>2356</v>
      </c>
      <c r="W303" s="126">
        <v>0.33333333333333337</v>
      </c>
      <c r="X303" s="121">
        <v>0</v>
      </c>
      <c r="Y303" s="125"/>
      <c r="AA303" s="582"/>
      <c r="AB303" s="582"/>
      <c r="AC303" s="612"/>
      <c r="AD303" s="582"/>
      <c r="AE303" s="618"/>
      <c r="AF303" s="582"/>
      <c r="AG303" s="126">
        <v>8.3333333333333343E-2</v>
      </c>
      <c r="AH303" s="125"/>
      <c r="AI303" s="150" t="s">
        <v>2357</v>
      </c>
      <c r="AJ303" s="582"/>
      <c r="AK303" s="582"/>
      <c r="AL303" s="612"/>
      <c r="AM303" s="582"/>
      <c r="AN303" s="617"/>
      <c r="AO303" s="582"/>
      <c r="AP303" s="150">
        <v>8.3333333333333343E-2</v>
      </c>
      <c r="AQ303" s="125"/>
      <c r="AR303" s="150" t="s">
        <v>2357</v>
      </c>
      <c r="AS303" s="582"/>
      <c r="AT303" s="582"/>
      <c r="AU303" s="612"/>
      <c r="AV303" s="582"/>
      <c r="AW303" s="582"/>
      <c r="AX303" s="617"/>
      <c r="AY303" s="582"/>
      <c r="AZ303" s="150">
        <v>8.3333333333333343E-2</v>
      </c>
      <c r="BA303" s="125"/>
      <c r="BB303" s="150" t="s">
        <v>2357</v>
      </c>
      <c r="BC303" s="582"/>
      <c r="BD303" s="582"/>
      <c r="BE303" s="612"/>
      <c r="BF303" s="582"/>
      <c r="BG303" s="617"/>
      <c r="BH303" s="582"/>
      <c r="BI303" s="150">
        <v>8.3333333333333343E-2</v>
      </c>
      <c r="BJ303" s="125"/>
      <c r="BK303" s="150" t="s">
        <v>2357</v>
      </c>
      <c r="BL303" s="582"/>
      <c r="BM303" s="582"/>
      <c r="BN303" s="612"/>
      <c r="BO303" s="582"/>
      <c r="BP303" s="617"/>
      <c r="BQ303" s="582"/>
      <c r="BR303" s="150">
        <v>0</v>
      </c>
      <c r="BS303" s="125"/>
      <c r="BT303" s="150"/>
      <c r="BU303" s="582"/>
      <c r="BV303" s="582"/>
      <c r="BW303" s="612"/>
      <c r="BX303" s="582"/>
      <c r="BY303" s="582"/>
      <c r="BZ303" s="617"/>
      <c r="CA303" s="582"/>
      <c r="CB303" s="150">
        <v>0</v>
      </c>
      <c r="CC303" s="125"/>
      <c r="CD303" s="150"/>
      <c r="CE303" s="582"/>
      <c r="CF303" s="582"/>
      <c r="CG303" s="612"/>
      <c r="CH303" s="582"/>
      <c r="CI303" s="617"/>
      <c r="CJ303" s="582"/>
      <c r="CK303" s="150">
        <v>0</v>
      </c>
      <c r="CL303" s="125"/>
      <c r="CM303" s="150"/>
      <c r="CN303" s="582"/>
      <c r="CO303" s="582"/>
      <c r="CP303" s="612"/>
      <c r="CQ303" s="582"/>
      <c r="CR303" s="617"/>
      <c r="CS303" s="582"/>
      <c r="CT303" s="150">
        <v>0</v>
      </c>
      <c r="CU303" s="125"/>
      <c r="CV303" s="150"/>
      <c r="CW303" s="582"/>
      <c r="CX303" s="582"/>
      <c r="CY303" s="612"/>
      <c r="CZ303" s="582"/>
      <c r="DA303" s="582"/>
      <c r="DB303" s="617"/>
      <c r="DC303" s="582"/>
      <c r="DD303" s="150">
        <v>0</v>
      </c>
      <c r="DE303" s="125"/>
      <c r="DF303" s="150"/>
      <c r="DG303" s="582"/>
      <c r="DH303" s="582"/>
      <c r="DI303" s="612"/>
      <c r="DJ303" s="582"/>
      <c r="DK303" s="617"/>
      <c r="DL303" s="582"/>
      <c r="DM303" s="150">
        <v>0</v>
      </c>
      <c r="DN303" s="125"/>
      <c r="DO303" s="150"/>
      <c r="DP303" s="582"/>
      <c r="DQ303" s="582"/>
      <c r="DR303" s="612"/>
      <c r="DS303" s="582"/>
      <c r="DT303" s="617"/>
      <c r="DU303" s="582"/>
      <c r="DV303" s="150">
        <v>0</v>
      </c>
      <c r="DW303" s="125"/>
      <c r="DX303" s="150"/>
      <c r="DY303" s="582"/>
      <c r="DZ303" s="582"/>
      <c r="EA303" s="612"/>
      <c r="EB303" s="582"/>
      <c r="EC303" s="582"/>
      <c r="ED303" s="617"/>
      <c r="EE303" s="582"/>
      <c r="EF303" s="304"/>
      <c r="EG303" s="121">
        <v>0.33333333333333337</v>
      </c>
      <c r="EH303" s="121">
        <v>0</v>
      </c>
      <c r="EI303" s="127">
        <v>0</v>
      </c>
      <c r="EJ303" s="598"/>
      <c r="EK303" s="598"/>
      <c r="EL303" s="598"/>
      <c r="EM303" s="614"/>
      <c r="EN303" s="598"/>
      <c r="EO303" s="598"/>
      <c r="EP303" s="598"/>
      <c r="EQ303" s="612"/>
      <c r="ER303" s="598"/>
      <c r="ET303" s="156">
        <f t="shared" si="4"/>
        <v>0</v>
      </c>
    </row>
    <row r="304" spans="1:150" s="47" customFormat="1" ht="99.95" hidden="1" customHeight="1" x14ac:dyDescent="0.25">
      <c r="A304" s="130" t="s">
        <v>192</v>
      </c>
      <c r="B304" s="47" t="s">
        <v>83</v>
      </c>
      <c r="C304" s="47" t="s">
        <v>2347</v>
      </c>
      <c r="D304" s="127">
        <v>1</v>
      </c>
      <c r="E304" s="47" t="s">
        <v>2348</v>
      </c>
      <c r="F304" s="121" t="s">
        <v>65</v>
      </c>
      <c r="G304" s="121">
        <v>0.7</v>
      </c>
      <c r="H304" s="121">
        <v>0.2</v>
      </c>
      <c r="I304" s="121">
        <v>0.1</v>
      </c>
      <c r="J304" s="130" t="s">
        <v>2349</v>
      </c>
      <c r="K304" s="64">
        <v>43435</v>
      </c>
      <c r="L304" s="127">
        <v>1</v>
      </c>
      <c r="M304" s="130" t="s">
        <v>2350</v>
      </c>
      <c r="N304" s="130" t="s">
        <v>2355</v>
      </c>
      <c r="O304" s="127" t="s">
        <v>2352</v>
      </c>
      <c r="P304" s="121"/>
      <c r="Q304" s="127">
        <v>9</v>
      </c>
      <c r="R304" s="124"/>
      <c r="S304" s="129"/>
      <c r="T304" s="128">
        <v>43132</v>
      </c>
      <c r="U304" s="128">
        <v>43403</v>
      </c>
      <c r="V304" s="130" t="s">
        <v>2358</v>
      </c>
      <c r="W304" s="126">
        <v>0.33333333333333337</v>
      </c>
      <c r="X304" s="121">
        <v>0</v>
      </c>
      <c r="Y304" s="125"/>
      <c r="AA304" s="582"/>
      <c r="AB304" s="582"/>
      <c r="AC304" s="612"/>
      <c r="AD304" s="582"/>
      <c r="AE304" s="618"/>
      <c r="AF304" s="582"/>
      <c r="AG304" s="126">
        <v>0</v>
      </c>
      <c r="AH304" s="125"/>
      <c r="AI304" s="150"/>
      <c r="AJ304" s="582"/>
      <c r="AK304" s="582"/>
      <c r="AL304" s="612"/>
      <c r="AM304" s="582"/>
      <c r="AN304" s="617"/>
      <c r="AO304" s="582"/>
      <c r="AP304" s="150">
        <v>0</v>
      </c>
      <c r="AQ304" s="125"/>
      <c r="AR304" s="150"/>
      <c r="AS304" s="582"/>
      <c r="AT304" s="582"/>
      <c r="AU304" s="612"/>
      <c r="AV304" s="582"/>
      <c r="AW304" s="582"/>
      <c r="AX304" s="617"/>
      <c r="AY304" s="582"/>
      <c r="AZ304" s="150">
        <v>0</v>
      </c>
      <c r="BA304" s="125"/>
      <c r="BB304" s="150"/>
      <c r="BC304" s="582"/>
      <c r="BD304" s="582"/>
      <c r="BE304" s="612"/>
      <c r="BF304" s="582"/>
      <c r="BG304" s="617"/>
      <c r="BH304" s="582"/>
      <c r="BI304" s="150">
        <v>0</v>
      </c>
      <c r="BJ304" s="125"/>
      <c r="BK304" s="150"/>
      <c r="BL304" s="582"/>
      <c r="BM304" s="582"/>
      <c r="BN304" s="612"/>
      <c r="BO304" s="582"/>
      <c r="BP304" s="617"/>
      <c r="BQ304" s="582"/>
      <c r="BR304" s="150">
        <v>0</v>
      </c>
      <c r="BS304" s="125"/>
      <c r="BT304" s="150"/>
      <c r="BU304" s="582"/>
      <c r="BV304" s="582"/>
      <c r="BW304" s="612"/>
      <c r="BX304" s="582"/>
      <c r="BY304" s="582"/>
      <c r="BZ304" s="617"/>
      <c r="CA304" s="582"/>
      <c r="CB304" s="150">
        <v>8.3333333333333343E-2</v>
      </c>
      <c r="CC304" s="125"/>
      <c r="CD304" s="150" t="s">
        <v>2357</v>
      </c>
      <c r="CE304" s="582"/>
      <c r="CF304" s="582"/>
      <c r="CG304" s="612"/>
      <c r="CH304" s="582"/>
      <c r="CI304" s="617"/>
      <c r="CJ304" s="582"/>
      <c r="CK304" s="150">
        <v>8.3333333333333343E-2</v>
      </c>
      <c r="CL304" s="125"/>
      <c r="CM304" s="150" t="s">
        <v>2357</v>
      </c>
      <c r="CN304" s="582"/>
      <c r="CO304" s="582"/>
      <c r="CP304" s="612"/>
      <c r="CQ304" s="582"/>
      <c r="CR304" s="617"/>
      <c r="CS304" s="582"/>
      <c r="CT304" s="150">
        <v>8.3333333333333343E-2</v>
      </c>
      <c r="CU304" s="125"/>
      <c r="CV304" s="150" t="s">
        <v>2357</v>
      </c>
      <c r="CW304" s="582"/>
      <c r="CX304" s="582"/>
      <c r="CY304" s="612"/>
      <c r="CZ304" s="582"/>
      <c r="DA304" s="582"/>
      <c r="DB304" s="617"/>
      <c r="DC304" s="582"/>
      <c r="DD304" s="150">
        <v>8.3333333333333343E-2</v>
      </c>
      <c r="DE304" s="125"/>
      <c r="DF304" s="150" t="s">
        <v>2357</v>
      </c>
      <c r="DG304" s="582"/>
      <c r="DH304" s="582"/>
      <c r="DI304" s="612"/>
      <c r="DJ304" s="582"/>
      <c r="DK304" s="617"/>
      <c r="DL304" s="582"/>
      <c r="DM304" s="150">
        <v>0</v>
      </c>
      <c r="DN304" s="125"/>
      <c r="DO304" s="150"/>
      <c r="DP304" s="582"/>
      <c r="DQ304" s="582"/>
      <c r="DR304" s="612"/>
      <c r="DS304" s="582"/>
      <c r="DT304" s="617"/>
      <c r="DU304" s="582"/>
      <c r="DV304" s="150">
        <v>0</v>
      </c>
      <c r="DW304" s="125"/>
      <c r="DX304" s="150"/>
      <c r="DY304" s="582"/>
      <c r="DZ304" s="582"/>
      <c r="EA304" s="612"/>
      <c r="EB304" s="582"/>
      <c r="EC304" s="582"/>
      <c r="ED304" s="617"/>
      <c r="EE304" s="582"/>
      <c r="EF304" s="304"/>
      <c r="EG304" s="121">
        <v>0.33333333333333337</v>
      </c>
      <c r="EH304" s="121">
        <v>0</v>
      </c>
      <c r="EI304" s="127">
        <v>0</v>
      </c>
      <c r="EJ304" s="598"/>
      <c r="EK304" s="598"/>
      <c r="EL304" s="598"/>
      <c r="EM304" s="614"/>
      <c r="EN304" s="598"/>
      <c r="EO304" s="598"/>
      <c r="EP304" s="598"/>
      <c r="EQ304" s="612"/>
      <c r="ER304" s="598"/>
      <c r="ET304" s="156">
        <f t="shared" si="4"/>
        <v>0</v>
      </c>
    </row>
    <row r="305" spans="1:150" s="47" customFormat="1" ht="99.95" hidden="1" customHeight="1" x14ac:dyDescent="0.25">
      <c r="A305" s="130" t="s">
        <v>192</v>
      </c>
      <c r="B305" s="47" t="s">
        <v>83</v>
      </c>
      <c r="C305" s="47" t="s">
        <v>2347</v>
      </c>
      <c r="D305" s="127">
        <v>1</v>
      </c>
      <c r="E305" s="47" t="s">
        <v>2348</v>
      </c>
      <c r="F305" s="121" t="s">
        <v>65</v>
      </c>
      <c r="G305" s="121">
        <v>0.7</v>
      </c>
      <c r="H305" s="121">
        <v>0.2</v>
      </c>
      <c r="I305" s="121">
        <v>0.1</v>
      </c>
      <c r="J305" s="130" t="s">
        <v>2349</v>
      </c>
      <c r="K305" s="64">
        <v>43435</v>
      </c>
      <c r="L305" s="127">
        <v>2</v>
      </c>
      <c r="M305" s="130" t="s">
        <v>2359</v>
      </c>
      <c r="N305" s="130" t="s">
        <v>2360</v>
      </c>
      <c r="O305" s="127" t="s">
        <v>2352</v>
      </c>
      <c r="P305" s="129">
        <v>0.06</v>
      </c>
      <c r="Q305" s="75">
        <v>11</v>
      </c>
      <c r="R305" s="124">
        <v>369600000</v>
      </c>
      <c r="S305" s="129"/>
      <c r="T305" s="42">
        <v>43132</v>
      </c>
      <c r="U305" s="42">
        <v>43464</v>
      </c>
      <c r="V305" s="130" t="s">
        <v>2361</v>
      </c>
      <c r="W305" s="126">
        <v>0.54500000000000004</v>
      </c>
      <c r="X305" s="122">
        <v>0</v>
      </c>
      <c r="Y305" s="125"/>
      <c r="AA305" s="582">
        <v>0</v>
      </c>
      <c r="AB305" s="582">
        <v>0</v>
      </c>
      <c r="AC305" s="612"/>
      <c r="AD305" s="582"/>
      <c r="AE305" s="618"/>
      <c r="AF305" s="582"/>
      <c r="AG305" s="126">
        <v>4.9545454545454552E-2</v>
      </c>
      <c r="AH305" s="125"/>
      <c r="AI305" s="150" t="s">
        <v>2362</v>
      </c>
      <c r="AJ305" s="582">
        <v>4.9545454545454552E-2</v>
      </c>
      <c r="AK305" s="582">
        <v>0</v>
      </c>
      <c r="AL305" s="612">
        <v>33600000</v>
      </c>
      <c r="AM305" s="582"/>
      <c r="AN305" s="617"/>
      <c r="AO305" s="582"/>
      <c r="AP305" s="150">
        <v>4.9545454545454552E-2</v>
      </c>
      <c r="AQ305" s="125"/>
      <c r="AR305" s="150" t="s">
        <v>2362</v>
      </c>
      <c r="AS305" s="582">
        <v>4.9545454545454552E-2</v>
      </c>
      <c r="AT305" s="582">
        <v>0</v>
      </c>
      <c r="AU305" s="612">
        <v>33600000</v>
      </c>
      <c r="AV305" s="582"/>
      <c r="AW305" s="582"/>
      <c r="AX305" s="617"/>
      <c r="AY305" s="582"/>
      <c r="AZ305" s="150">
        <v>4.9545454545454552E-2</v>
      </c>
      <c r="BA305" s="125"/>
      <c r="BB305" s="150" t="s">
        <v>2362</v>
      </c>
      <c r="BC305" s="582">
        <v>4.9545454545454552E-2</v>
      </c>
      <c r="BD305" s="582">
        <v>0</v>
      </c>
      <c r="BE305" s="612">
        <v>33600000</v>
      </c>
      <c r="BF305" s="582"/>
      <c r="BG305" s="617"/>
      <c r="BH305" s="582"/>
      <c r="BI305" s="150">
        <v>4.9545454545454552E-2</v>
      </c>
      <c r="BJ305" s="125"/>
      <c r="BK305" s="150" t="s">
        <v>2362</v>
      </c>
      <c r="BL305" s="582">
        <v>4.9545454545454552E-2</v>
      </c>
      <c r="BM305" s="582">
        <v>0</v>
      </c>
      <c r="BN305" s="612">
        <v>33600000</v>
      </c>
      <c r="BO305" s="582"/>
      <c r="BP305" s="617"/>
      <c r="BQ305" s="582"/>
      <c r="BR305" s="150">
        <v>4.9545454545454552E-2</v>
      </c>
      <c r="BS305" s="125"/>
      <c r="BT305" s="150" t="s">
        <v>2362</v>
      </c>
      <c r="BU305" s="582">
        <v>4.9545454545454552E-2</v>
      </c>
      <c r="BV305" s="582">
        <v>0</v>
      </c>
      <c r="BW305" s="612">
        <v>33600000</v>
      </c>
      <c r="BX305" s="582"/>
      <c r="BY305" s="582"/>
      <c r="BZ305" s="617"/>
      <c r="CA305" s="582"/>
      <c r="CB305" s="150">
        <v>4.9545454545454552E-2</v>
      </c>
      <c r="CC305" s="125"/>
      <c r="CD305" s="150" t="s">
        <v>2362</v>
      </c>
      <c r="CE305" s="582">
        <v>4.9545454545454552E-2</v>
      </c>
      <c r="CF305" s="582">
        <v>0</v>
      </c>
      <c r="CG305" s="612">
        <v>33600000</v>
      </c>
      <c r="CH305" s="582"/>
      <c r="CI305" s="617"/>
      <c r="CJ305" s="582"/>
      <c r="CK305" s="150">
        <v>4.9545454545454552E-2</v>
      </c>
      <c r="CL305" s="125"/>
      <c r="CM305" s="150" t="s">
        <v>2362</v>
      </c>
      <c r="CN305" s="582">
        <v>4.9545454545454552E-2</v>
      </c>
      <c r="CO305" s="582">
        <v>0</v>
      </c>
      <c r="CP305" s="612">
        <v>33600000</v>
      </c>
      <c r="CQ305" s="582"/>
      <c r="CR305" s="617"/>
      <c r="CS305" s="582"/>
      <c r="CT305" s="150">
        <v>4.9545454545454552E-2</v>
      </c>
      <c r="CU305" s="125"/>
      <c r="CV305" s="150" t="s">
        <v>2362</v>
      </c>
      <c r="CW305" s="582">
        <v>4.9545454545454552E-2</v>
      </c>
      <c r="CX305" s="582">
        <v>0</v>
      </c>
      <c r="CY305" s="612">
        <v>33600000</v>
      </c>
      <c r="CZ305" s="582"/>
      <c r="DA305" s="582"/>
      <c r="DB305" s="617"/>
      <c r="DC305" s="582"/>
      <c r="DD305" s="150">
        <v>4.9545454545454552E-2</v>
      </c>
      <c r="DE305" s="125"/>
      <c r="DF305" s="150" t="s">
        <v>2362</v>
      </c>
      <c r="DG305" s="582">
        <v>0.14054545454545456</v>
      </c>
      <c r="DH305" s="582">
        <v>0</v>
      </c>
      <c r="DI305" s="612">
        <v>33600000</v>
      </c>
      <c r="DJ305" s="582"/>
      <c r="DK305" s="617"/>
      <c r="DL305" s="582"/>
      <c r="DM305" s="150">
        <v>4.9545454545454552E-2</v>
      </c>
      <c r="DN305" s="125"/>
      <c r="DO305" s="150" t="s">
        <v>2362</v>
      </c>
      <c r="DP305" s="582">
        <v>0.27704545454545459</v>
      </c>
      <c r="DQ305" s="582">
        <v>0</v>
      </c>
      <c r="DR305" s="612">
        <v>33600000</v>
      </c>
      <c r="DS305" s="582"/>
      <c r="DT305" s="617"/>
      <c r="DU305" s="582"/>
      <c r="DV305" s="150">
        <v>4.9545454545454552E-2</v>
      </c>
      <c r="DW305" s="125"/>
      <c r="DX305" s="150" t="s">
        <v>2362</v>
      </c>
      <c r="DY305" s="582">
        <v>0.18604545454545457</v>
      </c>
      <c r="DZ305" s="582">
        <v>0</v>
      </c>
      <c r="EA305" s="612"/>
      <c r="EB305" s="582"/>
      <c r="EC305" s="582"/>
      <c r="ED305" s="617"/>
      <c r="EE305" s="582"/>
      <c r="EF305" s="304"/>
      <c r="EG305" s="121">
        <v>0.54500000000000004</v>
      </c>
      <c r="EH305" s="121">
        <v>0</v>
      </c>
      <c r="EI305" s="127">
        <v>0</v>
      </c>
      <c r="EJ305" s="582">
        <v>1.0000000000000002</v>
      </c>
      <c r="EK305" s="582">
        <v>0</v>
      </c>
      <c r="EL305" s="598">
        <v>0</v>
      </c>
      <c r="EM305" s="614"/>
      <c r="EN305" s="598"/>
      <c r="EO305" s="598"/>
      <c r="EP305" s="612">
        <v>369600000</v>
      </c>
      <c r="EQ305" s="612">
        <v>0</v>
      </c>
      <c r="ER305" s="612">
        <v>0</v>
      </c>
      <c r="ET305" s="156">
        <f t="shared" si="4"/>
        <v>0</v>
      </c>
    </row>
    <row r="306" spans="1:150" s="47" customFormat="1" ht="99.95" hidden="1" customHeight="1" x14ac:dyDescent="0.25">
      <c r="A306" s="130" t="s">
        <v>192</v>
      </c>
      <c r="B306" s="47" t="s">
        <v>83</v>
      </c>
      <c r="C306" s="47" t="s">
        <v>2347</v>
      </c>
      <c r="D306" s="127">
        <v>1</v>
      </c>
      <c r="E306" s="47" t="s">
        <v>2348</v>
      </c>
      <c r="F306" s="121" t="s">
        <v>65</v>
      </c>
      <c r="G306" s="121">
        <v>0.7</v>
      </c>
      <c r="H306" s="121">
        <v>0.2</v>
      </c>
      <c r="I306" s="121">
        <v>0.1</v>
      </c>
      <c r="J306" s="130" t="s">
        <v>2349</v>
      </c>
      <c r="K306" s="64">
        <v>43435</v>
      </c>
      <c r="L306" s="127">
        <v>2</v>
      </c>
      <c r="M306" s="130" t="s">
        <v>2359</v>
      </c>
      <c r="N306" s="130" t="s">
        <v>2363</v>
      </c>
      <c r="O306" s="127" t="s">
        <v>2352</v>
      </c>
      <c r="P306" s="129"/>
      <c r="Q306" s="75">
        <v>11</v>
      </c>
      <c r="R306" s="124"/>
      <c r="S306" s="129"/>
      <c r="T306" s="42">
        <v>43132</v>
      </c>
      <c r="U306" s="42">
        <v>43464</v>
      </c>
      <c r="V306" s="130" t="s">
        <v>2364</v>
      </c>
      <c r="W306" s="126">
        <v>0.182</v>
      </c>
      <c r="X306" s="122">
        <v>0</v>
      </c>
      <c r="Y306" s="125"/>
      <c r="AA306" s="582"/>
      <c r="AB306" s="582"/>
      <c r="AC306" s="612"/>
      <c r="AD306" s="582"/>
      <c r="AE306" s="618"/>
      <c r="AF306" s="582"/>
      <c r="AG306" s="126">
        <v>0</v>
      </c>
      <c r="AH306" s="125"/>
      <c r="AI306" s="125"/>
      <c r="AJ306" s="582"/>
      <c r="AK306" s="582"/>
      <c r="AL306" s="612"/>
      <c r="AM306" s="582"/>
      <c r="AN306" s="617"/>
      <c r="AO306" s="582"/>
      <c r="AP306" s="150">
        <v>0</v>
      </c>
      <c r="AQ306" s="125"/>
      <c r="AR306" s="125"/>
      <c r="AS306" s="582"/>
      <c r="AT306" s="582"/>
      <c r="AU306" s="612"/>
      <c r="AV306" s="582"/>
      <c r="AW306" s="582"/>
      <c r="AX306" s="617"/>
      <c r="AY306" s="582"/>
      <c r="AZ306" s="150">
        <v>0</v>
      </c>
      <c r="BA306" s="125"/>
      <c r="BB306" s="125"/>
      <c r="BC306" s="582"/>
      <c r="BD306" s="582"/>
      <c r="BE306" s="612"/>
      <c r="BF306" s="582"/>
      <c r="BG306" s="617"/>
      <c r="BH306" s="582"/>
      <c r="BI306" s="150">
        <v>0</v>
      </c>
      <c r="BJ306" s="125"/>
      <c r="BK306" s="125"/>
      <c r="BL306" s="582"/>
      <c r="BM306" s="582"/>
      <c r="BN306" s="612"/>
      <c r="BO306" s="582"/>
      <c r="BP306" s="617"/>
      <c r="BQ306" s="582"/>
      <c r="BR306" s="150">
        <v>0</v>
      </c>
      <c r="BS306" s="125"/>
      <c r="BT306" s="125"/>
      <c r="BU306" s="582"/>
      <c r="BV306" s="582"/>
      <c r="BW306" s="612"/>
      <c r="BX306" s="582"/>
      <c r="BY306" s="582"/>
      <c r="BZ306" s="617"/>
      <c r="CA306" s="582"/>
      <c r="CB306" s="150">
        <v>0</v>
      </c>
      <c r="CC306" s="125"/>
      <c r="CD306" s="125"/>
      <c r="CE306" s="582"/>
      <c r="CF306" s="582"/>
      <c r="CG306" s="612"/>
      <c r="CH306" s="582"/>
      <c r="CI306" s="617"/>
      <c r="CJ306" s="582"/>
      <c r="CK306" s="150">
        <v>0</v>
      </c>
      <c r="CL306" s="125"/>
      <c r="CM306" s="125"/>
      <c r="CN306" s="582"/>
      <c r="CO306" s="582"/>
      <c r="CP306" s="612"/>
      <c r="CQ306" s="582"/>
      <c r="CR306" s="617"/>
      <c r="CS306" s="582"/>
      <c r="CT306" s="150">
        <v>0</v>
      </c>
      <c r="CU306" s="125"/>
      <c r="CV306" s="150"/>
      <c r="CW306" s="582"/>
      <c r="CX306" s="582"/>
      <c r="CY306" s="612"/>
      <c r="CZ306" s="582"/>
      <c r="DA306" s="582"/>
      <c r="DB306" s="617"/>
      <c r="DC306" s="582"/>
      <c r="DD306" s="150">
        <v>9.0999999999999998E-2</v>
      </c>
      <c r="DE306" s="125"/>
      <c r="DF306" s="150" t="s">
        <v>2365</v>
      </c>
      <c r="DG306" s="582"/>
      <c r="DH306" s="582"/>
      <c r="DI306" s="612"/>
      <c r="DJ306" s="582"/>
      <c r="DK306" s="617"/>
      <c r="DL306" s="582"/>
      <c r="DM306" s="150">
        <v>9.0999999999999998E-2</v>
      </c>
      <c r="DN306" s="125"/>
      <c r="DO306" s="150" t="s">
        <v>2365</v>
      </c>
      <c r="DP306" s="582"/>
      <c r="DQ306" s="582"/>
      <c r="DR306" s="612"/>
      <c r="DS306" s="582"/>
      <c r="DT306" s="617"/>
      <c r="DU306" s="582"/>
      <c r="DV306" s="150">
        <v>0</v>
      </c>
      <c r="DW306" s="125"/>
      <c r="DX306" s="150"/>
      <c r="DY306" s="582"/>
      <c r="DZ306" s="582"/>
      <c r="EA306" s="612"/>
      <c r="EB306" s="582"/>
      <c r="EC306" s="582"/>
      <c r="ED306" s="617"/>
      <c r="EE306" s="582"/>
      <c r="EF306" s="304"/>
      <c r="EG306" s="121">
        <v>0.182</v>
      </c>
      <c r="EH306" s="121">
        <v>0</v>
      </c>
      <c r="EI306" s="127">
        <v>0</v>
      </c>
      <c r="EJ306" s="598"/>
      <c r="EK306" s="598"/>
      <c r="EL306" s="598"/>
      <c r="EM306" s="614"/>
      <c r="EN306" s="598"/>
      <c r="EO306" s="598"/>
      <c r="EP306" s="612"/>
      <c r="EQ306" s="612"/>
      <c r="ER306" s="598"/>
      <c r="ET306" s="156">
        <f t="shared" si="4"/>
        <v>0</v>
      </c>
    </row>
    <row r="307" spans="1:150" s="47" customFormat="1" ht="99.95" hidden="1" customHeight="1" x14ac:dyDescent="0.25">
      <c r="A307" s="130" t="s">
        <v>192</v>
      </c>
      <c r="B307" s="47" t="s">
        <v>83</v>
      </c>
      <c r="C307" s="47" t="s">
        <v>2347</v>
      </c>
      <c r="D307" s="127">
        <v>1</v>
      </c>
      <c r="E307" s="47" t="s">
        <v>2348</v>
      </c>
      <c r="F307" s="121" t="s">
        <v>65</v>
      </c>
      <c r="G307" s="121">
        <v>0.7</v>
      </c>
      <c r="H307" s="121">
        <v>0.2</v>
      </c>
      <c r="I307" s="121">
        <v>0.1</v>
      </c>
      <c r="J307" s="130" t="s">
        <v>2349</v>
      </c>
      <c r="K307" s="64">
        <v>43435</v>
      </c>
      <c r="L307" s="127">
        <v>2</v>
      </c>
      <c r="M307" s="130" t="s">
        <v>2359</v>
      </c>
      <c r="N307" s="130" t="s">
        <v>2363</v>
      </c>
      <c r="O307" s="127" t="s">
        <v>2352</v>
      </c>
      <c r="P307" s="129"/>
      <c r="Q307" s="75">
        <v>11</v>
      </c>
      <c r="R307" s="124"/>
      <c r="S307" s="129"/>
      <c r="T307" s="42">
        <v>43132</v>
      </c>
      <c r="U307" s="42">
        <v>43464</v>
      </c>
      <c r="V307" s="130" t="s">
        <v>2366</v>
      </c>
      <c r="W307" s="126">
        <v>0.27300000000000002</v>
      </c>
      <c r="X307" s="122">
        <v>0</v>
      </c>
      <c r="Y307" s="125"/>
      <c r="AA307" s="582"/>
      <c r="AB307" s="582"/>
      <c r="AC307" s="612"/>
      <c r="AD307" s="582"/>
      <c r="AE307" s="618"/>
      <c r="AF307" s="582"/>
      <c r="AG307" s="126">
        <v>0</v>
      </c>
      <c r="AH307" s="125"/>
      <c r="AI307" s="125"/>
      <c r="AJ307" s="582"/>
      <c r="AK307" s="582"/>
      <c r="AL307" s="612"/>
      <c r="AM307" s="582"/>
      <c r="AN307" s="617"/>
      <c r="AO307" s="582"/>
      <c r="AP307" s="150">
        <v>0</v>
      </c>
      <c r="AQ307" s="125"/>
      <c r="AR307" s="125"/>
      <c r="AS307" s="582"/>
      <c r="AT307" s="582"/>
      <c r="AU307" s="612"/>
      <c r="AV307" s="582"/>
      <c r="AW307" s="582"/>
      <c r="AX307" s="617"/>
      <c r="AY307" s="582"/>
      <c r="AZ307" s="150">
        <v>0</v>
      </c>
      <c r="BA307" s="125"/>
      <c r="BB307" s="125"/>
      <c r="BC307" s="582"/>
      <c r="BD307" s="582"/>
      <c r="BE307" s="612"/>
      <c r="BF307" s="582"/>
      <c r="BG307" s="617"/>
      <c r="BH307" s="582"/>
      <c r="BI307" s="150">
        <v>0</v>
      </c>
      <c r="BJ307" s="125"/>
      <c r="BK307" s="125"/>
      <c r="BL307" s="582"/>
      <c r="BM307" s="582"/>
      <c r="BN307" s="612"/>
      <c r="BO307" s="582"/>
      <c r="BP307" s="617"/>
      <c r="BQ307" s="582"/>
      <c r="BR307" s="150">
        <v>0</v>
      </c>
      <c r="BS307" s="125"/>
      <c r="BT307" s="125"/>
      <c r="BU307" s="582"/>
      <c r="BV307" s="582"/>
      <c r="BW307" s="612"/>
      <c r="BX307" s="582"/>
      <c r="BY307" s="582"/>
      <c r="BZ307" s="617"/>
      <c r="CA307" s="582"/>
      <c r="CB307" s="150">
        <v>0</v>
      </c>
      <c r="CC307" s="125"/>
      <c r="CD307" s="125"/>
      <c r="CE307" s="582"/>
      <c r="CF307" s="582"/>
      <c r="CG307" s="612"/>
      <c r="CH307" s="582"/>
      <c r="CI307" s="617"/>
      <c r="CJ307" s="582"/>
      <c r="CK307" s="150">
        <v>0</v>
      </c>
      <c r="CL307" s="125"/>
      <c r="CM307" s="125"/>
      <c r="CN307" s="582"/>
      <c r="CO307" s="582"/>
      <c r="CP307" s="612"/>
      <c r="CQ307" s="582"/>
      <c r="CR307" s="617"/>
      <c r="CS307" s="582"/>
      <c r="CT307" s="150">
        <v>0</v>
      </c>
      <c r="CU307" s="125"/>
      <c r="CV307" s="125"/>
      <c r="CW307" s="582"/>
      <c r="CX307" s="582"/>
      <c r="CY307" s="612"/>
      <c r="CZ307" s="582"/>
      <c r="DA307" s="582"/>
      <c r="DB307" s="617"/>
      <c r="DC307" s="582"/>
      <c r="DD307" s="150">
        <v>0</v>
      </c>
      <c r="DE307" s="125"/>
      <c r="DF307" s="125"/>
      <c r="DG307" s="582"/>
      <c r="DH307" s="582"/>
      <c r="DI307" s="612"/>
      <c r="DJ307" s="582"/>
      <c r="DK307" s="617"/>
      <c r="DL307" s="582"/>
      <c r="DM307" s="150">
        <v>0.13650000000000001</v>
      </c>
      <c r="DN307" s="125"/>
      <c r="DO307" s="150" t="s">
        <v>2367</v>
      </c>
      <c r="DP307" s="582"/>
      <c r="DQ307" s="582"/>
      <c r="DR307" s="612"/>
      <c r="DS307" s="582"/>
      <c r="DT307" s="617"/>
      <c r="DU307" s="582"/>
      <c r="DV307" s="150">
        <v>0.13650000000000001</v>
      </c>
      <c r="DW307" s="125"/>
      <c r="DX307" s="150" t="s">
        <v>2367</v>
      </c>
      <c r="DY307" s="582"/>
      <c r="DZ307" s="582"/>
      <c r="EA307" s="612"/>
      <c r="EB307" s="582"/>
      <c r="EC307" s="582"/>
      <c r="ED307" s="617"/>
      <c r="EE307" s="582"/>
      <c r="EF307" s="304"/>
      <c r="EG307" s="121">
        <v>0.27300000000000002</v>
      </c>
      <c r="EH307" s="121">
        <v>0</v>
      </c>
      <c r="EI307" s="127">
        <v>0</v>
      </c>
      <c r="EJ307" s="598"/>
      <c r="EK307" s="598"/>
      <c r="EL307" s="598"/>
      <c r="EM307" s="614"/>
      <c r="EN307" s="598"/>
      <c r="EO307" s="598"/>
      <c r="EP307" s="612"/>
      <c r="EQ307" s="612"/>
      <c r="ER307" s="598"/>
      <c r="ET307" s="156">
        <f t="shared" si="4"/>
        <v>0</v>
      </c>
    </row>
    <row r="308" spans="1:150" s="47" customFormat="1" ht="99.95" hidden="1" customHeight="1" x14ac:dyDescent="0.25">
      <c r="A308" s="130" t="s">
        <v>192</v>
      </c>
      <c r="B308" s="47" t="s">
        <v>83</v>
      </c>
      <c r="C308" s="47" t="s">
        <v>2347</v>
      </c>
      <c r="D308" s="127">
        <v>2</v>
      </c>
      <c r="E308" s="47" t="s">
        <v>2368</v>
      </c>
      <c r="F308" s="121" t="s">
        <v>65</v>
      </c>
      <c r="G308" s="148">
        <v>14000</v>
      </c>
      <c r="H308" s="121">
        <v>1</v>
      </c>
      <c r="I308" s="121">
        <v>0.1</v>
      </c>
      <c r="J308" s="130" t="s">
        <v>2369</v>
      </c>
      <c r="K308" s="64">
        <v>43435</v>
      </c>
      <c r="L308" s="127">
        <v>1</v>
      </c>
      <c r="M308" s="130" t="s">
        <v>2370</v>
      </c>
      <c r="N308" s="130" t="s">
        <v>2371</v>
      </c>
      <c r="O308" s="127" t="s">
        <v>2352</v>
      </c>
      <c r="P308" s="121">
        <v>7.0000000000000007E-2</v>
      </c>
      <c r="Q308" s="52">
        <v>10</v>
      </c>
      <c r="R308" s="124">
        <v>178167000</v>
      </c>
      <c r="S308" s="129"/>
      <c r="T308" s="128">
        <v>43132</v>
      </c>
      <c r="U308" s="128">
        <v>43434</v>
      </c>
      <c r="V308" s="130" t="s">
        <v>2372</v>
      </c>
      <c r="W308" s="126">
        <v>0.33333333333333282</v>
      </c>
      <c r="X308" s="121">
        <v>0</v>
      </c>
      <c r="Y308" s="125"/>
      <c r="AA308" s="582">
        <v>0</v>
      </c>
      <c r="AB308" s="582">
        <v>0</v>
      </c>
      <c r="AC308" s="612"/>
      <c r="AD308" s="582"/>
      <c r="AE308" s="618">
        <v>0</v>
      </c>
      <c r="AF308" s="582"/>
      <c r="AG308" s="126">
        <v>0</v>
      </c>
      <c r="AH308" s="125"/>
      <c r="AI308" s="125"/>
      <c r="AJ308" s="582">
        <v>2.5000000000000001E-2</v>
      </c>
      <c r="AK308" s="582">
        <v>0</v>
      </c>
      <c r="AL308" s="612">
        <v>17816700</v>
      </c>
      <c r="AM308" s="582"/>
      <c r="AN308" s="618">
        <v>1.7500000000000002E-2</v>
      </c>
      <c r="AO308" s="582"/>
      <c r="AP308" s="150">
        <v>3.7037037037036979E-2</v>
      </c>
      <c r="AQ308" s="125"/>
      <c r="AR308" s="150" t="s">
        <v>2373</v>
      </c>
      <c r="AS308" s="582">
        <v>0.10833333333333332</v>
      </c>
      <c r="AT308" s="582">
        <v>0</v>
      </c>
      <c r="AU308" s="612">
        <v>17816700</v>
      </c>
      <c r="AV308" s="582"/>
      <c r="AW308" s="582"/>
      <c r="AX308" s="618">
        <v>0.10083083333333333</v>
      </c>
      <c r="AY308" s="582"/>
      <c r="AZ308" s="150">
        <v>3.7037037037036979E-2</v>
      </c>
      <c r="BA308" s="125"/>
      <c r="BB308" s="150" t="s">
        <v>2373</v>
      </c>
      <c r="BC308" s="582">
        <v>0.10833333333333332</v>
      </c>
      <c r="BD308" s="582">
        <v>0</v>
      </c>
      <c r="BE308" s="612">
        <v>17816700</v>
      </c>
      <c r="BF308" s="582"/>
      <c r="BG308" s="618">
        <v>7.5833333333333336E-2</v>
      </c>
      <c r="BH308" s="582"/>
      <c r="BI308" s="150">
        <v>3.7037037037036979E-2</v>
      </c>
      <c r="BJ308" s="125"/>
      <c r="BK308" s="150" t="s">
        <v>2373</v>
      </c>
      <c r="BL308" s="582">
        <v>0.10833333333333332</v>
      </c>
      <c r="BM308" s="582">
        <v>0</v>
      </c>
      <c r="BN308" s="612">
        <v>17816700</v>
      </c>
      <c r="BO308" s="582"/>
      <c r="BP308" s="618">
        <v>7.5833333333333336E-2</v>
      </c>
      <c r="BQ308" s="582"/>
      <c r="BR308" s="150">
        <v>3.7037037037036979E-2</v>
      </c>
      <c r="BS308" s="125"/>
      <c r="BT308" s="150" t="s">
        <v>2373</v>
      </c>
      <c r="BU308" s="582">
        <v>0.10833333333333332</v>
      </c>
      <c r="BV308" s="582">
        <v>0</v>
      </c>
      <c r="BW308" s="612">
        <v>17816700</v>
      </c>
      <c r="BX308" s="582"/>
      <c r="BY308" s="582"/>
      <c r="BZ308" s="618">
        <v>8.8332083333333325E-2</v>
      </c>
      <c r="CA308" s="582"/>
      <c r="CB308" s="150">
        <v>3.7037037037036979E-2</v>
      </c>
      <c r="CC308" s="125"/>
      <c r="CD308" s="150" t="s">
        <v>2373</v>
      </c>
      <c r="CE308" s="582">
        <v>0.10833333333333332</v>
      </c>
      <c r="CF308" s="582">
        <v>0</v>
      </c>
      <c r="CG308" s="612">
        <v>17816700</v>
      </c>
      <c r="CH308" s="582"/>
      <c r="CI308" s="618">
        <v>0.10083333333333333</v>
      </c>
      <c r="CJ308" s="582"/>
      <c r="CK308" s="150">
        <v>3.7037037037036979E-2</v>
      </c>
      <c r="CL308" s="125"/>
      <c r="CM308" s="150" t="s">
        <v>2373</v>
      </c>
      <c r="CN308" s="582">
        <v>0.10833333333333332</v>
      </c>
      <c r="CO308" s="582">
        <v>0</v>
      </c>
      <c r="CP308" s="612">
        <v>17816700</v>
      </c>
      <c r="CQ308" s="582"/>
      <c r="CR308" s="618">
        <v>0.10083333333333333</v>
      </c>
      <c r="CS308" s="582"/>
      <c r="CT308" s="150">
        <v>3.7037037037036979E-2</v>
      </c>
      <c r="CU308" s="125"/>
      <c r="CV308" s="150" t="s">
        <v>2373</v>
      </c>
      <c r="CW308" s="582">
        <v>0.10833333333333332</v>
      </c>
      <c r="CX308" s="582">
        <v>0</v>
      </c>
      <c r="CY308" s="612">
        <v>17816700</v>
      </c>
      <c r="CZ308" s="582"/>
      <c r="DA308" s="582"/>
      <c r="DB308" s="618">
        <v>0.13832958333333331</v>
      </c>
      <c r="DC308" s="582"/>
      <c r="DD308" s="150">
        <v>3.7037037037036979E-2</v>
      </c>
      <c r="DE308" s="125"/>
      <c r="DF308" s="150" t="s">
        <v>2373</v>
      </c>
      <c r="DG308" s="582">
        <v>0.10833333333333332</v>
      </c>
      <c r="DH308" s="582">
        <v>0</v>
      </c>
      <c r="DI308" s="612">
        <v>17816700</v>
      </c>
      <c r="DJ308" s="582"/>
      <c r="DK308" s="618">
        <v>7.5833333333333336E-2</v>
      </c>
      <c r="DL308" s="582"/>
      <c r="DM308" s="150">
        <v>3.7037037037036979E-2</v>
      </c>
      <c r="DN308" s="125"/>
      <c r="DO308" s="125"/>
      <c r="DP308" s="582">
        <v>0.10833333333333332</v>
      </c>
      <c r="DQ308" s="582">
        <v>0</v>
      </c>
      <c r="DR308" s="612">
        <v>17816700</v>
      </c>
      <c r="DS308" s="582"/>
      <c r="DT308" s="618">
        <v>0.16957958333333334</v>
      </c>
      <c r="DU308" s="582"/>
      <c r="DV308" s="150">
        <v>0</v>
      </c>
      <c r="DW308" s="125"/>
      <c r="DX308" s="125"/>
      <c r="DY308" s="582">
        <v>0</v>
      </c>
      <c r="DZ308" s="582">
        <v>0</v>
      </c>
      <c r="EA308" s="612"/>
      <c r="EB308" s="582"/>
      <c r="EC308" s="582"/>
      <c r="ED308" s="618">
        <v>5.6249999999999994E-2</v>
      </c>
      <c r="EE308" s="582"/>
      <c r="EF308" s="304"/>
      <c r="EG308" s="121">
        <v>0.33333333333333282</v>
      </c>
      <c r="EH308" s="121">
        <v>0</v>
      </c>
      <c r="EI308" s="127">
        <v>0</v>
      </c>
      <c r="EJ308" s="582">
        <v>0.99999999999999978</v>
      </c>
      <c r="EK308" s="582">
        <v>0</v>
      </c>
      <c r="EL308" s="598">
        <v>0</v>
      </c>
      <c r="EM308" s="614">
        <v>0.99998874999999998</v>
      </c>
      <c r="EN308" s="617">
        <v>0</v>
      </c>
      <c r="EO308" s="598">
        <v>0</v>
      </c>
      <c r="EP308" s="612">
        <v>178167000</v>
      </c>
      <c r="EQ308" s="612">
        <v>0</v>
      </c>
      <c r="ER308" s="612">
        <v>0</v>
      </c>
      <c r="ET308" s="156">
        <f t="shared" si="4"/>
        <v>0</v>
      </c>
    </row>
    <row r="309" spans="1:150" s="47" customFormat="1" ht="99.95" hidden="1" customHeight="1" x14ac:dyDescent="0.25">
      <c r="A309" s="130" t="s">
        <v>192</v>
      </c>
      <c r="B309" s="47" t="s">
        <v>83</v>
      </c>
      <c r="C309" s="47" t="s">
        <v>2347</v>
      </c>
      <c r="D309" s="127">
        <v>2</v>
      </c>
      <c r="E309" s="47" t="s">
        <v>2368</v>
      </c>
      <c r="F309" s="121" t="s">
        <v>65</v>
      </c>
      <c r="G309" s="148">
        <v>14000</v>
      </c>
      <c r="H309" s="121">
        <v>1</v>
      </c>
      <c r="I309" s="121">
        <v>0.1</v>
      </c>
      <c r="J309" s="130" t="s">
        <v>2369</v>
      </c>
      <c r="K309" s="64">
        <v>43435</v>
      </c>
      <c r="L309" s="127">
        <v>1</v>
      </c>
      <c r="M309" s="130" t="s">
        <v>2370</v>
      </c>
      <c r="N309" s="130" t="s">
        <v>2371</v>
      </c>
      <c r="O309" s="127" t="s">
        <v>2352</v>
      </c>
      <c r="P309" s="127"/>
      <c r="Q309" s="52">
        <v>10</v>
      </c>
      <c r="R309" s="124"/>
      <c r="S309" s="129"/>
      <c r="T309" s="128">
        <v>43132</v>
      </c>
      <c r="U309" s="128">
        <v>43434</v>
      </c>
      <c r="V309" s="130" t="s">
        <v>2374</v>
      </c>
      <c r="W309" s="126">
        <v>0.25</v>
      </c>
      <c r="X309" s="121">
        <v>0</v>
      </c>
      <c r="Y309" s="125"/>
      <c r="AA309" s="582"/>
      <c r="AB309" s="582"/>
      <c r="AC309" s="612"/>
      <c r="AD309" s="582"/>
      <c r="AE309" s="618"/>
      <c r="AF309" s="582"/>
      <c r="AG309" s="126">
        <v>2.5000000000000001E-2</v>
      </c>
      <c r="AH309" s="125"/>
      <c r="AI309" s="150" t="s">
        <v>2375</v>
      </c>
      <c r="AJ309" s="582"/>
      <c r="AK309" s="582"/>
      <c r="AL309" s="612"/>
      <c r="AM309" s="582"/>
      <c r="AN309" s="618"/>
      <c r="AO309" s="582"/>
      <c r="AP309" s="150">
        <v>2.5000000000000001E-2</v>
      </c>
      <c r="AQ309" s="125"/>
      <c r="AR309" s="150" t="s">
        <v>2375</v>
      </c>
      <c r="AS309" s="582"/>
      <c r="AT309" s="582"/>
      <c r="AU309" s="612"/>
      <c r="AV309" s="582"/>
      <c r="AW309" s="582"/>
      <c r="AX309" s="618"/>
      <c r="AY309" s="582"/>
      <c r="AZ309" s="150">
        <v>2.5000000000000001E-2</v>
      </c>
      <c r="BA309" s="125"/>
      <c r="BB309" s="150" t="s">
        <v>2375</v>
      </c>
      <c r="BC309" s="582"/>
      <c r="BD309" s="582"/>
      <c r="BE309" s="612"/>
      <c r="BF309" s="582"/>
      <c r="BG309" s="618"/>
      <c r="BH309" s="582"/>
      <c r="BI309" s="150">
        <v>2.5000000000000001E-2</v>
      </c>
      <c r="BJ309" s="125"/>
      <c r="BK309" s="150" t="s">
        <v>2375</v>
      </c>
      <c r="BL309" s="582"/>
      <c r="BM309" s="582"/>
      <c r="BN309" s="612"/>
      <c r="BO309" s="582"/>
      <c r="BP309" s="618"/>
      <c r="BQ309" s="582"/>
      <c r="BR309" s="150">
        <v>2.5000000000000001E-2</v>
      </c>
      <c r="BS309" s="125"/>
      <c r="BT309" s="150" t="s">
        <v>2375</v>
      </c>
      <c r="BU309" s="582"/>
      <c r="BV309" s="582"/>
      <c r="BW309" s="612"/>
      <c r="BX309" s="582"/>
      <c r="BY309" s="582"/>
      <c r="BZ309" s="618"/>
      <c r="CA309" s="582"/>
      <c r="CB309" s="150">
        <v>2.5000000000000001E-2</v>
      </c>
      <c r="CC309" s="125"/>
      <c r="CD309" s="150" t="s">
        <v>2375</v>
      </c>
      <c r="CE309" s="582"/>
      <c r="CF309" s="582"/>
      <c r="CG309" s="612"/>
      <c r="CH309" s="582"/>
      <c r="CI309" s="618"/>
      <c r="CJ309" s="582"/>
      <c r="CK309" s="150">
        <v>2.5000000000000001E-2</v>
      </c>
      <c r="CL309" s="125"/>
      <c r="CM309" s="150" t="s">
        <v>2375</v>
      </c>
      <c r="CN309" s="582"/>
      <c r="CO309" s="582"/>
      <c r="CP309" s="612"/>
      <c r="CQ309" s="582"/>
      <c r="CR309" s="618"/>
      <c r="CS309" s="582"/>
      <c r="CT309" s="150">
        <v>2.5000000000000001E-2</v>
      </c>
      <c r="CU309" s="125"/>
      <c r="CV309" s="150" t="s">
        <v>2375</v>
      </c>
      <c r="CW309" s="582"/>
      <c r="CX309" s="582"/>
      <c r="CY309" s="612"/>
      <c r="CZ309" s="582"/>
      <c r="DA309" s="582"/>
      <c r="DB309" s="618"/>
      <c r="DC309" s="582"/>
      <c r="DD309" s="150">
        <v>2.5000000000000001E-2</v>
      </c>
      <c r="DE309" s="125"/>
      <c r="DF309" s="150" t="s">
        <v>2375</v>
      </c>
      <c r="DG309" s="582"/>
      <c r="DH309" s="582"/>
      <c r="DI309" s="612"/>
      <c r="DJ309" s="582"/>
      <c r="DK309" s="618"/>
      <c r="DL309" s="582"/>
      <c r="DM309" s="150">
        <v>2.5000000000000001E-2</v>
      </c>
      <c r="DN309" s="125"/>
      <c r="DO309" s="150" t="s">
        <v>2375</v>
      </c>
      <c r="DP309" s="582"/>
      <c r="DQ309" s="582"/>
      <c r="DR309" s="612"/>
      <c r="DS309" s="582"/>
      <c r="DT309" s="618"/>
      <c r="DU309" s="582"/>
      <c r="DV309" s="150">
        <v>0</v>
      </c>
      <c r="DW309" s="125"/>
      <c r="DX309" s="125"/>
      <c r="DY309" s="582"/>
      <c r="DZ309" s="582"/>
      <c r="EA309" s="612"/>
      <c r="EB309" s="582"/>
      <c r="EC309" s="582"/>
      <c r="ED309" s="618"/>
      <c r="EE309" s="582"/>
      <c r="EF309" s="304"/>
      <c r="EG309" s="121">
        <v>0.24999999999999997</v>
      </c>
      <c r="EH309" s="121">
        <v>0</v>
      </c>
      <c r="EI309" s="127">
        <v>0</v>
      </c>
      <c r="EJ309" s="598"/>
      <c r="EK309" s="598"/>
      <c r="EL309" s="598"/>
      <c r="EM309" s="614"/>
      <c r="EN309" s="598"/>
      <c r="EO309" s="598"/>
      <c r="EP309" s="598"/>
      <c r="EQ309" s="612"/>
      <c r="ER309" s="598"/>
      <c r="ET309" s="156">
        <f t="shared" si="4"/>
        <v>0</v>
      </c>
    </row>
    <row r="310" spans="1:150" s="47" customFormat="1" ht="99.95" hidden="1" customHeight="1" x14ac:dyDescent="0.25">
      <c r="A310" s="130" t="s">
        <v>192</v>
      </c>
      <c r="B310" s="47" t="s">
        <v>83</v>
      </c>
      <c r="C310" s="47" t="s">
        <v>2347</v>
      </c>
      <c r="D310" s="127">
        <v>2</v>
      </c>
      <c r="E310" s="47" t="s">
        <v>2368</v>
      </c>
      <c r="F310" s="121" t="s">
        <v>65</v>
      </c>
      <c r="G310" s="148">
        <v>14000</v>
      </c>
      <c r="H310" s="121">
        <v>1</v>
      </c>
      <c r="I310" s="121">
        <v>0.1</v>
      </c>
      <c r="J310" s="130" t="s">
        <v>2369</v>
      </c>
      <c r="K310" s="64">
        <v>43435</v>
      </c>
      <c r="L310" s="127">
        <v>1</v>
      </c>
      <c r="M310" s="130" t="s">
        <v>2370</v>
      </c>
      <c r="N310" s="130" t="s">
        <v>2371</v>
      </c>
      <c r="O310" s="127" t="s">
        <v>2352</v>
      </c>
      <c r="P310" s="127"/>
      <c r="Q310" s="52">
        <v>10</v>
      </c>
      <c r="R310" s="124"/>
      <c r="S310" s="129"/>
      <c r="T310" s="128">
        <v>43132</v>
      </c>
      <c r="U310" s="128">
        <v>43434</v>
      </c>
      <c r="V310" s="130" t="s">
        <v>2376</v>
      </c>
      <c r="W310" s="126">
        <v>0.41666666666666707</v>
      </c>
      <c r="X310" s="121">
        <v>0</v>
      </c>
      <c r="Y310" s="125"/>
      <c r="AA310" s="582"/>
      <c r="AB310" s="582"/>
      <c r="AC310" s="612"/>
      <c r="AD310" s="582"/>
      <c r="AE310" s="618"/>
      <c r="AF310" s="582"/>
      <c r="AG310" s="126">
        <v>0</v>
      </c>
      <c r="AH310" s="125"/>
      <c r="AI310" s="125"/>
      <c r="AJ310" s="582"/>
      <c r="AK310" s="582"/>
      <c r="AL310" s="612"/>
      <c r="AM310" s="582"/>
      <c r="AN310" s="618"/>
      <c r="AO310" s="582"/>
      <c r="AP310" s="150">
        <v>4.6296296296296342E-2</v>
      </c>
      <c r="AQ310" s="125"/>
      <c r="AR310" s="150" t="s">
        <v>2377</v>
      </c>
      <c r="AS310" s="582"/>
      <c r="AT310" s="582"/>
      <c r="AU310" s="612"/>
      <c r="AV310" s="582"/>
      <c r="AW310" s="582"/>
      <c r="AX310" s="618"/>
      <c r="AY310" s="582"/>
      <c r="AZ310" s="150">
        <v>4.6296296296296342E-2</v>
      </c>
      <c r="BA310" s="125"/>
      <c r="BB310" s="150" t="s">
        <v>2377</v>
      </c>
      <c r="BC310" s="582"/>
      <c r="BD310" s="582"/>
      <c r="BE310" s="612"/>
      <c r="BF310" s="582"/>
      <c r="BG310" s="618"/>
      <c r="BH310" s="582"/>
      <c r="BI310" s="150">
        <v>4.6296296296296342E-2</v>
      </c>
      <c r="BJ310" s="125"/>
      <c r="BK310" s="150" t="s">
        <v>2377</v>
      </c>
      <c r="BL310" s="582"/>
      <c r="BM310" s="582"/>
      <c r="BN310" s="612"/>
      <c r="BO310" s="582"/>
      <c r="BP310" s="618"/>
      <c r="BQ310" s="582"/>
      <c r="BR310" s="150">
        <v>4.6296296296296342E-2</v>
      </c>
      <c r="BS310" s="125"/>
      <c r="BT310" s="150" t="s">
        <v>2377</v>
      </c>
      <c r="BU310" s="582"/>
      <c r="BV310" s="582"/>
      <c r="BW310" s="612"/>
      <c r="BX310" s="582"/>
      <c r="BY310" s="582"/>
      <c r="BZ310" s="618"/>
      <c r="CA310" s="582"/>
      <c r="CB310" s="150">
        <v>4.6296296296296342E-2</v>
      </c>
      <c r="CC310" s="125"/>
      <c r="CD310" s="150" t="s">
        <v>2377</v>
      </c>
      <c r="CE310" s="582"/>
      <c r="CF310" s="582"/>
      <c r="CG310" s="612"/>
      <c r="CH310" s="582"/>
      <c r="CI310" s="618"/>
      <c r="CJ310" s="582"/>
      <c r="CK310" s="150">
        <v>4.6296296296296342E-2</v>
      </c>
      <c r="CL310" s="125"/>
      <c r="CM310" s="150" t="s">
        <v>2377</v>
      </c>
      <c r="CN310" s="582"/>
      <c r="CO310" s="582"/>
      <c r="CP310" s="612"/>
      <c r="CQ310" s="582"/>
      <c r="CR310" s="618"/>
      <c r="CS310" s="582"/>
      <c r="CT310" s="150">
        <v>4.6296296296296342E-2</v>
      </c>
      <c r="CU310" s="125"/>
      <c r="CV310" s="150" t="s">
        <v>2377</v>
      </c>
      <c r="CW310" s="582"/>
      <c r="CX310" s="582"/>
      <c r="CY310" s="612"/>
      <c r="CZ310" s="582"/>
      <c r="DA310" s="582"/>
      <c r="DB310" s="618"/>
      <c r="DC310" s="582"/>
      <c r="DD310" s="150">
        <v>4.6296296296296342E-2</v>
      </c>
      <c r="DE310" s="125"/>
      <c r="DF310" s="150" t="s">
        <v>2377</v>
      </c>
      <c r="DG310" s="582"/>
      <c r="DH310" s="582"/>
      <c r="DI310" s="612"/>
      <c r="DJ310" s="582"/>
      <c r="DK310" s="618"/>
      <c r="DL310" s="582"/>
      <c r="DM310" s="150">
        <v>4.6296296296296342E-2</v>
      </c>
      <c r="DN310" s="125"/>
      <c r="DO310" s="150" t="s">
        <v>2377</v>
      </c>
      <c r="DP310" s="582"/>
      <c r="DQ310" s="582"/>
      <c r="DR310" s="612"/>
      <c r="DS310" s="582"/>
      <c r="DT310" s="618"/>
      <c r="DU310" s="582"/>
      <c r="DV310" s="150">
        <v>0</v>
      </c>
      <c r="DW310" s="125"/>
      <c r="DX310" s="125"/>
      <c r="DY310" s="582"/>
      <c r="DZ310" s="582"/>
      <c r="EA310" s="612"/>
      <c r="EB310" s="582"/>
      <c r="EC310" s="582"/>
      <c r="ED310" s="618"/>
      <c r="EE310" s="582"/>
      <c r="EF310" s="304"/>
      <c r="EG310" s="121">
        <v>0.41666666666666707</v>
      </c>
      <c r="EH310" s="121">
        <v>0</v>
      </c>
      <c r="EI310" s="127">
        <v>0</v>
      </c>
      <c r="EJ310" s="598"/>
      <c r="EK310" s="598"/>
      <c r="EL310" s="598"/>
      <c r="EM310" s="614"/>
      <c r="EN310" s="598"/>
      <c r="EO310" s="598"/>
      <c r="EP310" s="598"/>
      <c r="EQ310" s="612"/>
      <c r="ER310" s="598"/>
      <c r="ET310" s="156">
        <f t="shared" si="4"/>
        <v>0</v>
      </c>
    </row>
    <row r="311" spans="1:150" s="47" customFormat="1" ht="99.95" hidden="1" customHeight="1" x14ac:dyDescent="0.25">
      <c r="A311" s="130" t="s">
        <v>192</v>
      </c>
      <c r="B311" s="47" t="s">
        <v>83</v>
      </c>
      <c r="C311" s="47" t="s">
        <v>2347</v>
      </c>
      <c r="D311" s="127">
        <v>2</v>
      </c>
      <c r="E311" s="47" t="s">
        <v>2368</v>
      </c>
      <c r="F311" s="121" t="s">
        <v>65</v>
      </c>
      <c r="G311" s="148">
        <v>14000</v>
      </c>
      <c r="H311" s="121">
        <v>1</v>
      </c>
      <c r="I311" s="121">
        <v>0.1</v>
      </c>
      <c r="J311" s="130" t="s">
        <v>2369</v>
      </c>
      <c r="K311" s="64">
        <v>43435</v>
      </c>
      <c r="L311" s="127">
        <v>2</v>
      </c>
      <c r="M311" s="130" t="s">
        <v>2378</v>
      </c>
      <c r="N311" s="130" t="s">
        <v>2379</v>
      </c>
      <c r="O311" s="127" t="s">
        <v>2352</v>
      </c>
      <c r="P311" s="129">
        <v>0.03</v>
      </c>
      <c r="Q311" s="52">
        <v>10</v>
      </c>
      <c r="R311" s="124">
        <v>138600000</v>
      </c>
      <c r="S311" s="129"/>
      <c r="T311" s="42">
        <v>43160</v>
      </c>
      <c r="U311" s="42">
        <v>43464</v>
      </c>
      <c r="V311" s="130" t="s">
        <v>2380</v>
      </c>
      <c r="W311" s="126">
        <v>0.375</v>
      </c>
      <c r="X311" s="122">
        <v>0</v>
      </c>
      <c r="Y311" s="125"/>
      <c r="Z311" s="78"/>
      <c r="AA311" s="582">
        <v>0</v>
      </c>
      <c r="AB311" s="582">
        <v>0</v>
      </c>
      <c r="AC311" s="612"/>
      <c r="AD311" s="582"/>
      <c r="AE311" s="618"/>
      <c r="AF311" s="582"/>
      <c r="AG311" s="126">
        <v>0</v>
      </c>
      <c r="AH311" s="125"/>
      <c r="AI311" s="125"/>
      <c r="AJ311" s="582">
        <v>0</v>
      </c>
      <c r="AK311" s="582">
        <v>0</v>
      </c>
      <c r="AL311" s="612">
        <v>13860000</v>
      </c>
      <c r="AM311" s="582"/>
      <c r="AN311" s="618"/>
      <c r="AO311" s="582"/>
      <c r="AP311" s="150">
        <v>8.332500000000001E-2</v>
      </c>
      <c r="AQ311" s="125"/>
      <c r="AR311" s="150" t="s">
        <v>2381</v>
      </c>
      <c r="AS311" s="582">
        <v>8.332500000000001E-2</v>
      </c>
      <c r="AT311" s="582">
        <v>0</v>
      </c>
      <c r="AU311" s="612">
        <v>13860000</v>
      </c>
      <c r="AV311" s="582"/>
      <c r="AW311" s="582"/>
      <c r="AX311" s="618"/>
      <c r="AY311" s="582"/>
      <c r="AZ311" s="150">
        <v>0</v>
      </c>
      <c r="BA311" s="125"/>
      <c r="BB311" s="150"/>
      <c r="BC311" s="582">
        <v>0</v>
      </c>
      <c r="BD311" s="582">
        <v>0</v>
      </c>
      <c r="BE311" s="612">
        <v>13860000</v>
      </c>
      <c r="BF311" s="582"/>
      <c r="BG311" s="618"/>
      <c r="BH311" s="582"/>
      <c r="BI311" s="150">
        <v>0</v>
      </c>
      <c r="BJ311" s="125"/>
      <c r="BK311" s="150"/>
      <c r="BL311" s="582">
        <v>0</v>
      </c>
      <c r="BM311" s="582">
        <v>0</v>
      </c>
      <c r="BN311" s="612">
        <v>13860000</v>
      </c>
      <c r="BO311" s="582"/>
      <c r="BP311" s="618"/>
      <c r="BQ311" s="582"/>
      <c r="BR311" s="150">
        <v>4.1662500000000005E-2</v>
      </c>
      <c r="BS311" s="125"/>
      <c r="BT311" s="150" t="s">
        <v>2381</v>
      </c>
      <c r="BU311" s="582">
        <v>4.1662500000000005E-2</v>
      </c>
      <c r="BV311" s="582">
        <v>0</v>
      </c>
      <c r="BW311" s="612">
        <v>13860000</v>
      </c>
      <c r="BX311" s="582"/>
      <c r="BY311" s="582"/>
      <c r="BZ311" s="618"/>
      <c r="CA311" s="582"/>
      <c r="CB311" s="150">
        <v>0</v>
      </c>
      <c r="CC311" s="125"/>
      <c r="CD311" s="150"/>
      <c r="CE311" s="582">
        <v>8.3333333333333343E-2</v>
      </c>
      <c r="CF311" s="582">
        <v>0</v>
      </c>
      <c r="CG311" s="612">
        <v>13860000</v>
      </c>
      <c r="CH311" s="582"/>
      <c r="CI311" s="618"/>
      <c r="CJ311" s="582"/>
      <c r="CK311" s="150">
        <v>0</v>
      </c>
      <c r="CL311" s="125"/>
      <c r="CM311" s="150"/>
      <c r="CN311" s="582">
        <v>8.3333333333333343E-2</v>
      </c>
      <c r="CO311" s="582">
        <v>0</v>
      </c>
      <c r="CP311" s="612">
        <v>13860000</v>
      </c>
      <c r="CQ311" s="582"/>
      <c r="CR311" s="618"/>
      <c r="CS311" s="582"/>
      <c r="CT311" s="150">
        <v>0.1249875</v>
      </c>
      <c r="CU311" s="125"/>
      <c r="CV311" s="150" t="s">
        <v>2381</v>
      </c>
      <c r="CW311" s="582">
        <v>0.20832083333333334</v>
      </c>
      <c r="CX311" s="582">
        <v>0</v>
      </c>
      <c r="CY311" s="612">
        <v>13860000</v>
      </c>
      <c r="CZ311" s="582"/>
      <c r="DA311" s="582"/>
      <c r="DB311" s="618"/>
      <c r="DC311" s="582"/>
      <c r="DD311" s="150">
        <v>0</v>
      </c>
      <c r="DE311" s="125"/>
      <c r="DF311" s="150"/>
      <c r="DG311" s="582">
        <v>0</v>
      </c>
      <c r="DH311" s="582">
        <v>0</v>
      </c>
      <c r="DI311" s="612">
        <v>13860000</v>
      </c>
      <c r="DJ311" s="582"/>
      <c r="DK311" s="618"/>
      <c r="DL311" s="582"/>
      <c r="DM311" s="150">
        <v>0.1249875</v>
      </c>
      <c r="DN311" s="125"/>
      <c r="DO311" s="150" t="s">
        <v>2381</v>
      </c>
      <c r="DP311" s="582">
        <v>0.31248750000000003</v>
      </c>
      <c r="DQ311" s="582">
        <v>0</v>
      </c>
      <c r="DR311" s="612">
        <v>13860000</v>
      </c>
      <c r="DS311" s="582"/>
      <c r="DT311" s="618"/>
      <c r="DU311" s="582"/>
      <c r="DV311" s="150">
        <v>0</v>
      </c>
      <c r="DW311" s="125"/>
      <c r="DX311" s="125"/>
      <c r="DY311" s="582">
        <v>0.1875</v>
      </c>
      <c r="DZ311" s="582">
        <v>0</v>
      </c>
      <c r="EA311" s="612"/>
      <c r="EB311" s="582"/>
      <c r="EC311" s="582"/>
      <c r="ED311" s="618"/>
      <c r="EE311" s="582"/>
      <c r="EF311" s="304"/>
      <c r="EG311" s="121">
        <v>0.37496249999999998</v>
      </c>
      <c r="EH311" s="121">
        <v>0</v>
      </c>
      <c r="EI311" s="127">
        <v>0</v>
      </c>
      <c r="EJ311" s="582">
        <v>0.99996250000000009</v>
      </c>
      <c r="EK311" s="582">
        <v>0</v>
      </c>
      <c r="EL311" s="598">
        <v>0</v>
      </c>
      <c r="EM311" s="614"/>
      <c r="EN311" s="598"/>
      <c r="EO311" s="598"/>
      <c r="EP311" s="612">
        <v>138600000</v>
      </c>
      <c r="EQ311" s="612">
        <v>0</v>
      </c>
      <c r="ER311" s="612">
        <v>0</v>
      </c>
      <c r="ET311" s="156">
        <f t="shared" si="4"/>
        <v>-3.7500000000023626E-5</v>
      </c>
    </row>
    <row r="312" spans="1:150" s="47" customFormat="1" ht="99.95" hidden="1" customHeight="1" x14ac:dyDescent="0.25">
      <c r="A312" s="130" t="s">
        <v>192</v>
      </c>
      <c r="B312" s="47" t="s">
        <v>83</v>
      </c>
      <c r="C312" s="47" t="s">
        <v>2347</v>
      </c>
      <c r="D312" s="127">
        <v>2</v>
      </c>
      <c r="E312" s="47" t="s">
        <v>2368</v>
      </c>
      <c r="F312" s="121" t="s">
        <v>65</v>
      </c>
      <c r="G312" s="148">
        <v>14000</v>
      </c>
      <c r="H312" s="121">
        <v>1</v>
      </c>
      <c r="I312" s="121">
        <v>0.1</v>
      </c>
      <c r="J312" s="130" t="s">
        <v>2369</v>
      </c>
      <c r="K312" s="64">
        <v>43435</v>
      </c>
      <c r="L312" s="127">
        <v>2</v>
      </c>
      <c r="M312" s="130" t="s">
        <v>2378</v>
      </c>
      <c r="N312" s="130" t="s">
        <v>2382</v>
      </c>
      <c r="O312" s="127" t="s">
        <v>2352</v>
      </c>
      <c r="P312" s="129"/>
      <c r="Q312" s="52">
        <v>10</v>
      </c>
      <c r="R312" s="124"/>
      <c r="S312" s="129"/>
      <c r="T312" s="42">
        <v>43160</v>
      </c>
      <c r="U312" s="42">
        <v>43464</v>
      </c>
      <c r="V312" s="130" t="s">
        <v>2383</v>
      </c>
      <c r="W312" s="126">
        <v>0.25</v>
      </c>
      <c r="X312" s="122">
        <v>0</v>
      </c>
      <c r="Y312" s="125"/>
      <c r="Z312" s="125"/>
      <c r="AA312" s="582"/>
      <c r="AB312" s="582"/>
      <c r="AC312" s="612"/>
      <c r="AD312" s="582"/>
      <c r="AE312" s="618"/>
      <c r="AF312" s="582"/>
      <c r="AG312" s="126">
        <v>0</v>
      </c>
      <c r="AH312" s="125"/>
      <c r="AI312" s="125"/>
      <c r="AJ312" s="582"/>
      <c r="AK312" s="582"/>
      <c r="AL312" s="612"/>
      <c r="AM312" s="582"/>
      <c r="AN312" s="618"/>
      <c r="AO312" s="582"/>
      <c r="AP312" s="122">
        <v>0</v>
      </c>
      <c r="AQ312" s="125"/>
      <c r="AR312" s="125"/>
      <c r="AS312" s="582"/>
      <c r="AT312" s="582"/>
      <c r="AU312" s="612"/>
      <c r="AV312" s="582"/>
      <c r="AW312" s="582"/>
      <c r="AX312" s="618"/>
      <c r="AY312" s="582"/>
      <c r="AZ312" s="122">
        <v>0</v>
      </c>
      <c r="BA312" s="125"/>
      <c r="BB312" s="125"/>
      <c r="BC312" s="582"/>
      <c r="BD312" s="582"/>
      <c r="BE312" s="612"/>
      <c r="BF312" s="582"/>
      <c r="BG312" s="618"/>
      <c r="BH312" s="582"/>
      <c r="BI312" s="122">
        <v>0</v>
      </c>
      <c r="BJ312" s="125"/>
      <c r="BK312" s="125"/>
      <c r="BL312" s="582"/>
      <c r="BM312" s="582"/>
      <c r="BN312" s="612"/>
      <c r="BO312" s="582"/>
      <c r="BP312" s="618"/>
      <c r="BQ312" s="582"/>
      <c r="BR312" s="150">
        <v>0</v>
      </c>
      <c r="BS312" s="125"/>
      <c r="BT312" s="125"/>
      <c r="BU312" s="582"/>
      <c r="BV312" s="582"/>
      <c r="BW312" s="612"/>
      <c r="BX312" s="582"/>
      <c r="BY312" s="582"/>
      <c r="BZ312" s="618"/>
      <c r="CA312" s="582"/>
      <c r="CB312" s="150">
        <v>8.3333333333333343E-2</v>
      </c>
      <c r="CC312" s="125"/>
      <c r="CD312" s="150" t="s">
        <v>2377</v>
      </c>
      <c r="CE312" s="582"/>
      <c r="CF312" s="582"/>
      <c r="CG312" s="612"/>
      <c r="CH312" s="582"/>
      <c r="CI312" s="618"/>
      <c r="CJ312" s="582"/>
      <c r="CK312" s="150">
        <v>8.3333333333333343E-2</v>
      </c>
      <c r="CL312" s="125"/>
      <c r="CM312" s="150" t="s">
        <v>2377</v>
      </c>
      <c r="CN312" s="582"/>
      <c r="CO312" s="582"/>
      <c r="CP312" s="612"/>
      <c r="CQ312" s="582"/>
      <c r="CR312" s="618"/>
      <c r="CS312" s="582"/>
      <c r="CT312" s="150">
        <v>8.3333333333333343E-2</v>
      </c>
      <c r="CU312" s="125"/>
      <c r="CV312" s="150" t="s">
        <v>2377</v>
      </c>
      <c r="CW312" s="582"/>
      <c r="CX312" s="582"/>
      <c r="CY312" s="612"/>
      <c r="CZ312" s="582"/>
      <c r="DA312" s="582"/>
      <c r="DB312" s="618"/>
      <c r="DC312" s="582"/>
      <c r="DD312" s="150">
        <v>0</v>
      </c>
      <c r="DE312" s="125"/>
      <c r="DF312" s="150"/>
      <c r="DG312" s="582"/>
      <c r="DH312" s="582"/>
      <c r="DI312" s="612"/>
      <c r="DJ312" s="582"/>
      <c r="DK312" s="618"/>
      <c r="DL312" s="582"/>
      <c r="DM312" s="150">
        <v>0</v>
      </c>
      <c r="DN312" s="125"/>
      <c r="DO312" s="125"/>
      <c r="DP312" s="582"/>
      <c r="DQ312" s="582"/>
      <c r="DR312" s="612"/>
      <c r="DS312" s="582"/>
      <c r="DT312" s="618"/>
      <c r="DU312" s="582"/>
      <c r="DV312" s="150">
        <v>0</v>
      </c>
      <c r="DW312" s="125"/>
      <c r="DX312" s="125"/>
      <c r="DY312" s="582"/>
      <c r="DZ312" s="582"/>
      <c r="EA312" s="612"/>
      <c r="EB312" s="582"/>
      <c r="EC312" s="582"/>
      <c r="ED312" s="618"/>
      <c r="EE312" s="582"/>
      <c r="EF312" s="304"/>
      <c r="EG312" s="121">
        <v>0.25</v>
      </c>
      <c r="EH312" s="121">
        <v>0</v>
      </c>
      <c r="EI312" s="127">
        <v>0</v>
      </c>
      <c r="EJ312" s="598"/>
      <c r="EK312" s="598"/>
      <c r="EL312" s="598"/>
      <c r="EM312" s="614"/>
      <c r="EN312" s="598"/>
      <c r="EO312" s="598"/>
      <c r="EP312" s="598"/>
      <c r="EQ312" s="612"/>
      <c r="ER312" s="598"/>
      <c r="ET312" s="156">
        <f t="shared" si="4"/>
        <v>0</v>
      </c>
    </row>
    <row r="313" spans="1:150" s="47" customFormat="1" ht="99.95" hidden="1" customHeight="1" x14ac:dyDescent="0.25">
      <c r="A313" s="130" t="s">
        <v>192</v>
      </c>
      <c r="B313" s="47" t="s">
        <v>83</v>
      </c>
      <c r="C313" s="47" t="s">
        <v>2347</v>
      </c>
      <c r="D313" s="127">
        <v>2</v>
      </c>
      <c r="E313" s="47" t="s">
        <v>2368</v>
      </c>
      <c r="F313" s="121" t="s">
        <v>65</v>
      </c>
      <c r="G313" s="148">
        <v>14000</v>
      </c>
      <c r="H313" s="121">
        <v>1</v>
      </c>
      <c r="I313" s="121">
        <v>0.1</v>
      </c>
      <c r="J313" s="130" t="s">
        <v>2369</v>
      </c>
      <c r="K313" s="64">
        <v>43435</v>
      </c>
      <c r="L313" s="127">
        <v>2</v>
      </c>
      <c r="M313" s="130" t="s">
        <v>2378</v>
      </c>
      <c r="N313" s="130" t="s">
        <v>2382</v>
      </c>
      <c r="O313" s="127" t="s">
        <v>2352</v>
      </c>
      <c r="P313" s="129"/>
      <c r="Q313" s="52">
        <v>10</v>
      </c>
      <c r="R313" s="124"/>
      <c r="S313" s="129"/>
      <c r="T313" s="42">
        <v>43160</v>
      </c>
      <c r="U313" s="42">
        <v>43464</v>
      </c>
      <c r="V313" s="130" t="s">
        <v>2384</v>
      </c>
      <c r="W313" s="126">
        <v>0.375</v>
      </c>
      <c r="X313" s="122">
        <v>0</v>
      </c>
      <c r="Y313" s="125"/>
      <c r="Z313" s="125"/>
      <c r="AA313" s="582"/>
      <c r="AB313" s="582"/>
      <c r="AC313" s="612"/>
      <c r="AD313" s="582"/>
      <c r="AE313" s="618"/>
      <c r="AF313" s="582"/>
      <c r="AG313" s="126">
        <v>0</v>
      </c>
      <c r="AH313" s="125"/>
      <c r="AI313" s="125"/>
      <c r="AJ313" s="582"/>
      <c r="AK313" s="582"/>
      <c r="AL313" s="612"/>
      <c r="AM313" s="582"/>
      <c r="AN313" s="618"/>
      <c r="AO313" s="582"/>
      <c r="AP313" s="122">
        <v>0</v>
      </c>
      <c r="AQ313" s="125"/>
      <c r="AR313" s="125"/>
      <c r="AS313" s="582"/>
      <c r="AT313" s="582"/>
      <c r="AU313" s="612"/>
      <c r="AV313" s="582"/>
      <c r="AW313" s="582"/>
      <c r="AX313" s="618"/>
      <c r="AY313" s="582"/>
      <c r="AZ313" s="122">
        <v>0</v>
      </c>
      <c r="BA313" s="125"/>
      <c r="BB313" s="125"/>
      <c r="BC313" s="582"/>
      <c r="BD313" s="582"/>
      <c r="BE313" s="612"/>
      <c r="BF313" s="582"/>
      <c r="BG313" s="618"/>
      <c r="BH313" s="582"/>
      <c r="BI313" s="122">
        <v>0</v>
      </c>
      <c r="BJ313" s="125"/>
      <c r="BK313" s="125"/>
      <c r="BL313" s="582"/>
      <c r="BM313" s="582"/>
      <c r="BN313" s="612"/>
      <c r="BO313" s="582"/>
      <c r="BP313" s="618"/>
      <c r="BQ313" s="582"/>
      <c r="BR313" s="150">
        <v>0</v>
      </c>
      <c r="BS313" s="125"/>
      <c r="BT313" s="125"/>
      <c r="BU313" s="582"/>
      <c r="BV313" s="582"/>
      <c r="BW313" s="612"/>
      <c r="BX313" s="582"/>
      <c r="BY313" s="582"/>
      <c r="BZ313" s="618"/>
      <c r="CA313" s="582"/>
      <c r="CB313" s="150">
        <v>0</v>
      </c>
      <c r="CC313" s="125"/>
      <c r="CD313" s="125"/>
      <c r="CE313" s="582"/>
      <c r="CF313" s="582"/>
      <c r="CG313" s="612"/>
      <c r="CH313" s="582"/>
      <c r="CI313" s="618"/>
      <c r="CJ313" s="582"/>
      <c r="CK313" s="150">
        <v>0</v>
      </c>
      <c r="CL313" s="125"/>
      <c r="CM313" s="125"/>
      <c r="CN313" s="582"/>
      <c r="CO313" s="582"/>
      <c r="CP313" s="612"/>
      <c r="CQ313" s="582"/>
      <c r="CR313" s="618"/>
      <c r="CS313" s="582"/>
      <c r="CT313" s="150">
        <v>0</v>
      </c>
      <c r="CU313" s="125"/>
      <c r="CV313" s="125"/>
      <c r="CW313" s="582"/>
      <c r="CX313" s="582"/>
      <c r="CY313" s="612"/>
      <c r="CZ313" s="582"/>
      <c r="DA313" s="582"/>
      <c r="DB313" s="618"/>
      <c r="DC313" s="582"/>
      <c r="DD313" s="150">
        <v>0</v>
      </c>
      <c r="DE313" s="125"/>
      <c r="DF313" s="125"/>
      <c r="DG313" s="582"/>
      <c r="DH313" s="582"/>
      <c r="DI313" s="612"/>
      <c r="DJ313" s="582"/>
      <c r="DK313" s="618"/>
      <c r="DL313" s="582"/>
      <c r="DM313" s="150">
        <v>0.1875</v>
      </c>
      <c r="DN313" s="125"/>
      <c r="DO313" s="150" t="s">
        <v>2385</v>
      </c>
      <c r="DP313" s="582"/>
      <c r="DQ313" s="582"/>
      <c r="DR313" s="612"/>
      <c r="DS313" s="582"/>
      <c r="DT313" s="618"/>
      <c r="DU313" s="582"/>
      <c r="DV313" s="150">
        <v>0.1875</v>
      </c>
      <c r="DW313" s="125"/>
      <c r="DX313" s="150" t="s">
        <v>2385</v>
      </c>
      <c r="DY313" s="582"/>
      <c r="DZ313" s="582"/>
      <c r="EA313" s="612"/>
      <c r="EB313" s="582"/>
      <c r="EC313" s="582"/>
      <c r="ED313" s="618"/>
      <c r="EE313" s="582"/>
      <c r="EF313" s="304"/>
      <c r="EG313" s="121">
        <v>0.375</v>
      </c>
      <c r="EH313" s="121">
        <v>0</v>
      </c>
      <c r="EI313" s="127">
        <v>0</v>
      </c>
      <c r="EJ313" s="598"/>
      <c r="EK313" s="598"/>
      <c r="EL313" s="598"/>
      <c r="EM313" s="614"/>
      <c r="EN313" s="598"/>
      <c r="EO313" s="598"/>
      <c r="EP313" s="598"/>
      <c r="EQ313" s="612"/>
      <c r="ER313" s="598"/>
      <c r="ET313" s="156">
        <f t="shared" si="4"/>
        <v>0</v>
      </c>
    </row>
    <row r="314" spans="1:150" s="47" customFormat="1" ht="99.95" hidden="1" customHeight="1" x14ac:dyDescent="0.25">
      <c r="A314" s="130" t="s">
        <v>192</v>
      </c>
      <c r="B314" s="47" t="s">
        <v>83</v>
      </c>
      <c r="C314" s="47" t="s">
        <v>2386</v>
      </c>
      <c r="D314" s="127">
        <v>3</v>
      </c>
      <c r="E314" s="47" t="s">
        <v>2387</v>
      </c>
      <c r="F314" s="121" t="s">
        <v>65</v>
      </c>
      <c r="G314" s="121">
        <v>1</v>
      </c>
      <c r="H314" s="121">
        <v>1</v>
      </c>
      <c r="I314" s="121">
        <v>0.4</v>
      </c>
      <c r="J314" s="130" t="s">
        <v>2388</v>
      </c>
      <c r="K314" s="64" t="s">
        <v>2389</v>
      </c>
      <c r="L314" s="127">
        <v>1</v>
      </c>
      <c r="M314" s="130" t="s">
        <v>2390</v>
      </c>
      <c r="N314" s="130" t="s">
        <v>2391</v>
      </c>
      <c r="O314" s="127" t="s">
        <v>2392</v>
      </c>
      <c r="P314" s="121">
        <v>0.1</v>
      </c>
      <c r="Q314" s="127">
        <v>12</v>
      </c>
      <c r="R314" s="124">
        <v>2121493000</v>
      </c>
      <c r="S314" s="129"/>
      <c r="T314" s="128">
        <v>43101</v>
      </c>
      <c r="U314" s="128">
        <v>43464</v>
      </c>
      <c r="V314" s="130" t="s">
        <v>2393</v>
      </c>
      <c r="W314" s="126">
        <v>0.25</v>
      </c>
      <c r="X314" s="150">
        <v>2.0833333333333332E-2</v>
      </c>
      <c r="Y314" s="125"/>
      <c r="Z314" s="39" t="s">
        <v>2394</v>
      </c>
      <c r="AA314" s="582">
        <v>8.3333333333333329E-2</v>
      </c>
      <c r="AB314" s="154"/>
      <c r="AC314" s="612">
        <v>176791083</v>
      </c>
      <c r="AD314" s="582"/>
      <c r="AE314" s="611">
        <v>8.3333333333333329E-2</v>
      </c>
      <c r="AF314" s="582"/>
      <c r="AG314" s="126">
        <v>2.0833333333333332E-2</v>
      </c>
      <c r="AH314" s="125"/>
      <c r="AI314" s="39" t="s">
        <v>2394</v>
      </c>
      <c r="AJ314" s="582">
        <v>8.3333333333333329E-2</v>
      </c>
      <c r="AK314" s="582">
        <v>0</v>
      </c>
      <c r="AL314" s="612">
        <v>176791083</v>
      </c>
      <c r="AM314" s="582"/>
      <c r="AN314" s="611">
        <v>8.3333333333333329E-2</v>
      </c>
      <c r="AO314" s="582"/>
      <c r="AP314" s="150">
        <v>2.0833333333333332E-2</v>
      </c>
      <c r="AQ314" s="125"/>
      <c r="AR314" s="39" t="s">
        <v>2394</v>
      </c>
      <c r="AS314" s="582">
        <v>8.3333333333333329E-2</v>
      </c>
      <c r="AT314" s="582">
        <v>0</v>
      </c>
      <c r="AU314" s="612">
        <v>176791083</v>
      </c>
      <c r="AV314" s="582"/>
      <c r="AW314" s="582"/>
      <c r="AX314" s="611">
        <v>8.3333333333333329E-2</v>
      </c>
      <c r="AY314" s="582"/>
      <c r="AZ314" s="150">
        <v>2.0833333333333332E-2</v>
      </c>
      <c r="BA314" s="125"/>
      <c r="BB314" s="39" t="s">
        <v>2394</v>
      </c>
      <c r="BC314" s="582">
        <v>8.3333333333333329E-2</v>
      </c>
      <c r="BD314" s="582">
        <v>0</v>
      </c>
      <c r="BE314" s="612">
        <v>176791083</v>
      </c>
      <c r="BF314" s="582"/>
      <c r="BG314" s="611">
        <v>8.3333333333333329E-2</v>
      </c>
      <c r="BH314" s="582"/>
      <c r="BI314" s="150">
        <v>2.0833333333333332E-2</v>
      </c>
      <c r="BJ314" s="125"/>
      <c r="BK314" s="39" t="s">
        <v>2394</v>
      </c>
      <c r="BL314" s="582">
        <v>8.3333333333333329E-2</v>
      </c>
      <c r="BM314" s="582">
        <v>0</v>
      </c>
      <c r="BN314" s="612">
        <v>176791083</v>
      </c>
      <c r="BO314" s="582"/>
      <c r="BP314" s="611">
        <v>8.3333333333333329E-2</v>
      </c>
      <c r="BQ314" s="582"/>
      <c r="BR314" s="150">
        <v>2.0833333333333332E-2</v>
      </c>
      <c r="BS314" s="125"/>
      <c r="BT314" s="39" t="s">
        <v>2394</v>
      </c>
      <c r="BU314" s="582">
        <v>8.3333333333333329E-2</v>
      </c>
      <c r="BV314" s="582">
        <v>0</v>
      </c>
      <c r="BW314" s="612">
        <v>176791083</v>
      </c>
      <c r="BX314" s="582"/>
      <c r="BY314" s="582"/>
      <c r="BZ314" s="611">
        <v>8.3333333333333329E-2</v>
      </c>
      <c r="CA314" s="582"/>
      <c r="CB314" s="150">
        <v>2.0833333333333332E-2</v>
      </c>
      <c r="CC314" s="125"/>
      <c r="CD314" s="39" t="s">
        <v>2394</v>
      </c>
      <c r="CE314" s="582">
        <v>8.3333333333333329E-2</v>
      </c>
      <c r="CF314" s="582">
        <v>0</v>
      </c>
      <c r="CG314" s="612">
        <v>176791083</v>
      </c>
      <c r="CH314" s="582"/>
      <c r="CI314" s="611">
        <v>8.3333333333333329E-2</v>
      </c>
      <c r="CJ314" s="582"/>
      <c r="CK314" s="150">
        <v>2.0833333333333332E-2</v>
      </c>
      <c r="CL314" s="125"/>
      <c r="CM314" s="39" t="s">
        <v>2394</v>
      </c>
      <c r="CN314" s="582">
        <v>8.3333333333333329E-2</v>
      </c>
      <c r="CO314" s="582">
        <v>0</v>
      </c>
      <c r="CP314" s="612">
        <v>176791083</v>
      </c>
      <c r="CQ314" s="582"/>
      <c r="CR314" s="611">
        <v>8.3333333333333329E-2</v>
      </c>
      <c r="CS314" s="582"/>
      <c r="CT314" s="150">
        <v>2.0833333333333332E-2</v>
      </c>
      <c r="CU314" s="125"/>
      <c r="CV314" s="39" t="s">
        <v>2394</v>
      </c>
      <c r="CW314" s="582">
        <v>8.3333333333333329E-2</v>
      </c>
      <c r="CX314" s="582">
        <v>0</v>
      </c>
      <c r="CY314" s="612">
        <v>176791083</v>
      </c>
      <c r="CZ314" s="582"/>
      <c r="DA314" s="582"/>
      <c r="DB314" s="611">
        <v>8.3333333333333329E-2</v>
      </c>
      <c r="DC314" s="582"/>
      <c r="DD314" s="150">
        <v>2.0833333333333332E-2</v>
      </c>
      <c r="DE314" s="125"/>
      <c r="DF314" s="39" t="s">
        <v>2394</v>
      </c>
      <c r="DG314" s="582">
        <v>8.3333333333333329E-2</v>
      </c>
      <c r="DH314" s="582">
        <v>0</v>
      </c>
      <c r="DI314" s="612">
        <v>176791083</v>
      </c>
      <c r="DJ314" s="582"/>
      <c r="DK314" s="611">
        <v>8.3333333333333329E-2</v>
      </c>
      <c r="DL314" s="582"/>
      <c r="DM314" s="150">
        <v>2.0833333333333332E-2</v>
      </c>
      <c r="DN314" s="125"/>
      <c r="DO314" s="39" t="s">
        <v>2394</v>
      </c>
      <c r="DP314" s="582">
        <v>8.3333333333333329E-2</v>
      </c>
      <c r="DQ314" s="582">
        <v>0</v>
      </c>
      <c r="DR314" s="612">
        <v>176791083</v>
      </c>
      <c r="DS314" s="582"/>
      <c r="DT314" s="611">
        <v>8.3333333333333329E-2</v>
      </c>
      <c r="DU314" s="582"/>
      <c r="DV314" s="150">
        <v>2.0833333333333332E-2</v>
      </c>
      <c r="DW314" s="125"/>
      <c r="DX314" s="39" t="s">
        <v>2394</v>
      </c>
      <c r="DY314" s="582">
        <v>8.3333333333333329E-2</v>
      </c>
      <c r="DZ314" s="582">
        <v>0</v>
      </c>
      <c r="EA314" s="612">
        <v>176791083</v>
      </c>
      <c r="EB314" s="582"/>
      <c r="EC314" s="582"/>
      <c r="ED314" s="611">
        <v>8.3333333333333329E-2</v>
      </c>
      <c r="EE314" s="582"/>
      <c r="EF314" s="304"/>
      <c r="EG314" s="121">
        <v>0.25</v>
      </c>
      <c r="EH314" s="121">
        <v>0</v>
      </c>
      <c r="EI314" s="127">
        <v>0</v>
      </c>
      <c r="EJ314" s="582">
        <v>1</v>
      </c>
      <c r="EK314" s="582">
        <v>0</v>
      </c>
      <c r="EL314" s="598">
        <v>0</v>
      </c>
      <c r="EM314" s="614">
        <v>1</v>
      </c>
      <c r="EN314" s="617">
        <v>0</v>
      </c>
      <c r="EO314" s="598">
        <v>0</v>
      </c>
      <c r="EP314" s="612">
        <v>2121492996</v>
      </c>
      <c r="EQ314" s="612">
        <v>0</v>
      </c>
      <c r="ER314" s="612">
        <v>0</v>
      </c>
      <c r="ET314" s="156">
        <f t="shared" si="4"/>
        <v>0</v>
      </c>
    </row>
    <row r="315" spans="1:150" s="47" customFormat="1" ht="99.95" hidden="1" customHeight="1" x14ac:dyDescent="0.25">
      <c r="A315" s="130" t="s">
        <v>192</v>
      </c>
      <c r="B315" s="47" t="s">
        <v>83</v>
      </c>
      <c r="C315" s="47" t="s">
        <v>2386</v>
      </c>
      <c r="D315" s="127">
        <v>3</v>
      </c>
      <c r="E315" s="47" t="s">
        <v>2387</v>
      </c>
      <c r="F315" s="121" t="s">
        <v>65</v>
      </c>
      <c r="G315" s="121">
        <v>1</v>
      </c>
      <c r="H315" s="121">
        <v>1</v>
      </c>
      <c r="I315" s="121">
        <v>0.4</v>
      </c>
      <c r="J315" s="130" t="s">
        <v>2388</v>
      </c>
      <c r="K315" s="64" t="s">
        <v>2389</v>
      </c>
      <c r="L315" s="127">
        <v>1</v>
      </c>
      <c r="M315" s="130" t="s">
        <v>2390</v>
      </c>
      <c r="N315" s="130" t="s">
        <v>2391</v>
      </c>
      <c r="O315" s="127" t="s">
        <v>2392</v>
      </c>
      <c r="P315" s="127"/>
      <c r="Q315" s="127">
        <v>12</v>
      </c>
      <c r="R315" s="124"/>
      <c r="S315" s="129"/>
      <c r="T315" s="128">
        <v>43101</v>
      </c>
      <c r="U315" s="128">
        <v>43464</v>
      </c>
      <c r="V315" s="130" t="s">
        <v>85</v>
      </c>
      <c r="W315" s="126">
        <v>0.35000000000000003</v>
      </c>
      <c r="X315" s="150">
        <v>2.9166666666666667E-2</v>
      </c>
      <c r="Y315" s="125"/>
      <c r="Z315" s="39" t="s">
        <v>2394</v>
      </c>
      <c r="AA315" s="582"/>
      <c r="AB315" s="154"/>
      <c r="AC315" s="612"/>
      <c r="AD315" s="582"/>
      <c r="AE315" s="611"/>
      <c r="AF315" s="582"/>
      <c r="AG315" s="126">
        <v>2.9166666666666667E-2</v>
      </c>
      <c r="AH315" s="125"/>
      <c r="AI315" s="39" t="s">
        <v>2394</v>
      </c>
      <c r="AJ315" s="582"/>
      <c r="AK315" s="582"/>
      <c r="AL315" s="612"/>
      <c r="AM315" s="582"/>
      <c r="AN315" s="611"/>
      <c r="AO315" s="582"/>
      <c r="AP315" s="150">
        <v>2.9166666666666667E-2</v>
      </c>
      <c r="AQ315" s="125"/>
      <c r="AR315" s="39" t="s">
        <v>2394</v>
      </c>
      <c r="AS315" s="582"/>
      <c r="AT315" s="582"/>
      <c r="AU315" s="612"/>
      <c r="AV315" s="582"/>
      <c r="AW315" s="582"/>
      <c r="AX315" s="611"/>
      <c r="AY315" s="582"/>
      <c r="AZ315" s="150">
        <v>2.9166666666666667E-2</v>
      </c>
      <c r="BA315" s="125"/>
      <c r="BB315" s="39" t="s">
        <v>2394</v>
      </c>
      <c r="BC315" s="582"/>
      <c r="BD315" s="582"/>
      <c r="BE315" s="612"/>
      <c r="BF315" s="582"/>
      <c r="BG315" s="611"/>
      <c r="BH315" s="582"/>
      <c r="BI315" s="150">
        <v>2.9166666666666667E-2</v>
      </c>
      <c r="BJ315" s="125"/>
      <c r="BK315" s="39" t="s">
        <v>2394</v>
      </c>
      <c r="BL315" s="582"/>
      <c r="BM315" s="582"/>
      <c r="BN315" s="612"/>
      <c r="BO315" s="582"/>
      <c r="BP315" s="611"/>
      <c r="BQ315" s="582"/>
      <c r="BR315" s="150">
        <v>2.9166666666666667E-2</v>
      </c>
      <c r="BS315" s="125"/>
      <c r="BT315" s="39" t="s">
        <v>2394</v>
      </c>
      <c r="BU315" s="582"/>
      <c r="BV315" s="582"/>
      <c r="BW315" s="612"/>
      <c r="BX315" s="582"/>
      <c r="BY315" s="582"/>
      <c r="BZ315" s="611"/>
      <c r="CA315" s="582"/>
      <c r="CB315" s="150">
        <v>2.9166666666666667E-2</v>
      </c>
      <c r="CC315" s="125"/>
      <c r="CD315" s="39" t="s">
        <v>2394</v>
      </c>
      <c r="CE315" s="582"/>
      <c r="CF315" s="582"/>
      <c r="CG315" s="612"/>
      <c r="CH315" s="582"/>
      <c r="CI315" s="611"/>
      <c r="CJ315" s="582"/>
      <c r="CK315" s="150">
        <v>2.9166666666666667E-2</v>
      </c>
      <c r="CL315" s="125"/>
      <c r="CM315" s="39" t="s">
        <v>2394</v>
      </c>
      <c r="CN315" s="582"/>
      <c r="CO315" s="582"/>
      <c r="CP315" s="612"/>
      <c r="CQ315" s="582"/>
      <c r="CR315" s="611"/>
      <c r="CS315" s="582"/>
      <c r="CT315" s="150">
        <v>2.9166666666666667E-2</v>
      </c>
      <c r="CU315" s="125"/>
      <c r="CV315" s="39" t="s">
        <v>2394</v>
      </c>
      <c r="CW315" s="582"/>
      <c r="CX315" s="582"/>
      <c r="CY315" s="612"/>
      <c r="CZ315" s="582"/>
      <c r="DA315" s="582"/>
      <c r="DB315" s="611"/>
      <c r="DC315" s="582"/>
      <c r="DD315" s="150">
        <v>2.9166666666666667E-2</v>
      </c>
      <c r="DE315" s="125"/>
      <c r="DF315" s="39" t="s">
        <v>2394</v>
      </c>
      <c r="DG315" s="582"/>
      <c r="DH315" s="582"/>
      <c r="DI315" s="612"/>
      <c r="DJ315" s="582"/>
      <c r="DK315" s="611"/>
      <c r="DL315" s="582"/>
      <c r="DM315" s="150">
        <v>2.9166666666666667E-2</v>
      </c>
      <c r="DN315" s="125"/>
      <c r="DO315" s="39" t="s">
        <v>2394</v>
      </c>
      <c r="DP315" s="582"/>
      <c r="DQ315" s="582"/>
      <c r="DR315" s="612"/>
      <c r="DS315" s="582"/>
      <c r="DT315" s="611"/>
      <c r="DU315" s="582"/>
      <c r="DV315" s="150">
        <v>2.9166666666666667E-2</v>
      </c>
      <c r="DW315" s="125"/>
      <c r="DX315" s="39" t="s">
        <v>2394</v>
      </c>
      <c r="DY315" s="582"/>
      <c r="DZ315" s="582"/>
      <c r="EA315" s="612"/>
      <c r="EB315" s="582"/>
      <c r="EC315" s="582"/>
      <c r="ED315" s="611"/>
      <c r="EE315" s="582"/>
      <c r="EF315" s="304"/>
      <c r="EG315" s="121">
        <v>0.35000000000000003</v>
      </c>
      <c r="EH315" s="121">
        <v>0</v>
      </c>
      <c r="EI315" s="127">
        <v>0</v>
      </c>
      <c r="EJ315" s="598"/>
      <c r="EK315" s="582"/>
      <c r="EL315" s="598"/>
      <c r="EM315" s="614"/>
      <c r="EN315" s="617"/>
      <c r="EO315" s="598"/>
      <c r="EP315" s="598"/>
      <c r="EQ315" s="612"/>
      <c r="ER315" s="598"/>
      <c r="ET315" s="156">
        <f t="shared" si="4"/>
        <v>0</v>
      </c>
    </row>
    <row r="316" spans="1:150" s="47" customFormat="1" ht="99.95" hidden="1" customHeight="1" x14ac:dyDescent="0.25">
      <c r="A316" s="130" t="s">
        <v>192</v>
      </c>
      <c r="B316" s="47" t="s">
        <v>83</v>
      </c>
      <c r="C316" s="47" t="s">
        <v>2386</v>
      </c>
      <c r="D316" s="127">
        <v>3</v>
      </c>
      <c r="E316" s="47" t="s">
        <v>2387</v>
      </c>
      <c r="F316" s="121" t="s">
        <v>65</v>
      </c>
      <c r="G316" s="121">
        <v>1</v>
      </c>
      <c r="H316" s="121">
        <v>1</v>
      </c>
      <c r="I316" s="121">
        <v>0.4</v>
      </c>
      <c r="J316" s="130" t="s">
        <v>2388</v>
      </c>
      <c r="K316" s="64" t="s">
        <v>2389</v>
      </c>
      <c r="L316" s="127">
        <v>1</v>
      </c>
      <c r="M316" s="130" t="s">
        <v>2390</v>
      </c>
      <c r="N316" s="130" t="s">
        <v>2391</v>
      </c>
      <c r="O316" s="127" t="s">
        <v>2392</v>
      </c>
      <c r="P316" s="127"/>
      <c r="Q316" s="127">
        <v>12</v>
      </c>
      <c r="R316" s="124"/>
      <c r="S316" s="129"/>
      <c r="T316" s="128">
        <v>43101</v>
      </c>
      <c r="U316" s="128">
        <v>43464</v>
      </c>
      <c r="V316" s="130" t="s">
        <v>86</v>
      </c>
      <c r="W316" s="126">
        <v>0.25</v>
      </c>
      <c r="X316" s="150">
        <v>2.0833333333333332E-2</v>
      </c>
      <c r="Y316" s="125"/>
      <c r="Z316" s="39" t="s">
        <v>2394</v>
      </c>
      <c r="AA316" s="582"/>
      <c r="AB316" s="154"/>
      <c r="AC316" s="612"/>
      <c r="AD316" s="582"/>
      <c r="AE316" s="611"/>
      <c r="AF316" s="582"/>
      <c r="AG316" s="126">
        <v>2.0833333333333332E-2</v>
      </c>
      <c r="AH316" s="125"/>
      <c r="AI316" s="39" t="s">
        <v>2394</v>
      </c>
      <c r="AJ316" s="582"/>
      <c r="AK316" s="582"/>
      <c r="AL316" s="612"/>
      <c r="AM316" s="582"/>
      <c r="AN316" s="611"/>
      <c r="AO316" s="582"/>
      <c r="AP316" s="150">
        <v>2.0833333333333332E-2</v>
      </c>
      <c r="AQ316" s="125"/>
      <c r="AR316" s="39" t="s">
        <v>2394</v>
      </c>
      <c r="AS316" s="582"/>
      <c r="AT316" s="582"/>
      <c r="AU316" s="612"/>
      <c r="AV316" s="582"/>
      <c r="AW316" s="582"/>
      <c r="AX316" s="611"/>
      <c r="AY316" s="582"/>
      <c r="AZ316" s="150">
        <v>2.0833333333333332E-2</v>
      </c>
      <c r="BA316" s="125"/>
      <c r="BB316" s="39" t="s">
        <v>2394</v>
      </c>
      <c r="BC316" s="582"/>
      <c r="BD316" s="582"/>
      <c r="BE316" s="612"/>
      <c r="BF316" s="582"/>
      <c r="BG316" s="611"/>
      <c r="BH316" s="582"/>
      <c r="BI316" s="150">
        <v>2.0833333333333332E-2</v>
      </c>
      <c r="BJ316" s="125"/>
      <c r="BK316" s="39" t="s">
        <v>2394</v>
      </c>
      <c r="BL316" s="582"/>
      <c r="BM316" s="582"/>
      <c r="BN316" s="612"/>
      <c r="BO316" s="582"/>
      <c r="BP316" s="611"/>
      <c r="BQ316" s="582"/>
      <c r="BR316" s="150">
        <v>2.0833333333333332E-2</v>
      </c>
      <c r="BS316" s="125"/>
      <c r="BT316" s="39" t="s">
        <v>2394</v>
      </c>
      <c r="BU316" s="582"/>
      <c r="BV316" s="582"/>
      <c r="BW316" s="612"/>
      <c r="BX316" s="582"/>
      <c r="BY316" s="582"/>
      <c r="BZ316" s="611"/>
      <c r="CA316" s="582"/>
      <c r="CB316" s="150">
        <v>2.0833333333333332E-2</v>
      </c>
      <c r="CC316" s="125"/>
      <c r="CD316" s="39" t="s">
        <v>2394</v>
      </c>
      <c r="CE316" s="582"/>
      <c r="CF316" s="582"/>
      <c r="CG316" s="612"/>
      <c r="CH316" s="582"/>
      <c r="CI316" s="611"/>
      <c r="CJ316" s="582"/>
      <c r="CK316" s="150">
        <v>2.0833333333333332E-2</v>
      </c>
      <c r="CL316" s="125"/>
      <c r="CM316" s="39" t="s">
        <v>2394</v>
      </c>
      <c r="CN316" s="582"/>
      <c r="CO316" s="582"/>
      <c r="CP316" s="612"/>
      <c r="CQ316" s="582"/>
      <c r="CR316" s="611"/>
      <c r="CS316" s="582"/>
      <c r="CT316" s="150">
        <v>2.0833333333333332E-2</v>
      </c>
      <c r="CU316" s="125"/>
      <c r="CV316" s="39" t="s">
        <v>2394</v>
      </c>
      <c r="CW316" s="582"/>
      <c r="CX316" s="582"/>
      <c r="CY316" s="612"/>
      <c r="CZ316" s="582"/>
      <c r="DA316" s="582"/>
      <c r="DB316" s="611"/>
      <c r="DC316" s="582"/>
      <c r="DD316" s="150">
        <v>2.0833333333333332E-2</v>
      </c>
      <c r="DE316" s="125"/>
      <c r="DF316" s="39" t="s">
        <v>2394</v>
      </c>
      <c r="DG316" s="582"/>
      <c r="DH316" s="582"/>
      <c r="DI316" s="612"/>
      <c r="DJ316" s="582"/>
      <c r="DK316" s="611"/>
      <c r="DL316" s="582"/>
      <c r="DM316" s="150">
        <v>2.0833333333333332E-2</v>
      </c>
      <c r="DN316" s="125"/>
      <c r="DO316" s="39" t="s">
        <v>2394</v>
      </c>
      <c r="DP316" s="582"/>
      <c r="DQ316" s="582"/>
      <c r="DR316" s="612"/>
      <c r="DS316" s="582"/>
      <c r="DT316" s="611"/>
      <c r="DU316" s="582"/>
      <c r="DV316" s="150">
        <v>2.0833333333333332E-2</v>
      </c>
      <c r="DW316" s="125"/>
      <c r="DX316" s="39" t="s">
        <v>2394</v>
      </c>
      <c r="DY316" s="582"/>
      <c r="DZ316" s="582"/>
      <c r="EA316" s="612"/>
      <c r="EB316" s="582"/>
      <c r="EC316" s="582"/>
      <c r="ED316" s="611"/>
      <c r="EE316" s="582"/>
      <c r="EF316" s="304"/>
      <c r="EG316" s="121">
        <v>0.25</v>
      </c>
      <c r="EH316" s="121">
        <v>0</v>
      </c>
      <c r="EI316" s="127">
        <v>0</v>
      </c>
      <c r="EJ316" s="598"/>
      <c r="EK316" s="582"/>
      <c r="EL316" s="598"/>
      <c r="EM316" s="614"/>
      <c r="EN316" s="617"/>
      <c r="EO316" s="598"/>
      <c r="EP316" s="598"/>
      <c r="EQ316" s="612"/>
      <c r="ER316" s="598"/>
      <c r="ET316" s="156">
        <f t="shared" si="4"/>
        <v>0</v>
      </c>
    </row>
    <row r="317" spans="1:150" s="47" customFormat="1" ht="99.95" hidden="1" customHeight="1" x14ac:dyDescent="0.25">
      <c r="A317" s="130" t="s">
        <v>192</v>
      </c>
      <c r="B317" s="47" t="s">
        <v>83</v>
      </c>
      <c r="C317" s="47" t="s">
        <v>2386</v>
      </c>
      <c r="D317" s="127">
        <v>3</v>
      </c>
      <c r="E317" s="47" t="s">
        <v>2387</v>
      </c>
      <c r="F317" s="121" t="s">
        <v>65</v>
      </c>
      <c r="G317" s="121">
        <v>1</v>
      </c>
      <c r="H317" s="121">
        <v>1</v>
      </c>
      <c r="I317" s="121">
        <v>0.4</v>
      </c>
      <c r="J317" s="130" t="s">
        <v>2388</v>
      </c>
      <c r="K317" s="64" t="s">
        <v>2389</v>
      </c>
      <c r="L317" s="127">
        <v>1</v>
      </c>
      <c r="M317" s="130" t="s">
        <v>2390</v>
      </c>
      <c r="N317" s="130" t="s">
        <v>2391</v>
      </c>
      <c r="O317" s="127" t="s">
        <v>2392</v>
      </c>
      <c r="P317" s="127"/>
      <c r="Q317" s="127">
        <v>12</v>
      </c>
      <c r="R317" s="124"/>
      <c r="S317" s="129"/>
      <c r="T317" s="128">
        <v>43101</v>
      </c>
      <c r="U317" s="128">
        <v>43464</v>
      </c>
      <c r="V317" s="130" t="s">
        <v>87</v>
      </c>
      <c r="W317" s="126">
        <v>0.15</v>
      </c>
      <c r="X317" s="150">
        <v>1.2500000000000001E-2</v>
      </c>
      <c r="Y317" s="125"/>
      <c r="Z317" s="39" t="s">
        <v>2394</v>
      </c>
      <c r="AA317" s="582"/>
      <c r="AB317" s="154"/>
      <c r="AC317" s="612"/>
      <c r="AD317" s="582"/>
      <c r="AE317" s="611"/>
      <c r="AF317" s="582"/>
      <c r="AG317" s="126">
        <v>1.2500000000000001E-2</v>
      </c>
      <c r="AH317" s="125"/>
      <c r="AI317" s="39" t="s">
        <v>2394</v>
      </c>
      <c r="AJ317" s="582"/>
      <c r="AK317" s="582"/>
      <c r="AL317" s="612"/>
      <c r="AM317" s="582"/>
      <c r="AN317" s="611"/>
      <c r="AO317" s="582"/>
      <c r="AP317" s="150">
        <v>1.2500000000000001E-2</v>
      </c>
      <c r="AQ317" s="125"/>
      <c r="AR317" s="39" t="s">
        <v>2394</v>
      </c>
      <c r="AS317" s="582"/>
      <c r="AT317" s="582"/>
      <c r="AU317" s="612"/>
      <c r="AV317" s="582"/>
      <c r="AW317" s="582"/>
      <c r="AX317" s="611"/>
      <c r="AY317" s="582"/>
      <c r="AZ317" s="150">
        <v>1.2500000000000001E-2</v>
      </c>
      <c r="BA317" s="125"/>
      <c r="BB317" s="39" t="s">
        <v>2394</v>
      </c>
      <c r="BC317" s="582"/>
      <c r="BD317" s="582"/>
      <c r="BE317" s="612"/>
      <c r="BF317" s="582"/>
      <c r="BG317" s="611"/>
      <c r="BH317" s="582"/>
      <c r="BI317" s="150">
        <v>1.2500000000000001E-2</v>
      </c>
      <c r="BJ317" s="125"/>
      <c r="BK317" s="39" t="s">
        <v>2394</v>
      </c>
      <c r="BL317" s="582"/>
      <c r="BM317" s="582"/>
      <c r="BN317" s="612"/>
      <c r="BO317" s="582"/>
      <c r="BP317" s="611"/>
      <c r="BQ317" s="582"/>
      <c r="BR317" s="150">
        <v>1.2500000000000001E-2</v>
      </c>
      <c r="BS317" s="125"/>
      <c r="BT317" s="39" t="s">
        <v>2394</v>
      </c>
      <c r="BU317" s="582"/>
      <c r="BV317" s="582"/>
      <c r="BW317" s="612"/>
      <c r="BX317" s="582"/>
      <c r="BY317" s="582"/>
      <c r="BZ317" s="611"/>
      <c r="CA317" s="582"/>
      <c r="CB317" s="150">
        <v>1.2500000000000001E-2</v>
      </c>
      <c r="CC317" s="125"/>
      <c r="CD317" s="39" t="s">
        <v>2394</v>
      </c>
      <c r="CE317" s="582"/>
      <c r="CF317" s="582"/>
      <c r="CG317" s="612"/>
      <c r="CH317" s="582"/>
      <c r="CI317" s="611"/>
      <c r="CJ317" s="582"/>
      <c r="CK317" s="150">
        <v>1.2500000000000001E-2</v>
      </c>
      <c r="CL317" s="125"/>
      <c r="CM317" s="39" t="s">
        <v>2394</v>
      </c>
      <c r="CN317" s="582"/>
      <c r="CO317" s="582"/>
      <c r="CP317" s="612"/>
      <c r="CQ317" s="582"/>
      <c r="CR317" s="611"/>
      <c r="CS317" s="582"/>
      <c r="CT317" s="150">
        <v>1.2500000000000001E-2</v>
      </c>
      <c r="CU317" s="125"/>
      <c r="CV317" s="39" t="s">
        <v>2394</v>
      </c>
      <c r="CW317" s="582"/>
      <c r="CX317" s="582"/>
      <c r="CY317" s="612"/>
      <c r="CZ317" s="582"/>
      <c r="DA317" s="582"/>
      <c r="DB317" s="611"/>
      <c r="DC317" s="582"/>
      <c r="DD317" s="150">
        <v>1.2500000000000001E-2</v>
      </c>
      <c r="DE317" s="125"/>
      <c r="DF317" s="39" t="s">
        <v>2394</v>
      </c>
      <c r="DG317" s="582"/>
      <c r="DH317" s="582"/>
      <c r="DI317" s="612"/>
      <c r="DJ317" s="582"/>
      <c r="DK317" s="611"/>
      <c r="DL317" s="582"/>
      <c r="DM317" s="150">
        <v>1.2500000000000001E-2</v>
      </c>
      <c r="DN317" s="125"/>
      <c r="DO317" s="39" t="s">
        <v>2394</v>
      </c>
      <c r="DP317" s="582"/>
      <c r="DQ317" s="582"/>
      <c r="DR317" s="612"/>
      <c r="DS317" s="582"/>
      <c r="DT317" s="611"/>
      <c r="DU317" s="582"/>
      <c r="DV317" s="150">
        <v>1.2500000000000001E-2</v>
      </c>
      <c r="DW317" s="125"/>
      <c r="DX317" s="39" t="s">
        <v>2394</v>
      </c>
      <c r="DY317" s="582"/>
      <c r="DZ317" s="582"/>
      <c r="EA317" s="612"/>
      <c r="EB317" s="582"/>
      <c r="EC317" s="582"/>
      <c r="ED317" s="611"/>
      <c r="EE317" s="582"/>
      <c r="EF317" s="304"/>
      <c r="EG317" s="121">
        <v>0.15</v>
      </c>
      <c r="EH317" s="121">
        <v>0</v>
      </c>
      <c r="EI317" s="127">
        <v>0</v>
      </c>
      <c r="EJ317" s="598"/>
      <c r="EK317" s="582"/>
      <c r="EL317" s="598"/>
      <c r="EM317" s="614"/>
      <c r="EN317" s="617"/>
      <c r="EO317" s="598"/>
      <c r="EP317" s="598"/>
      <c r="EQ317" s="612"/>
      <c r="ER317" s="598"/>
      <c r="ET317" s="156">
        <f t="shared" si="4"/>
        <v>0</v>
      </c>
    </row>
    <row r="318" spans="1:150" s="47" customFormat="1" ht="99.95" hidden="1" customHeight="1" x14ac:dyDescent="0.25">
      <c r="A318" s="130" t="s">
        <v>192</v>
      </c>
      <c r="B318" s="47" t="s">
        <v>83</v>
      </c>
      <c r="C318" s="47" t="s">
        <v>2386</v>
      </c>
      <c r="D318" s="127">
        <v>3</v>
      </c>
      <c r="E318" s="47" t="s">
        <v>2387</v>
      </c>
      <c r="F318" s="121" t="s">
        <v>65</v>
      </c>
      <c r="G318" s="121">
        <v>1</v>
      </c>
      <c r="H318" s="121">
        <v>1</v>
      </c>
      <c r="I318" s="121">
        <v>0.4</v>
      </c>
      <c r="J318" s="130" t="s">
        <v>2388</v>
      </c>
      <c r="K318" s="64" t="s">
        <v>2389</v>
      </c>
      <c r="L318" s="127">
        <v>2</v>
      </c>
      <c r="M318" s="130" t="s">
        <v>2395</v>
      </c>
      <c r="N318" s="130" t="s">
        <v>2391</v>
      </c>
      <c r="O318" s="127" t="s">
        <v>2392</v>
      </c>
      <c r="P318" s="129">
        <v>0.1</v>
      </c>
      <c r="Q318" s="75">
        <v>12</v>
      </c>
      <c r="R318" s="124">
        <v>15826701000</v>
      </c>
      <c r="S318" s="129"/>
      <c r="T318" s="42">
        <v>43101</v>
      </c>
      <c r="U318" s="42">
        <v>43464</v>
      </c>
      <c r="V318" s="130" t="s">
        <v>2396</v>
      </c>
      <c r="W318" s="122">
        <v>0.70000000000000007</v>
      </c>
      <c r="X318" s="150">
        <v>5.8333333333333334E-2</v>
      </c>
      <c r="Y318" s="125"/>
      <c r="Z318" s="39" t="s">
        <v>2394</v>
      </c>
      <c r="AA318" s="582">
        <v>8.3333333333333329E-2</v>
      </c>
      <c r="AB318" s="582">
        <v>0</v>
      </c>
      <c r="AC318" s="612">
        <v>1318891750</v>
      </c>
      <c r="AD318" s="582"/>
      <c r="AE318" s="611"/>
      <c r="AF318" s="582"/>
      <c r="AG318" s="126">
        <v>5.8333333333333334E-2</v>
      </c>
      <c r="AH318" s="125"/>
      <c r="AI318" s="39" t="s">
        <v>2394</v>
      </c>
      <c r="AJ318" s="582">
        <v>8.3333333333333329E-2</v>
      </c>
      <c r="AK318" s="582">
        <v>0</v>
      </c>
      <c r="AL318" s="612">
        <v>1318891750</v>
      </c>
      <c r="AM318" s="582"/>
      <c r="AN318" s="611"/>
      <c r="AO318" s="582"/>
      <c r="AP318" s="150">
        <v>5.8333333333333334E-2</v>
      </c>
      <c r="AQ318" s="125"/>
      <c r="AR318" s="39" t="s">
        <v>2394</v>
      </c>
      <c r="AS318" s="582">
        <v>8.3333333333333329E-2</v>
      </c>
      <c r="AT318" s="582">
        <v>0</v>
      </c>
      <c r="AU318" s="612">
        <v>1318891750</v>
      </c>
      <c r="AV318" s="582"/>
      <c r="AW318" s="582"/>
      <c r="AX318" s="611"/>
      <c r="AY318" s="582"/>
      <c r="AZ318" s="150">
        <v>5.8333333333333334E-2</v>
      </c>
      <c r="BA318" s="125"/>
      <c r="BB318" s="39" t="s">
        <v>2394</v>
      </c>
      <c r="BC318" s="582">
        <v>8.3333333333333329E-2</v>
      </c>
      <c r="BD318" s="582">
        <v>0</v>
      </c>
      <c r="BE318" s="612">
        <v>1318891750</v>
      </c>
      <c r="BF318" s="582"/>
      <c r="BG318" s="611"/>
      <c r="BH318" s="582"/>
      <c r="BI318" s="150">
        <v>5.8333333333333334E-2</v>
      </c>
      <c r="BJ318" s="125"/>
      <c r="BK318" s="39" t="s">
        <v>2394</v>
      </c>
      <c r="BL318" s="582">
        <v>8.3333333333333329E-2</v>
      </c>
      <c r="BM318" s="582">
        <v>0</v>
      </c>
      <c r="BN318" s="612">
        <v>1318891750</v>
      </c>
      <c r="BO318" s="582"/>
      <c r="BP318" s="611"/>
      <c r="BQ318" s="582"/>
      <c r="BR318" s="150">
        <v>5.8333333333333334E-2</v>
      </c>
      <c r="BS318" s="125"/>
      <c r="BT318" s="39" t="s">
        <v>2394</v>
      </c>
      <c r="BU318" s="582">
        <v>8.3333333333333329E-2</v>
      </c>
      <c r="BV318" s="582">
        <v>0</v>
      </c>
      <c r="BW318" s="612">
        <v>1318891750</v>
      </c>
      <c r="BX318" s="582"/>
      <c r="BY318" s="582"/>
      <c r="BZ318" s="611"/>
      <c r="CA318" s="582"/>
      <c r="CB318" s="150">
        <v>5.8333333333333334E-2</v>
      </c>
      <c r="CC318" s="125"/>
      <c r="CD318" s="39" t="s">
        <v>2394</v>
      </c>
      <c r="CE318" s="582">
        <v>8.3333333333333329E-2</v>
      </c>
      <c r="CF318" s="582">
        <v>0</v>
      </c>
      <c r="CG318" s="612">
        <v>1318891750</v>
      </c>
      <c r="CH318" s="582"/>
      <c r="CI318" s="611"/>
      <c r="CJ318" s="582"/>
      <c r="CK318" s="150">
        <v>5.8333333333333334E-2</v>
      </c>
      <c r="CL318" s="125"/>
      <c r="CM318" s="39" t="s">
        <v>2394</v>
      </c>
      <c r="CN318" s="582">
        <v>8.3333333333333329E-2</v>
      </c>
      <c r="CO318" s="582">
        <v>0</v>
      </c>
      <c r="CP318" s="612">
        <v>1318891750</v>
      </c>
      <c r="CQ318" s="582"/>
      <c r="CR318" s="611"/>
      <c r="CS318" s="582"/>
      <c r="CT318" s="150">
        <v>5.8333333333333334E-2</v>
      </c>
      <c r="CU318" s="125"/>
      <c r="CV318" s="39" t="s">
        <v>2394</v>
      </c>
      <c r="CW318" s="582">
        <v>8.3333333333333329E-2</v>
      </c>
      <c r="CX318" s="582">
        <v>0</v>
      </c>
      <c r="CY318" s="612">
        <v>1318891750</v>
      </c>
      <c r="CZ318" s="582"/>
      <c r="DA318" s="582"/>
      <c r="DB318" s="611"/>
      <c r="DC318" s="582"/>
      <c r="DD318" s="150">
        <v>5.8333333333333334E-2</v>
      </c>
      <c r="DE318" s="125"/>
      <c r="DF318" s="39" t="s">
        <v>2394</v>
      </c>
      <c r="DG318" s="582">
        <v>8.3333333333333329E-2</v>
      </c>
      <c r="DH318" s="582">
        <v>0</v>
      </c>
      <c r="DI318" s="612">
        <v>1318891750</v>
      </c>
      <c r="DJ318" s="582"/>
      <c r="DK318" s="611"/>
      <c r="DL318" s="582"/>
      <c r="DM318" s="150">
        <v>5.8333333333333334E-2</v>
      </c>
      <c r="DN318" s="125"/>
      <c r="DO318" s="39" t="s">
        <v>2394</v>
      </c>
      <c r="DP318" s="582">
        <v>8.3333333333333329E-2</v>
      </c>
      <c r="DQ318" s="582">
        <v>0</v>
      </c>
      <c r="DR318" s="612">
        <v>1318891750</v>
      </c>
      <c r="DS318" s="582"/>
      <c r="DT318" s="611"/>
      <c r="DU318" s="582"/>
      <c r="DV318" s="150">
        <v>5.8333333333333334E-2</v>
      </c>
      <c r="DW318" s="125"/>
      <c r="DX318" s="39" t="s">
        <v>2394</v>
      </c>
      <c r="DY318" s="582">
        <v>8.3333333333333329E-2</v>
      </c>
      <c r="DZ318" s="582">
        <v>0</v>
      </c>
      <c r="EA318" s="612">
        <v>1318891750</v>
      </c>
      <c r="EB318" s="582"/>
      <c r="EC318" s="582"/>
      <c r="ED318" s="611"/>
      <c r="EE318" s="582"/>
      <c r="EF318" s="304"/>
      <c r="EG318" s="121">
        <v>0.70000000000000007</v>
      </c>
      <c r="EH318" s="121">
        <v>0</v>
      </c>
      <c r="EI318" s="127">
        <v>0</v>
      </c>
      <c r="EJ318" s="582">
        <v>1</v>
      </c>
      <c r="EK318" s="582">
        <v>0</v>
      </c>
      <c r="EL318" s="598">
        <v>0</v>
      </c>
      <c r="EM318" s="614"/>
      <c r="EN318" s="617"/>
      <c r="EO318" s="598"/>
      <c r="EP318" s="612">
        <v>15826701000</v>
      </c>
      <c r="EQ318" s="612">
        <v>0</v>
      </c>
      <c r="ER318" s="612">
        <v>0</v>
      </c>
      <c r="ET318" s="156">
        <f t="shared" si="4"/>
        <v>0</v>
      </c>
    </row>
    <row r="319" spans="1:150" s="47" customFormat="1" ht="99.95" hidden="1" customHeight="1" x14ac:dyDescent="0.25">
      <c r="A319" s="130" t="s">
        <v>192</v>
      </c>
      <c r="B319" s="47" t="s">
        <v>83</v>
      </c>
      <c r="C319" s="47" t="s">
        <v>2386</v>
      </c>
      <c r="D319" s="127">
        <v>3</v>
      </c>
      <c r="E319" s="47" t="s">
        <v>2387</v>
      </c>
      <c r="F319" s="121" t="s">
        <v>65</v>
      </c>
      <c r="G319" s="121">
        <v>1</v>
      </c>
      <c r="H319" s="121">
        <v>1</v>
      </c>
      <c r="I319" s="121">
        <v>0.4</v>
      </c>
      <c r="J319" s="130" t="s">
        <v>2388</v>
      </c>
      <c r="K319" s="64" t="s">
        <v>2389</v>
      </c>
      <c r="L319" s="127">
        <v>2</v>
      </c>
      <c r="M319" s="130" t="s">
        <v>2395</v>
      </c>
      <c r="N319" s="130" t="s">
        <v>2391</v>
      </c>
      <c r="O319" s="127" t="s">
        <v>2392</v>
      </c>
      <c r="P319" s="129"/>
      <c r="Q319" s="75">
        <v>12</v>
      </c>
      <c r="R319" s="124"/>
      <c r="S319" s="129"/>
      <c r="T319" s="42">
        <v>43101</v>
      </c>
      <c r="U319" s="42">
        <v>43464</v>
      </c>
      <c r="V319" s="130" t="s">
        <v>89</v>
      </c>
      <c r="W319" s="122">
        <v>0.19999999999999998</v>
      </c>
      <c r="X319" s="150">
        <v>1.6666666666666666E-2</v>
      </c>
      <c r="Y319" s="125"/>
      <c r="Z319" s="39" t="s">
        <v>2394</v>
      </c>
      <c r="AA319" s="582"/>
      <c r="AB319" s="582"/>
      <c r="AC319" s="612"/>
      <c r="AD319" s="582"/>
      <c r="AE319" s="611"/>
      <c r="AF319" s="582"/>
      <c r="AG319" s="126">
        <v>1.6666666666666666E-2</v>
      </c>
      <c r="AH319" s="125"/>
      <c r="AI319" s="39" t="s">
        <v>2394</v>
      </c>
      <c r="AJ319" s="582"/>
      <c r="AK319" s="582"/>
      <c r="AL319" s="612"/>
      <c r="AM319" s="582"/>
      <c r="AN319" s="611"/>
      <c r="AO319" s="582"/>
      <c r="AP319" s="150">
        <v>1.6666666666666666E-2</v>
      </c>
      <c r="AQ319" s="125"/>
      <c r="AR319" s="39" t="s">
        <v>2394</v>
      </c>
      <c r="AS319" s="582"/>
      <c r="AT319" s="582"/>
      <c r="AU319" s="612"/>
      <c r="AV319" s="582"/>
      <c r="AW319" s="582"/>
      <c r="AX319" s="611"/>
      <c r="AY319" s="582"/>
      <c r="AZ319" s="150">
        <v>1.6666666666666666E-2</v>
      </c>
      <c r="BA319" s="125"/>
      <c r="BB319" s="39" t="s">
        <v>2394</v>
      </c>
      <c r="BC319" s="582"/>
      <c r="BD319" s="582"/>
      <c r="BE319" s="612"/>
      <c r="BF319" s="582"/>
      <c r="BG319" s="611"/>
      <c r="BH319" s="582"/>
      <c r="BI319" s="150">
        <v>1.6666666666666666E-2</v>
      </c>
      <c r="BJ319" s="125"/>
      <c r="BK319" s="39" t="s">
        <v>2394</v>
      </c>
      <c r="BL319" s="582"/>
      <c r="BM319" s="582"/>
      <c r="BN319" s="612"/>
      <c r="BO319" s="582"/>
      <c r="BP319" s="611"/>
      <c r="BQ319" s="582"/>
      <c r="BR319" s="150">
        <v>1.6666666666666666E-2</v>
      </c>
      <c r="BS319" s="125"/>
      <c r="BT319" s="39" t="s">
        <v>2394</v>
      </c>
      <c r="BU319" s="582"/>
      <c r="BV319" s="582"/>
      <c r="BW319" s="612"/>
      <c r="BX319" s="582"/>
      <c r="BY319" s="582"/>
      <c r="BZ319" s="611"/>
      <c r="CA319" s="582"/>
      <c r="CB319" s="150">
        <v>1.6666666666666666E-2</v>
      </c>
      <c r="CC319" s="125"/>
      <c r="CD319" s="39" t="s">
        <v>2394</v>
      </c>
      <c r="CE319" s="582"/>
      <c r="CF319" s="582"/>
      <c r="CG319" s="612"/>
      <c r="CH319" s="582"/>
      <c r="CI319" s="611"/>
      <c r="CJ319" s="582"/>
      <c r="CK319" s="150">
        <v>1.6666666666666666E-2</v>
      </c>
      <c r="CL319" s="125"/>
      <c r="CM319" s="39" t="s">
        <v>2394</v>
      </c>
      <c r="CN319" s="582"/>
      <c r="CO319" s="582"/>
      <c r="CP319" s="612"/>
      <c r="CQ319" s="582"/>
      <c r="CR319" s="611"/>
      <c r="CS319" s="582"/>
      <c r="CT319" s="150">
        <v>1.6666666666666666E-2</v>
      </c>
      <c r="CU319" s="125"/>
      <c r="CV319" s="39" t="s">
        <v>2394</v>
      </c>
      <c r="CW319" s="582"/>
      <c r="CX319" s="582"/>
      <c r="CY319" s="612"/>
      <c r="CZ319" s="582"/>
      <c r="DA319" s="582"/>
      <c r="DB319" s="611"/>
      <c r="DC319" s="582"/>
      <c r="DD319" s="150">
        <v>1.6666666666666666E-2</v>
      </c>
      <c r="DE319" s="125"/>
      <c r="DF319" s="39" t="s">
        <v>2394</v>
      </c>
      <c r="DG319" s="582"/>
      <c r="DH319" s="582"/>
      <c r="DI319" s="612"/>
      <c r="DJ319" s="582"/>
      <c r="DK319" s="611"/>
      <c r="DL319" s="582"/>
      <c r="DM319" s="150">
        <v>1.6666666666666666E-2</v>
      </c>
      <c r="DN319" s="125"/>
      <c r="DO319" s="39" t="s">
        <v>2394</v>
      </c>
      <c r="DP319" s="582"/>
      <c r="DQ319" s="582"/>
      <c r="DR319" s="612"/>
      <c r="DS319" s="582"/>
      <c r="DT319" s="611"/>
      <c r="DU319" s="582"/>
      <c r="DV319" s="150">
        <v>1.6666666666666666E-2</v>
      </c>
      <c r="DW319" s="125"/>
      <c r="DX319" s="39" t="s">
        <v>2394</v>
      </c>
      <c r="DY319" s="582"/>
      <c r="DZ319" s="582"/>
      <c r="EA319" s="612"/>
      <c r="EB319" s="582"/>
      <c r="EC319" s="582"/>
      <c r="ED319" s="611"/>
      <c r="EE319" s="582"/>
      <c r="EF319" s="304"/>
      <c r="EG319" s="121">
        <v>0.19999999999999998</v>
      </c>
      <c r="EH319" s="121">
        <v>0</v>
      </c>
      <c r="EI319" s="127">
        <v>0</v>
      </c>
      <c r="EJ319" s="598"/>
      <c r="EK319" s="582"/>
      <c r="EL319" s="598"/>
      <c r="EM319" s="614"/>
      <c r="EN319" s="617"/>
      <c r="EO319" s="598"/>
      <c r="EP319" s="598"/>
      <c r="EQ319" s="612"/>
      <c r="ER319" s="598"/>
      <c r="ET319" s="156">
        <f t="shared" si="4"/>
        <v>0</v>
      </c>
    </row>
    <row r="320" spans="1:150" s="47" customFormat="1" ht="99.95" hidden="1" customHeight="1" x14ac:dyDescent="0.25">
      <c r="A320" s="130" t="s">
        <v>192</v>
      </c>
      <c r="B320" s="47" t="s">
        <v>83</v>
      </c>
      <c r="C320" s="47" t="s">
        <v>2386</v>
      </c>
      <c r="D320" s="127">
        <v>3</v>
      </c>
      <c r="E320" s="47" t="s">
        <v>2387</v>
      </c>
      <c r="F320" s="121" t="s">
        <v>65</v>
      </c>
      <c r="G320" s="121">
        <v>1</v>
      </c>
      <c r="H320" s="121">
        <v>1</v>
      </c>
      <c r="I320" s="121">
        <v>0.4</v>
      </c>
      <c r="J320" s="130" t="s">
        <v>2388</v>
      </c>
      <c r="K320" s="64" t="s">
        <v>2389</v>
      </c>
      <c r="L320" s="127">
        <v>2</v>
      </c>
      <c r="M320" s="130" t="s">
        <v>2395</v>
      </c>
      <c r="N320" s="130" t="s">
        <v>2391</v>
      </c>
      <c r="O320" s="127" t="s">
        <v>2392</v>
      </c>
      <c r="P320" s="129"/>
      <c r="Q320" s="75">
        <v>12</v>
      </c>
      <c r="R320" s="124"/>
      <c r="S320" s="129"/>
      <c r="T320" s="42">
        <v>43101</v>
      </c>
      <c r="U320" s="42">
        <v>43464</v>
      </c>
      <c r="V320" s="130" t="s">
        <v>90</v>
      </c>
      <c r="W320" s="122">
        <v>9.9999999999999992E-2</v>
      </c>
      <c r="X320" s="150">
        <v>8.3333333333333332E-3</v>
      </c>
      <c r="Y320" s="125"/>
      <c r="Z320" s="39" t="s">
        <v>2394</v>
      </c>
      <c r="AA320" s="582"/>
      <c r="AB320" s="582"/>
      <c r="AC320" s="612"/>
      <c r="AD320" s="582"/>
      <c r="AE320" s="611"/>
      <c r="AF320" s="582"/>
      <c r="AG320" s="126">
        <v>8.3333333333333332E-3</v>
      </c>
      <c r="AH320" s="125"/>
      <c r="AI320" s="39" t="s">
        <v>2394</v>
      </c>
      <c r="AJ320" s="582"/>
      <c r="AK320" s="582"/>
      <c r="AL320" s="612"/>
      <c r="AM320" s="582"/>
      <c r="AN320" s="611"/>
      <c r="AO320" s="582"/>
      <c r="AP320" s="150">
        <v>8.3333333333333332E-3</v>
      </c>
      <c r="AQ320" s="125"/>
      <c r="AR320" s="39" t="s">
        <v>2394</v>
      </c>
      <c r="AS320" s="582"/>
      <c r="AT320" s="582"/>
      <c r="AU320" s="612"/>
      <c r="AV320" s="582"/>
      <c r="AW320" s="582"/>
      <c r="AX320" s="611"/>
      <c r="AY320" s="582"/>
      <c r="AZ320" s="150">
        <v>8.3333333333333332E-3</v>
      </c>
      <c r="BA320" s="125"/>
      <c r="BB320" s="39" t="s">
        <v>2394</v>
      </c>
      <c r="BC320" s="582"/>
      <c r="BD320" s="582"/>
      <c r="BE320" s="612"/>
      <c r="BF320" s="582"/>
      <c r="BG320" s="611"/>
      <c r="BH320" s="582"/>
      <c r="BI320" s="150">
        <v>8.3333333333333332E-3</v>
      </c>
      <c r="BJ320" s="125"/>
      <c r="BK320" s="39" t="s">
        <v>2394</v>
      </c>
      <c r="BL320" s="582"/>
      <c r="BM320" s="582"/>
      <c r="BN320" s="612"/>
      <c r="BO320" s="582"/>
      <c r="BP320" s="611"/>
      <c r="BQ320" s="582"/>
      <c r="BR320" s="150">
        <v>8.3333333333333332E-3</v>
      </c>
      <c r="BS320" s="125"/>
      <c r="BT320" s="39" t="s">
        <v>2394</v>
      </c>
      <c r="BU320" s="582"/>
      <c r="BV320" s="582"/>
      <c r="BW320" s="612"/>
      <c r="BX320" s="582"/>
      <c r="BY320" s="582"/>
      <c r="BZ320" s="611"/>
      <c r="CA320" s="582"/>
      <c r="CB320" s="150">
        <v>8.3333333333333332E-3</v>
      </c>
      <c r="CC320" s="125"/>
      <c r="CD320" s="39" t="s">
        <v>2394</v>
      </c>
      <c r="CE320" s="582"/>
      <c r="CF320" s="582"/>
      <c r="CG320" s="612"/>
      <c r="CH320" s="582"/>
      <c r="CI320" s="611"/>
      <c r="CJ320" s="582"/>
      <c r="CK320" s="150">
        <v>8.3333333333333332E-3</v>
      </c>
      <c r="CL320" s="125"/>
      <c r="CM320" s="39" t="s">
        <v>2394</v>
      </c>
      <c r="CN320" s="582"/>
      <c r="CO320" s="582"/>
      <c r="CP320" s="612"/>
      <c r="CQ320" s="582"/>
      <c r="CR320" s="611"/>
      <c r="CS320" s="582"/>
      <c r="CT320" s="150">
        <v>8.3333333333333332E-3</v>
      </c>
      <c r="CU320" s="125"/>
      <c r="CV320" s="39" t="s">
        <v>2394</v>
      </c>
      <c r="CW320" s="582"/>
      <c r="CX320" s="582"/>
      <c r="CY320" s="612"/>
      <c r="CZ320" s="582"/>
      <c r="DA320" s="582"/>
      <c r="DB320" s="611"/>
      <c r="DC320" s="582"/>
      <c r="DD320" s="150">
        <v>8.3333333333333332E-3</v>
      </c>
      <c r="DE320" s="125"/>
      <c r="DF320" s="39" t="s">
        <v>2394</v>
      </c>
      <c r="DG320" s="582"/>
      <c r="DH320" s="582"/>
      <c r="DI320" s="612"/>
      <c r="DJ320" s="582"/>
      <c r="DK320" s="611"/>
      <c r="DL320" s="582"/>
      <c r="DM320" s="150">
        <v>8.3333333333333332E-3</v>
      </c>
      <c r="DN320" s="125"/>
      <c r="DO320" s="39" t="s">
        <v>2394</v>
      </c>
      <c r="DP320" s="582"/>
      <c r="DQ320" s="582"/>
      <c r="DR320" s="612"/>
      <c r="DS320" s="582"/>
      <c r="DT320" s="611"/>
      <c r="DU320" s="582"/>
      <c r="DV320" s="150">
        <v>8.3333333333333332E-3</v>
      </c>
      <c r="DW320" s="125"/>
      <c r="DX320" s="39" t="s">
        <v>2394</v>
      </c>
      <c r="DY320" s="582"/>
      <c r="DZ320" s="582"/>
      <c r="EA320" s="612"/>
      <c r="EB320" s="582"/>
      <c r="EC320" s="582"/>
      <c r="ED320" s="611"/>
      <c r="EE320" s="582"/>
      <c r="EF320" s="304"/>
      <c r="EG320" s="121">
        <v>9.9999999999999992E-2</v>
      </c>
      <c r="EH320" s="121">
        <v>0</v>
      </c>
      <c r="EI320" s="127">
        <v>0</v>
      </c>
      <c r="EJ320" s="598"/>
      <c r="EK320" s="582"/>
      <c r="EL320" s="598"/>
      <c r="EM320" s="614"/>
      <c r="EN320" s="617"/>
      <c r="EO320" s="598"/>
      <c r="EP320" s="598"/>
      <c r="EQ320" s="612"/>
      <c r="ER320" s="598"/>
      <c r="ET320" s="156">
        <f t="shared" si="4"/>
        <v>0</v>
      </c>
    </row>
    <row r="321" spans="1:150" s="47" customFormat="1" ht="99.95" hidden="1" customHeight="1" x14ac:dyDescent="0.25">
      <c r="A321" s="130" t="s">
        <v>192</v>
      </c>
      <c r="B321" s="47" t="s">
        <v>83</v>
      </c>
      <c r="C321" s="47" t="s">
        <v>2386</v>
      </c>
      <c r="D321" s="127">
        <v>3</v>
      </c>
      <c r="E321" s="47" t="s">
        <v>2387</v>
      </c>
      <c r="F321" s="121" t="s">
        <v>65</v>
      </c>
      <c r="G321" s="121">
        <v>1</v>
      </c>
      <c r="H321" s="121">
        <v>1</v>
      </c>
      <c r="I321" s="121">
        <v>0.4</v>
      </c>
      <c r="J321" s="130" t="s">
        <v>2388</v>
      </c>
      <c r="K321" s="64" t="s">
        <v>2389</v>
      </c>
      <c r="L321" s="127">
        <v>3</v>
      </c>
      <c r="M321" s="130" t="s">
        <v>2397</v>
      </c>
      <c r="N321" s="130" t="s">
        <v>2391</v>
      </c>
      <c r="O321" s="127" t="s">
        <v>2392</v>
      </c>
      <c r="P321" s="129">
        <v>0.2</v>
      </c>
      <c r="Q321" s="75">
        <v>12</v>
      </c>
      <c r="R321" s="124">
        <v>179381649000</v>
      </c>
      <c r="S321" s="129"/>
      <c r="T321" s="42">
        <v>43101</v>
      </c>
      <c r="U321" s="42">
        <v>43464</v>
      </c>
      <c r="V321" s="130" t="s">
        <v>2398</v>
      </c>
      <c r="W321" s="122">
        <v>0.79999999999999993</v>
      </c>
      <c r="X321" s="150">
        <v>6.6666666666666666E-2</v>
      </c>
      <c r="Y321" s="125"/>
      <c r="Z321" s="39" t="s">
        <v>2394</v>
      </c>
      <c r="AA321" s="582">
        <v>8.3333333333333329E-2</v>
      </c>
      <c r="AB321" s="582">
        <v>0</v>
      </c>
      <c r="AC321" s="612">
        <v>14948470750</v>
      </c>
      <c r="AD321" s="582"/>
      <c r="AE321" s="611"/>
      <c r="AF321" s="582"/>
      <c r="AG321" s="126">
        <v>6.6666666666666666E-2</v>
      </c>
      <c r="AH321" s="125"/>
      <c r="AI321" s="39" t="s">
        <v>2394</v>
      </c>
      <c r="AJ321" s="582">
        <v>8.3333333333333329E-2</v>
      </c>
      <c r="AK321" s="582">
        <v>0</v>
      </c>
      <c r="AL321" s="612">
        <v>14948470750</v>
      </c>
      <c r="AM321" s="582"/>
      <c r="AN321" s="611"/>
      <c r="AO321" s="582"/>
      <c r="AP321" s="150">
        <v>6.6666666666666666E-2</v>
      </c>
      <c r="AQ321" s="125"/>
      <c r="AR321" s="39" t="s">
        <v>2394</v>
      </c>
      <c r="AS321" s="582">
        <v>8.3333333333333329E-2</v>
      </c>
      <c r="AT321" s="582">
        <v>0</v>
      </c>
      <c r="AU321" s="612">
        <v>14948470750</v>
      </c>
      <c r="AV321" s="582"/>
      <c r="AW321" s="582"/>
      <c r="AX321" s="611"/>
      <c r="AY321" s="582"/>
      <c r="AZ321" s="150">
        <v>6.6666666666666666E-2</v>
      </c>
      <c r="BA321" s="125"/>
      <c r="BB321" s="39" t="s">
        <v>2394</v>
      </c>
      <c r="BC321" s="582">
        <v>8.3333333333333329E-2</v>
      </c>
      <c r="BD321" s="582">
        <v>0</v>
      </c>
      <c r="BE321" s="612">
        <v>14948470750</v>
      </c>
      <c r="BF321" s="582"/>
      <c r="BG321" s="611"/>
      <c r="BH321" s="582"/>
      <c r="BI321" s="150">
        <v>6.6666666666666666E-2</v>
      </c>
      <c r="BJ321" s="125"/>
      <c r="BK321" s="39" t="s">
        <v>2394</v>
      </c>
      <c r="BL321" s="582">
        <v>8.3333333333333329E-2</v>
      </c>
      <c r="BM321" s="582">
        <v>0</v>
      </c>
      <c r="BN321" s="612">
        <v>14948470750</v>
      </c>
      <c r="BO321" s="582"/>
      <c r="BP321" s="611"/>
      <c r="BQ321" s="582"/>
      <c r="BR321" s="150">
        <v>6.6666666666666666E-2</v>
      </c>
      <c r="BS321" s="125"/>
      <c r="BT321" s="39" t="s">
        <v>2394</v>
      </c>
      <c r="BU321" s="582">
        <v>8.3333333333333329E-2</v>
      </c>
      <c r="BV321" s="582">
        <v>0</v>
      </c>
      <c r="BW321" s="612">
        <v>14948470750</v>
      </c>
      <c r="BX321" s="582"/>
      <c r="BY321" s="582"/>
      <c r="BZ321" s="611"/>
      <c r="CA321" s="582"/>
      <c r="CB321" s="150">
        <v>6.6666666666666666E-2</v>
      </c>
      <c r="CC321" s="125"/>
      <c r="CD321" s="39" t="s">
        <v>2394</v>
      </c>
      <c r="CE321" s="582">
        <v>8.3333333333333329E-2</v>
      </c>
      <c r="CF321" s="582">
        <v>0</v>
      </c>
      <c r="CG321" s="612">
        <v>14948470750</v>
      </c>
      <c r="CH321" s="582"/>
      <c r="CI321" s="611"/>
      <c r="CJ321" s="582"/>
      <c r="CK321" s="150">
        <v>6.6666666666666666E-2</v>
      </c>
      <c r="CL321" s="125"/>
      <c r="CM321" s="39" t="s">
        <v>2394</v>
      </c>
      <c r="CN321" s="582">
        <v>8.3333333333333329E-2</v>
      </c>
      <c r="CO321" s="582">
        <v>0</v>
      </c>
      <c r="CP321" s="612">
        <v>14948470750</v>
      </c>
      <c r="CQ321" s="582"/>
      <c r="CR321" s="611"/>
      <c r="CS321" s="582"/>
      <c r="CT321" s="150">
        <v>6.6666666666666666E-2</v>
      </c>
      <c r="CU321" s="125"/>
      <c r="CV321" s="39" t="s">
        <v>2394</v>
      </c>
      <c r="CW321" s="582">
        <v>8.3333333333333329E-2</v>
      </c>
      <c r="CX321" s="582">
        <v>0</v>
      </c>
      <c r="CY321" s="612">
        <v>14948470750</v>
      </c>
      <c r="CZ321" s="582"/>
      <c r="DA321" s="582"/>
      <c r="DB321" s="611"/>
      <c r="DC321" s="582"/>
      <c r="DD321" s="150">
        <v>6.6666666666666666E-2</v>
      </c>
      <c r="DE321" s="125"/>
      <c r="DF321" s="39" t="s">
        <v>2394</v>
      </c>
      <c r="DG321" s="582">
        <v>8.3333333333333329E-2</v>
      </c>
      <c r="DH321" s="582">
        <v>0</v>
      </c>
      <c r="DI321" s="612">
        <v>14948470750</v>
      </c>
      <c r="DJ321" s="582"/>
      <c r="DK321" s="611"/>
      <c r="DL321" s="582"/>
      <c r="DM321" s="150">
        <v>6.6666666666666666E-2</v>
      </c>
      <c r="DN321" s="125"/>
      <c r="DO321" s="39" t="s">
        <v>2394</v>
      </c>
      <c r="DP321" s="582">
        <v>8.3333333333333329E-2</v>
      </c>
      <c r="DQ321" s="582">
        <v>0</v>
      </c>
      <c r="DR321" s="612">
        <v>14948470750</v>
      </c>
      <c r="DS321" s="582"/>
      <c r="DT321" s="611"/>
      <c r="DU321" s="582"/>
      <c r="DV321" s="150">
        <v>6.6666666666666666E-2</v>
      </c>
      <c r="DW321" s="125"/>
      <c r="DX321" s="39" t="s">
        <v>2394</v>
      </c>
      <c r="DY321" s="582">
        <v>8.3333333333333329E-2</v>
      </c>
      <c r="DZ321" s="582">
        <v>0</v>
      </c>
      <c r="EA321" s="612">
        <v>14948470750</v>
      </c>
      <c r="EB321" s="582"/>
      <c r="EC321" s="582"/>
      <c r="ED321" s="611"/>
      <c r="EE321" s="582"/>
      <c r="EF321" s="304"/>
      <c r="EG321" s="121">
        <v>0.79999999999999993</v>
      </c>
      <c r="EH321" s="121">
        <v>0</v>
      </c>
      <c r="EI321" s="127">
        <v>0</v>
      </c>
      <c r="EJ321" s="582">
        <v>1</v>
      </c>
      <c r="EK321" s="582">
        <v>0</v>
      </c>
      <c r="EL321" s="598">
        <v>0</v>
      </c>
      <c r="EM321" s="614"/>
      <c r="EN321" s="617"/>
      <c r="EO321" s="598"/>
      <c r="EP321" s="612">
        <v>179381649000</v>
      </c>
      <c r="EQ321" s="612">
        <v>0</v>
      </c>
      <c r="ER321" s="612">
        <v>0</v>
      </c>
      <c r="ET321" s="156">
        <f t="shared" si="4"/>
        <v>0</v>
      </c>
    </row>
    <row r="322" spans="1:150" s="47" customFormat="1" ht="99.95" hidden="1" customHeight="1" x14ac:dyDescent="0.25">
      <c r="A322" s="130" t="s">
        <v>192</v>
      </c>
      <c r="B322" s="47" t="s">
        <v>83</v>
      </c>
      <c r="C322" s="47" t="s">
        <v>2386</v>
      </c>
      <c r="D322" s="127">
        <v>3</v>
      </c>
      <c r="E322" s="47" t="s">
        <v>2387</v>
      </c>
      <c r="F322" s="121" t="s">
        <v>65</v>
      </c>
      <c r="G322" s="121">
        <v>1</v>
      </c>
      <c r="H322" s="121">
        <v>1</v>
      </c>
      <c r="I322" s="121">
        <v>0.4</v>
      </c>
      <c r="J322" s="130" t="s">
        <v>2388</v>
      </c>
      <c r="K322" s="64" t="s">
        <v>2389</v>
      </c>
      <c r="L322" s="127">
        <v>3</v>
      </c>
      <c r="M322" s="130" t="s">
        <v>2397</v>
      </c>
      <c r="N322" s="130" t="s">
        <v>2391</v>
      </c>
      <c r="O322" s="127" t="s">
        <v>2392</v>
      </c>
      <c r="P322" s="129"/>
      <c r="Q322" s="75">
        <v>12</v>
      </c>
      <c r="R322" s="124"/>
      <c r="S322" s="129"/>
      <c r="T322" s="42">
        <v>43101</v>
      </c>
      <c r="U322" s="42">
        <v>43464</v>
      </c>
      <c r="V322" s="130" t="s">
        <v>88</v>
      </c>
      <c r="W322" s="122">
        <v>0.19999999999999998</v>
      </c>
      <c r="X322" s="150">
        <v>1.6666666666666666E-2</v>
      </c>
      <c r="Y322" s="125"/>
      <c r="Z322" s="39" t="s">
        <v>2394</v>
      </c>
      <c r="AA322" s="582"/>
      <c r="AB322" s="582"/>
      <c r="AC322" s="612"/>
      <c r="AD322" s="582"/>
      <c r="AE322" s="611"/>
      <c r="AF322" s="582"/>
      <c r="AG322" s="126">
        <v>1.6666666666666666E-2</v>
      </c>
      <c r="AH322" s="125"/>
      <c r="AI322" s="39" t="s">
        <v>2394</v>
      </c>
      <c r="AJ322" s="582"/>
      <c r="AK322" s="582"/>
      <c r="AL322" s="612"/>
      <c r="AM322" s="582"/>
      <c r="AN322" s="611"/>
      <c r="AO322" s="582"/>
      <c r="AP322" s="150">
        <v>1.6666666666666666E-2</v>
      </c>
      <c r="AQ322" s="125"/>
      <c r="AR322" s="39" t="s">
        <v>2394</v>
      </c>
      <c r="AS322" s="582"/>
      <c r="AT322" s="582"/>
      <c r="AU322" s="612"/>
      <c r="AV322" s="582"/>
      <c r="AW322" s="582"/>
      <c r="AX322" s="611"/>
      <c r="AY322" s="582"/>
      <c r="AZ322" s="150">
        <v>1.6666666666666666E-2</v>
      </c>
      <c r="BA322" s="125"/>
      <c r="BB322" s="39" t="s">
        <v>2394</v>
      </c>
      <c r="BC322" s="582"/>
      <c r="BD322" s="582"/>
      <c r="BE322" s="612"/>
      <c r="BF322" s="582"/>
      <c r="BG322" s="611"/>
      <c r="BH322" s="582"/>
      <c r="BI322" s="150">
        <v>1.6666666666666666E-2</v>
      </c>
      <c r="BJ322" s="125"/>
      <c r="BK322" s="39" t="s">
        <v>2394</v>
      </c>
      <c r="BL322" s="582"/>
      <c r="BM322" s="582"/>
      <c r="BN322" s="612"/>
      <c r="BO322" s="582"/>
      <c r="BP322" s="611"/>
      <c r="BQ322" s="582"/>
      <c r="BR322" s="150">
        <v>1.6666666666666666E-2</v>
      </c>
      <c r="BS322" s="125"/>
      <c r="BT322" s="39" t="s">
        <v>2394</v>
      </c>
      <c r="BU322" s="582"/>
      <c r="BV322" s="582"/>
      <c r="BW322" s="612"/>
      <c r="BX322" s="582"/>
      <c r="BY322" s="582"/>
      <c r="BZ322" s="611"/>
      <c r="CA322" s="582"/>
      <c r="CB322" s="150">
        <v>1.6666666666666666E-2</v>
      </c>
      <c r="CC322" s="125"/>
      <c r="CD322" s="39" t="s">
        <v>2394</v>
      </c>
      <c r="CE322" s="582"/>
      <c r="CF322" s="582"/>
      <c r="CG322" s="612"/>
      <c r="CH322" s="582"/>
      <c r="CI322" s="611"/>
      <c r="CJ322" s="582"/>
      <c r="CK322" s="150">
        <v>1.6666666666666666E-2</v>
      </c>
      <c r="CL322" s="125"/>
      <c r="CM322" s="39" t="s">
        <v>2394</v>
      </c>
      <c r="CN322" s="582"/>
      <c r="CO322" s="582"/>
      <c r="CP322" s="612"/>
      <c r="CQ322" s="582"/>
      <c r="CR322" s="611"/>
      <c r="CS322" s="582"/>
      <c r="CT322" s="150">
        <v>1.6666666666666666E-2</v>
      </c>
      <c r="CU322" s="125"/>
      <c r="CV322" s="39" t="s">
        <v>2394</v>
      </c>
      <c r="CW322" s="582"/>
      <c r="CX322" s="582"/>
      <c r="CY322" s="612"/>
      <c r="CZ322" s="582"/>
      <c r="DA322" s="582"/>
      <c r="DB322" s="611"/>
      <c r="DC322" s="582"/>
      <c r="DD322" s="150">
        <v>1.6666666666666666E-2</v>
      </c>
      <c r="DE322" s="125"/>
      <c r="DF322" s="39" t="s">
        <v>2394</v>
      </c>
      <c r="DG322" s="582"/>
      <c r="DH322" s="582"/>
      <c r="DI322" s="612"/>
      <c r="DJ322" s="582"/>
      <c r="DK322" s="611"/>
      <c r="DL322" s="582"/>
      <c r="DM322" s="150">
        <v>1.6666666666666666E-2</v>
      </c>
      <c r="DN322" s="125"/>
      <c r="DO322" s="39" t="s">
        <v>2394</v>
      </c>
      <c r="DP322" s="582"/>
      <c r="DQ322" s="582"/>
      <c r="DR322" s="612"/>
      <c r="DS322" s="582"/>
      <c r="DT322" s="611"/>
      <c r="DU322" s="582"/>
      <c r="DV322" s="150">
        <v>1.6666666666666666E-2</v>
      </c>
      <c r="DW322" s="125"/>
      <c r="DX322" s="39" t="s">
        <v>2394</v>
      </c>
      <c r="DY322" s="582"/>
      <c r="DZ322" s="582"/>
      <c r="EA322" s="612"/>
      <c r="EB322" s="582"/>
      <c r="EC322" s="582"/>
      <c r="ED322" s="611"/>
      <c r="EE322" s="582"/>
      <c r="EF322" s="304"/>
      <c r="EG322" s="121">
        <v>0.19999999999999998</v>
      </c>
      <c r="EH322" s="121">
        <v>0</v>
      </c>
      <c r="EI322" s="127">
        <v>0</v>
      </c>
      <c r="EJ322" s="598"/>
      <c r="EK322" s="582"/>
      <c r="EL322" s="598"/>
      <c r="EM322" s="614"/>
      <c r="EN322" s="617"/>
      <c r="EO322" s="598"/>
      <c r="EP322" s="598"/>
      <c r="EQ322" s="612"/>
      <c r="ER322" s="598"/>
      <c r="ET322" s="156">
        <f t="shared" si="4"/>
        <v>0</v>
      </c>
    </row>
    <row r="323" spans="1:150" s="47" customFormat="1" ht="99.95" hidden="1" customHeight="1" x14ac:dyDescent="0.25">
      <c r="A323" s="130" t="s">
        <v>192</v>
      </c>
      <c r="B323" s="47" t="s">
        <v>83</v>
      </c>
      <c r="C323" s="47" t="s">
        <v>2399</v>
      </c>
      <c r="D323" s="127">
        <v>4</v>
      </c>
      <c r="E323" s="47" t="s">
        <v>2400</v>
      </c>
      <c r="F323" s="121" t="s">
        <v>65</v>
      </c>
      <c r="G323" s="121">
        <v>0.7</v>
      </c>
      <c r="H323" s="121">
        <v>0.2</v>
      </c>
      <c r="I323" s="121">
        <v>0.1</v>
      </c>
      <c r="J323" s="130" t="s">
        <v>2401</v>
      </c>
      <c r="K323" s="64">
        <v>43435</v>
      </c>
      <c r="L323" s="127">
        <v>1</v>
      </c>
      <c r="M323" s="130" t="s">
        <v>2402</v>
      </c>
      <c r="N323" s="130" t="s">
        <v>2403</v>
      </c>
      <c r="O323" s="127" t="s">
        <v>2352</v>
      </c>
      <c r="P323" s="125">
        <v>3.3329999999999999E-2</v>
      </c>
      <c r="Q323" s="127">
        <v>2</v>
      </c>
      <c r="R323" s="124">
        <v>180389000</v>
      </c>
      <c r="S323" s="129"/>
      <c r="T323" s="128">
        <v>43132</v>
      </c>
      <c r="U323" s="128">
        <v>43189</v>
      </c>
      <c r="V323" s="130" t="s">
        <v>2404</v>
      </c>
      <c r="W323" s="126">
        <v>0.50005000500050112</v>
      </c>
      <c r="X323" s="122">
        <v>0</v>
      </c>
      <c r="Y323" s="125"/>
      <c r="Z323" s="598"/>
      <c r="AA323" s="582">
        <v>0</v>
      </c>
      <c r="AB323" s="582">
        <v>0</v>
      </c>
      <c r="AC323" s="77"/>
      <c r="AD323" s="582"/>
      <c r="AE323" s="611">
        <v>0</v>
      </c>
      <c r="AF323" s="582"/>
      <c r="AG323" s="126">
        <v>0.25002500250025056</v>
      </c>
      <c r="AH323" s="125"/>
      <c r="AI323" s="125"/>
      <c r="AJ323" s="582">
        <v>0.50005000500050112</v>
      </c>
      <c r="AK323" s="582">
        <v>0</v>
      </c>
      <c r="AL323" s="612">
        <v>90194500</v>
      </c>
      <c r="AM323" s="582"/>
      <c r="AN323" s="611">
        <v>3.3336667000033411E-2</v>
      </c>
      <c r="AO323" s="582"/>
      <c r="AP323" s="150">
        <v>0.25002500250025056</v>
      </c>
      <c r="AQ323" s="125"/>
      <c r="AR323" s="39" t="s">
        <v>2405</v>
      </c>
      <c r="AS323" s="582">
        <v>0.50005000500050112</v>
      </c>
      <c r="AT323" s="582">
        <v>0</v>
      </c>
      <c r="AU323" s="612">
        <v>90194500</v>
      </c>
      <c r="AV323" s="582"/>
      <c r="AW323" s="582"/>
      <c r="AX323" s="611">
        <v>3.3336667000033411E-2</v>
      </c>
      <c r="AY323" s="582"/>
      <c r="AZ323" s="122">
        <v>0</v>
      </c>
      <c r="BA323" s="125"/>
      <c r="BB323" s="125"/>
      <c r="BC323" s="582">
        <v>0</v>
      </c>
      <c r="BD323" s="582">
        <v>0</v>
      </c>
      <c r="BE323" s="612"/>
      <c r="BF323" s="582"/>
      <c r="BG323" s="611">
        <v>0</v>
      </c>
      <c r="BH323" s="582"/>
      <c r="BI323" s="122">
        <v>0</v>
      </c>
      <c r="BJ323" s="125"/>
      <c r="BK323" s="125"/>
      <c r="BL323" s="582">
        <v>0</v>
      </c>
      <c r="BM323" s="582">
        <v>0</v>
      </c>
      <c r="BN323" s="612"/>
      <c r="BO323" s="582"/>
      <c r="BP323" s="611">
        <v>0</v>
      </c>
      <c r="BQ323" s="582"/>
      <c r="BR323" s="150">
        <v>0</v>
      </c>
      <c r="BS323" s="125"/>
      <c r="BT323" s="125"/>
      <c r="BU323" s="582">
        <v>0</v>
      </c>
      <c r="BV323" s="582">
        <v>0</v>
      </c>
      <c r="BW323" s="612"/>
      <c r="BX323" s="582"/>
      <c r="BY323" s="582"/>
      <c r="BZ323" s="611">
        <v>1.1112222333344468E-2</v>
      </c>
      <c r="CA323" s="582"/>
      <c r="CB323" s="150">
        <v>0</v>
      </c>
      <c r="CC323" s="125"/>
      <c r="CD323" s="125"/>
      <c r="CE323" s="582">
        <v>0</v>
      </c>
      <c r="CF323" s="582">
        <v>0</v>
      </c>
      <c r="CG323" s="612"/>
      <c r="CH323" s="582"/>
      <c r="CI323" s="611">
        <v>2.2224444666688936E-2</v>
      </c>
      <c r="CJ323" s="582"/>
      <c r="CK323" s="150">
        <v>0</v>
      </c>
      <c r="CL323" s="125"/>
      <c r="CM323" s="125"/>
      <c r="CN323" s="582">
        <v>0</v>
      </c>
      <c r="CO323" s="582">
        <v>0</v>
      </c>
      <c r="CP323" s="612"/>
      <c r="CQ323" s="582"/>
      <c r="CR323" s="611">
        <v>2.2224444666688936E-2</v>
      </c>
      <c r="CS323" s="582"/>
      <c r="CT323" s="150">
        <v>0</v>
      </c>
      <c r="CU323" s="125"/>
      <c r="CV323" s="125"/>
      <c r="CW323" s="582">
        <v>0</v>
      </c>
      <c r="CX323" s="582">
        <v>0</v>
      </c>
      <c r="CY323" s="612"/>
      <c r="CZ323" s="582"/>
      <c r="DA323" s="582"/>
      <c r="DB323" s="611">
        <v>1.1112222333344468E-2</v>
      </c>
      <c r="DC323" s="582"/>
      <c r="DD323" s="150">
        <v>0</v>
      </c>
      <c r="DE323" s="125"/>
      <c r="DF323" s="125"/>
      <c r="DG323" s="582">
        <v>0</v>
      </c>
      <c r="DH323" s="582">
        <v>0</v>
      </c>
      <c r="DI323" s="612"/>
      <c r="DJ323" s="582"/>
      <c r="DK323" s="611">
        <v>2.2224444666688936E-2</v>
      </c>
      <c r="DL323" s="582"/>
      <c r="DM323" s="150">
        <v>0</v>
      </c>
      <c r="DN323" s="125"/>
      <c r="DO323" s="125"/>
      <c r="DP323" s="582">
        <v>0</v>
      </c>
      <c r="DQ323" s="582">
        <v>0</v>
      </c>
      <c r="DR323" s="612"/>
      <c r="DS323" s="582"/>
      <c r="DT323" s="611">
        <v>2.2224444666688936E-2</v>
      </c>
      <c r="DU323" s="582"/>
      <c r="DV323" s="150">
        <v>0</v>
      </c>
      <c r="DW323" s="125"/>
      <c r="DX323" s="125"/>
      <c r="DY323" s="582">
        <v>0</v>
      </c>
      <c r="DZ323" s="582">
        <v>0</v>
      </c>
      <c r="EA323" s="612"/>
      <c r="EB323" s="582"/>
      <c r="EC323" s="582"/>
      <c r="ED323" s="611">
        <v>2.2224444666688936E-2</v>
      </c>
      <c r="EE323" s="582"/>
      <c r="EF323" s="304"/>
      <c r="EG323" s="121">
        <v>0.50005000500050112</v>
      </c>
      <c r="EH323" s="121">
        <v>0</v>
      </c>
      <c r="EI323" s="127">
        <v>0</v>
      </c>
      <c r="EJ323" s="582">
        <v>1.0001000100010022</v>
      </c>
      <c r="EK323" s="582">
        <v>0</v>
      </c>
      <c r="EL323" s="598">
        <v>0</v>
      </c>
      <c r="EM323" s="614">
        <v>0.20002000200020043</v>
      </c>
      <c r="EN323" s="617">
        <v>0</v>
      </c>
      <c r="EO323" s="598">
        <v>0</v>
      </c>
      <c r="EP323" s="612">
        <v>180389000</v>
      </c>
      <c r="EQ323" s="612">
        <v>0</v>
      </c>
      <c r="ER323" s="612">
        <v>0</v>
      </c>
      <c r="ET323" s="156">
        <f t="shared" si="4"/>
        <v>0</v>
      </c>
    </row>
    <row r="324" spans="1:150" s="47" customFormat="1" ht="99.95" hidden="1" customHeight="1" x14ac:dyDescent="0.25">
      <c r="A324" s="130" t="s">
        <v>192</v>
      </c>
      <c r="B324" s="47" t="s">
        <v>83</v>
      </c>
      <c r="C324" s="47" t="s">
        <v>2399</v>
      </c>
      <c r="D324" s="127">
        <v>4</v>
      </c>
      <c r="E324" s="47" t="s">
        <v>2400</v>
      </c>
      <c r="F324" s="121" t="s">
        <v>65</v>
      </c>
      <c r="G324" s="121">
        <v>0.7</v>
      </c>
      <c r="H324" s="121">
        <v>0.2</v>
      </c>
      <c r="I324" s="121">
        <v>0.1</v>
      </c>
      <c r="J324" s="130" t="s">
        <v>2401</v>
      </c>
      <c r="K324" s="64">
        <v>43435</v>
      </c>
      <c r="L324" s="127">
        <v>1</v>
      </c>
      <c r="M324" s="130" t="s">
        <v>2402</v>
      </c>
      <c r="N324" s="130" t="s">
        <v>2403</v>
      </c>
      <c r="O324" s="127" t="s">
        <v>2352</v>
      </c>
      <c r="P324" s="125"/>
      <c r="Q324" s="127">
        <v>2</v>
      </c>
      <c r="R324" s="124"/>
      <c r="S324" s="129"/>
      <c r="T324" s="128">
        <v>43132</v>
      </c>
      <c r="U324" s="128">
        <v>43189</v>
      </c>
      <c r="V324" s="130" t="s">
        <v>2406</v>
      </c>
      <c r="W324" s="126">
        <v>0.50005000500050112</v>
      </c>
      <c r="X324" s="122">
        <v>0</v>
      </c>
      <c r="Y324" s="125"/>
      <c r="Z324" s="598"/>
      <c r="AA324" s="582"/>
      <c r="AB324" s="582"/>
      <c r="AC324" s="77"/>
      <c r="AD324" s="582"/>
      <c r="AE324" s="611"/>
      <c r="AF324" s="582"/>
      <c r="AG324" s="126">
        <v>0.25002500250025056</v>
      </c>
      <c r="AH324" s="125"/>
      <c r="AI324" s="125"/>
      <c r="AJ324" s="582"/>
      <c r="AK324" s="582"/>
      <c r="AL324" s="612"/>
      <c r="AM324" s="582"/>
      <c r="AN324" s="611"/>
      <c r="AO324" s="582"/>
      <c r="AP324" s="150">
        <v>0.25002500250025056</v>
      </c>
      <c r="AQ324" s="125"/>
      <c r="AR324" s="39" t="s">
        <v>2405</v>
      </c>
      <c r="AS324" s="582"/>
      <c r="AT324" s="582"/>
      <c r="AU324" s="612"/>
      <c r="AV324" s="582"/>
      <c r="AW324" s="582"/>
      <c r="AX324" s="611"/>
      <c r="AY324" s="582"/>
      <c r="AZ324" s="122">
        <v>0</v>
      </c>
      <c r="BA324" s="125"/>
      <c r="BB324" s="125"/>
      <c r="BC324" s="582"/>
      <c r="BD324" s="582"/>
      <c r="BE324" s="612"/>
      <c r="BF324" s="582"/>
      <c r="BG324" s="611"/>
      <c r="BH324" s="582"/>
      <c r="BI324" s="122">
        <v>0</v>
      </c>
      <c r="BJ324" s="125"/>
      <c r="BK324" s="125"/>
      <c r="BL324" s="582"/>
      <c r="BM324" s="582"/>
      <c r="BN324" s="612"/>
      <c r="BO324" s="582"/>
      <c r="BP324" s="611"/>
      <c r="BQ324" s="582"/>
      <c r="BR324" s="150">
        <v>0</v>
      </c>
      <c r="BS324" s="125"/>
      <c r="BT324" s="125"/>
      <c r="BU324" s="582"/>
      <c r="BV324" s="582"/>
      <c r="BW324" s="612"/>
      <c r="BX324" s="582"/>
      <c r="BY324" s="582"/>
      <c r="BZ324" s="611"/>
      <c r="CA324" s="582"/>
      <c r="CB324" s="150">
        <v>0</v>
      </c>
      <c r="CC324" s="125"/>
      <c r="CD324" s="125"/>
      <c r="CE324" s="582"/>
      <c r="CF324" s="582"/>
      <c r="CG324" s="612"/>
      <c r="CH324" s="582"/>
      <c r="CI324" s="611"/>
      <c r="CJ324" s="582"/>
      <c r="CK324" s="150">
        <v>0</v>
      </c>
      <c r="CL324" s="125"/>
      <c r="CM324" s="125"/>
      <c r="CN324" s="582"/>
      <c r="CO324" s="582"/>
      <c r="CP324" s="612"/>
      <c r="CQ324" s="582"/>
      <c r="CR324" s="611"/>
      <c r="CS324" s="582"/>
      <c r="CT324" s="150">
        <v>0</v>
      </c>
      <c r="CU324" s="125"/>
      <c r="CV324" s="125"/>
      <c r="CW324" s="582"/>
      <c r="CX324" s="582"/>
      <c r="CY324" s="612"/>
      <c r="CZ324" s="582"/>
      <c r="DA324" s="582"/>
      <c r="DB324" s="611"/>
      <c r="DC324" s="582"/>
      <c r="DD324" s="150">
        <v>0</v>
      </c>
      <c r="DE324" s="125"/>
      <c r="DF324" s="125"/>
      <c r="DG324" s="582"/>
      <c r="DH324" s="582"/>
      <c r="DI324" s="612"/>
      <c r="DJ324" s="582"/>
      <c r="DK324" s="611"/>
      <c r="DL324" s="582"/>
      <c r="DM324" s="150">
        <v>0</v>
      </c>
      <c r="DN324" s="125"/>
      <c r="DO324" s="125"/>
      <c r="DP324" s="582"/>
      <c r="DQ324" s="582"/>
      <c r="DR324" s="612"/>
      <c r="DS324" s="582"/>
      <c r="DT324" s="611"/>
      <c r="DU324" s="582"/>
      <c r="DV324" s="150">
        <v>0</v>
      </c>
      <c r="DW324" s="125"/>
      <c r="DX324" s="125"/>
      <c r="DY324" s="582"/>
      <c r="DZ324" s="582"/>
      <c r="EA324" s="612"/>
      <c r="EB324" s="582"/>
      <c r="EC324" s="582"/>
      <c r="ED324" s="611"/>
      <c r="EE324" s="582"/>
      <c r="EF324" s="304"/>
      <c r="EG324" s="121">
        <v>0.50005000500050112</v>
      </c>
      <c r="EH324" s="121">
        <v>0</v>
      </c>
      <c r="EI324" s="127">
        <v>0</v>
      </c>
      <c r="EJ324" s="598"/>
      <c r="EK324" s="582"/>
      <c r="EL324" s="598"/>
      <c r="EM324" s="614"/>
      <c r="EN324" s="617"/>
      <c r="EO324" s="598"/>
      <c r="EP324" s="598"/>
      <c r="EQ324" s="612"/>
      <c r="ER324" s="598"/>
      <c r="ET324" s="156">
        <f t="shared" si="4"/>
        <v>0</v>
      </c>
    </row>
    <row r="325" spans="1:150" s="47" customFormat="1" ht="99.95" hidden="1" customHeight="1" x14ac:dyDescent="0.25">
      <c r="A325" s="130" t="s">
        <v>192</v>
      </c>
      <c r="B325" s="47" t="s">
        <v>83</v>
      </c>
      <c r="C325" s="47" t="s">
        <v>2399</v>
      </c>
      <c r="D325" s="127">
        <v>4</v>
      </c>
      <c r="E325" s="47" t="s">
        <v>2400</v>
      </c>
      <c r="F325" s="121" t="s">
        <v>65</v>
      </c>
      <c r="G325" s="121">
        <v>0.7</v>
      </c>
      <c r="H325" s="121">
        <v>0.2</v>
      </c>
      <c r="I325" s="121">
        <v>0.1</v>
      </c>
      <c r="J325" s="130" t="s">
        <v>2401</v>
      </c>
      <c r="K325" s="64">
        <v>43435</v>
      </c>
      <c r="L325" s="127">
        <v>2</v>
      </c>
      <c r="M325" s="130" t="s">
        <v>2407</v>
      </c>
      <c r="N325" s="130" t="s">
        <v>2408</v>
      </c>
      <c r="O325" s="127" t="s">
        <v>2352</v>
      </c>
      <c r="P325" s="125">
        <v>3.3329999999999999E-2</v>
      </c>
      <c r="Q325" s="75">
        <v>4</v>
      </c>
      <c r="R325" s="124">
        <v>277200000</v>
      </c>
      <c r="S325" s="129"/>
      <c r="T325" s="42">
        <v>43252</v>
      </c>
      <c r="U325" s="42">
        <v>43373</v>
      </c>
      <c r="V325" s="130" t="s">
        <v>2409</v>
      </c>
      <c r="W325" s="126">
        <v>0.50005000500050112</v>
      </c>
      <c r="X325" s="122">
        <v>0</v>
      </c>
      <c r="Y325" s="125"/>
      <c r="Z325" s="125"/>
      <c r="AA325" s="582">
        <v>0</v>
      </c>
      <c r="AB325" s="582">
        <v>0</v>
      </c>
      <c r="AC325" s="612"/>
      <c r="AD325" s="582"/>
      <c r="AE325" s="611"/>
      <c r="AF325" s="582"/>
      <c r="AG325" s="126">
        <v>0</v>
      </c>
      <c r="AH325" s="125"/>
      <c r="AI325" s="125"/>
      <c r="AJ325" s="582">
        <v>0</v>
      </c>
      <c r="AK325" s="582">
        <v>0</v>
      </c>
      <c r="AL325" s="612">
        <v>69300000</v>
      </c>
      <c r="AM325" s="582"/>
      <c r="AN325" s="611"/>
      <c r="AO325" s="582"/>
      <c r="AP325" s="122">
        <v>0</v>
      </c>
      <c r="AQ325" s="125"/>
      <c r="AR325" s="39"/>
      <c r="AS325" s="582">
        <v>0</v>
      </c>
      <c r="AT325" s="582">
        <v>0</v>
      </c>
      <c r="AU325" s="612">
        <v>69300000</v>
      </c>
      <c r="AV325" s="582"/>
      <c r="AW325" s="582"/>
      <c r="AX325" s="611"/>
      <c r="AY325" s="582"/>
      <c r="AZ325" s="122">
        <v>0</v>
      </c>
      <c r="BA325" s="125"/>
      <c r="BB325" s="125"/>
      <c r="BC325" s="582">
        <v>0</v>
      </c>
      <c r="BD325" s="582">
        <v>0</v>
      </c>
      <c r="BE325" s="612">
        <v>69300000</v>
      </c>
      <c r="BF325" s="582"/>
      <c r="BG325" s="611"/>
      <c r="BH325" s="582"/>
      <c r="BI325" s="122">
        <v>0</v>
      </c>
      <c r="BJ325" s="125"/>
      <c r="BK325" s="125"/>
      <c r="BL325" s="582">
        <v>0</v>
      </c>
      <c r="BM325" s="582">
        <v>0</v>
      </c>
      <c r="BN325" s="612">
        <v>69300000</v>
      </c>
      <c r="BO325" s="582"/>
      <c r="BP325" s="611"/>
      <c r="BQ325" s="582"/>
      <c r="BR325" s="150">
        <v>0.16668333500016702</v>
      </c>
      <c r="BS325" s="125"/>
      <c r="BT325" s="125"/>
      <c r="BU325" s="582">
        <v>0.16668333500016702</v>
      </c>
      <c r="BV325" s="582">
        <v>0</v>
      </c>
      <c r="BW325" s="612"/>
      <c r="BX325" s="582"/>
      <c r="BY325" s="582"/>
      <c r="BZ325" s="611"/>
      <c r="CA325" s="582"/>
      <c r="CB325" s="150">
        <v>0.16668333500016702</v>
      </c>
      <c r="CC325" s="125"/>
      <c r="CD325" s="125"/>
      <c r="CE325" s="582">
        <v>0.33336667000033404</v>
      </c>
      <c r="CF325" s="582">
        <v>0</v>
      </c>
      <c r="CG325" s="612"/>
      <c r="CH325" s="582"/>
      <c r="CI325" s="611"/>
      <c r="CJ325" s="582"/>
      <c r="CK325" s="150">
        <v>0.16668333500016702</v>
      </c>
      <c r="CL325" s="125"/>
      <c r="CM325" s="39" t="s">
        <v>2410</v>
      </c>
      <c r="CN325" s="582">
        <v>0.33336667000033404</v>
      </c>
      <c r="CO325" s="582">
        <v>0</v>
      </c>
      <c r="CP325" s="612"/>
      <c r="CQ325" s="582"/>
      <c r="CR325" s="611"/>
      <c r="CS325" s="582"/>
      <c r="CT325" s="150">
        <v>0</v>
      </c>
      <c r="CU325" s="125"/>
      <c r="CV325" s="125"/>
      <c r="CW325" s="582">
        <v>0.16668333500016702</v>
      </c>
      <c r="CX325" s="582">
        <v>0</v>
      </c>
      <c r="CY325" s="612"/>
      <c r="CZ325" s="582"/>
      <c r="DA325" s="582"/>
      <c r="DB325" s="611"/>
      <c r="DC325" s="582"/>
      <c r="DD325" s="150">
        <v>0</v>
      </c>
      <c r="DE325" s="125"/>
      <c r="DF325" s="125"/>
      <c r="DG325" s="582">
        <v>0</v>
      </c>
      <c r="DH325" s="582">
        <v>0</v>
      </c>
      <c r="DI325" s="612"/>
      <c r="DJ325" s="582"/>
      <c r="DK325" s="611"/>
      <c r="DL325" s="582"/>
      <c r="DM325" s="150">
        <v>0</v>
      </c>
      <c r="DN325" s="125"/>
      <c r="DO325" s="125"/>
      <c r="DP325" s="582">
        <v>0</v>
      </c>
      <c r="DQ325" s="582">
        <v>0</v>
      </c>
      <c r="DR325" s="612"/>
      <c r="DS325" s="582"/>
      <c r="DT325" s="611"/>
      <c r="DU325" s="582"/>
      <c r="DV325" s="150">
        <v>0</v>
      </c>
      <c r="DW325" s="125"/>
      <c r="DX325" s="125"/>
      <c r="DY325" s="582">
        <v>0</v>
      </c>
      <c r="DZ325" s="582">
        <v>0</v>
      </c>
      <c r="EA325" s="612"/>
      <c r="EB325" s="582"/>
      <c r="EC325" s="582"/>
      <c r="ED325" s="611"/>
      <c r="EE325" s="582"/>
      <c r="EF325" s="304"/>
      <c r="EG325" s="121">
        <v>0.50005000500050101</v>
      </c>
      <c r="EH325" s="121">
        <v>0</v>
      </c>
      <c r="EI325" s="127">
        <v>0</v>
      </c>
      <c r="EJ325" s="582">
        <v>1.000100010001002</v>
      </c>
      <c r="EK325" s="582">
        <v>0</v>
      </c>
      <c r="EL325" s="598">
        <v>0</v>
      </c>
      <c r="EM325" s="614"/>
      <c r="EN325" s="617"/>
      <c r="EO325" s="598"/>
      <c r="EP325" s="612">
        <v>277200000</v>
      </c>
      <c r="EQ325" s="612">
        <v>0</v>
      </c>
      <c r="ER325" s="612">
        <v>0</v>
      </c>
      <c r="ET325" s="156">
        <f t="shared" si="4"/>
        <v>0</v>
      </c>
    </row>
    <row r="326" spans="1:150" s="47" customFormat="1" ht="99.95" hidden="1" customHeight="1" x14ac:dyDescent="0.25">
      <c r="A326" s="130" t="s">
        <v>192</v>
      </c>
      <c r="B326" s="47" t="s">
        <v>83</v>
      </c>
      <c r="C326" s="47" t="s">
        <v>2399</v>
      </c>
      <c r="D326" s="127">
        <v>4</v>
      </c>
      <c r="E326" s="47" t="s">
        <v>2400</v>
      </c>
      <c r="F326" s="121" t="s">
        <v>65</v>
      </c>
      <c r="G326" s="121">
        <v>0.7</v>
      </c>
      <c r="H326" s="121">
        <v>0.2</v>
      </c>
      <c r="I326" s="121">
        <v>0.1</v>
      </c>
      <c r="J326" s="130" t="s">
        <v>2401</v>
      </c>
      <c r="K326" s="64">
        <v>43435</v>
      </c>
      <c r="L326" s="127">
        <v>2</v>
      </c>
      <c r="M326" s="130" t="s">
        <v>2407</v>
      </c>
      <c r="N326" s="130" t="s">
        <v>2408</v>
      </c>
      <c r="O326" s="127" t="s">
        <v>2352</v>
      </c>
      <c r="P326" s="125"/>
      <c r="Q326" s="75">
        <v>4</v>
      </c>
      <c r="R326" s="124"/>
      <c r="S326" s="129"/>
      <c r="T326" s="42">
        <v>43252</v>
      </c>
      <c r="U326" s="42">
        <v>43373</v>
      </c>
      <c r="V326" s="130" t="s">
        <v>2411</v>
      </c>
      <c r="W326" s="126">
        <v>0.50005000500050112</v>
      </c>
      <c r="X326" s="122">
        <v>0</v>
      </c>
      <c r="Y326" s="125"/>
      <c r="Z326" s="125"/>
      <c r="AA326" s="582"/>
      <c r="AB326" s="582"/>
      <c r="AC326" s="612"/>
      <c r="AD326" s="582"/>
      <c r="AE326" s="611"/>
      <c r="AF326" s="582"/>
      <c r="AG326" s="126">
        <v>0</v>
      </c>
      <c r="AH326" s="125"/>
      <c r="AI326" s="125"/>
      <c r="AJ326" s="582"/>
      <c r="AK326" s="582"/>
      <c r="AL326" s="612"/>
      <c r="AM326" s="582"/>
      <c r="AN326" s="611"/>
      <c r="AO326" s="582"/>
      <c r="AP326" s="122">
        <v>0</v>
      </c>
      <c r="AQ326" s="125"/>
      <c r="AR326" s="39"/>
      <c r="AS326" s="582"/>
      <c r="AT326" s="582"/>
      <c r="AU326" s="612"/>
      <c r="AV326" s="582"/>
      <c r="AW326" s="582"/>
      <c r="AX326" s="611"/>
      <c r="AY326" s="582"/>
      <c r="AZ326" s="122">
        <v>0</v>
      </c>
      <c r="BA326" s="125"/>
      <c r="BB326" s="125"/>
      <c r="BC326" s="582"/>
      <c r="BD326" s="582"/>
      <c r="BE326" s="612"/>
      <c r="BF326" s="582"/>
      <c r="BG326" s="611"/>
      <c r="BH326" s="582"/>
      <c r="BI326" s="122">
        <v>0</v>
      </c>
      <c r="BJ326" s="125"/>
      <c r="BK326" s="125"/>
      <c r="BL326" s="582"/>
      <c r="BM326" s="582"/>
      <c r="BN326" s="612"/>
      <c r="BO326" s="582"/>
      <c r="BP326" s="611"/>
      <c r="BQ326" s="582"/>
      <c r="BR326" s="150">
        <v>0</v>
      </c>
      <c r="BS326" s="125"/>
      <c r="BT326" s="125"/>
      <c r="BU326" s="582"/>
      <c r="BV326" s="582"/>
      <c r="BW326" s="612"/>
      <c r="BX326" s="582"/>
      <c r="BY326" s="582"/>
      <c r="BZ326" s="611"/>
      <c r="CA326" s="582"/>
      <c r="CB326" s="150">
        <v>0.16668333500016702</v>
      </c>
      <c r="CC326" s="125"/>
      <c r="CD326" s="125"/>
      <c r="CE326" s="582"/>
      <c r="CF326" s="582"/>
      <c r="CG326" s="612"/>
      <c r="CH326" s="582"/>
      <c r="CI326" s="611"/>
      <c r="CJ326" s="582"/>
      <c r="CK326" s="150">
        <v>0.16668333500016702</v>
      </c>
      <c r="CL326" s="125"/>
      <c r="CM326" s="39" t="s">
        <v>2410</v>
      </c>
      <c r="CN326" s="582"/>
      <c r="CO326" s="582"/>
      <c r="CP326" s="612"/>
      <c r="CQ326" s="582"/>
      <c r="CR326" s="611"/>
      <c r="CS326" s="582"/>
      <c r="CT326" s="150">
        <v>0.16668333500016702</v>
      </c>
      <c r="CU326" s="125"/>
      <c r="CV326" s="125"/>
      <c r="CW326" s="582"/>
      <c r="CX326" s="582"/>
      <c r="CY326" s="612"/>
      <c r="CZ326" s="582"/>
      <c r="DA326" s="582"/>
      <c r="DB326" s="611"/>
      <c r="DC326" s="582"/>
      <c r="DD326" s="150">
        <v>0</v>
      </c>
      <c r="DE326" s="125"/>
      <c r="DF326" s="125"/>
      <c r="DG326" s="582"/>
      <c r="DH326" s="582"/>
      <c r="DI326" s="612"/>
      <c r="DJ326" s="582"/>
      <c r="DK326" s="611"/>
      <c r="DL326" s="582"/>
      <c r="DM326" s="150">
        <v>0</v>
      </c>
      <c r="DN326" s="125"/>
      <c r="DO326" s="125"/>
      <c r="DP326" s="582"/>
      <c r="DQ326" s="582"/>
      <c r="DR326" s="612"/>
      <c r="DS326" s="582"/>
      <c r="DT326" s="611"/>
      <c r="DU326" s="582"/>
      <c r="DV326" s="150">
        <v>0</v>
      </c>
      <c r="DW326" s="125"/>
      <c r="DX326" s="125"/>
      <c r="DY326" s="582"/>
      <c r="DZ326" s="582"/>
      <c r="EA326" s="612"/>
      <c r="EB326" s="582"/>
      <c r="EC326" s="582"/>
      <c r="ED326" s="611"/>
      <c r="EE326" s="582"/>
      <c r="EF326" s="304"/>
      <c r="EG326" s="121">
        <v>0.50005000500050101</v>
      </c>
      <c r="EH326" s="121">
        <v>0</v>
      </c>
      <c r="EI326" s="127">
        <v>0</v>
      </c>
      <c r="EJ326" s="598"/>
      <c r="EK326" s="582"/>
      <c r="EL326" s="598"/>
      <c r="EM326" s="614"/>
      <c r="EN326" s="617"/>
      <c r="EO326" s="598"/>
      <c r="EP326" s="598"/>
      <c r="EQ326" s="612"/>
      <c r="ER326" s="598"/>
      <c r="ET326" s="156">
        <f t="shared" si="4"/>
        <v>0</v>
      </c>
    </row>
    <row r="327" spans="1:150" s="47" customFormat="1" ht="99.95" hidden="1" customHeight="1" x14ac:dyDescent="0.25">
      <c r="A327" s="130" t="s">
        <v>192</v>
      </c>
      <c r="B327" s="47" t="s">
        <v>83</v>
      </c>
      <c r="C327" s="47" t="s">
        <v>2399</v>
      </c>
      <c r="D327" s="127">
        <v>4</v>
      </c>
      <c r="E327" s="47" t="s">
        <v>2400</v>
      </c>
      <c r="F327" s="121" t="s">
        <v>65</v>
      </c>
      <c r="G327" s="121">
        <v>0.7</v>
      </c>
      <c r="H327" s="121">
        <v>0.2</v>
      </c>
      <c r="I327" s="121">
        <v>0.1</v>
      </c>
      <c r="J327" s="130" t="s">
        <v>2401</v>
      </c>
      <c r="K327" s="64">
        <v>43435</v>
      </c>
      <c r="L327" s="127">
        <v>3</v>
      </c>
      <c r="M327" s="130" t="s">
        <v>2412</v>
      </c>
      <c r="N327" s="130" t="s">
        <v>2413</v>
      </c>
      <c r="O327" s="127" t="s">
        <v>2352</v>
      </c>
      <c r="P327" s="125">
        <v>3.3329999999999999E-2</v>
      </c>
      <c r="Q327" s="75">
        <v>3</v>
      </c>
      <c r="R327" s="124">
        <v>53581000</v>
      </c>
      <c r="S327" s="129"/>
      <c r="T327" s="42">
        <v>43374</v>
      </c>
      <c r="U327" s="42">
        <v>43464</v>
      </c>
      <c r="V327" s="130" t="s">
        <v>2414</v>
      </c>
      <c r="W327" s="126">
        <v>0.50005000500050112</v>
      </c>
      <c r="X327" s="122">
        <v>0</v>
      </c>
      <c r="Y327" s="125"/>
      <c r="Z327" s="125"/>
      <c r="AA327" s="582">
        <v>0</v>
      </c>
      <c r="AB327" s="582">
        <v>0</v>
      </c>
      <c r="AC327" s="612"/>
      <c r="AD327" s="582"/>
      <c r="AE327" s="611"/>
      <c r="AF327" s="582"/>
      <c r="AG327" s="126">
        <v>0</v>
      </c>
      <c r="AH327" s="125"/>
      <c r="AI327" s="125"/>
      <c r="AJ327" s="582">
        <v>0</v>
      </c>
      <c r="AK327" s="582">
        <v>0</v>
      </c>
      <c r="AL327" s="612">
        <v>17860333</v>
      </c>
      <c r="AM327" s="582"/>
      <c r="AN327" s="611"/>
      <c r="AO327" s="582"/>
      <c r="AP327" s="122">
        <v>0</v>
      </c>
      <c r="AQ327" s="125"/>
      <c r="AR327" s="125"/>
      <c r="AS327" s="582">
        <v>0</v>
      </c>
      <c r="AT327" s="582">
        <v>0</v>
      </c>
      <c r="AU327" s="612">
        <v>17860333</v>
      </c>
      <c r="AV327" s="582"/>
      <c r="AW327" s="582"/>
      <c r="AX327" s="611"/>
      <c r="AY327" s="582"/>
      <c r="AZ327" s="122">
        <v>0</v>
      </c>
      <c r="BA327" s="125"/>
      <c r="BB327" s="125"/>
      <c r="BC327" s="582">
        <v>0</v>
      </c>
      <c r="BD327" s="582">
        <v>0</v>
      </c>
      <c r="BE327" s="612">
        <v>17860334</v>
      </c>
      <c r="BF327" s="582"/>
      <c r="BG327" s="611"/>
      <c r="BH327" s="582"/>
      <c r="BI327" s="122">
        <v>0</v>
      </c>
      <c r="BJ327" s="125"/>
      <c r="BK327" s="125"/>
      <c r="BL327" s="582">
        <v>0</v>
      </c>
      <c r="BM327" s="582">
        <v>0</v>
      </c>
      <c r="BN327" s="612"/>
      <c r="BO327" s="582"/>
      <c r="BP327" s="611"/>
      <c r="BQ327" s="582"/>
      <c r="BR327" s="150">
        <v>0</v>
      </c>
      <c r="BS327" s="125"/>
      <c r="BT327" s="125"/>
      <c r="BU327" s="582">
        <v>0</v>
      </c>
      <c r="BV327" s="582">
        <v>0</v>
      </c>
      <c r="BW327" s="612"/>
      <c r="BX327" s="582"/>
      <c r="BY327" s="582"/>
      <c r="BZ327" s="611"/>
      <c r="CA327" s="582"/>
      <c r="CB327" s="150">
        <v>0</v>
      </c>
      <c r="CC327" s="125"/>
      <c r="CD327" s="125"/>
      <c r="CE327" s="582">
        <v>0</v>
      </c>
      <c r="CF327" s="582">
        <v>0</v>
      </c>
      <c r="CG327" s="612"/>
      <c r="CH327" s="582"/>
      <c r="CI327" s="611"/>
      <c r="CJ327" s="582"/>
      <c r="CK327" s="150">
        <v>0</v>
      </c>
      <c r="CL327" s="125"/>
      <c r="CM327" s="125"/>
      <c r="CN327" s="582">
        <v>0</v>
      </c>
      <c r="CO327" s="582">
        <v>0</v>
      </c>
      <c r="CP327" s="612"/>
      <c r="CQ327" s="582"/>
      <c r="CR327" s="611"/>
      <c r="CS327" s="582"/>
      <c r="CT327" s="150">
        <v>0</v>
      </c>
      <c r="CU327" s="125"/>
      <c r="CV327" s="125"/>
      <c r="CW327" s="582">
        <v>0</v>
      </c>
      <c r="CX327" s="582">
        <v>0</v>
      </c>
      <c r="CY327" s="612"/>
      <c r="CZ327" s="582"/>
      <c r="DA327" s="582"/>
      <c r="DB327" s="611"/>
      <c r="DC327" s="582"/>
      <c r="DD327" s="150">
        <v>0.16668333500016702</v>
      </c>
      <c r="DE327" s="125"/>
      <c r="DF327" s="125"/>
      <c r="DG327" s="582">
        <v>0.33336667000033404</v>
      </c>
      <c r="DH327" s="582">
        <v>0</v>
      </c>
      <c r="DI327" s="612"/>
      <c r="DJ327" s="582"/>
      <c r="DK327" s="611"/>
      <c r="DL327" s="582"/>
      <c r="DM327" s="150">
        <v>0.16668333500016702</v>
      </c>
      <c r="DN327" s="125"/>
      <c r="DO327" s="125"/>
      <c r="DP327" s="582">
        <v>0.33336667000033404</v>
      </c>
      <c r="DQ327" s="582">
        <v>0</v>
      </c>
      <c r="DR327" s="612"/>
      <c r="DS327" s="582"/>
      <c r="DT327" s="611"/>
      <c r="DU327" s="582"/>
      <c r="DV327" s="150">
        <v>0.16668333500016702</v>
      </c>
      <c r="DW327" s="125"/>
      <c r="DX327" s="127" t="s">
        <v>2415</v>
      </c>
      <c r="DY327" s="582">
        <v>0.33336667000033404</v>
      </c>
      <c r="DZ327" s="582">
        <v>0</v>
      </c>
      <c r="EA327" s="612"/>
      <c r="EB327" s="582"/>
      <c r="EC327" s="582"/>
      <c r="ED327" s="611"/>
      <c r="EE327" s="582"/>
      <c r="EF327" s="304"/>
      <c r="EG327" s="121">
        <v>0.50005000500050101</v>
      </c>
      <c r="EH327" s="121">
        <v>0</v>
      </c>
      <c r="EI327" s="127">
        <v>0</v>
      </c>
      <c r="EJ327" s="582">
        <v>1.000100010001002</v>
      </c>
      <c r="EK327" s="582">
        <v>0</v>
      </c>
      <c r="EL327" s="598">
        <v>0</v>
      </c>
      <c r="EM327" s="614"/>
      <c r="EN327" s="617"/>
      <c r="EO327" s="598"/>
      <c r="EP327" s="612">
        <v>53581000</v>
      </c>
      <c r="EQ327" s="612">
        <v>0</v>
      </c>
      <c r="ER327" s="612">
        <v>0</v>
      </c>
      <c r="ET327" s="156">
        <f t="shared" si="4"/>
        <v>0</v>
      </c>
    </row>
    <row r="328" spans="1:150" s="47" customFormat="1" ht="99.95" hidden="1" customHeight="1" x14ac:dyDescent="0.25">
      <c r="A328" s="130" t="s">
        <v>192</v>
      </c>
      <c r="B328" s="47" t="s">
        <v>83</v>
      </c>
      <c r="C328" s="47" t="s">
        <v>2399</v>
      </c>
      <c r="D328" s="127">
        <v>4</v>
      </c>
      <c r="E328" s="47" t="s">
        <v>2400</v>
      </c>
      <c r="F328" s="121" t="s">
        <v>65</v>
      </c>
      <c r="G328" s="121">
        <v>0.7</v>
      </c>
      <c r="H328" s="121">
        <v>0.2</v>
      </c>
      <c r="I328" s="121">
        <v>0.1</v>
      </c>
      <c r="J328" s="130" t="s">
        <v>2401</v>
      </c>
      <c r="K328" s="64">
        <v>43435</v>
      </c>
      <c r="L328" s="127">
        <v>3</v>
      </c>
      <c r="M328" s="130" t="s">
        <v>2412</v>
      </c>
      <c r="N328" s="130" t="s">
        <v>2413</v>
      </c>
      <c r="O328" s="127" t="s">
        <v>2352</v>
      </c>
      <c r="P328" s="125"/>
      <c r="Q328" s="75">
        <v>3</v>
      </c>
      <c r="R328" s="124"/>
      <c r="S328" s="129"/>
      <c r="T328" s="42">
        <v>43374</v>
      </c>
      <c r="U328" s="42">
        <v>43464</v>
      </c>
      <c r="V328" s="130" t="s">
        <v>2416</v>
      </c>
      <c r="W328" s="126">
        <v>0.50005000500050112</v>
      </c>
      <c r="X328" s="122">
        <v>0</v>
      </c>
      <c r="Y328" s="125"/>
      <c r="Z328" s="125"/>
      <c r="AA328" s="582"/>
      <c r="AB328" s="582"/>
      <c r="AC328" s="612"/>
      <c r="AD328" s="582"/>
      <c r="AE328" s="611"/>
      <c r="AF328" s="582"/>
      <c r="AG328" s="126">
        <v>0</v>
      </c>
      <c r="AH328" s="125"/>
      <c r="AI328" s="125"/>
      <c r="AJ328" s="582"/>
      <c r="AK328" s="582"/>
      <c r="AL328" s="612"/>
      <c r="AM328" s="582"/>
      <c r="AN328" s="611"/>
      <c r="AO328" s="582"/>
      <c r="AP328" s="122">
        <v>0</v>
      </c>
      <c r="AQ328" s="125"/>
      <c r="AR328" s="125"/>
      <c r="AS328" s="582"/>
      <c r="AT328" s="582"/>
      <c r="AU328" s="612"/>
      <c r="AV328" s="582"/>
      <c r="AW328" s="582"/>
      <c r="AX328" s="611"/>
      <c r="AY328" s="582"/>
      <c r="AZ328" s="122">
        <v>0</v>
      </c>
      <c r="BA328" s="125"/>
      <c r="BB328" s="125"/>
      <c r="BC328" s="582"/>
      <c r="BD328" s="582"/>
      <c r="BE328" s="612"/>
      <c r="BF328" s="582"/>
      <c r="BG328" s="611"/>
      <c r="BH328" s="582"/>
      <c r="BI328" s="122">
        <v>0</v>
      </c>
      <c r="BJ328" s="125"/>
      <c r="BK328" s="125"/>
      <c r="BL328" s="582"/>
      <c r="BM328" s="582"/>
      <c r="BN328" s="612"/>
      <c r="BO328" s="582"/>
      <c r="BP328" s="611"/>
      <c r="BQ328" s="582"/>
      <c r="BR328" s="150">
        <v>0</v>
      </c>
      <c r="BS328" s="125"/>
      <c r="BT328" s="125"/>
      <c r="BU328" s="582"/>
      <c r="BV328" s="582"/>
      <c r="BW328" s="612"/>
      <c r="BX328" s="582"/>
      <c r="BY328" s="582"/>
      <c r="BZ328" s="611"/>
      <c r="CA328" s="582"/>
      <c r="CB328" s="150">
        <v>0</v>
      </c>
      <c r="CC328" s="125"/>
      <c r="CD328" s="125"/>
      <c r="CE328" s="582"/>
      <c r="CF328" s="582"/>
      <c r="CG328" s="612"/>
      <c r="CH328" s="582"/>
      <c r="CI328" s="611"/>
      <c r="CJ328" s="582"/>
      <c r="CK328" s="150">
        <v>0</v>
      </c>
      <c r="CL328" s="125"/>
      <c r="CM328" s="125"/>
      <c r="CN328" s="582"/>
      <c r="CO328" s="582"/>
      <c r="CP328" s="612"/>
      <c r="CQ328" s="582"/>
      <c r="CR328" s="611"/>
      <c r="CS328" s="582"/>
      <c r="CT328" s="150">
        <v>0</v>
      </c>
      <c r="CU328" s="125"/>
      <c r="CV328" s="125"/>
      <c r="CW328" s="582"/>
      <c r="CX328" s="582"/>
      <c r="CY328" s="612"/>
      <c r="CZ328" s="582"/>
      <c r="DA328" s="582"/>
      <c r="DB328" s="611"/>
      <c r="DC328" s="582"/>
      <c r="DD328" s="150">
        <v>0.16668333500016702</v>
      </c>
      <c r="DE328" s="125"/>
      <c r="DF328" s="125"/>
      <c r="DG328" s="582"/>
      <c r="DH328" s="582"/>
      <c r="DI328" s="612"/>
      <c r="DJ328" s="582"/>
      <c r="DK328" s="611"/>
      <c r="DL328" s="582"/>
      <c r="DM328" s="150">
        <v>0.16668333500016702</v>
      </c>
      <c r="DN328" s="125"/>
      <c r="DO328" s="125"/>
      <c r="DP328" s="582"/>
      <c r="DQ328" s="582"/>
      <c r="DR328" s="612"/>
      <c r="DS328" s="582"/>
      <c r="DT328" s="611"/>
      <c r="DU328" s="582"/>
      <c r="DV328" s="150">
        <v>0.16668333500016702</v>
      </c>
      <c r="DW328" s="125"/>
      <c r="DX328" s="127" t="s">
        <v>2417</v>
      </c>
      <c r="DY328" s="582"/>
      <c r="DZ328" s="582"/>
      <c r="EA328" s="612"/>
      <c r="EB328" s="582"/>
      <c r="EC328" s="582"/>
      <c r="ED328" s="611"/>
      <c r="EE328" s="582"/>
      <c r="EF328" s="304"/>
      <c r="EG328" s="121">
        <v>0.50005000500050101</v>
      </c>
      <c r="EH328" s="121">
        <v>0</v>
      </c>
      <c r="EI328" s="127">
        <v>0</v>
      </c>
      <c r="EJ328" s="598"/>
      <c r="EK328" s="582"/>
      <c r="EL328" s="598"/>
      <c r="EM328" s="614"/>
      <c r="EN328" s="617"/>
      <c r="EO328" s="598"/>
      <c r="EP328" s="598"/>
      <c r="EQ328" s="612"/>
      <c r="ER328" s="598"/>
      <c r="ET328" s="156">
        <f t="shared" si="4"/>
        <v>0</v>
      </c>
    </row>
    <row r="329" spans="1:150" s="47" customFormat="1" ht="99.95" hidden="1" customHeight="1" x14ac:dyDescent="0.25">
      <c r="A329" s="130" t="s">
        <v>192</v>
      </c>
      <c r="B329" s="47" t="s">
        <v>83</v>
      </c>
      <c r="C329" s="47" t="s">
        <v>2418</v>
      </c>
      <c r="D329" s="127">
        <v>5</v>
      </c>
      <c r="E329" s="47" t="s">
        <v>2419</v>
      </c>
      <c r="F329" s="121" t="s">
        <v>65</v>
      </c>
      <c r="G329" s="121">
        <v>0.63</v>
      </c>
      <c r="H329" s="121">
        <v>0.25</v>
      </c>
      <c r="I329" s="121">
        <v>0.09</v>
      </c>
      <c r="J329" s="130" t="s">
        <v>2420</v>
      </c>
      <c r="K329" s="64">
        <v>43344</v>
      </c>
      <c r="L329" s="127">
        <v>1</v>
      </c>
      <c r="M329" s="130" t="s">
        <v>2421</v>
      </c>
      <c r="N329" s="130" t="s">
        <v>2422</v>
      </c>
      <c r="O329" s="127" t="s">
        <v>2352</v>
      </c>
      <c r="P329" s="142">
        <v>2.7E-2</v>
      </c>
      <c r="Q329" s="127">
        <v>9</v>
      </c>
      <c r="R329" s="124">
        <v>66000000</v>
      </c>
      <c r="S329" s="129"/>
      <c r="T329" s="128">
        <v>43132</v>
      </c>
      <c r="U329" s="128">
        <v>43373</v>
      </c>
      <c r="V329" s="130" t="s">
        <v>2423</v>
      </c>
      <c r="W329" s="126">
        <v>0.6</v>
      </c>
      <c r="X329" s="122">
        <v>0</v>
      </c>
      <c r="Y329" s="125"/>
      <c r="Z329" s="598"/>
      <c r="AA329" s="582">
        <v>0</v>
      </c>
      <c r="AB329" s="582">
        <v>0</v>
      </c>
      <c r="AC329" s="612"/>
      <c r="AD329" s="582"/>
      <c r="AE329" s="611">
        <v>0</v>
      </c>
      <c r="AF329" s="582"/>
      <c r="AG329" s="126">
        <v>0.3</v>
      </c>
      <c r="AH329" s="125"/>
      <c r="AI329" s="47" t="s">
        <v>2424</v>
      </c>
      <c r="AJ329" s="582">
        <v>0.34443999999999997</v>
      </c>
      <c r="AK329" s="582">
        <v>0</v>
      </c>
      <c r="AL329" s="612">
        <v>7333333</v>
      </c>
      <c r="AM329" s="582"/>
      <c r="AN329" s="611">
        <v>0.11333299999999999</v>
      </c>
      <c r="AO329" s="582"/>
      <c r="AP329" s="150">
        <v>0.3</v>
      </c>
      <c r="AQ329" s="125"/>
      <c r="AR329" s="47" t="s">
        <v>2424</v>
      </c>
      <c r="AS329" s="582">
        <v>0.34443999999999997</v>
      </c>
      <c r="AT329" s="582">
        <v>0</v>
      </c>
      <c r="AU329" s="612">
        <v>7333333</v>
      </c>
      <c r="AV329" s="582"/>
      <c r="AW329" s="582"/>
      <c r="AX329" s="611">
        <v>0.11333299999999999</v>
      </c>
      <c r="AY329" s="582"/>
      <c r="AZ329" s="122">
        <v>0</v>
      </c>
      <c r="BA329" s="125"/>
      <c r="BB329" s="125"/>
      <c r="BC329" s="582">
        <v>4.4440000000000007E-2</v>
      </c>
      <c r="BD329" s="582">
        <v>0</v>
      </c>
      <c r="BE329" s="612">
        <v>7333333</v>
      </c>
      <c r="BF329" s="582"/>
      <c r="BG329" s="611">
        <v>3.3330000000000005E-3</v>
      </c>
      <c r="BH329" s="582"/>
      <c r="BI329" s="122">
        <v>0</v>
      </c>
      <c r="BJ329" s="125"/>
      <c r="BK329" s="125"/>
      <c r="BL329" s="582">
        <v>4.4440000000000007E-2</v>
      </c>
      <c r="BM329" s="582">
        <v>0</v>
      </c>
      <c r="BN329" s="612">
        <v>7333333</v>
      </c>
      <c r="BO329" s="582"/>
      <c r="BP329" s="611">
        <v>3.3330000000000005E-3</v>
      </c>
      <c r="BQ329" s="582"/>
      <c r="BR329" s="150">
        <v>0</v>
      </c>
      <c r="BS329" s="125"/>
      <c r="BT329" s="125"/>
      <c r="BU329" s="582">
        <v>4.4440000000000007E-2</v>
      </c>
      <c r="BV329" s="582">
        <v>0</v>
      </c>
      <c r="BW329" s="612">
        <v>7333333</v>
      </c>
      <c r="BX329" s="582"/>
      <c r="BY329" s="582"/>
      <c r="BZ329" s="611">
        <v>3.3330000000000005E-3</v>
      </c>
      <c r="CA329" s="582"/>
      <c r="CB329" s="150">
        <v>0</v>
      </c>
      <c r="CC329" s="125"/>
      <c r="CD329" s="125"/>
      <c r="CE329" s="582">
        <v>4.4440000000000007E-2</v>
      </c>
      <c r="CF329" s="582">
        <v>0</v>
      </c>
      <c r="CG329" s="612">
        <v>7333333</v>
      </c>
      <c r="CH329" s="582"/>
      <c r="CI329" s="611">
        <v>3.3330000000000005E-3</v>
      </c>
      <c r="CJ329" s="582"/>
      <c r="CK329" s="150">
        <v>0</v>
      </c>
      <c r="CL329" s="125"/>
      <c r="CM329" s="125"/>
      <c r="CN329" s="582">
        <v>4.4440000000000007E-2</v>
      </c>
      <c r="CO329" s="582">
        <v>0</v>
      </c>
      <c r="CP329" s="612">
        <v>7333333</v>
      </c>
      <c r="CQ329" s="582"/>
      <c r="CR329" s="611">
        <v>3.3330000000000005E-3</v>
      </c>
      <c r="CS329" s="582"/>
      <c r="CT329" s="150">
        <v>0</v>
      </c>
      <c r="CU329" s="125"/>
      <c r="CV329" s="125"/>
      <c r="CW329" s="582">
        <v>4.4440000000000007E-2</v>
      </c>
      <c r="CX329" s="582">
        <v>0</v>
      </c>
      <c r="CY329" s="612">
        <v>7333336</v>
      </c>
      <c r="CZ329" s="582"/>
      <c r="DA329" s="582"/>
      <c r="DB329" s="611">
        <v>3.3330000000000005E-3</v>
      </c>
      <c r="DC329" s="582"/>
      <c r="DD329" s="150">
        <v>0</v>
      </c>
      <c r="DE329" s="125"/>
      <c r="DF329" s="125"/>
      <c r="DG329" s="582">
        <v>4.4440000000000007E-2</v>
      </c>
      <c r="DH329" s="582">
        <v>0</v>
      </c>
      <c r="DI329" s="612">
        <v>7333336</v>
      </c>
      <c r="DJ329" s="582"/>
      <c r="DK329" s="611">
        <v>3.3330000000000005E-3</v>
      </c>
      <c r="DL329" s="582"/>
      <c r="DM329" s="150">
        <v>0</v>
      </c>
      <c r="DN329" s="125"/>
      <c r="DO329" s="125"/>
      <c r="DP329" s="582">
        <v>0</v>
      </c>
      <c r="DQ329" s="582">
        <v>0</v>
      </c>
      <c r="DR329" s="612"/>
      <c r="DS329" s="582"/>
      <c r="DT329" s="611">
        <v>0</v>
      </c>
      <c r="DU329" s="582"/>
      <c r="DV329" s="150">
        <v>0</v>
      </c>
      <c r="DW329" s="125"/>
      <c r="DX329" s="125"/>
      <c r="DY329" s="582">
        <v>0</v>
      </c>
      <c r="DZ329" s="582">
        <v>0</v>
      </c>
      <c r="EA329" s="612"/>
      <c r="EB329" s="582"/>
      <c r="EC329" s="582"/>
      <c r="ED329" s="611">
        <v>0</v>
      </c>
      <c r="EE329" s="582"/>
      <c r="EF329" s="304"/>
      <c r="EG329" s="121">
        <v>0.6</v>
      </c>
      <c r="EH329" s="121">
        <v>0</v>
      </c>
      <c r="EI329" s="127">
        <v>0</v>
      </c>
      <c r="EJ329" s="582">
        <v>0.99996000000000018</v>
      </c>
      <c r="EK329" s="582">
        <v>0</v>
      </c>
      <c r="EL329" s="598">
        <v>0</v>
      </c>
      <c r="EM329" s="614">
        <v>0.249997</v>
      </c>
      <c r="EN329" s="617">
        <v>0</v>
      </c>
      <c r="EO329" s="598">
        <v>0</v>
      </c>
      <c r="EP329" s="612">
        <v>66000003</v>
      </c>
      <c r="EQ329" s="612">
        <v>0</v>
      </c>
      <c r="ER329" s="612">
        <v>0</v>
      </c>
      <c r="ET329" s="156">
        <f t="shared" si="4"/>
        <v>0</v>
      </c>
    </row>
    <row r="330" spans="1:150" s="47" customFormat="1" ht="99.95" hidden="1" customHeight="1" x14ac:dyDescent="0.25">
      <c r="A330" s="130" t="s">
        <v>192</v>
      </c>
      <c r="B330" s="47" t="s">
        <v>83</v>
      </c>
      <c r="C330" s="47" t="s">
        <v>2418</v>
      </c>
      <c r="D330" s="127">
        <v>5</v>
      </c>
      <c r="E330" s="47" t="s">
        <v>2419</v>
      </c>
      <c r="F330" s="121" t="s">
        <v>65</v>
      </c>
      <c r="G330" s="121">
        <v>0.63</v>
      </c>
      <c r="H330" s="121">
        <v>0.25</v>
      </c>
      <c r="I330" s="121">
        <v>0.09</v>
      </c>
      <c r="J330" s="130" t="s">
        <v>2420</v>
      </c>
      <c r="K330" s="64">
        <v>43344</v>
      </c>
      <c r="L330" s="127">
        <v>1</v>
      </c>
      <c r="M330" s="130" t="s">
        <v>2421</v>
      </c>
      <c r="N330" s="130" t="s">
        <v>2425</v>
      </c>
      <c r="O330" s="127" t="s">
        <v>2352</v>
      </c>
      <c r="P330" s="142"/>
      <c r="Q330" s="127">
        <v>9</v>
      </c>
      <c r="R330" s="124"/>
      <c r="S330" s="129"/>
      <c r="T330" s="128">
        <v>43132</v>
      </c>
      <c r="U330" s="128">
        <v>43373</v>
      </c>
      <c r="V330" s="130" t="s">
        <v>2426</v>
      </c>
      <c r="W330" s="126">
        <v>0.4</v>
      </c>
      <c r="X330" s="122">
        <v>0</v>
      </c>
      <c r="Y330" s="125"/>
      <c r="Z330" s="598"/>
      <c r="AA330" s="582"/>
      <c r="AB330" s="582"/>
      <c r="AC330" s="612"/>
      <c r="AD330" s="582"/>
      <c r="AE330" s="611"/>
      <c r="AF330" s="582"/>
      <c r="AG330" s="126">
        <v>4.4440000000000007E-2</v>
      </c>
      <c r="AH330" s="125"/>
      <c r="AI330" s="47" t="s">
        <v>2424</v>
      </c>
      <c r="AJ330" s="582"/>
      <c r="AK330" s="582"/>
      <c r="AL330" s="612"/>
      <c r="AM330" s="582"/>
      <c r="AN330" s="611"/>
      <c r="AO330" s="582"/>
      <c r="AP330" s="150">
        <v>4.4440000000000007E-2</v>
      </c>
      <c r="AQ330" s="125"/>
      <c r="AR330" s="47" t="s">
        <v>2424</v>
      </c>
      <c r="AS330" s="582"/>
      <c r="AT330" s="582"/>
      <c r="AU330" s="612"/>
      <c r="AV330" s="582"/>
      <c r="AW330" s="582"/>
      <c r="AX330" s="611"/>
      <c r="AY330" s="582"/>
      <c r="AZ330" s="150">
        <v>4.4440000000000007E-2</v>
      </c>
      <c r="BA330" s="125"/>
      <c r="BB330" s="47" t="s">
        <v>2424</v>
      </c>
      <c r="BC330" s="582"/>
      <c r="BD330" s="582"/>
      <c r="BE330" s="612"/>
      <c r="BF330" s="582"/>
      <c r="BG330" s="611"/>
      <c r="BH330" s="582"/>
      <c r="BI330" s="150">
        <v>4.4440000000000007E-2</v>
      </c>
      <c r="BJ330" s="125"/>
      <c r="BK330" s="47" t="s">
        <v>2424</v>
      </c>
      <c r="BL330" s="582"/>
      <c r="BM330" s="582"/>
      <c r="BN330" s="612"/>
      <c r="BO330" s="582"/>
      <c r="BP330" s="611"/>
      <c r="BQ330" s="582"/>
      <c r="BR330" s="150">
        <v>4.4440000000000007E-2</v>
      </c>
      <c r="BS330" s="125"/>
      <c r="BT330" s="47" t="s">
        <v>2424</v>
      </c>
      <c r="BU330" s="582"/>
      <c r="BV330" s="582"/>
      <c r="BW330" s="612"/>
      <c r="BX330" s="582"/>
      <c r="BY330" s="582"/>
      <c r="BZ330" s="611"/>
      <c r="CA330" s="582"/>
      <c r="CB330" s="150">
        <v>4.4440000000000007E-2</v>
      </c>
      <c r="CC330" s="125"/>
      <c r="CD330" s="47" t="s">
        <v>2424</v>
      </c>
      <c r="CE330" s="582"/>
      <c r="CF330" s="582"/>
      <c r="CG330" s="612"/>
      <c r="CH330" s="582"/>
      <c r="CI330" s="611"/>
      <c r="CJ330" s="582"/>
      <c r="CK330" s="150">
        <v>4.4440000000000007E-2</v>
      </c>
      <c r="CL330" s="125"/>
      <c r="CM330" s="47" t="s">
        <v>2424</v>
      </c>
      <c r="CN330" s="582"/>
      <c r="CO330" s="582"/>
      <c r="CP330" s="612"/>
      <c r="CQ330" s="582"/>
      <c r="CR330" s="611"/>
      <c r="CS330" s="582"/>
      <c r="CT330" s="150">
        <v>4.4440000000000007E-2</v>
      </c>
      <c r="CU330" s="125"/>
      <c r="CV330" s="47" t="s">
        <v>2424</v>
      </c>
      <c r="CW330" s="582"/>
      <c r="CX330" s="582"/>
      <c r="CY330" s="612"/>
      <c r="CZ330" s="582"/>
      <c r="DA330" s="582"/>
      <c r="DB330" s="611"/>
      <c r="DC330" s="582"/>
      <c r="DD330" s="150">
        <v>4.4440000000000007E-2</v>
      </c>
      <c r="DE330" s="125"/>
      <c r="DF330" s="47" t="s">
        <v>2424</v>
      </c>
      <c r="DG330" s="582"/>
      <c r="DH330" s="582"/>
      <c r="DI330" s="612"/>
      <c r="DJ330" s="582"/>
      <c r="DK330" s="611"/>
      <c r="DL330" s="582"/>
      <c r="DM330" s="150">
        <v>0</v>
      </c>
      <c r="DN330" s="125"/>
      <c r="DO330" s="125"/>
      <c r="DP330" s="582"/>
      <c r="DQ330" s="582"/>
      <c r="DR330" s="612"/>
      <c r="DS330" s="582"/>
      <c r="DT330" s="611"/>
      <c r="DU330" s="582"/>
      <c r="DV330" s="150">
        <v>0</v>
      </c>
      <c r="DW330" s="125"/>
      <c r="DX330" s="125"/>
      <c r="DY330" s="582"/>
      <c r="DZ330" s="582"/>
      <c r="EA330" s="612"/>
      <c r="EB330" s="582"/>
      <c r="EC330" s="582"/>
      <c r="ED330" s="611"/>
      <c r="EE330" s="582"/>
      <c r="EF330" s="304"/>
      <c r="EG330" s="121">
        <v>0.39996000000000009</v>
      </c>
      <c r="EH330" s="121">
        <v>0</v>
      </c>
      <c r="EI330" s="127">
        <v>0</v>
      </c>
      <c r="EJ330" s="598"/>
      <c r="EK330" s="582"/>
      <c r="EL330" s="598"/>
      <c r="EM330" s="614"/>
      <c r="EN330" s="617"/>
      <c r="EO330" s="598"/>
      <c r="EP330" s="598"/>
      <c r="EQ330" s="612"/>
      <c r="ER330" s="598"/>
      <c r="ET330" s="156">
        <f t="shared" si="4"/>
        <v>-3.9999999999928981E-5</v>
      </c>
    </row>
    <row r="331" spans="1:150" s="47" customFormat="1" ht="99.95" hidden="1" customHeight="1" x14ac:dyDescent="0.25">
      <c r="A331" s="130" t="s">
        <v>192</v>
      </c>
      <c r="B331" s="47" t="s">
        <v>83</v>
      </c>
      <c r="C331" s="47" t="s">
        <v>2418</v>
      </c>
      <c r="D331" s="127">
        <v>5</v>
      </c>
      <c r="E331" s="47" t="s">
        <v>2419</v>
      </c>
      <c r="F331" s="121" t="s">
        <v>65</v>
      </c>
      <c r="G331" s="121">
        <v>0.63</v>
      </c>
      <c r="H331" s="121">
        <v>0.25</v>
      </c>
      <c r="I331" s="121">
        <v>0.09</v>
      </c>
      <c r="J331" s="130" t="s">
        <v>2420</v>
      </c>
      <c r="K331" s="64">
        <v>43344</v>
      </c>
      <c r="L331" s="127">
        <v>2</v>
      </c>
      <c r="M331" s="130" t="s">
        <v>2427</v>
      </c>
      <c r="N331" s="130" t="s">
        <v>2428</v>
      </c>
      <c r="O331" s="127" t="s">
        <v>2352</v>
      </c>
      <c r="P331" s="79">
        <v>6.3E-2</v>
      </c>
      <c r="Q331" s="75">
        <v>2</v>
      </c>
      <c r="R331" s="124">
        <v>87494000</v>
      </c>
      <c r="S331" s="129"/>
      <c r="T331" s="42">
        <v>43132</v>
      </c>
      <c r="U331" s="42">
        <v>43189</v>
      </c>
      <c r="V331" s="130" t="s">
        <v>2429</v>
      </c>
      <c r="W331" s="126">
        <v>0.5</v>
      </c>
      <c r="X331" s="122">
        <v>0</v>
      </c>
      <c r="Y331" s="125"/>
      <c r="Z331" s="125"/>
      <c r="AA331" s="582">
        <v>0</v>
      </c>
      <c r="AB331" s="582">
        <v>0</v>
      </c>
      <c r="AC331" s="612"/>
      <c r="AD331" s="582"/>
      <c r="AE331" s="611"/>
      <c r="AF331" s="582"/>
      <c r="AG331" s="126">
        <v>0.25</v>
      </c>
      <c r="AH331" s="125"/>
      <c r="AI331" s="125"/>
      <c r="AJ331" s="582">
        <v>0.5</v>
      </c>
      <c r="AK331" s="582">
        <v>0</v>
      </c>
      <c r="AL331" s="612">
        <v>43747000</v>
      </c>
      <c r="AM331" s="582"/>
      <c r="AN331" s="611"/>
      <c r="AO331" s="582"/>
      <c r="AP331" s="150">
        <v>0.25</v>
      </c>
      <c r="AQ331" s="125"/>
      <c r="AR331" s="127" t="s">
        <v>2430</v>
      </c>
      <c r="AS331" s="582">
        <v>0.5</v>
      </c>
      <c r="AT331" s="582">
        <v>0</v>
      </c>
      <c r="AU331" s="612">
        <v>43747000</v>
      </c>
      <c r="AV331" s="582"/>
      <c r="AW331" s="582"/>
      <c r="AX331" s="611"/>
      <c r="AY331" s="582"/>
      <c r="AZ331" s="122">
        <v>0</v>
      </c>
      <c r="BA331" s="125"/>
      <c r="BB331" s="125"/>
      <c r="BC331" s="582">
        <v>0</v>
      </c>
      <c r="BD331" s="582">
        <v>0</v>
      </c>
      <c r="BE331" s="612"/>
      <c r="BF331" s="582"/>
      <c r="BG331" s="611"/>
      <c r="BH331" s="582"/>
      <c r="BI331" s="122">
        <v>0</v>
      </c>
      <c r="BJ331" s="125"/>
      <c r="BK331" s="125"/>
      <c r="BL331" s="582">
        <v>0</v>
      </c>
      <c r="BM331" s="582">
        <v>0</v>
      </c>
      <c r="BN331" s="612"/>
      <c r="BO331" s="582"/>
      <c r="BP331" s="611"/>
      <c r="BQ331" s="582"/>
      <c r="BR331" s="150">
        <v>0</v>
      </c>
      <c r="BS331" s="125"/>
      <c r="BT331" s="125"/>
      <c r="BU331" s="582">
        <v>0</v>
      </c>
      <c r="BV331" s="582">
        <v>0</v>
      </c>
      <c r="BW331" s="612"/>
      <c r="BX331" s="582"/>
      <c r="BY331" s="582"/>
      <c r="BZ331" s="611"/>
      <c r="CA331" s="582"/>
      <c r="CB331" s="150">
        <v>0</v>
      </c>
      <c r="CC331" s="125"/>
      <c r="CD331" s="125"/>
      <c r="CE331" s="582">
        <v>0</v>
      </c>
      <c r="CF331" s="582">
        <v>0</v>
      </c>
      <c r="CG331" s="612"/>
      <c r="CH331" s="582"/>
      <c r="CI331" s="611"/>
      <c r="CJ331" s="582"/>
      <c r="CK331" s="150">
        <v>0</v>
      </c>
      <c r="CL331" s="125"/>
      <c r="CM331" s="125"/>
      <c r="CN331" s="582">
        <v>0</v>
      </c>
      <c r="CO331" s="582">
        <v>0</v>
      </c>
      <c r="CP331" s="612"/>
      <c r="CQ331" s="582"/>
      <c r="CR331" s="611"/>
      <c r="CS331" s="582"/>
      <c r="CT331" s="150">
        <v>0</v>
      </c>
      <c r="CU331" s="125"/>
      <c r="CV331" s="125"/>
      <c r="CW331" s="582">
        <v>0</v>
      </c>
      <c r="CX331" s="582">
        <v>0</v>
      </c>
      <c r="CY331" s="612"/>
      <c r="CZ331" s="582"/>
      <c r="DA331" s="582"/>
      <c r="DB331" s="611"/>
      <c r="DC331" s="582"/>
      <c r="DD331" s="150">
        <v>0</v>
      </c>
      <c r="DE331" s="125"/>
      <c r="DF331" s="125"/>
      <c r="DG331" s="582">
        <v>0</v>
      </c>
      <c r="DH331" s="582">
        <v>0</v>
      </c>
      <c r="DI331" s="612"/>
      <c r="DJ331" s="582"/>
      <c r="DK331" s="611"/>
      <c r="DL331" s="582"/>
      <c r="DM331" s="150">
        <v>0</v>
      </c>
      <c r="DN331" s="125"/>
      <c r="DO331" s="125"/>
      <c r="DP331" s="582">
        <v>0</v>
      </c>
      <c r="DQ331" s="582">
        <v>0</v>
      </c>
      <c r="DR331" s="612"/>
      <c r="DS331" s="582"/>
      <c r="DT331" s="611"/>
      <c r="DU331" s="582"/>
      <c r="DV331" s="150">
        <v>0</v>
      </c>
      <c r="DW331" s="125"/>
      <c r="DX331" s="125"/>
      <c r="DY331" s="582">
        <v>0</v>
      </c>
      <c r="DZ331" s="582">
        <v>0</v>
      </c>
      <c r="EA331" s="612"/>
      <c r="EB331" s="582"/>
      <c r="EC331" s="582"/>
      <c r="ED331" s="611"/>
      <c r="EE331" s="582"/>
      <c r="EF331" s="304"/>
      <c r="EG331" s="121">
        <v>0.5</v>
      </c>
      <c r="EH331" s="121">
        <v>0</v>
      </c>
      <c r="EI331" s="127">
        <v>0</v>
      </c>
      <c r="EJ331" s="582">
        <v>1</v>
      </c>
      <c r="EK331" s="582">
        <v>0</v>
      </c>
      <c r="EL331" s="598">
        <v>0</v>
      </c>
      <c r="EM331" s="614"/>
      <c r="EN331" s="617"/>
      <c r="EO331" s="598"/>
      <c r="EP331" s="612">
        <v>87494000</v>
      </c>
      <c r="EQ331" s="612">
        <v>0</v>
      </c>
      <c r="ER331" s="612">
        <v>0</v>
      </c>
      <c r="ET331" s="156">
        <f t="shared" si="4"/>
        <v>0</v>
      </c>
    </row>
    <row r="332" spans="1:150" s="47" customFormat="1" ht="99.95" hidden="1" customHeight="1" x14ac:dyDescent="0.25">
      <c r="A332" s="130" t="s">
        <v>192</v>
      </c>
      <c r="B332" s="47" t="s">
        <v>83</v>
      </c>
      <c r="C332" s="47" t="s">
        <v>2418</v>
      </c>
      <c r="D332" s="127">
        <v>5</v>
      </c>
      <c r="E332" s="47" t="s">
        <v>2419</v>
      </c>
      <c r="F332" s="121" t="s">
        <v>65</v>
      </c>
      <c r="G332" s="121">
        <v>0.63</v>
      </c>
      <c r="H332" s="121">
        <v>0.25</v>
      </c>
      <c r="I332" s="121">
        <v>0.09</v>
      </c>
      <c r="J332" s="130" t="s">
        <v>2420</v>
      </c>
      <c r="K332" s="64">
        <v>43344</v>
      </c>
      <c r="L332" s="127">
        <v>2</v>
      </c>
      <c r="M332" s="130" t="s">
        <v>2427</v>
      </c>
      <c r="N332" s="130" t="s">
        <v>2428</v>
      </c>
      <c r="O332" s="127" t="s">
        <v>2352</v>
      </c>
      <c r="P332" s="79"/>
      <c r="Q332" s="75">
        <v>2</v>
      </c>
      <c r="R332" s="124"/>
      <c r="S332" s="129"/>
      <c r="T332" s="42">
        <v>43132</v>
      </c>
      <c r="U332" s="42">
        <v>43189</v>
      </c>
      <c r="V332" s="130" t="s">
        <v>2431</v>
      </c>
      <c r="W332" s="126">
        <v>0.5</v>
      </c>
      <c r="X332" s="122">
        <v>0</v>
      </c>
      <c r="Y332" s="125"/>
      <c r="Z332" s="125"/>
      <c r="AA332" s="582"/>
      <c r="AB332" s="582"/>
      <c r="AC332" s="612"/>
      <c r="AD332" s="582"/>
      <c r="AE332" s="611"/>
      <c r="AF332" s="582"/>
      <c r="AG332" s="126">
        <v>0.25</v>
      </c>
      <c r="AH332" s="125"/>
      <c r="AI332" s="47" t="s">
        <v>2424</v>
      </c>
      <c r="AJ332" s="582"/>
      <c r="AK332" s="582"/>
      <c r="AL332" s="612"/>
      <c r="AM332" s="582"/>
      <c r="AN332" s="611"/>
      <c r="AO332" s="582"/>
      <c r="AP332" s="150">
        <v>0.25</v>
      </c>
      <c r="AQ332" s="125"/>
      <c r="AR332" s="47" t="s">
        <v>2424</v>
      </c>
      <c r="AS332" s="582"/>
      <c r="AT332" s="582"/>
      <c r="AU332" s="612"/>
      <c r="AV332" s="582"/>
      <c r="AW332" s="582"/>
      <c r="AX332" s="611"/>
      <c r="AY332" s="582"/>
      <c r="AZ332" s="122">
        <v>0</v>
      </c>
      <c r="BA332" s="125"/>
      <c r="BB332" s="125"/>
      <c r="BC332" s="582"/>
      <c r="BD332" s="582"/>
      <c r="BE332" s="612"/>
      <c r="BF332" s="582"/>
      <c r="BG332" s="611"/>
      <c r="BH332" s="582"/>
      <c r="BI332" s="122">
        <v>0</v>
      </c>
      <c r="BJ332" s="125"/>
      <c r="BK332" s="125"/>
      <c r="BL332" s="582"/>
      <c r="BM332" s="582"/>
      <c r="BN332" s="612"/>
      <c r="BO332" s="582"/>
      <c r="BP332" s="611"/>
      <c r="BQ332" s="582"/>
      <c r="BR332" s="150">
        <v>0</v>
      </c>
      <c r="BS332" s="125"/>
      <c r="BT332" s="125"/>
      <c r="BU332" s="582"/>
      <c r="BV332" s="582"/>
      <c r="BW332" s="612"/>
      <c r="BX332" s="582"/>
      <c r="BY332" s="582"/>
      <c r="BZ332" s="611"/>
      <c r="CA332" s="582"/>
      <c r="CB332" s="150">
        <v>0</v>
      </c>
      <c r="CC332" s="125"/>
      <c r="CD332" s="125"/>
      <c r="CE332" s="582"/>
      <c r="CF332" s="582"/>
      <c r="CG332" s="612"/>
      <c r="CH332" s="582"/>
      <c r="CI332" s="611"/>
      <c r="CJ332" s="582"/>
      <c r="CK332" s="150">
        <v>0</v>
      </c>
      <c r="CL332" s="125"/>
      <c r="CM332" s="125"/>
      <c r="CN332" s="582"/>
      <c r="CO332" s="582"/>
      <c r="CP332" s="612"/>
      <c r="CQ332" s="582"/>
      <c r="CR332" s="611"/>
      <c r="CS332" s="582"/>
      <c r="CT332" s="150">
        <v>0</v>
      </c>
      <c r="CU332" s="125"/>
      <c r="CV332" s="125"/>
      <c r="CW332" s="582"/>
      <c r="CX332" s="582"/>
      <c r="CY332" s="612"/>
      <c r="CZ332" s="582"/>
      <c r="DA332" s="582"/>
      <c r="DB332" s="611"/>
      <c r="DC332" s="582"/>
      <c r="DD332" s="150">
        <v>0</v>
      </c>
      <c r="DE332" s="125"/>
      <c r="DF332" s="125"/>
      <c r="DG332" s="582"/>
      <c r="DH332" s="582"/>
      <c r="DI332" s="612"/>
      <c r="DJ332" s="582"/>
      <c r="DK332" s="611"/>
      <c r="DL332" s="582"/>
      <c r="DM332" s="150">
        <v>0</v>
      </c>
      <c r="DN332" s="125"/>
      <c r="DO332" s="125"/>
      <c r="DP332" s="582"/>
      <c r="DQ332" s="582"/>
      <c r="DR332" s="612"/>
      <c r="DS332" s="582"/>
      <c r="DT332" s="611"/>
      <c r="DU332" s="582"/>
      <c r="DV332" s="150">
        <v>0</v>
      </c>
      <c r="DW332" s="125"/>
      <c r="DX332" s="125"/>
      <c r="DY332" s="582"/>
      <c r="DZ332" s="582"/>
      <c r="EA332" s="612"/>
      <c r="EB332" s="582"/>
      <c r="EC332" s="582"/>
      <c r="ED332" s="611"/>
      <c r="EE332" s="582"/>
      <c r="EF332" s="304"/>
      <c r="EG332" s="121">
        <v>0.5</v>
      </c>
      <c r="EH332" s="121">
        <v>0</v>
      </c>
      <c r="EI332" s="127">
        <v>0</v>
      </c>
      <c r="EJ332" s="598"/>
      <c r="EK332" s="582"/>
      <c r="EL332" s="598"/>
      <c r="EM332" s="614"/>
      <c r="EN332" s="617"/>
      <c r="EO332" s="598"/>
      <c r="EP332" s="598"/>
      <c r="EQ332" s="612"/>
      <c r="ER332" s="598"/>
      <c r="ET332" s="156">
        <f t="shared" si="4"/>
        <v>0</v>
      </c>
    </row>
    <row r="333" spans="1:150" s="47" customFormat="1" ht="99.95" hidden="1" customHeight="1" x14ac:dyDescent="0.25">
      <c r="A333" s="130" t="s">
        <v>192</v>
      </c>
      <c r="B333" s="47" t="s">
        <v>83</v>
      </c>
      <c r="C333" s="47" t="s">
        <v>2418</v>
      </c>
      <c r="D333" s="127">
        <v>6</v>
      </c>
      <c r="E333" s="47" t="s">
        <v>2432</v>
      </c>
      <c r="F333" s="121" t="s">
        <v>65</v>
      </c>
      <c r="G333" s="148">
        <v>17715</v>
      </c>
      <c r="H333" s="121">
        <v>1</v>
      </c>
      <c r="I333" s="121">
        <v>0.08</v>
      </c>
      <c r="J333" s="130" t="s">
        <v>2433</v>
      </c>
      <c r="K333" s="64">
        <v>43435</v>
      </c>
      <c r="L333" s="127">
        <v>1</v>
      </c>
      <c r="M333" s="130" t="s">
        <v>2434</v>
      </c>
      <c r="N333" s="130" t="s">
        <v>2435</v>
      </c>
      <c r="O333" s="127" t="s">
        <v>2352</v>
      </c>
      <c r="P333" s="142">
        <v>5.6000000000000001E-2</v>
      </c>
      <c r="Q333" s="52">
        <v>9</v>
      </c>
      <c r="R333" s="124">
        <v>471548000</v>
      </c>
      <c r="S333" s="129"/>
      <c r="T333" s="128">
        <v>43191</v>
      </c>
      <c r="U333" s="128">
        <v>43464</v>
      </c>
      <c r="V333" s="130" t="s">
        <v>2436</v>
      </c>
      <c r="W333" s="126">
        <v>0.5</v>
      </c>
      <c r="X333" s="122">
        <v>0</v>
      </c>
      <c r="Y333" s="125"/>
      <c r="Z333" s="598"/>
      <c r="AA333" s="582">
        <v>0</v>
      </c>
      <c r="AB333" s="582">
        <v>0</v>
      </c>
      <c r="AC333" s="612"/>
      <c r="AD333" s="582"/>
      <c r="AE333" s="611">
        <v>0</v>
      </c>
      <c r="AF333" s="582"/>
      <c r="AG333" s="126">
        <v>0</v>
      </c>
      <c r="AH333" s="125"/>
      <c r="AI333" s="125"/>
      <c r="AJ333" s="582">
        <v>0</v>
      </c>
      <c r="AK333" s="582">
        <v>0</v>
      </c>
      <c r="AL333" s="612">
        <v>52394222</v>
      </c>
      <c r="AM333" s="582"/>
      <c r="AN333" s="611">
        <v>4.4999999999999998E-2</v>
      </c>
      <c r="AO333" s="582"/>
      <c r="AP333" s="122">
        <v>0</v>
      </c>
      <c r="AQ333" s="125"/>
      <c r="AR333" s="125"/>
      <c r="AS333" s="582">
        <v>0</v>
      </c>
      <c r="AT333" s="582">
        <v>0</v>
      </c>
      <c r="AU333" s="612">
        <v>52394222</v>
      </c>
      <c r="AV333" s="582"/>
      <c r="AW333" s="582"/>
      <c r="AX333" s="611">
        <v>4.4999999999999998E-2</v>
      </c>
      <c r="AY333" s="582"/>
      <c r="AZ333" s="150">
        <v>9.9999999999999992E-2</v>
      </c>
      <c r="BA333" s="125"/>
      <c r="BB333" s="125" t="s">
        <v>2424</v>
      </c>
      <c r="BC333" s="582">
        <v>9.9999999999999992E-2</v>
      </c>
      <c r="BD333" s="582">
        <v>0</v>
      </c>
      <c r="BE333" s="612">
        <v>52394222</v>
      </c>
      <c r="BF333" s="582"/>
      <c r="BG333" s="611">
        <v>6.9999999999999993E-2</v>
      </c>
      <c r="BH333" s="582"/>
      <c r="BI333" s="150">
        <v>9.9999999999999992E-2</v>
      </c>
      <c r="BJ333" s="125"/>
      <c r="BK333" s="125" t="s">
        <v>2424</v>
      </c>
      <c r="BL333" s="582">
        <v>9.9999999999999992E-2</v>
      </c>
      <c r="BM333" s="582">
        <v>0</v>
      </c>
      <c r="BN333" s="612">
        <v>52394222</v>
      </c>
      <c r="BO333" s="582"/>
      <c r="BP333" s="611">
        <v>6.9999999999999993E-2</v>
      </c>
      <c r="BQ333" s="582"/>
      <c r="BR333" s="150">
        <v>9.9999999999999992E-2</v>
      </c>
      <c r="BS333" s="125"/>
      <c r="BT333" s="125" t="s">
        <v>2437</v>
      </c>
      <c r="BU333" s="582">
        <v>9.9999999999999992E-2</v>
      </c>
      <c r="BV333" s="582">
        <v>0</v>
      </c>
      <c r="BW333" s="612">
        <v>52394222</v>
      </c>
      <c r="BX333" s="582"/>
      <c r="BY333" s="582"/>
      <c r="BZ333" s="611">
        <v>6.9999999999999993E-2</v>
      </c>
      <c r="CA333" s="582"/>
      <c r="CB333" s="150">
        <v>9.9999999999999992E-2</v>
      </c>
      <c r="CC333" s="125"/>
      <c r="CD333" s="125" t="s">
        <v>2437</v>
      </c>
      <c r="CE333" s="582">
        <v>9.9999999999999992E-2</v>
      </c>
      <c r="CF333" s="582">
        <v>0</v>
      </c>
      <c r="CG333" s="612">
        <v>52394222</v>
      </c>
      <c r="CH333" s="582"/>
      <c r="CI333" s="611">
        <v>6.9999999999999993E-2</v>
      </c>
      <c r="CJ333" s="582"/>
      <c r="CK333" s="150">
        <v>9.9999999999999992E-2</v>
      </c>
      <c r="CL333" s="125"/>
      <c r="CM333" s="47" t="s">
        <v>2438</v>
      </c>
      <c r="CN333" s="582">
        <v>9.9999999999999992E-2</v>
      </c>
      <c r="CO333" s="582">
        <v>0</v>
      </c>
      <c r="CP333" s="612">
        <v>52394222</v>
      </c>
      <c r="CQ333" s="582"/>
      <c r="CR333" s="611">
        <v>6.9999999999999993E-2</v>
      </c>
      <c r="CS333" s="582"/>
      <c r="CT333" s="150">
        <v>0</v>
      </c>
      <c r="CU333" s="125"/>
      <c r="CV333" s="125"/>
      <c r="CW333" s="582">
        <v>0</v>
      </c>
      <c r="CX333" s="582">
        <v>0</v>
      </c>
      <c r="CY333" s="612">
        <v>52394224</v>
      </c>
      <c r="CZ333" s="582"/>
      <c r="DA333" s="582"/>
      <c r="DB333" s="611">
        <v>0</v>
      </c>
      <c r="DC333" s="582"/>
      <c r="DD333" s="150">
        <v>0</v>
      </c>
      <c r="DE333" s="125"/>
      <c r="DF333" s="125"/>
      <c r="DG333" s="582">
        <v>0.16666666666666666</v>
      </c>
      <c r="DH333" s="582">
        <v>0</v>
      </c>
      <c r="DI333" s="612">
        <v>52394224</v>
      </c>
      <c r="DJ333" s="582"/>
      <c r="DK333" s="611">
        <v>0.18666666666666665</v>
      </c>
      <c r="DL333" s="582"/>
      <c r="DM333" s="150">
        <v>0</v>
      </c>
      <c r="DN333" s="125"/>
      <c r="DO333" s="125"/>
      <c r="DP333" s="582">
        <v>0.16666666666666666</v>
      </c>
      <c r="DQ333" s="582">
        <v>0</v>
      </c>
      <c r="DR333" s="612"/>
      <c r="DS333" s="582"/>
      <c r="DT333" s="611">
        <v>0.18666666666666665</v>
      </c>
      <c r="DU333" s="582"/>
      <c r="DV333" s="150">
        <v>0</v>
      </c>
      <c r="DW333" s="125"/>
      <c r="DX333" s="125"/>
      <c r="DY333" s="582">
        <v>0.16666666666666666</v>
      </c>
      <c r="DZ333" s="582">
        <v>0</v>
      </c>
      <c r="EA333" s="612"/>
      <c r="EB333" s="582"/>
      <c r="EC333" s="582"/>
      <c r="ED333" s="611">
        <v>0.18666666666666665</v>
      </c>
      <c r="EE333" s="582"/>
      <c r="EF333" s="304"/>
      <c r="EG333" s="121">
        <v>0.49999999999999994</v>
      </c>
      <c r="EH333" s="121">
        <v>0</v>
      </c>
      <c r="EI333" s="127">
        <v>0</v>
      </c>
      <c r="EJ333" s="582">
        <v>0.99999999999999989</v>
      </c>
      <c r="EK333" s="582">
        <v>0</v>
      </c>
      <c r="EL333" s="598">
        <v>0</v>
      </c>
      <c r="EM333" s="614">
        <v>1</v>
      </c>
      <c r="EN333" s="617">
        <v>0</v>
      </c>
      <c r="EO333" s="598">
        <v>0</v>
      </c>
      <c r="EP333" s="612">
        <v>471548002</v>
      </c>
      <c r="EQ333" s="612">
        <v>0</v>
      </c>
      <c r="ER333" s="612">
        <v>0</v>
      </c>
      <c r="ET333" s="156">
        <f t="shared" si="4"/>
        <v>0</v>
      </c>
    </row>
    <row r="334" spans="1:150" s="47" customFormat="1" ht="99.95" hidden="1" customHeight="1" x14ac:dyDescent="0.25">
      <c r="A334" s="130" t="s">
        <v>192</v>
      </c>
      <c r="B334" s="47" t="s">
        <v>83</v>
      </c>
      <c r="C334" s="47" t="s">
        <v>2418</v>
      </c>
      <c r="D334" s="127">
        <v>6</v>
      </c>
      <c r="E334" s="47" t="s">
        <v>2432</v>
      </c>
      <c r="F334" s="121" t="s">
        <v>65</v>
      </c>
      <c r="G334" s="148">
        <v>17715</v>
      </c>
      <c r="H334" s="121">
        <v>1</v>
      </c>
      <c r="I334" s="121">
        <v>0.08</v>
      </c>
      <c r="J334" s="130" t="s">
        <v>2439</v>
      </c>
      <c r="K334" s="64">
        <v>43435</v>
      </c>
      <c r="L334" s="127">
        <v>1</v>
      </c>
      <c r="M334" s="130" t="s">
        <v>2434</v>
      </c>
      <c r="N334" s="130" t="s">
        <v>2435</v>
      </c>
      <c r="O334" s="127" t="s">
        <v>2352</v>
      </c>
      <c r="P334" s="142"/>
      <c r="Q334" s="52">
        <v>9</v>
      </c>
      <c r="R334" s="124"/>
      <c r="S334" s="129"/>
      <c r="T334" s="128">
        <v>43191</v>
      </c>
      <c r="U334" s="128">
        <v>43464</v>
      </c>
      <c r="V334" s="130" t="s">
        <v>2440</v>
      </c>
      <c r="W334" s="126">
        <v>0.5</v>
      </c>
      <c r="X334" s="122">
        <v>0</v>
      </c>
      <c r="Y334" s="125"/>
      <c r="Z334" s="598"/>
      <c r="AA334" s="582"/>
      <c r="AB334" s="582"/>
      <c r="AC334" s="612"/>
      <c r="AD334" s="582"/>
      <c r="AE334" s="611"/>
      <c r="AF334" s="582"/>
      <c r="AG334" s="126">
        <v>0</v>
      </c>
      <c r="AH334" s="125"/>
      <c r="AI334" s="125"/>
      <c r="AJ334" s="582"/>
      <c r="AK334" s="582"/>
      <c r="AL334" s="612"/>
      <c r="AM334" s="582"/>
      <c r="AN334" s="611"/>
      <c r="AO334" s="582"/>
      <c r="AP334" s="122">
        <v>0</v>
      </c>
      <c r="AQ334" s="125"/>
      <c r="AR334" s="125"/>
      <c r="AS334" s="582"/>
      <c r="AT334" s="582"/>
      <c r="AU334" s="612"/>
      <c r="AV334" s="582"/>
      <c r="AW334" s="582"/>
      <c r="AX334" s="611"/>
      <c r="AY334" s="582"/>
      <c r="AZ334" s="122">
        <v>0</v>
      </c>
      <c r="BA334" s="125"/>
      <c r="BB334" s="125"/>
      <c r="BC334" s="582"/>
      <c r="BD334" s="582"/>
      <c r="BE334" s="612"/>
      <c r="BF334" s="582"/>
      <c r="BG334" s="611"/>
      <c r="BH334" s="582"/>
      <c r="BI334" s="122">
        <v>0</v>
      </c>
      <c r="BJ334" s="125"/>
      <c r="BK334" s="125"/>
      <c r="BL334" s="582"/>
      <c r="BM334" s="582"/>
      <c r="BN334" s="612"/>
      <c r="BO334" s="582"/>
      <c r="BP334" s="611"/>
      <c r="BQ334" s="582"/>
      <c r="BR334" s="150">
        <v>0</v>
      </c>
      <c r="BS334" s="125"/>
      <c r="BT334" s="125"/>
      <c r="BU334" s="582"/>
      <c r="BV334" s="582"/>
      <c r="BW334" s="612"/>
      <c r="BX334" s="582"/>
      <c r="BY334" s="582"/>
      <c r="BZ334" s="611"/>
      <c r="CA334" s="582"/>
      <c r="CB334" s="150">
        <v>0</v>
      </c>
      <c r="CC334" s="125"/>
      <c r="CD334" s="125"/>
      <c r="CE334" s="582"/>
      <c r="CF334" s="582"/>
      <c r="CG334" s="612"/>
      <c r="CH334" s="582"/>
      <c r="CI334" s="611"/>
      <c r="CJ334" s="582"/>
      <c r="CK334" s="150">
        <v>0</v>
      </c>
      <c r="CL334" s="125"/>
      <c r="CN334" s="582"/>
      <c r="CO334" s="582"/>
      <c r="CP334" s="612"/>
      <c r="CQ334" s="582"/>
      <c r="CR334" s="611"/>
      <c r="CS334" s="582"/>
      <c r="CT334" s="150">
        <v>0</v>
      </c>
      <c r="CU334" s="125"/>
      <c r="CV334" s="125"/>
      <c r="CW334" s="582"/>
      <c r="CX334" s="582"/>
      <c r="CY334" s="612"/>
      <c r="CZ334" s="582"/>
      <c r="DA334" s="582"/>
      <c r="DB334" s="611"/>
      <c r="DC334" s="582"/>
      <c r="DD334" s="150">
        <v>0.16666666666666666</v>
      </c>
      <c r="DE334" s="125"/>
      <c r="DF334" s="47" t="s">
        <v>2438</v>
      </c>
      <c r="DG334" s="582"/>
      <c r="DH334" s="582"/>
      <c r="DI334" s="612"/>
      <c r="DJ334" s="582"/>
      <c r="DK334" s="611"/>
      <c r="DL334" s="582"/>
      <c r="DM334" s="150">
        <v>0.16666666666666666</v>
      </c>
      <c r="DN334" s="125"/>
      <c r="DO334" s="47" t="s">
        <v>2438</v>
      </c>
      <c r="DP334" s="582"/>
      <c r="DQ334" s="582"/>
      <c r="DR334" s="612"/>
      <c r="DS334" s="582"/>
      <c r="DT334" s="611"/>
      <c r="DU334" s="582"/>
      <c r="DV334" s="150">
        <v>0.16666666666666666</v>
      </c>
      <c r="DW334" s="125"/>
      <c r="DX334" s="47" t="s">
        <v>2438</v>
      </c>
      <c r="DY334" s="582"/>
      <c r="DZ334" s="582"/>
      <c r="EA334" s="612"/>
      <c r="EB334" s="582"/>
      <c r="EC334" s="582"/>
      <c r="ED334" s="611"/>
      <c r="EE334" s="582"/>
      <c r="EF334" s="304"/>
      <c r="EG334" s="121">
        <v>0.5</v>
      </c>
      <c r="EH334" s="121">
        <v>0</v>
      </c>
      <c r="EI334" s="127">
        <v>0</v>
      </c>
      <c r="EJ334" s="598"/>
      <c r="EK334" s="582"/>
      <c r="EL334" s="598"/>
      <c r="EM334" s="614"/>
      <c r="EN334" s="617"/>
      <c r="EO334" s="598"/>
      <c r="EP334" s="598"/>
      <c r="EQ334" s="612"/>
      <c r="ER334" s="598"/>
      <c r="ET334" s="156">
        <f t="shared" ref="ET334:ET397" si="5">+EG334-W334</f>
        <v>0</v>
      </c>
    </row>
    <row r="335" spans="1:150" s="47" customFormat="1" ht="99.95" hidden="1" customHeight="1" x14ac:dyDescent="0.25">
      <c r="A335" s="130" t="s">
        <v>192</v>
      </c>
      <c r="B335" s="47" t="s">
        <v>83</v>
      </c>
      <c r="C335" s="47" t="s">
        <v>2418</v>
      </c>
      <c r="D335" s="127">
        <v>6</v>
      </c>
      <c r="E335" s="47" t="s">
        <v>2432</v>
      </c>
      <c r="F335" s="121" t="s">
        <v>65</v>
      </c>
      <c r="G335" s="148">
        <v>17715</v>
      </c>
      <c r="H335" s="121">
        <v>1</v>
      </c>
      <c r="I335" s="121">
        <v>0.08</v>
      </c>
      <c r="J335" s="130" t="s">
        <v>2441</v>
      </c>
      <c r="K335" s="64">
        <v>43435</v>
      </c>
      <c r="L335" s="127">
        <v>2</v>
      </c>
      <c r="M335" s="130" t="s">
        <v>2442</v>
      </c>
      <c r="N335" s="130" t="s">
        <v>2443</v>
      </c>
      <c r="O335" s="127" t="s">
        <v>2352</v>
      </c>
      <c r="P335" s="79">
        <v>2.4E-2</v>
      </c>
      <c r="Q335" s="75">
        <v>11</v>
      </c>
      <c r="R335" s="124">
        <v>518518000</v>
      </c>
      <c r="S335" s="129"/>
      <c r="T335" s="42">
        <v>43132</v>
      </c>
      <c r="U335" s="42">
        <v>43464</v>
      </c>
      <c r="V335" s="130" t="s">
        <v>2444</v>
      </c>
      <c r="W335" s="126">
        <v>0.3</v>
      </c>
      <c r="X335" s="122">
        <v>0</v>
      </c>
      <c r="Y335" s="125"/>
      <c r="Z335" s="125"/>
      <c r="AA335" s="582">
        <v>0</v>
      </c>
      <c r="AB335" s="582">
        <v>0</v>
      </c>
      <c r="AC335" s="612"/>
      <c r="AD335" s="582"/>
      <c r="AE335" s="611"/>
      <c r="AF335" s="582"/>
      <c r="AG335" s="126">
        <v>0.15</v>
      </c>
      <c r="AH335" s="125"/>
      <c r="AI335" s="125"/>
      <c r="AJ335" s="582">
        <v>0.15</v>
      </c>
      <c r="AK335" s="582">
        <v>0</v>
      </c>
      <c r="AL335" s="612">
        <v>47138000</v>
      </c>
      <c r="AM335" s="582"/>
      <c r="AN335" s="611"/>
      <c r="AO335" s="582"/>
      <c r="AP335" s="150">
        <v>0.15</v>
      </c>
      <c r="AQ335" s="125"/>
      <c r="AR335" s="47" t="s">
        <v>2445</v>
      </c>
      <c r="AS335" s="582">
        <v>0.15</v>
      </c>
      <c r="AT335" s="582">
        <v>0</v>
      </c>
      <c r="AU335" s="612">
        <v>47138000</v>
      </c>
      <c r="AV335" s="582"/>
      <c r="AW335" s="582"/>
      <c r="AX335" s="611"/>
      <c r="AY335" s="582"/>
      <c r="AZ335" s="122">
        <v>0</v>
      </c>
      <c r="BA335" s="125"/>
      <c r="BB335" s="125"/>
      <c r="BC335" s="582">
        <v>0</v>
      </c>
      <c r="BD335" s="582">
        <v>0</v>
      </c>
      <c r="BE335" s="612">
        <v>47138000</v>
      </c>
      <c r="BF335" s="582"/>
      <c r="BG335" s="611"/>
      <c r="BH335" s="582"/>
      <c r="BI335" s="122">
        <v>0</v>
      </c>
      <c r="BJ335" s="125"/>
      <c r="BK335" s="125"/>
      <c r="BL335" s="582">
        <v>0</v>
      </c>
      <c r="BM335" s="582">
        <v>0</v>
      </c>
      <c r="BN335" s="612">
        <v>47138000</v>
      </c>
      <c r="BO335" s="582"/>
      <c r="BP335" s="611"/>
      <c r="BQ335" s="582"/>
      <c r="BR335" s="150">
        <v>0</v>
      </c>
      <c r="BS335" s="125"/>
      <c r="BT335" s="125"/>
      <c r="BU335" s="582">
        <v>0</v>
      </c>
      <c r="BV335" s="582">
        <v>0</v>
      </c>
      <c r="BW335" s="612">
        <v>47138000</v>
      </c>
      <c r="BX335" s="582"/>
      <c r="BY335" s="582"/>
      <c r="BZ335" s="611"/>
      <c r="CA335" s="582"/>
      <c r="CB335" s="150">
        <v>0</v>
      </c>
      <c r="CC335" s="125"/>
      <c r="CD335" s="125"/>
      <c r="CE335" s="582">
        <v>0</v>
      </c>
      <c r="CF335" s="582">
        <v>0</v>
      </c>
      <c r="CG335" s="612">
        <v>47138000</v>
      </c>
      <c r="CH335" s="582"/>
      <c r="CI335" s="611"/>
      <c r="CJ335" s="582"/>
      <c r="CK335" s="150">
        <v>0</v>
      </c>
      <c r="CL335" s="125"/>
      <c r="CM335" s="125"/>
      <c r="CN335" s="582">
        <v>0</v>
      </c>
      <c r="CO335" s="582">
        <v>0</v>
      </c>
      <c r="CP335" s="612">
        <v>47138000</v>
      </c>
      <c r="CQ335" s="582"/>
      <c r="CR335" s="611"/>
      <c r="CS335" s="582"/>
      <c r="CT335" s="150">
        <v>0</v>
      </c>
      <c r="CU335" s="125"/>
      <c r="CV335" s="125"/>
      <c r="CW335" s="582">
        <v>0</v>
      </c>
      <c r="CX335" s="582">
        <v>0</v>
      </c>
      <c r="CY335" s="612">
        <v>47138000</v>
      </c>
      <c r="CZ335" s="582"/>
      <c r="DA335" s="582"/>
      <c r="DB335" s="611"/>
      <c r="DC335" s="582"/>
      <c r="DD335" s="150">
        <v>0</v>
      </c>
      <c r="DE335" s="125"/>
      <c r="DF335" s="125"/>
      <c r="DG335" s="582">
        <v>0.23333333333333334</v>
      </c>
      <c r="DH335" s="582">
        <v>0</v>
      </c>
      <c r="DI335" s="612">
        <v>47138000</v>
      </c>
      <c r="DJ335" s="582"/>
      <c r="DK335" s="611"/>
      <c r="DL335" s="582"/>
      <c r="DM335" s="150">
        <v>0</v>
      </c>
      <c r="DN335" s="125"/>
      <c r="DO335" s="125"/>
      <c r="DP335" s="582">
        <v>0.23333333333333334</v>
      </c>
      <c r="DQ335" s="582">
        <v>0</v>
      </c>
      <c r="DR335" s="612">
        <v>47138000</v>
      </c>
      <c r="DS335" s="582"/>
      <c r="DT335" s="611"/>
      <c r="DU335" s="582"/>
      <c r="DV335" s="150">
        <v>0</v>
      </c>
      <c r="DW335" s="125"/>
      <c r="DX335" s="125"/>
      <c r="DY335" s="582">
        <v>0.23333333333333334</v>
      </c>
      <c r="DZ335" s="582">
        <v>0</v>
      </c>
      <c r="EA335" s="612">
        <v>47138000</v>
      </c>
      <c r="EB335" s="582"/>
      <c r="EC335" s="582"/>
      <c r="ED335" s="611"/>
      <c r="EE335" s="582"/>
      <c r="EF335" s="304"/>
      <c r="EG335" s="121">
        <v>0.3</v>
      </c>
      <c r="EH335" s="121">
        <v>0</v>
      </c>
      <c r="EI335" s="127">
        <v>0</v>
      </c>
      <c r="EJ335" s="582">
        <v>1</v>
      </c>
      <c r="EK335" s="582">
        <v>0</v>
      </c>
      <c r="EL335" s="598">
        <v>0</v>
      </c>
      <c r="EM335" s="614"/>
      <c r="EN335" s="617"/>
      <c r="EO335" s="598"/>
      <c r="EP335" s="612">
        <v>518518000</v>
      </c>
      <c r="EQ335" s="612">
        <v>0</v>
      </c>
      <c r="ER335" s="612">
        <v>0</v>
      </c>
      <c r="ET335" s="156">
        <f t="shared" si="5"/>
        <v>0</v>
      </c>
    </row>
    <row r="336" spans="1:150" s="47" customFormat="1" ht="99.95" hidden="1" customHeight="1" x14ac:dyDescent="0.25">
      <c r="A336" s="130" t="s">
        <v>192</v>
      </c>
      <c r="B336" s="47" t="s">
        <v>83</v>
      </c>
      <c r="C336" s="47" t="s">
        <v>2418</v>
      </c>
      <c r="D336" s="127">
        <v>6</v>
      </c>
      <c r="E336" s="47" t="s">
        <v>2432</v>
      </c>
      <c r="F336" s="121" t="s">
        <v>65</v>
      </c>
      <c r="G336" s="148">
        <v>17715</v>
      </c>
      <c r="H336" s="121">
        <v>1</v>
      </c>
      <c r="I336" s="121">
        <v>0.08</v>
      </c>
      <c r="J336" s="130" t="s">
        <v>2446</v>
      </c>
      <c r="K336" s="64">
        <v>43435</v>
      </c>
      <c r="L336" s="127">
        <v>2</v>
      </c>
      <c r="M336" s="130" t="s">
        <v>2442</v>
      </c>
      <c r="N336" s="130" t="s">
        <v>2443</v>
      </c>
      <c r="O336" s="127" t="s">
        <v>2352</v>
      </c>
      <c r="P336" s="79"/>
      <c r="Q336" s="75">
        <v>11</v>
      </c>
      <c r="R336" s="124"/>
      <c r="S336" s="129"/>
      <c r="T336" s="42">
        <v>43132</v>
      </c>
      <c r="U336" s="42">
        <v>43464</v>
      </c>
      <c r="V336" s="130" t="s">
        <v>2447</v>
      </c>
      <c r="W336" s="126">
        <v>0.7</v>
      </c>
      <c r="X336" s="122">
        <v>0</v>
      </c>
      <c r="Y336" s="125"/>
      <c r="Z336" s="125"/>
      <c r="AA336" s="582"/>
      <c r="AB336" s="582"/>
      <c r="AC336" s="612"/>
      <c r="AD336" s="582"/>
      <c r="AE336" s="611"/>
      <c r="AF336" s="582"/>
      <c r="AG336" s="126">
        <v>0</v>
      </c>
      <c r="AH336" s="125"/>
      <c r="AI336" s="125"/>
      <c r="AJ336" s="582"/>
      <c r="AK336" s="582"/>
      <c r="AL336" s="612"/>
      <c r="AM336" s="582"/>
      <c r="AN336" s="611"/>
      <c r="AO336" s="582"/>
      <c r="AP336" s="122">
        <v>0</v>
      </c>
      <c r="AQ336" s="125"/>
      <c r="AR336" s="125"/>
      <c r="AS336" s="582"/>
      <c r="AT336" s="582"/>
      <c r="AU336" s="612"/>
      <c r="AV336" s="582"/>
      <c r="AW336" s="582"/>
      <c r="AX336" s="611"/>
      <c r="AY336" s="582"/>
      <c r="AZ336" s="122">
        <v>0</v>
      </c>
      <c r="BA336" s="125"/>
      <c r="BB336" s="125"/>
      <c r="BC336" s="582"/>
      <c r="BD336" s="582"/>
      <c r="BE336" s="612"/>
      <c r="BF336" s="582"/>
      <c r="BG336" s="611"/>
      <c r="BH336" s="582"/>
      <c r="BI336" s="122">
        <v>0</v>
      </c>
      <c r="BJ336" s="125"/>
      <c r="BK336" s="125"/>
      <c r="BL336" s="582"/>
      <c r="BM336" s="582"/>
      <c r="BN336" s="612"/>
      <c r="BO336" s="582"/>
      <c r="BP336" s="611"/>
      <c r="BQ336" s="582"/>
      <c r="BR336" s="150">
        <v>0</v>
      </c>
      <c r="BS336" s="125"/>
      <c r="BT336" s="125"/>
      <c r="BU336" s="582"/>
      <c r="BV336" s="582"/>
      <c r="BW336" s="612"/>
      <c r="BX336" s="582"/>
      <c r="BY336" s="582"/>
      <c r="BZ336" s="611"/>
      <c r="CA336" s="582"/>
      <c r="CB336" s="150">
        <v>0</v>
      </c>
      <c r="CC336" s="125"/>
      <c r="CD336" s="125"/>
      <c r="CE336" s="582"/>
      <c r="CF336" s="582"/>
      <c r="CG336" s="612"/>
      <c r="CH336" s="582"/>
      <c r="CI336" s="611"/>
      <c r="CJ336" s="582"/>
      <c r="CK336" s="150">
        <v>0</v>
      </c>
      <c r="CL336" s="125"/>
      <c r="CM336" s="125"/>
      <c r="CN336" s="582"/>
      <c r="CO336" s="582"/>
      <c r="CP336" s="612"/>
      <c r="CQ336" s="582"/>
      <c r="CR336" s="611"/>
      <c r="CS336" s="582"/>
      <c r="CT336" s="150">
        <v>0</v>
      </c>
      <c r="CU336" s="125"/>
      <c r="CV336" s="125"/>
      <c r="CW336" s="582"/>
      <c r="CX336" s="582"/>
      <c r="CY336" s="612"/>
      <c r="CZ336" s="582"/>
      <c r="DA336" s="582"/>
      <c r="DB336" s="611"/>
      <c r="DC336" s="582"/>
      <c r="DD336" s="150">
        <v>0.23333333333333334</v>
      </c>
      <c r="DE336" s="125"/>
      <c r="DF336" s="125"/>
      <c r="DG336" s="582"/>
      <c r="DH336" s="582"/>
      <c r="DI336" s="612"/>
      <c r="DJ336" s="582"/>
      <c r="DK336" s="611"/>
      <c r="DL336" s="582"/>
      <c r="DM336" s="150">
        <v>0.23333333333333334</v>
      </c>
      <c r="DN336" s="125"/>
      <c r="DO336" s="125"/>
      <c r="DP336" s="582"/>
      <c r="DQ336" s="582"/>
      <c r="DR336" s="612"/>
      <c r="DS336" s="582"/>
      <c r="DT336" s="611"/>
      <c r="DU336" s="582"/>
      <c r="DV336" s="150">
        <v>0.23333333333333334</v>
      </c>
      <c r="DW336" s="125"/>
      <c r="DX336" s="47" t="s">
        <v>2448</v>
      </c>
      <c r="DY336" s="582"/>
      <c r="DZ336" s="582"/>
      <c r="EA336" s="612"/>
      <c r="EB336" s="582"/>
      <c r="EC336" s="582"/>
      <c r="ED336" s="611"/>
      <c r="EE336" s="582"/>
      <c r="EF336" s="304"/>
      <c r="EG336" s="121">
        <v>0.7</v>
      </c>
      <c r="EH336" s="121">
        <v>0</v>
      </c>
      <c r="EI336" s="127">
        <v>0</v>
      </c>
      <c r="EJ336" s="598"/>
      <c r="EK336" s="582"/>
      <c r="EL336" s="598"/>
      <c r="EM336" s="614"/>
      <c r="EN336" s="617"/>
      <c r="EO336" s="598"/>
      <c r="EP336" s="598"/>
      <c r="EQ336" s="612"/>
      <c r="ER336" s="598"/>
      <c r="ET336" s="156">
        <f t="shared" si="5"/>
        <v>0</v>
      </c>
    </row>
    <row r="337" spans="1:150" s="47" customFormat="1" ht="99.95" hidden="1" customHeight="1" x14ac:dyDescent="0.25">
      <c r="A337" s="130" t="s">
        <v>192</v>
      </c>
      <c r="B337" s="47" t="s">
        <v>83</v>
      </c>
      <c r="C337" s="47" t="s">
        <v>2418</v>
      </c>
      <c r="D337" s="127">
        <v>7</v>
      </c>
      <c r="E337" s="47" t="s">
        <v>2449</v>
      </c>
      <c r="F337" s="121" t="s">
        <v>65</v>
      </c>
      <c r="G337" s="121">
        <v>0.63</v>
      </c>
      <c r="H337" s="121">
        <v>0.25</v>
      </c>
      <c r="I337" s="121">
        <v>0.13</v>
      </c>
      <c r="J337" s="130" t="s">
        <v>2450</v>
      </c>
      <c r="K337" s="64">
        <v>43435</v>
      </c>
      <c r="L337" s="127">
        <v>1</v>
      </c>
      <c r="M337" s="130" t="s">
        <v>2451</v>
      </c>
      <c r="N337" s="130" t="s">
        <v>2452</v>
      </c>
      <c r="O337" s="127" t="s">
        <v>2453</v>
      </c>
      <c r="P337" s="142">
        <v>0.104</v>
      </c>
      <c r="Q337" s="52">
        <v>11</v>
      </c>
      <c r="R337" s="124">
        <v>417725000</v>
      </c>
      <c r="S337" s="129"/>
      <c r="T337" s="128">
        <v>43132</v>
      </c>
      <c r="U337" s="128">
        <v>43464</v>
      </c>
      <c r="V337" s="130" t="s">
        <v>2454</v>
      </c>
      <c r="W337" s="126">
        <v>0.25</v>
      </c>
      <c r="X337" s="122">
        <v>0</v>
      </c>
      <c r="Y337" s="125"/>
      <c r="Z337" s="598"/>
      <c r="AA337" s="582">
        <v>0</v>
      </c>
      <c r="AB337" s="582">
        <v>0</v>
      </c>
      <c r="AC337" s="612"/>
      <c r="AD337" s="582"/>
      <c r="AE337" s="611">
        <v>0</v>
      </c>
      <c r="AF337" s="582"/>
      <c r="AG337" s="126">
        <v>0</v>
      </c>
      <c r="AH337" s="125"/>
      <c r="AI337" s="41"/>
      <c r="AJ337" s="582">
        <v>0</v>
      </c>
      <c r="AK337" s="582">
        <v>0</v>
      </c>
      <c r="AL337" s="612">
        <v>37975000</v>
      </c>
      <c r="AM337" s="582"/>
      <c r="AN337" s="611">
        <v>0</v>
      </c>
      <c r="AO337" s="582"/>
      <c r="AP337" s="153">
        <v>6.25E-2</v>
      </c>
      <c r="AQ337" s="125"/>
      <c r="AR337" s="41" t="s">
        <v>2455</v>
      </c>
      <c r="AS337" s="582">
        <v>0.25</v>
      </c>
      <c r="AT337" s="582">
        <v>0</v>
      </c>
      <c r="AU337" s="612">
        <v>37975000</v>
      </c>
      <c r="AV337" s="582"/>
      <c r="AW337" s="582"/>
      <c r="AX337" s="611">
        <v>6.25E-2</v>
      </c>
      <c r="AY337" s="582"/>
      <c r="AZ337" s="150">
        <v>0</v>
      </c>
      <c r="BA337" s="125"/>
      <c r="BB337" s="41"/>
      <c r="BC337" s="582">
        <v>0</v>
      </c>
      <c r="BD337" s="582">
        <v>0</v>
      </c>
      <c r="BE337" s="612">
        <v>37975000</v>
      </c>
      <c r="BF337" s="582"/>
      <c r="BG337" s="611">
        <v>0</v>
      </c>
      <c r="BH337" s="582"/>
      <c r="BI337" s="150">
        <v>0</v>
      </c>
      <c r="BJ337" s="125"/>
      <c r="BK337" s="41"/>
      <c r="BL337" s="582">
        <v>0</v>
      </c>
      <c r="BM337" s="582">
        <v>0</v>
      </c>
      <c r="BN337" s="612">
        <v>37975000</v>
      </c>
      <c r="BO337" s="582"/>
      <c r="BP337" s="611">
        <v>0</v>
      </c>
      <c r="BQ337" s="582"/>
      <c r="BR337" s="153">
        <v>6.25E-2</v>
      </c>
      <c r="BS337" s="125"/>
      <c r="BT337" s="41" t="s">
        <v>2455</v>
      </c>
      <c r="BU337" s="582">
        <v>0.25</v>
      </c>
      <c r="BV337" s="582">
        <v>0</v>
      </c>
      <c r="BW337" s="612">
        <v>37975000</v>
      </c>
      <c r="BX337" s="582"/>
      <c r="BY337" s="582"/>
      <c r="BZ337" s="611">
        <v>6.25E-2</v>
      </c>
      <c r="CA337" s="582"/>
      <c r="CB337" s="150">
        <v>0</v>
      </c>
      <c r="CC337" s="125"/>
      <c r="CD337" s="41"/>
      <c r="CE337" s="582">
        <v>0</v>
      </c>
      <c r="CF337" s="582">
        <v>0</v>
      </c>
      <c r="CG337" s="612">
        <v>37975000</v>
      </c>
      <c r="CH337" s="582"/>
      <c r="CI337" s="611">
        <v>0</v>
      </c>
      <c r="CJ337" s="582"/>
      <c r="CK337" s="150">
        <v>0</v>
      </c>
      <c r="CL337" s="125"/>
      <c r="CM337" s="41"/>
      <c r="CN337" s="582">
        <v>0</v>
      </c>
      <c r="CO337" s="582">
        <v>0</v>
      </c>
      <c r="CP337" s="612">
        <v>37975000</v>
      </c>
      <c r="CQ337" s="582"/>
      <c r="CR337" s="611">
        <v>0</v>
      </c>
      <c r="CS337" s="582"/>
      <c r="CT337" s="153">
        <v>6.25E-2</v>
      </c>
      <c r="CU337" s="125"/>
      <c r="CV337" s="41" t="s">
        <v>2455</v>
      </c>
      <c r="CW337" s="582">
        <v>0.25</v>
      </c>
      <c r="CX337" s="582">
        <v>0</v>
      </c>
      <c r="CY337" s="612">
        <v>37975000</v>
      </c>
      <c r="CZ337" s="582"/>
      <c r="DA337" s="582"/>
      <c r="DB337" s="611">
        <v>6.25E-2</v>
      </c>
      <c r="DC337" s="582"/>
      <c r="DD337" s="150">
        <v>0</v>
      </c>
      <c r="DE337" s="125"/>
      <c r="DF337" s="41"/>
      <c r="DG337" s="582">
        <v>0</v>
      </c>
      <c r="DH337" s="582">
        <v>0</v>
      </c>
      <c r="DI337" s="612">
        <v>37975000</v>
      </c>
      <c r="DJ337" s="582"/>
      <c r="DK337" s="611">
        <v>0</v>
      </c>
      <c r="DL337" s="582"/>
      <c r="DM337" s="150">
        <v>0</v>
      </c>
      <c r="DN337" s="125"/>
      <c r="DO337" s="41"/>
      <c r="DP337" s="582">
        <v>0</v>
      </c>
      <c r="DQ337" s="582">
        <v>0</v>
      </c>
      <c r="DR337" s="612">
        <v>37975000</v>
      </c>
      <c r="DS337" s="582"/>
      <c r="DT337" s="611">
        <v>0</v>
      </c>
      <c r="DU337" s="582"/>
      <c r="DV337" s="153">
        <v>6.25E-2</v>
      </c>
      <c r="DW337" s="125"/>
      <c r="DX337" s="41" t="s">
        <v>2455</v>
      </c>
      <c r="DY337" s="582">
        <v>0.25</v>
      </c>
      <c r="DZ337" s="582">
        <v>0</v>
      </c>
      <c r="EA337" s="612">
        <v>37975000</v>
      </c>
      <c r="EB337" s="582"/>
      <c r="EC337" s="582"/>
      <c r="ED337" s="611">
        <v>6.25E-2</v>
      </c>
      <c r="EE337" s="582"/>
      <c r="EF337" s="304"/>
      <c r="EG337" s="121">
        <v>0.25</v>
      </c>
      <c r="EH337" s="121">
        <v>0</v>
      </c>
      <c r="EI337" s="127">
        <v>0</v>
      </c>
      <c r="EJ337" s="582">
        <v>1</v>
      </c>
      <c r="EK337" s="582">
        <v>0</v>
      </c>
      <c r="EL337" s="598">
        <v>0</v>
      </c>
      <c r="EM337" s="614">
        <v>0.25</v>
      </c>
      <c r="EN337" s="617">
        <v>0</v>
      </c>
      <c r="EO337" s="598">
        <v>0</v>
      </c>
      <c r="EP337" s="612">
        <v>417725000</v>
      </c>
      <c r="EQ337" s="612">
        <v>0</v>
      </c>
      <c r="ER337" s="612">
        <v>0</v>
      </c>
      <c r="ET337" s="156">
        <f t="shared" si="5"/>
        <v>0</v>
      </c>
    </row>
    <row r="338" spans="1:150" s="47" customFormat="1" ht="99.95" hidden="1" customHeight="1" x14ac:dyDescent="0.25">
      <c r="A338" s="130" t="s">
        <v>192</v>
      </c>
      <c r="B338" s="47" t="s">
        <v>83</v>
      </c>
      <c r="C338" s="47" t="s">
        <v>2418</v>
      </c>
      <c r="D338" s="127">
        <v>7</v>
      </c>
      <c r="E338" s="47" t="s">
        <v>2449</v>
      </c>
      <c r="F338" s="121" t="s">
        <v>65</v>
      </c>
      <c r="G338" s="121">
        <v>0.63</v>
      </c>
      <c r="H338" s="121">
        <v>0.25</v>
      </c>
      <c r="I338" s="121">
        <v>0.13</v>
      </c>
      <c r="J338" s="130" t="s">
        <v>2450</v>
      </c>
      <c r="K338" s="64">
        <v>43435</v>
      </c>
      <c r="L338" s="127">
        <v>1</v>
      </c>
      <c r="M338" s="130" t="s">
        <v>2451</v>
      </c>
      <c r="N338" s="130" t="s">
        <v>2452</v>
      </c>
      <c r="O338" s="127" t="s">
        <v>2453</v>
      </c>
      <c r="P338" s="142"/>
      <c r="Q338" s="52">
        <v>11</v>
      </c>
      <c r="R338" s="124"/>
      <c r="S338" s="129"/>
      <c r="T338" s="128">
        <v>43132</v>
      </c>
      <c r="U338" s="128">
        <v>43464</v>
      </c>
      <c r="V338" s="130" t="s">
        <v>2456</v>
      </c>
      <c r="W338" s="126">
        <v>0.25</v>
      </c>
      <c r="X338" s="122">
        <v>0</v>
      </c>
      <c r="Y338" s="125"/>
      <c r="Z338" s="598"/>
      <c r="AA338" s="582"/>
      <c r="AB338" s="582"/>
      <c r="AC338" s="612"/>
      <c r="AD338" s="582"/>
      <c r="AE338" s="611"/>
      <c r="AF338" s="582"/>
      <c r="AG338" s="126">
        <v>0</v>
      </c>
      <c r="AH338" s="125"/>
      <c r="AI338" s="39"/>
      <c r="AJ338" s="582"/>
      <c r="AK338" s="582"/>
      <c r="AL338" s="612"/>
      <c r="AM338" s="582"/>
      <c r="AN338" s="611"/>
      <c r="AO338" s="582"/>
      <c r="AP338" s="153">
        <v>6.25E-2</v>
      </c>
      <c r="AQ338" s="125"/>
      <c r="AR338" s="39" t="s">
        <v>2457</v>
      </c>
      <c r="AS338" s="582"/>
      <c r="AT338" s="582"/>
      <c r="AU338" s="612"/>
      <c r="AV338" s="582"/>
      <c r="AW338" s="582"/>
      <c r="AX338" s="611"/>
      <c r="AY338" s="582"/>
      <c r="AZ338" s="150">
        <v>0</v>
      </c>
      <c r="BA338" s="125"/>
      <c r="BB338" s="39"/>
      <c r="BC338" s="582"/>
      <c r="BD338" s="582"/>
      <c r="BE338" s="612"/>
      <c r="BF338" s="582"/>
      <c r="BG338" s="611"/>
      <c r="BH338" s="582"/>
      <c r="BI338" s="150">
        <v>0</v>
      </c>
      <c r="BJ338" s="125"/>
      <c r="BK338" s="39"/>
      <c r="BL338" s="582"/>
      <c r="BM338" s="582"/>
      <c r="BN338" s="612"/>
      <c r="BO338" s="582"/>
      <c r="BP338" s="611"/>
      <c r="BQ338" s="582"/>
      <c r="BR338" s="153">
        <v>6.25E-2</v>
      </c>
      <c r="BS338" s="125"/>
      <c r="BT338" s="39" t="s">
        <v>2457</v>
      </c>
      <c r="BU338" s="582"/>
      <c r="BV338" s="582"/>
      <c r="BW338" s="612"/>
      <c r="BX338" s="582"/>
      <c r="BY338" s="582"/>
      <c r="BZ338" s="611"/>
      <c r="CA338" s="582"/>
      <c r="CB338" s="150">
        <v>0</v>
      </c>
      <c r="CC338" s="125"/>
      <c r="CD338" s="39"/>
      <c r="CE338" s="582"/>
      <c r="CF338" s="582"/>
      <c r="CG338" s="612"/>
      <c r="CH338" s="582"/>
      <c r="CI338" s="611"/>
      <c r="CJ338" s="582"/>
      <c r="CK338" s="150">
        <v>0</v>
      </c>
      <c r="CL338" s="125"/>
      <c r="CM338" s="39"/>
      <c r="CN338" s="582"/>
      <c r="CO338" s="582"/>
      <c r="CP338" s="612"/>
      <c r="CQ338" s="582"/>
      <c r="CR338" s="611"/>
      <c r="CS338" s="582"/>
      <c r="CT338" s="153">
        <v>6.25E-2</v>
      </c>
      <c r="CU338" s="125"/>
      <c r="CV338" s="39" t="s">
        <v>2457</v>
      </c>
      <c r="CW338" s="582"/>
      <c r="CX338" s="582"/>
      <c r="CY338" s="612"/>
      <c r="CZ338" s="582"/>
      <c r="DA338" s="582"/>
      <c r="DB338" s="611"/>
      <c r="DC338" s="582"/>
      <c r="DD338" s="150">
        <v>0</v>
      </c>
      <c r="DE338" s="125"/>
      <c r="DF338" s="39"/>
      <c r="DG338" s="582"/>
      <c r="DH338" s="582"/>
      <c r="DI338" s="612"/>
      <c r="DJ338" s="582"/>
      <c r="DK338" s="611"/>
      <c r="DL338" s="582"/>
      <c r="DM338" s="150">
        <v>0</v>
      </c>
      <c r="DN338" s="125"/>
      <c r="DO338" s="39"/>
      <c r="DP338" s="582"/>
      <c r="DQ338" s="582"/>
      <c r="DR338" s="612"/>
      <c r="DS338" s="582"/>
      <c r="DT338" s="611"/>
      <c r="DU338" s="582"/>
      <c r="DV338" s="153">
        <v>6.25E-2</v>
      </c>
      <c r="DW338" s="125"/>
      <c r="DX338" s="39" t="s">
        <v>2457</v>
      </c>
      <c r="DY338" s="582"/>
      <c r="DZ338" s="582"/>
      <c r="EA338" s="612"/>
      <c r="EB338" s="582"/>
      <c r="EC338" s="582"/>
      <c r="ED338" s="611"/>
      <c r="EE338" s="582"/>
      <c r="EF338" s="304"/>
      <c r="EG338" s="121">
        <v>0.25</v>
      </c>
      <c r="EH338" s="121">
        <v>0</v>
      </c>
      <c r="EI338" s="127">
        <v>0</v>
      </c>
      <c r="EJ338" s="598"/>
      <c r="EK338" s="582"/>
      <c r="EL338" s="598"/>
      <c r="EM338" s="614"/>
      <c r="EN338" s="617"/>
      <c r="EO338" s="598"/>
      <c r="EP338" s="598"/>
      <c r="EQ338" s="612"/>
      <c r="ER338" s="598"/>
      <c r="ET338" s="156">
        <f t="shared" si="5"/>
        <v>0</v>
      </c>
    </row>
    <row r="339" spans="1:150" s="47" customFormat="1" ht="99.95" hidden="1" customHeight="1" x14ac:dyDescent="0.25">
      <c r="A339" s="130" t="s">
        <v>192</v>
      </c>
      <c r="B339" s="47" t="s">
        <v>83</v>
      </c>
      <c r="C339" s="47" t="s">
        <v>2418</v>
      </c>
      <c r="D339" s="127">
        <v>7</v>
      </c>
      <c r="E339" s="47" t="s">
        <v>2449</v>
      </c>
      <c r="F339" s="121" t="s">
        <v>65</v>
      </c>
      <c r="G339" s="121">
        <v>0.63</v>
      </c>
      <c r="H339" s="121">
        <v>0.25</v>
      </c>
      <c r="I339" s="121">
        <v>0.13</v>
      </c>
      <c r="J339" s="130" t="s">
        <v>2450</v>
      </c>
      <c r="K339" s="64">
        <v>43435</v>
      </c>
      <c r="L339" s="127">
        <v>1</v>
      </c>
      <c r="M339" s="130" t="s">
        <v>2451</v>
      </c>
      <c r="N339" s="130" t="s">
        <v>2452</v>
      </c>
      <c r="O339" s="127" t="s">
        <v>2453</v>
      </c>
      <c r="P339" s="142"/>
      <c r="Q339" s="52">
        <v>11</v>
      </c>
      <c r="R339" s="124"/>
      <c r="S339" s="129"/>
      <c r="T339" s="128">
        <v>43132</v>
      </c>
      <c r="U339" s="128">
        <v>43464</v>
      </c>
      <c r="V339" s="130" t="s">
        <v>2458</v>
      </c>
      <c r="W339" s="126">
        <v>0.25</v>
      </c>
      <c r="X339" s="122">
        <v>0</v>
      </c>
      <c r="Y339" s="125"/>
      <c r="Z339" s="598"/>
      <c r="AA339" s="582"/>
      <c r="AB339" s="582"/>
      <c r="AC339" s="612"/>
      <c r="AD339" s="582"/>
      <c r="AE339" s="611"/>
      <c r="AF339" s="582"/>
      <c r="AG339" s="126">
        <v>0</v>
      </c>
      <c r="AH339" s="125"/>
      <c r="AI339" s="39"/>
      <c r="AJ339" s="582"/>
      <c r="AK339" s="582"/>
      <c r="AL339" s="612"/>
      <c r="AM339" s="582"/>
      <c r="AN339" s="611"/>
      <c r="AO339" s="582"/>
      <c r="AP339" s="122">
        <v>6.25E-2</v>
      </c>
      <c r="AQ339" s="125"/>
      <c r="AR339" s="39" t="s">
        <v>2459</v>
      </c>
      <c r="AS339" s="582"/>
      <c r="AT339" s="582"/>
      <c r="AU339" s="612"/>
      <c r="AV339" s="582"/>
      <c r="AW339" s="582"/>
      <c r="AX339" s="611"/>
      <c r="AY339" s="582"/>
      <c r="AZ339" s="122">
        <v>0</v>
      </c>
      <c r="BA339" s="125"/>
      <c r="BB339" s="39"/>
      <c r="BC339" s="582"/>
      <c r="BD339" s="582"/>
      <c r="BE339" s="612"/>
      <c r="BF339" s="582"/>
      <c r="BG339" s="611"/>
      <c r="BH339" s="582"/>
      <c r="BI339" s="122">
        <v>0</v>
      </c>
      <c r="BJ339" s="125"/>
      <c r="BK339" s="39"/>
      <c r="BL339" s="582"/>
      <c r="BM339" s="582"/>
      <c r="BN339" s="612"/>
      <c r="BO339" s="582"/>
      <c r="BP339" s="611"/>
      <c r="BQ339" s="582"/>
      <c r="BR339" s="122">
        <v>6.25E-2</v>
      </c>
      <c r="BS339" s="125"/>
      <c r="BT339" s="39" t="s">
        <v>2459</v>
      </c>
      <c r="BU339" s="582"/>
      <c r="BV339" s="582"/>
      <c r="BW339" s="612"/>
      <c r="BX339" s="582"/>
      <c r="BY339" s="582"/>
      <c r="BZ339" s="611"/>
      <c r="CA339" s="582"/>
      <c r="CB339" s="122">
        <v>0</v>
      </c>
      <c r="CC339" s="125"/>
      <c r="CD339" s="39"/>
      <c r="CE339" s="582"/>
      <c r="CF339" s="582"/>
      <c r="CG339" s="612"/>
      <c r="CH339" s="582"/>
      <c r="CI339" s="611"/>
      <c r="CJ339" s="582"/>
      <c r="CK339" s="122">
        <v>0</v>
      </c>
      <c r="CL339" s="125"/>
      <c r="CM339" s="39"/>
      <c r="CN339" s="582"/>
      <c r="CO339" s="582"/>
      <c r="CP339" s="612"/>
      <c r="CQ339" s="582"/>
      <c r="CR339" s="611"/>
      <c r="CS339" s="582"/>
      <c r="CT339" s="122">
        <v>6.25E-2</v>
      </c>
      <c r="CU339" s="125"/>
      <c r="CV339" s="39" t="s">
        <v>2459</v>
      </c>
      <c r="CW339" s="582"/>
      <c r="CX339" s="582"/>
      <c r="CY339" s="612"/>
      <c r="CZ339" s="582"/>
      <c r="DA339" s="582"/>
      <c r="DB339" s="611"/>
      <c r="DC339" s="582"/>
      <c r="DD339" s="122">
        <v>0</v>
      </c>
      <c r="DE339" s="125"/>
      <c r="DF339" s="39"/>
      <c r="DG339" s="582"/>
      <c r="DH339" s="582"/>
      <c r="DI339" s="612"/>
      <c r="DJ339" s="582"/>
      <c r="DK339" s="611"/>
      <c r="DL339" s="582"/>
      <c r="DM339" s="122">
        <v>0</v>
      </c>
      <c r="DN339" s="125"/>
      <c r="DO339" s="39"/>
      <c r="DP339" s="582"/>
      <c r="DQ339" s="582"/>
      <c r="DR339" s="612"/>
      <c r="DS339" s="582"/>
      <c r="DT339" s="611"/>
      <c r="DU339" s="582"/>
      <c r="DV339" s="122">
        <v>6.25E-2</v>
      </c>
      <c r="DW339" s="125"/>
      <c r="DX339" s="39" t="s">
        <v>2459</v>
      </c>
      <c r="DY339" s="582"/>
      <c r="DZ339" s="582"/>
      <c r="EA339" s="612"/>
      <c r="EB339" s="582"/>
      <c r="EC339" s="582"/>
      <c r="ED339" s="611"/>
      <c r="EE339" s="582"/>
      <c r="EF339" s="304"/>
      <c r="EG339" s="121">
        <v>0.25</v>
      </c>
      <c r="EH339" s="121">
        <v>0</v>
      </c>
      <c r="EI339" s="127">
        <v>0</v>
      </c>
      <c r="EJ339" s="598"/>
      <c r="EK339" s="582"/>
      <c r="EL339" s="598"/>
      <c r="EM339" s="614"/>
      <c r="EN339" s="617"/>
      <c r="EO339" s="598"/>
      <c r="EP339" s="598"/>
      <c r="EQ339" s="612"/>
      <c r="ER339" s="598"/>
      <c r="ET339" s="156">
        <f t="shared" si="5"/>
        <v>0</v>
      </c>
    </row>
    <row r="340" spans="1:150" s="47" customFormat="1" ht="99.95" hidden="1" customHeight="1" x14ac:dyDescent="0.25">
      <c r="A340" s="130" t="s">
        <v>192</v>
      </c>
      <c r="B340" s="47" t="s">
        <v>83</v>
      </c>
      <c r="C340" s="47" t="s">
        <v>2418</v>
      </c>
      <c r="D340" s="127">
        <v>7</v>
      </c>
      <c r="E340" s="47" t="s">
        <v>2449</v>
      </c>
      <c r="F340" s="121" t="s">
        <v>65</v>
      </c>
      <c r="G340" s="121">
        <v>0.63</v>
      </c>
      <c r="H340" s="121">
        <v>0.25</v>
      </c>
      <c r="I340" s="121">
        <v>0.13</v>
      </c>
      <c r="J340" s="130" t="s">
        <v>2450</v>
      </c>
      <c r="K340" s="64">
        <v>43435</v>
      </c>
      <c r="L340" s="127">
        <v>1</v>
      </c>
      <c r="M340" s="130" t="s">
        <v>2451</v>
      </c>
      <c r="N340" s="130" t="s">
        <v>2452</v>
      </c>
      <c r="O340" s="127" t="s">
        <v>2453</v>
      </c>
      <c r="P340" s="142"/>
      <c r="Q340" s="52">
        <v>11</v>
      </c>
      <c r="R340" s="124"/>
      <c r="S340" s="129"/>
      <c r="T340" s="128">
        <v>43132</v>
      </c>
      <c r="U340" s="128">
        <v>43464</v>
      </c>
      <c r="V340" s="130" t="s">
        <v>2460</v>
      </c>
      <c r="W340" s="126">
        <v>0.25</v>
      </c>
      <c r="X340" s="122">
        <v>0</v>
      </c>
      <c r="Y340" s="125"/>
      <c r="Z340" s="598"/>
      <c r="AA340" s="582"/>
      <c r="AB340" s="582"/>
      <c r="AC340" s="612"/>
      <c r="AD340" s="582"/>
      <c r="AE340" s="611"/>
      <c r="AF340" s="582"/>
      <c r="AG340" s="126">
        <v>0</v>
      </c>
      <c r="AH340" s="125"/>
      <c r="AI340" s="125"/>
      <c r="AJ340" s="582"/>
      <c r="AK340" s="582"/>
      <c r="AL340" s="612"/>
      <c r="AM340" s="582"/>
      <c r="AN340" s="611"/>
      <c r="AO340" s="582"/>
      <c r="AP340" s="153">
        <v>6.25E-2</v>
      </c>
      <c r="AQ340" s="125"/>
      <c r="AR340" s="125" t="s">
        <v>2461</v>
      </c>
      <c r="AS340" s="582"/>
      <c r="AT340" s="582"/>
      <c r="AU340" s="612"/>
      <c r="AV340" s="582"/>
      <c r="AW340" s="582"/>
      <c r="AX340" s="611"/>
      <c r="AY340" s="582"/>
      <c r="AZ340" s="150">
        <v>0</v>
      </c>
      <c r="BA340" s="125"/>
      <c r="BB340" s="125"/>
      <c r="BC340" s="582"/>
      <c r="BD340" s="582"/>
      <c r="BE340" s="612"/>
      <c r="BF340" s="582"/>
      <c r="BG340" s="611"/>
      <c r="BH340" s="582"/>
      <c r="BI340" s="150">
        <v>0</v>
      </c>
      <c r="BJ340" s="125"/>
      <c r="BK340" s="125"/>
      <c r="BL340" s="582"/>
      <c r="BM340" s="582"/>
      <c r="BN340" s="612"/>
      <c r="BO340" s="582"/>
      <c r="BP340" s="611"/>
      <c r="BQ340" s="582"/>
      <c r="BR340" s="153">
        <v>6.25E-2</v>
      </c>
      <c r="BS340" s="125"/>
      <c r="BT340" s="125" t="s">
        <v>2461</v>
      </c>
      <c r="BU340" s="582"/>
      <c r="BV340" s="582"/>
      <c r="BW340" s="612"/>
      <c r="BX340" s="582"/>
      <c r="BY340" s="582"/>
      <c r="BZ340" s="611"/>
      <c r="CA340" s="582"/>
      <c r="CB340" s="153">
        <v>0</v>
      </c>
      <c r="CC340" s="125"/>
      <c r="CD340" s="125"/>
      <c r="CE340" s="582"/>
      <c r="CF340" s="582"/>
      <c r="CG340" s="612"/>
      <c r="CH340" s="582"/>
      <c r="CI340" s="611"/>
      <c r="CJ340" s="582"/>
      <c r="CK340" s="153">
        <v>0</v>
      </c>
      <c r="CL340" s="125"/>
      <c r="CM340" s="125"/>
      <c r="CN340" s="582"/>
      <c r="CO340" s="582"/>
      <c r="CP340" s="612"/>
      <c r="CQ340" s="582"/>
      <c r="CR340" s="611"/>
      <c r="CS340" s="582"/>
      <c r="CT340" s="153">
        <v>6.25E-2</v>
      </c>
      <c r="CU340" s="125"/>
      <c r="CV340" s="125" t="s">
        <v>2461</v>
      </c>
      <c r="CW340" s="582"/>
      <c r="CX340" s="582"/>
      <c r="CY340" s="612"/>
      <c r="CZ340" s="582"/>
      <c r="DA340" s="582"/>
      <c r="DB340" s="611"/>
      <c r="DC340" s="582"/>
      <c r="DD340" s="150">
        <v>0</v>
      </c>
      <c r="DE340" s="125"/>
      <c r="DF340" s="39"/>
      <c r="DG340" s="582"/>
      <c r="DH340" s="582"/>
      <c r="DI340" s="612"/>
      <c r="DJ340" s="582"/>
      <c r="DK340" s="611"/>
      <c r="DL340" s="582"/>
      <c r="DM340" s="150">
        <v>0</v>
      </c>
      <c r="DN340" s="125"/>
      <c r="DO340" s="39"/>
      <c r="DP340" s="582"/>
      <c r="DQ340" s="582"/>
      <c r="DR340" s="612"/>
      <c r="DS340" s="582"/>
      <c r="DT340" s="611"/>
      <c r="DU340" s="582"/>
      <c r="DV340" s="153">
        <v>6.25E-2</v>
      </c>
      <c r="DW340" s="125"/>
      <c r="DX340" s="125" t="s">
        <v>2461</v>
      </c>
      <c r="DY340" s="582"/>
      <c r="DZ340" s="582"/>
      <c r="EA340" s="612"/>
      <c r="EB340" s="582"/>
      <c r="EC340" s="582"/>
      <c r="ED340" s="611"/>
      <c r="EE340" s="582"/>
      <c r="EF340" s="304"/>
      <c r="EG340" s="121">
        <v>0.25</v>
      </c>
      <c r="EH340" s="121">
        <v>0</v>
      </c>
      <c r="EI340" s="127">
        <v>0</v>
      </c>
      <c r="EJ340" s="598"/>
      <c r="EK340" s="582"/>
      <c r="EL340" s="598"/>
      <c r="EM340" s="614"/>
      <c r="EN340" s="617"/>
      <c r="EO340" s="598"/>
      <c r="EP340" s="598"/>
      <c r="EQ340" s="612"/>
      <c r="ER340" s="598"/>
      <c r="ET340" s="156">
        <f t="shared" si="5"/>
        <v>0</v>
      </c>
    </row>
    <row r="341" spans="1:150" s="47" customFormat="1" ht="99.95" hidden="1" customHeight="1" x14ac:dyDescent="0.25">
      <c r="A341" s="130" t="s">
        <v>192</v>
      </c>
      <c r="B341" s="47" t="s">
        <v>83</v>
      </c>
      <c r="C341" s="47" t="s">
        <v>2418</v>
      </c>
      <c r="D341" s="127">
        <v>7</v>
      </c>
      <c r="E341" s="47" t="s">
        <v>2449</v>
      </c>
      <c r="F341" s="121" t="s">
        <v>65</v>
      </c>
      <c r="G341" s="121">
        <v>0.63</v>
      </c>
      <c r="H341" s="121">
        <v>0.25</v>
      </c>
      <c r="I341" s="121">
        <v>0.13</v>
      </c>
      <c r="J341" s="130" t="s">
        <v>2450</v>
      </c>
      <c r="K341" s="64">
        <v>43435</v>
      </c>
      <c r="L341" s="127">
        <v>2</v>
      </c>
      <c r="M341" s="130" t="s">
        <v>2462</v>
      </c>
      <c r="N341" s="130" t="s">
        <v>2463</v>
      </c>
      <c r="O341" s="127" t="s">
        <v>2453</v>
      </c>
      <c r="P341" s="79">
        <v>2.5999999999999999E-2</v>
      </c>
      <c r="Q341" s="75">
        <v>10</v>
      </c>
      <c r="R341" s="124">
        <v>1023781000</v>
      </c>
      <c r="S341" s="129"/>
      <c r="T341" s="42">
        <v>43160</v>
      </c>
      <c r="U341" s="42">
        <v>43464</v>
      </c>
      <c r="V341" s="130" t="s">
        <v>2464</v>
      </c>
      <c r="W341" s="126">
        <v>1</v>
      </c>
      <c r="X341" s="122">
        <v>0</v>
      </c>
      <c r="Y341" s="125"/>
      <c r="Z341" s="125"/>
      <c r="AA341" s="125">
        <v>0</v>
      </c>
      <c r="AB341" s="125">
        <v>0</v>
      </c>
      <c r="AC341" s="160"/>
      <c r="AD341" s="125"/>
      <c r="AE341" s="611"/>
      <c r="AF341" s="582"/>
      <c r="AG341" s="126">
        <v>0</v>
      </c>
      <c r="AH341" s="125"/>
      <c r="AI341" s="125"/>
      <c r="AJ341" s="125">
        <v>0</v>
      </c>
      <c r="AK341" s="125">
        <v>0</v>
      </c>
      <c r="AL341" s="160"/>
      <c r="AM341" s="125"/>
      <c r="AN341" s="611"/>
      <c r="AO341" s="582"/>
      <c r="AP341" s="150">
        <v>0.25</v>
      </c>
      <c r="AQ341" s="125"/>
      <c r="AR341" s="39" t="s">
        <v>2465</v>
      </c>
      <c r="AS341" s="125">
        <v>0.25</v>
      </c>
      <c r="AT341" s="125">
        <v>0</v>
      </c>
      <c r="AU341" s="160">
        <v>102378100</v>
      </c>
      <c r="AV341" s="125"/>
      <c r="AW341" s="125"/>
      <c r="AX341" s="611"/>
      <c r="AY341" s="582"/>
      <c r="AZ341" s="150">
        <v>0</v>
      </c>
      <c r="BA341" s="125"/>
      <c r="BB341" s="39"/>
      <c r="BC341" s="125">
        <v>0</v>
      </c>
      <c r="BD341" s="125">
        <v>0</v>
      </c>
      <c r="BE341" s="160">
        <v>102378100</v>
      </c>
      <c r="BF341" s="125"/>
      <c r="BG341" s="611"/>
      <c r="BH341" s="582"/>
      <c r="BI341" s="150">
        <v>0</v>
      </c>
      <c r="BJ341" s="125"/>
      <c r="BK341" s="39"/>
      <c r="BL341" s="125">
        <v>0</v>
      </c>
      <c r="BM341" s="125">
        <v>0</v>
      </c>
      <c r="BN341" s="160">
        <v>102378100</v>
      </c>
      <c r="BO341" s="125"/>
      <c r="BP341" s="611"/>
      <c r="BQ341" s="582"/>
      <c r="BR341" s="150">
        <v>0.25</v>
      </c>
      <c r="BS341" s="125"/>
      <c r="BT341" s="39" t="s">
        <v>2465</v>
      </c>
      <c r="BU341" s="125">
        <v>0.25</v>
      </c>
      <c r="BV341" s="125">
        <v>0</v>
      </c>
      <c r="BW341" s="160">
        <v>102378100</v>
      </c>
      <c r="BX341" s="125"/>
      <c r="BY341" s="125"/>
      <c r="BZ341" s="611"/>
      <c r="CA341" s="582"/>
      <c r="CB341" s="150">
        <v>0</v>
      </c>
      <c r="CC341" s="125"/>
      <c r="CD341" s="39"/>
      <c r="CE341" s="125">
        <v>0</v>
      </c>
      <c r="CF341" s="125">
        <v>0</v>
      </c>
      <c r="CG341" s="160">
        <v>102378100</v>
      </c>
      <c r="CH341" s="125"/>
      <c r="CI341" s="611"/>
      <c r="CJ341" s="582"/>
      <c r="CK341" s="150">
        <v>0</v>
      </c>
      <c r="CL341" s="125"/>
      <c r="CM341" s="39"/>
      <c r="CN341" s="125">
        <v>0</v>
      </c>
      <c r="CO341" s="125">
        <v>0</v>
      </c>
      <c r="CP341" s="160">
        <v>102378100</v>
      </c>
      <c r="CQ341" s="125"/>
      <c r="CR341" s="611"/>
      <c r="CS341" s="582"/>
      <c r="CT341" s="150">
        <v>0.25</v>
      </c>
      <c r="CU341" s="125"/>
      <c r="CV341" s="39" t="s">
        <v>2465</v>
      </c>
      <c r="CW341" s="125">
        <v>0.25</v>
      </c>
      <c r="CX341" s="125">
        <v>0</v>
      </c>
      <c r="CY341" s="160">
        <v>102378100</v>
      </c>
      <c r="CZ341" s="125"/>
      <c r="DA341" s="125"/>
      <c r="DB341" s="611"/>
      <c r="DC341" s="582"/>
      <c r="DD341" s="150">
        <v>0</v>
      </c>
      <c r="DE341" s="125"/>
      <c r="DF341" s="39"/>
      <c r="DG341" s="125">
        <v>0</v>
      </c>
      <c r="DH341" s="125">
        <v>0</v>
      </c>
      <c r="DI341" s="160">
        <v>102378100</v>
      </c>
      <c r="DJ341" s="125"/>
      <c r="DK341" s="611"/>
      <c r="DL341" s="582"/>
      <c r="DM341" s="150">
        <v>0</v>
      </c>
      <c r="DN341" s="125"/>
      <c r="DO341" s="39"/>
      <c r="DP341" s="125">
        <v>0</v>
      </c>
      <c r="DQ341" s="125">
        <v>0</v>
      </c>
      <c r="DR341" s="160">
        <v>102378100</v>
      </c>
      <c r="DS341" s="125"/>
      <c r="DT341" s="611"/>
      <c r="DU341" s="582"/>
      <c r="DV341" s="150">
        <v>0.25</v>
      </c>
      <c r="DW341" s="125"/>
      <c r="DX341" s="39" t="s">
        <v>2465</v>
      </c>
      <c r="DY341" s="125">
        <v>0.25</v>
      </c>
      <c r="DZ341" s="125">
        <v>0</v>
      </c>
      <c r="EA341" s="160">
        <v>102378100</v>
      </c>
      <c r="EB341" s="125"/>
      <c r="EC341" s="125"/>
      <c r="ED341" s="611"/>
      <c r="EE341" s="582"/>
      <c r="EF341" s="304"/>
      <c r="EG341" s="121">
        <v>1</v>
      </c>
      <c r="EH341" s="121">
        <v>0</v>
      </c>
      <c r="EI341" s="127">
        <v>0</v>
      </c>
      <c r="EJ341" s="125">
        <v>1</v>
      </c>
      <c r="EK341" s="125">
        <v>0</v>
      </c>
      <c r="EL341" s="127">
        <v>0</v>
      </c>
      <c r="EM341" s="614"/>
      <c r="EN341" s="617"/>
      <c r="EO341" s="598"/>
      <c r="EP341" s="160">
        <v>1023781000</v>
      </c>
      <c r="EQ341" s="160">
        <v>0</v>
      </c>
      <c r="ER341" s="160">
        <v>0</v>
      </c>
      <c r="ET341" s="156">
        <f t="shared" si="5"/>
        <v>0</v>
      </c>
    </row>
    <row r="342" spans="1:150" s="47" customFormat="1" ht="99.95" hidden="1" customHeight="1" x14ac:dyDescent="0.25">
      <c r="A342" s="130" t="s">
        <v>215</v>
      </c>
      <c r="B342" s="47" t="s">
        <v>310</v>
      </c>
      <c r="C342" s="47" t="s">
        <v>2724</v>
      </c>
      <c r="D342" s="127">
        <v>1</v>
      </c>
      <c r="E342" s="47" t="s">
        <v>2725</v>
      </c>
      <c r="F342" s="121" t="s">
        <v>65</v>
      </c>
      <c r="G342" s="131">
        <v>0.5</v>
      </c>
      <c r="H342" s="131">
        <v>0.28999999999999998</v>
      </c>
      <c r="I342" s="121">
        <v>0.25</v>
      </c>
      <c r="J342" s="130" t="s">
        <v>2726</v>
      </c>
      <c r="K342" s="128">
        <v>43454</v>
      </c>
      <c r="L342" s="127">
        <v>1</v>
      </c>
      <c r="M342" s="130" t="s">
        <v>2727</v>
      </c>
      <c r="N342" s="130" t="s">
        <v>2728</v>
      </c>
      <c r="O342" s="47" t="s">
        <v>2729</v>
      </c>
      <c r="P342" s="121">
        <v>0.15</v>
      </c>
      <c r="Q342" s="121" t="s">
        <v>2730</v>
      </c>
      <c r="R342" s="124">
        <v>648506000</v>
      </c>
      <c r="S342" s="129"/>
      <c r="T342" s="80">
        <v>43120</v>
      </c>
      <c r="U342" s="80">
        <v>43464</v>
      </c>
      <c r="V342" s="130" t="s">
        <v>2731</v>
      </c>
      <c r="W342" s="125">
        <v>0.2</v>
      </c>
      <c r="X342" s="81">
        <v>3.3300000000000003E-2</v>
      </c>
      <c r="Y342" s="125"/>
      <c r="Z342" s="125" t="s">
        <v>2732</v>
      </c>
      <c r="AA342" s="582">
        <v>3.3300000000000003E-2</v>
      </c>
      <c r="AB342" s="582">
        <v>0</v>
      </c>
      <c r="AC342" s="659">
        <v>157949000</v>
      </c>
      <c r="AD342" s="582"/>
      <c r="AE342" s="613">
        <v>7.7256000000000009E-3</v>
      </c>
      <c r="AF342" s="613">
        <v>0</v>
      </c>
      <c r="AG342" s="125">
        <v>3.3300000000000003E-2</v>
      </c>
      <c r="AH342" s="125"/>
      <c r="AI342" s="127" t="s">
        <v>2732</v>
      </c>
      <c r="AJ342" s="582">
        <v>3.3300000000000003E-2</v>
      </c>
      <c r="AK342" s="582">
        <v>0</v>
      </c>
      <c r="AL342" s="582"/>
      <c r="AM342" s="582"/>
      <c r="AN342" s="624">
        <v>1.3340000000000001E-2</v>
      </c>
      <c r="AO342" s="582">
        <v>0</v>
      </c>
      <c r="AP342" s="125">
        <v>3.3300000000000003E-2</v>
      </c>
      <c r="AR342" s="47" t="s">
        <v>2733</v>
      </c>
      <c r="AS342" s="582">
        <v>3.3300000000000003E-2</v>
      </c>
      <c r="AT342" s="582">
        <v>0</v>
      </c>
      <c r="AU342" s="658">
        <v>49055700</v>
      </c>
      <c r="AV342" s="582"/>
      <c r="AW342" s="47" t="s">
        <v>2733</v>
      </c>
      <c r="AX342" s="582">
        <v>1.3340000000000001E-2</v>
      </c>
      <c r="AY342" s="582">
        <v>0</v>
      </c>
      <c r="AZ342" s="125">
        <v>3.3300000000000003E-2</v>
      </c>
      <c r="BA342" s="125"/>
      <c r="BB342" s="127" t="s">
        <v>2732</v>
      </c>
      <c r="BC342" s="582">
        <v>6.3299999999999995E-2</v>
      </c>
      <c r="BD342" s="582">
        <v>0</v>
      </c>
      <c r="BE342" s="658">
        <v>49055700</v>
      </c>
      <c r="BF342" s="582"/>
      <c r="BG342" s="582">
        <v>1.8561933333333329E-2</v>
      </c>
      <c r="BH342" s="582">
        <v>0</v>
      </c>
      <c r="BI342" s="125">
        <v>3.3300000000000003E-2</v>
      </c>
      <c r="BJ342" s="125"/>
      <c r="BK342" s="127" t="s">
        <v>2732</v>
      </c>
      <c r="BL342" s="582">
        <v>6.3299999999999995E-2</v>
      </c>
      <c r="BM342" s="582">
        <v>0</v>
      </c>
      <c r="BN342" s="658">
        <v>49055700</v>
      </c>
      <c r="BO342" s="582"/>
      <c r="BP342" s="582">
        <v>2.1461933333333332E-2</v>
      </c>
      <c r="BQ342" s="582">
        <v>0</v>
      </c>
      <c r="BR342" s="125">
        <v>3.3300000000000003E-2</v>
      </c>
      <c r="BS342" s="125"/>
      <c r="BT342" s="134" t="s">
        <v>2734</v>
      </c>
      <c r="BU342" s="582">
        <v>9.7799999999999998E-2</v>
      </c>
      <c r="BV342" s="582">
        <v>0</v>
      </c>
      <c r="BW342" s="658">
        <v>49055700</v>
      </c>
      <c r="BX342" s="582"/>
      <c r="BY342" s="134" t="s">
        <v>2734</v>
      </c>
      <c r="BZ342" s="582">
        <v>3.0828933333333329E-2</v>
      </c>
      <c r="CA342" s="582">
        <v>0</v>
      </c>
      <c r="CB342" s="16"/>
      <c r="CC342" s="125"/>
      <c r="CD342" s="125"/>
      <c r="CE342" s="582">
        <v>0.1145</v>
      </c>
      <c r="CF342" s="582">
        <v>0</v>
      </c>
      <c r="CG342" s="658">
        <v>49055700</v>
      </c>
      <c r="CH342" s="582"/>
      <c r="CI342" s="582">
        <v>3.3734733333333329E-2</v>
      </c>
      <c r="CJ342" s="582">
        <v>0</v>
      </c>
      <c r="CK342" s="16"/>
      <c r="CL342" s="125"/>
      <c r="CM342" s="125"/>
      <c r="CN342" s="582">
        <v>0.1145</v>
      </c>
      <c r="CO342" s="582">
        <v>0</v>
      </c>
      <c r="CP342" s="658">
        <v>49055700</v>
      </c>
      <c r="CQ342" s="582"/>
      <c r="CR342" s="582">
        <v>3.0649133333333332E-2</v>
      </c>
      <c r="CS342" s="582">
        <v>0</v>
      </c>
      <c r="CT342" s="16"/>
      <c r="CU342" s="125"/>
      <c r="CV342" s="125"/>
      <c r="CW342" s="582">
        <v>0.1145</v>
      </c>
      <c r="CX342" s="582">
        <v>0</v>
      </c>
      <c r="CY342" s="658">
        <v>49055700</v>
      </c>
      <c r="CZ342" s="582"/>
      <c r="DA342" s="154"/>
      <c r="DB342" s="582">
        <v>3.0649133333333332E-2</v>
      </c>
      <c r="DC342" s="582">
        <v>0</v>
      </c>
      <c r="DD342" s="16"/>
      <c r="DE342" s="125"/>
      <c r="DF342" s="125"/>
      <c r="DG342" s="582">
        <v>0.1145</v>
      </c>
      <c r="DH342" s="582">
        <v>0</v>
      </c>
      <c r="DI342" s="658">
        <v>49055700</v>
      </c>
      <c r="DJ342" s="582"/>
      <c r="DK342" s="582">
        <v>3.0649133333333332E-2</v>
      </c>
      <c r="DL342" s="582">
        <v>0</v>
      </c>
      <c r="DM342" s="16"/>
      <c r="DN342" s="125"/>
      <c r="DO342" s="125"/>
      <c r="DP342" s="582">
        <v>0.1145</v>
      </c>
      <c r="DQ342" s="582">
        <v>0</v>
      </c>
      <c r="DR342" s="658">
        <v>49055700</v>
      </c>
      <c r="DS342" s="582"/>
      <c r="DT342" s="582">
        <v>3.0649133333333332E-2</v>
      </c>
      <c r="DU342" s="582">
        <v>0</v>
      </c>
      <c r="DV342" s="16"/>
      <c r="DW342" s="125"/>
      <c r="DX342" s="125"/>
      <c r="DY342" s="582">
        <v>0.1032</v>
      </c>
      <c r="DZ342" s="582">
        <v>0</v>
      </c>
      <c r="EA342" s="658">
        <v>49055700</v>
      </c>
      <c r="EB342" s="582"/>
      <c r="EC342" s="154"/>
      <c r="ED342" s="613">
        <v>2.8359187878787877E-2</v>
      </c>
      <c r="EE342" s="613">
        <v>0</v>
      </c>
      <c r="EF342" s="304"/>
      <c r="EG342" s="142">
        <v>0.19980000000000001</v>
      </c>
      <c r="EH342" s="142">
        <v>0</v>
      </c>
      <c r="EI342" s="122">
        <v>0</v>
      </c>
      <c r="EJ342" s="582">
        <v>1.0000000000000002</v>
      </c>
      <c r="EK342" s="582">
        <v>0</v>
      </c>
      <c r="EL342" s="613">
        <v>0</v>
      </c>
      <c r="EM342" s="614">
        <v>0.28994885454545455</v>
      </c>
      <c r="EN342" s="609">
        <v>0</v>
      </c>
      <c r="EO342" s="613">
        <v>0</v>
      </c>
      <c r="EP342" s="598"/>
      <c r="EQ342" s="598"/>
      <c r="ER342" s="598"/>
      <c r="ET342" s="156">
        <f t="shared" si="5"/>
        <v>-2.0000000000000573E-4</v>
      </c>
    </row>
    <row r="343" spans="1:150" s="47" customFormat="1" ht="99.95" hidden="1" customHeight="1" x14ac:dyDescent="0.25">
      <c r="A343" s="130" t="s">
        <v>215</v>
      </c>
      <c r="B343" s="47" t="s">
        <v>310</v>
      </c>
      <c r="C343" s="47" t="s">
        <v>2724</v>
      </c>
      <c r="D343" s="127">
        <v>1</v>
      </c>
      <c r="E343" s="47" t="s">
        <v>2725</v>
      </c>
      <c r="F343" s="121" t="s">
        <v>65</v>
      </c>
      <c r="G343" s="131">
        <v>0.5</v>
      </c>
      <c r="H343" s="131">
        <v>0.28999999999999998</v>
      </c>
      <c r="I343" s="121">
        <v>0.25</v>
      </c>
      <c r="J343" s="130" t="s">
        <v>2726</v>
      </c>
      <c r="K343" s="128">
        <v>43454</v>
      </c>
      <c r="L343" s="127">
        <v>1</v>
      </c>
      <c r="M343" s="130" t="s">
        <v>2727</v>
      </c>
      <c r="N343" s="130" t="s">
        <v>2735</v>
      </c>
      <c r="O343" s="47" t="s">
        <v>2736</v>
      </c>
      <c r="P343" s="121">
        <v>0.15</v>
      </c>
      <c r="Q343" s="121" t="s">
        <v>2730</v>
      </c>
      <c r="R343" s="124">
        <v>648506000</v>
      </c>
      <c r="S343" s="129"/>
      <c r="T343" s="80">
        <v>43120</v>
      </c>
      <c r="U343" s="80">
        <v>43464</v>
      </c>
      <c r="V343" s="130" t="s">
        <v>2737</v>
      </c>
      <c r="W343" s="125">
        <v>0.2</v>
      </c>
      <c r="X343" s="81"/>
      <c r="Y343" s="125"/>
      <c r="Z343" s="125"/>
      <c r="AA343" s="582"/>
      <c r="AB343" s="582"/>
      <c r="AC343" s="659"/>
      <c r="AD343" s="582"/>
      <c r="AE343" s="613"/>
      <c r="AF343" s="613"/>
      <c r="AG343" s="16"/>
      <c r="AH343" s="125"/>
      <c r="AI343" s="127"/>
      <c r="AJ343" s="582"/>
      <c r="AK343" s="582"/>
      <c r="AL343" s="582"/>
      <c r="AM343" s="582"/>
      <c r="AN343" s="624"/>
      <c r="AO343" s="582"/>
      <c r="AP343" s="82"/>
      <c r="AQ343" s="125"/>
      <c r="AR343" s="125"/>
      <c r="AS343" s="582"/>
      <c r="AT343" s="582"/>
      <c r="AU343" s="658"/>
      <c r="AV343" s="582"/>
      <c r="AX343" s="582"/>
      <c r="AY343" s="582"/>
      <c r="AZ343" s="83">
        <v>0.03</v>
      </c>
      <c r="BA343" s="125"/>
      <c r="BB343" s="125" t="s">
        <v>2738</v>
      </c>
      <c r="BC343" s="582"/>
      <c r="BD343" s="582"/>
      <c r="BE343" s="658"/>
      <c r="BF343" s="582"/>
      <c r="BG343" s="582"/>
      <c r="BH343" s="582"/>
      <c r="BI343" s="81">
        <v>0.03</v>
      </c>
      <c r="BJ343" s="125"/>
      <c r="BK343" s="125" t="s">
        <v>2738</v>
      </c>
      <c r="BL343" s="582"/>
      <c r="BM343" s="582"/>
      <c r="BN343" s="658"/>
      <c r="BO343" s="582"/>
      <c r="BP343" s="582"/>
      <c r="BQ343" s="582"/>
      <c r="BR343" s="81">
        <v>0.02</v>
      </c>
      <c r="BS343" s="125"/>
      <c r="BT343" s="134" t="s">
        <v>2739</v>
      </c>
      <c r="BU343" s="582"/>
      <c r="BV343" s="582"/>
      <c r="BW343" s="658"/>
      <c r="BX343" s="582"/>
      <c r="BY343" s="134" t="s">
        <v>2739</v>
      </c>
      <c r="BZ343" s="582"/>
      <c r="CA343" s="582"/>
      <c r="CB343" s="81">
        <v>0.02</v>
      </c>
      <c r="CC343" s="125"/>
      <c r="CD343" s="125" t="s">
        <v>2738</v>
      </c>
      <c r="CE343" s="582"/>
      <c r="CF343" s="582"/>
      <c r="CG343" s="658"/>
      <c r="CH343" s="582"/>
      <c r="CI343" s="582"/>
      <c r="CJ343" s="582"/>
      <c r="CK343" s="81">
        <v>0.02</v>
      </c>
      <c r="CL343" s="125"/>
      <c r="CM343" s="125" t="s">
        <v>2738</v>
      </c>
      <c r="CN343" s="582"/>
      <c r="CO343" s="582"/>
      <c r="CP343" s="658"/>
      <c r="CQ343" s="582"/>
      <c r="CR343" s="582"/>
      <c r="CS343" s="582"/>
      <c r="CT343" s="81">
        <v>0.02</v>
      </c>
      <c r="CU343" s="125"/>
      <c r="CV343" s="154" t="s">
        <v>2740</v>
      </c>
      <c r="CW343" s="582"/>
      <c r="CX343" s="582"/>
      <c r="CY343" s="658"/>
      <c r="CZ343" s="582"/>
      <c r="DA343" s="154" t="s">
        <v>2740</v>
      </c>
      <c r="DB343" s="582"/>
      <c r="DC343" s="582"/>
      <c r="DD343" s="81">
        <v>0.02</v>
      </c>
      <c r="DE343" s="125"/>
      <c r="DF343" s="125" t="s">
        <v>2738</v>
      </c>
      <c r="DG343" s="582"/>
      <c r="DH343" s="582"/>
      <c r="DI343" s="658"/>
      <c r="DJ343" s="582"/>
      <c r="DK343" s="582"/>
      <c r="DL343" s="582"/>
      <c r="DM343" s="81">
        <v>0.02</v>
      </c>
      <c r="DN343" s="125"/>
      <c r="DO343" s="125" t="s">
        <v>2738</v>
      </c>
      <c r="DP343" s="582"/>
      <c r="DQ343" s="582"/>
      <c r="DR343" s="658"/>
      <c r="DS343" s="582"/>
      <c r="DT343" s="582"/>
      <c r="DU343" s="582"/>
      <c r="DV343" s="81">
        <v>0.02</v>
      </c>
      <c r="DW343" s="125"/>
      <c r="DX343" s="154" t="s">
        <v>2741</v>
      </c>
      <c r="DY343" s="582"/>
      <c r="DZ343" s="582"/>
      <c r="EA343" s="658"/>
      <c r="EB343" s="582"/>
      <c r="EC343" s="154" t="s">
        <v>2741</v>
      </c>
      <c r="ED343" s="613"/>
      <c r="EE343" s="613"/>
      <c r="EF343" s="304"/>
      <c r="EG343" s="142">
        <v>0.19999999999999998</v>
      </c>
      <c r="EH343" s="142">
        <v>0</v>
      </c>
      <c r="EI343" s="122">
        <v>0</v>
      </c>
      <c r="EJ343" s="582"/>
      <c r="EK343" s="582"/>
      <c r="EL343" s="613"/>
      <c r="EM343" s="614"/>
      <c r="EN343" s="609"/>
      <c r="EO343" s="613"/>
      <c r="EP343" s="598"/>
      <c r="EQ343" s="598"/>
      <c r="ER343" s="598"/>
      <c r="ET343" s="156">
        <f t="shared" si="5"/>
        <v>0</v>
      </c>
    </row>
    <row r="344" spans="1:150" s="47" customFormat="1" ht="99.95" hidden="1" customHeight="1" x14ac:dyDescent="0.25">
      <c r="A344" s="130" t="s">
        <v>215</v>
      </c>
      <c r="B344" s="47" t="s">
        <v>310</v>
      </c>
      <c r="C344" s="47" t="s">
        <v>2724</v>
      </c>
      <c r="D344" s="127">
        <v>1</v>
      </c>
      <c r="E344" s="47" t="s">
        <v>2725</v>
      </c>
      <c r="F344" s="121" t="s">
        <v>65</v>
      </c>
      <c r="G344" s="131">
        <v>0.5</v>
      </c>
      <c r="H344" s="131">
        <v>0.28999999999999998</v>
      </c>
      <c r="I344" s="121">
        <v>0.25</v>
      </c>
      <c r="J344" s="130" t="s">
        <v>2726</v>
      </c>
      <c r="K344" s="128">
        <v>43454</v>
      </c>
      <c r="L344" s="127">
        <v>1</v>
      </c>
      <c r="M344" s="130" t="s">
        <v>2727</v>
      </c>
      <c r="N344" s="130" t="s">
        <v>2742</v>
      </c>
      <c r="O344" s="47" t="s">
        <v>2736</v>
      </c>
      <c r="P344" s="121">
        <v>0.15</v>
      </c>
      <c r="Q344" s="121" t="s">
        <v>2730</v>
      </c>
      <c r="R344" s="124">
        <v>648506000</v>
      </c>
      <c r="S344" s="129"/>
      <c r="T344" s="80">
        <v>43120</v>
      </c>
      <c r="U344" s="80">
        <v>43464</v>
      </c>
      <c r="V344" s="130" t="s">
        <v>2743</v>
      </c>
      <c r="W344" s="125">
        <v>0.26666666666666666</v>
      </c>
      <c r="X344" s="81"/>
      <c r="Y344" s="125"/>
      <c r="Z344" s="125"/>
      <c r="AA344" s="582"/>
      <c r="AB344" s="582"/>
      <c r="AC344" s="659"/>
      <c r="AD344" s="582"/>
      <c r="AE344" s="613"/>
      <c r="AF344" s="613"/>
      <c r="AG344" s="81"/>
      <c r="AH344" s="125"/>
      <c r="AI344" s="127"/>
      <c r="AJ344" s="582"/>
      <c r="AK344" s="582"/>
      <c r="AL344" s="582"/>
      <c r="AM344" s="582"/>
      <c r="AN344" s="624"/>
      <c r="AO344" s="582"/>
      <c r="AP344" s="81"/>
      <c r="AQ344" s="125"/>
      <c r="AR344" s="125"/>
      <c r="AS344" s="582"/>
      <c r="AT344" s="582"/>
      <c r="AU344" s="658"/>
      <c r="AV344" s="582"/>
      <c r="AX344" s="582"/>
      <c r="AY344" s="582"/>
      <c r="AZ344" s="81"/>
      <c r="BA344" s="125"/>
      <c r="BB344" s="125"/>
      <c r="BC344" s="582"/>
      <c r="BD344" s="582"/>
      <c r="BE344" s="658"/>
      <c r="BF344" s="582"/>
      <c r="BG344" s="582"/>
      <c r="BH344" s="582"/>
      <c r="BI344" s="81"/>
      <c r="BJ344" s="125"/>
      <c r="BK344" s="125"/>
      <c r="BL344" s="582"/>
      <c r="BM344" s="582"/>
      <c r="BN344" s="658"/>
      <c r="BO344" s="582"/>
      <c r="BP344" s="582"/>
      <c r="BQ344" s="582"/>
      <c r="BR344" s="81">
        <v>4.4499999999999998E-2</v>
      </c>
      <c r="BS344" s="125"/>
      <c r="BT344" s="125" t="s">
        <v>2738</v>
      </c>
      <c r="BU344" s="582"/>
      <c r="BV344" s="582"/>
      <c r="BW344" s="658"/>
      <c r="BX344" s="582"/>
      <c r="BY344" s="154"/>
      <c r="BZ344" s="582"/>
      <c r="CA344" s="582"/>
      <c r="CB344" s="81">
        <v>4.4499999999999998E-2</v>
      </c>
      <c r="CC344" s="125"/>
      <c r="CD344" s="125" t="s">
        <v>2738</v>
      </c>
      <c r="CE344" s="582"/>
      <c r="CF344" s="582"/>
      <c r="CG344" s="658"/>
      <c r="CH344" s="582"/>
      <c r="CI344" s="582"/>
      <c r="CJ344" s="582"/>
      <c r="CK344" s="81">
        <v>4.4499999999999998E-2</v>
      </c>
      <c r="CL344" s="125"/>
      <c r="CM344" s="125" t="s">
        <v>2738</v>
      </c>
      <c r="CN344" s="582"/>
      <c r="CO344" s="582"/>
      <c r="CP344" s="658"/>
      <c r="CQ344" s="582"/>
      <c r="CR344" s="582"/>
      <c r="CS344" s="582"/>
      <c r="CT344" s="81">
        <v>4.4499999999999998E-2</v>
      </c>
      <c r="CU344" s="125"/>
      <c r="CV344" s="154" t="s">
        <v>2744</v>
      </c>
      <c r="CW344" s="582"/>
      <c r="CX344" s="582"/>
      <c r="CY344" s="658"/>
      <c r="CZ344" s="582"/>
      <c r="DA344" s="154" t="s">
        <v>2744</v>
      </c>
      <c r="DB344" s="582"/>
      <c r="DC344" s="582"/>
      <c r="DD344" s="81">
        <v>4.4499999999999998E-2</v>
      </c>
      <c r="DE344" s="125"/>
      <c r="DF344" s="125" t="s">
        <v>2738</v>
      </c>
      <c r="DG344" s="582"/>
      <c r="DH344" s="582"/>
      <c r="DI344" s="658"/>
      <c r="DJ344" s="582"/>
      <c r="DK344" s="582"/>
      <c r="DL344" s="582"/>
      <c r="DM344" s="81">
        <v>4.4499999999999998E-2</v>
      </c>
      <c r="DN344" s="125"/>
      <c r="DO344" s="125" t="s">
        <v>2738</v>
      </c>
      <c r="DP344" s="582"/>
      <c r="DQ344" s="582"/>
      <c r="DR344" s="658"/>
      <c r="DS344" s="582"/>
      <c r="DT344" s="582"/>
      <c r="DU344" s="582"/>
      <c r="DV344" s="81"/>
      <c r="DW344" s="125"/>
      <c r="DX344" s="125"/>
      <c r="DY344" s="582"/>
      <c r="DZ344" s="582"/>
      <c r="EA344" s="658"/>
      <c r="EB344" s="582"/>
      <c r="EC344" s="154" t="s">
        <v>2745</v>
      </c>
      <c r="ED344" s="613"/>
      <c r="EE344" s="613"/>
      <c r="EF344" s="304"/>
      <c r="EG344" s="142">
        <v>0.26699999999999996</v>
      </c>
      <c r="EH344" s="142">
        <v>0</v>
      </c>
      <c r="EI344" s="122">
        <v>0</v>
      </c>
      <c r="EJ344" s="582"/>
      <c r="EK344" s="582"/>
      <c r="EL344" s="613"/>
      <c r="EM344" s="614"/>
      <c r="EN344" s="609"/>
      <c r="EO344" s="613"/>
      <c r="EP344" s="598"/>
      <c r="EQ344" s="598"/>
      <c r="ER344" s="598"/>
      <c r="ET344" s="156">
        <f t="shared" si="5"/>
        <v>3.3333333333329662E-4</v>
      </c>
    </row>
    <row r="345" spans="1:150" s="47" customFormat="1" ht="99.95" hidden="1" customHeight="1" x14ac:dyDescent="0.25">
      <c r="A345" s="130" t="s">
        <v>215</v>
      </c>
      <c r="B345" s="47" t="s">
        <v>310</v>
      </c>
      <c r="C345" s="47" t="s">
        <v>2724</v>
      </c>
      <c r="D345" s="127">
        <v>1</v>
      </c>
      <c r="E345" s="47" t="s">
        <v>2725</v>
      </c>
      <c r="F345" s="121" t="s">
        <v>65</v>
      </c>
      <c r="G345" s="131">
        <v>0.5</v>
      </c>
      <c r="H345" s="131">
        <v>0.28999999999999998</v>
      </c>
      <c r="I345" s="121">
        <v>0.25</v>
      </c>
      <c r="J345" s="130" t="s">
        <v>2726</v>
      </c>
      <c r="K345" s="128">
        <v>43454</v>
      </c>
      <c r="L345" s="127">
        <v>1</v>
      </c>
      <c r="M345" s="130" t="s">
        <v>2727</v>
      </c>
      <c r="N345" s="130" t="s">
        <v>2746</v>
      </c>
      <c r="O345" s="47" t="s">
        <v>2729</v>
      </c>
      <c r="P345" s="121">
        <v>0.15</v>
      </c>
      <c r="Q345" s="121" t="s">
        <v>2730</v>
      </c>
      <c r="R345" s="124">
        <v>648506000</v>
      </c>
      <c r="S345" s="129"/>
      <c r="T345" s="80">
        <v>43120</v>
      </c>
      <c r="U345" s="80">
        <v>43464</v>
      </c>
      <c r="V345" s="130" t="s">
        <v>2747</v>
      </c>
      <c r="W345" s="125">
        <v>0.33333333333333337</v>
      </c>
      <c r="X345" s="16"/>
      <c r="Y345" s="125"/>
      <c r="Z345" s="125"/>
      <c r="AA345" s="582"/>
      <c r="AB345" s="582"/>
      <c r="AC345" s="659"/>
      <c r="AD345" s="582"/>
      <c r="AE345" s="613"/>
      <c r="AF345" s="613"/>
      <c r="AG345" s="16"/>
      <c r="AH345" s="125"/>
      <c r="AI345" s="127"/>
      <c r="AJ345" s="582"/>
      <c r="AK345" s="582"/>
      <c r="AL345" s="582"/>
      <c r="AM345" s="582"/>
      <c r="AN345" s="624"/>
      <c r="AO345" s="582"/>
      <c r="AP345" s="16"/>
      <c r="AQ345" s="125"/>
      <c r="AR345" s="125"/>
      <c r="AS345" s="582"/>
      <c r="AT345" s="582"/>
      <c r="AU345" s="658"/>
      <c r="AV345" s="582"/>
      <c r="AX345" s="582"/>
      <c r="AY345" s="582"/>
      <c r="AZ345" s="16"/>
      <c r="BA345" s="125"/>
      <c r="BB345" s="125"/>
      <c r="BC345" s="582"/>
      <c r="BD345" s="582"/>
      <c r="BE345" s="658"/>
      <c r="BF345" s="582"/>
      <c r="BG345" s="582"/>
      <c r="BH345" s="582"/>
      <c r="BI345" s="16"/>
      <c r="BJ345" s="125"/>
      <c r="BK345" s="125"/>
      <c r="BL345" s="582"/>
      <c r="BM345" s="582"/>
      <c r="BN345" s="658"/>
      <c r="BO345" s="582"/>
      <c r="BP345" s="582"/>
      <c r="BQ345" s="582"/>
      <c r="BR345" s="16"/>
      <c r="BS345" s="125"/>
      <c r="BT345" s="125"/>
      <c r="BU345" s="582"/>
      <c r="BV345" s="582"/>
      <c r="BW345" s="658"/>
      <c r="BX345" s="582"/>
      <c r="BY345" s="154"/>
      <c r="BZ345" s="582"/>
      <c r="CA345" s="582"/>
      <c r="CB345" s="84">
        <v>0.05</v>
      </c>
      <c r="CC345" s="125"/>
      <c r="CD345" s="125" t="s">
        <v>2738</v>
      </c>
      <c r="CE345" s="582"/>
      <c r="CF345" s="582"/>
      <c r="CG345" s="658"/>
      <c r="CH345" s="582"/>
      <c r="CI345" s="582"/>
      <c r="CJ345" s="582"/>
      <c r="CK345" s="81">
        <v>0.05</v>
      </c>
      <c r="CL345" s="125"/>
      <c r="CM345" s="125"/>
      <c r="CN345" s="582"/>
      <c r="CO345" s="582"/>
      <c r="CP345" s="658"/>
      <c r="CQ345" s="582"/>
      <c r="CR345" s="582"/>
      <c r="CS345" s="582"/>
      <c r="CT345" s="81">
        <v>0.05</v>
      </c>
      <c r="CU345" s="125"/>
      <c r="CV345" s="125" t="s">
        <v>2738</v>
      </c>
      <c r="CW345" s="582"/>
      <c r="CX345" s="582"/>
      <c r="CY345" s="658"/>
      <c r="CZ345" s="582"/>
      <c r="DA345" s="154"/>
      <c r="DB345" s="582"/>
      <c r="DC345" s="582"/>
      <c r="DD345" s="81">
        <v>0.05</v>
      </c>
      <c r="DE345" s="125"/>
      <c r="DF345" s="125" t="s">
        <v>2748</v>
      </c>
      <c r="DG345" s="582"/>
      <c r="DH345" s="582"/>
      <c r="DI345" s="658"/>
      <c r="DJ345" s="582"/>
      <c r="DK345" s="582"/>
      <c r="DL345" s="582"/>
      <c r="DM345" s="81">
        <v>0.05</v>
      </c>
      <c r="DN345" s="125"/>
      <c r="DO345" s="125" t="s">
        <v>2748</v>
      </c>
      <c r="DP345" s="582"/>
      <c r="DQ345" s="582"/>
      <c r="DR345" s="658"/>
      <c r="DS345" s="582"/>
      <c r="DT345" s="582"/>
      <c r="DU345" s="582"/>
      <c r="DV345" s="81">
        <v>8.3199999999999996E-2</v>
      </c>
      <c r="DW345" s="125"/>
      <c r="DX345" s="154" t="s">
        <v>2746</v>
      </c>
      <c r="DY345" s="582"/>
      <c r="DZ345" s="582"/>
      <c r="EA345" s="658"/>
      <c r="EB345" s="582"/>
      <c r="EC345" s="154" t="s">
        <v>2746</v>
      </c>
      <c r="ED345" s="613"/>
      <c r="EE345" s="613"/>
      <c r="EF345" s="304"/>
      <c r="EG345" s="142">
        <v>0.3332</v>
      </c>
      <c r="EH345" s="142">
        <v>0</v>
      </c>
      <c r="EI345" s="122">
        <v>0</v>
      </c>
      <c r="EJ345" s="582"/>
      <c r="EK345" s="582"/>
      <c r="EL345" s="613"/>
      <c r="EM345" s="614"/>
      <c r="EN345" s="609"/>
      <c r="EO345" s="613"/>
      <c r="EP345" s="598"/>
      <c r="EQ345" s="598"/>
      <c r="ER345" s="598"/>
      <c r="ET345" s="156">
        <f t="shared" si="5"/>
        <v>-1.3333333333337416E-4</v>
      </c>
    </row>
    <row r="346" spans="1:150" s="47" customFormat="1" ht="99.95" hidden="1" customHeight="1" x14ac:dyDescent="0.25">
      <c r="A346" s="130" t="s">
        <v>215</v>
      </c>
      <c r="B346" s="47" t="s">
        <v>310</v>
      </c>
      <c r="C346" s="47" t="s">
        <v>2724</v>
      </c>
      <c r="D346" s="127">
        <v>1</v>
      </c>
      <c r="E346" s="47" t="s">
        <v>2725</v>
      </c>
      <c r="F346" s="121" t="s">
        <v>65</v>
      </c>
      <c r="G346" s="131">
        <v>0.5</v>
      </c>
      <c r="H346" s="131">
        <v>0.28999999999999998</v>
      </c>
      <c r="I346" s="121">
        <v>0.25</v>
      </c>
      <c r="J346" s="130" t="s">
        <v>2726</v>
      </c>
      <c r="K346" s="128">
        <v>43454</v>
      </c>
      <c r="L346" s="127">
        <v>2</v>
      </c>
      <c r="M346" s="130" t="s">
        <v>2749</v>
      </c>
      <c r="N346" s="130" t="s">
        <v>2750</v>
      </c>
      <c r="O346" s="47" t="s">
        <v>2729</v>
      </c>
      <c r="P346" s="121">
        <v>0.05</v>
      </c>
      <c r="Q346" s="127" t="s">
        <v>2751</v>
      </c>
      <c r="R346" s="124">
        <v>118701000</v>
      </c>
      <c r="S346" s="129"/>
      <c r="T346" s="80">
        <v>43132</v>
      </c>
      <c r="U346" s="80">
        <v>43464</v>
      </c>
      <c r="V346" s="130" t="s">
        <v>2752</v>
      </c>
      <c r="W346" s="125">
        <v>0.16</v>
      </c>
      <c r="X346" s="81"/>
      <c r="Y346" s="125"/>
      <c r="Z346" s="125"/>
      <c r="AA346" s="613">
        <v>3.3300000000000003E-2</v>
      </c>
      <c r="AB346" s="582">
        <v>0</v>
      </c>
      <c r="AC346" s="659">
        <v>118701000</v>
      </c>
      <c r="AD346" s="582"/>
      <c r="AE346" s="613"/>
      <c r="AF346" s="613"/>
      <c r="AG346" s="81">
        <v>2.6599999999999999E-2</v>
      </c>
      <c r="AH346" s="125"/>
      <c r="AI346" s="125" t="s">
        <v>2753</v>
      </c>
      <c r="AJ346" s="582">
        <v>8.1699999999999995E-2</v>
      </c>
      <c r="AK346" s="582">
        <v>0</v>
      </c>
      <c r="AL346" s="582"/>
      <c r="AM346" s="582"/>
      <c r="AN346" s="624"/>
      <c r="AO346" s="582"/>
      <c r="AP346" s="81">
        <v>2.6599999999999999E-2</v>
      </c>
      <c r="AQ346" s="125"/>
      <c r="AR346" s="47" t="s">
        <v>2754</v>
      </c>
      <c r="AS346" s="582">
        <v>8.1699999999999995E-2</v>
      </c>
      <c r="AT346" s="582">
        <v>0</v>
      </c>
      <c r="AU346" s="661"/>
      <c r="AV346" s="582"/>
      <c r="AW346" s="47" t="s">
        <v>2754</v>
      </c>
      <c r="AX346" s="582"/>
      <c r="AY346" s="582"/>
      <c r="AZ346" s="81">
        <v>2.6599999999999999E-2</v>
      </c>
      <c r="BA346" s="125"/>
      <c r="BB346" s="125" t="s">
        <v>2755</v>
      </c>
      <c r="BC346" s="582">
        <v>8.1733333333333325E-2</v>
      </c>
      <c r="BD346" s="582">
        <v>0</v>
      </c>
      <c r="BE346" s="662"/>
      <c r="BF346" s="582"/>
      <c r="BG346" s="582"/>
      <c r="BH346" s="582"/>
      <c r="BI346" s="81">
        <v>2.6599999999999999E-2</v>
      </c>
      <c r="BJ346" s="125"/>
      <c r="BK346" s="125" t="s">
        <v>2755</v>
      </c>
      <c r="BL346" s="582">
        <v>8.1733333333333325E-2</v>
      </c>
      <c r="BM346" s="582">
        <v>0</v>
      </c>
      <c r="BN346" s="659"/>
      <c r="BO346" s="582"/>
      <c r="BP346" s="582"/>
      <c r="BQ346" s="582"/>
      <c r="BR346" s="81">
        <v>2.6599999999999999E-2</v>
      </c>
      <c r="BS346" s="125"/>
      <c r="BT346" s="154" t="s">
        <v>2756</v>
      </c>
      <c r="BU346" s="582">
        <v>0.11073333333333334</v>
      </c>
      <c r="BV346" s="582">
        <v>0</v>
      </c>
      <c r="BW346" s="582"/>
      <c r="BX346" s="582"/>
      <c r="BY346" s="154" t="s">
        <v>2756</v>
      </c>
      <c r="BZ346" s="582"/>
      <c r="CA346" s="582"/>
      <c r="CB346" s="81">
        <v>2.6599999999999999E-2</v>
      </c>
      <c r="CC346" s="125"/>
      <c r="CD346" s="125" t="s">
        <v>2757</v>
      </c>
      <c r="CE346" s="582">
        <v>0.11073333333333334</v>
      </c>
      <c r="CF346" s="582">
        <v>0</v>
      </c>
      <c r="CG346" s="661"/>
      <c r="CH346" s="582"/>
      <c r="CI346" s="582"/>
      <c r="CJ346" s="582"/>
      <c r="CK346" s="16"/>
      <c r="CL346" s="125"/>
      <c r="CM346" s="125" t="s">
        <v>2757</v>
      </c>
      <c r="CN346" s="582">
        <v>8.4133333333333338E-2</v>
      </c>
      <c r="CO346" s="582">
        <v>0</v>
      </c>
      <c r="CP346" s="582"/>
      <c r="CQ346" s="582"/>
      <c r="CR346" s="582"/>
      <c r="CS346" s="582"/>
      <c r="CT346" s="16"/>
      <c r="CU346" s="125"/>
      <c r="CV346" s="125"/>
      <c r="CW346" s="582">
        <v>8.4133333333333338E-2</v>
      </c>
      <c r="CX346" s="582">
        <v>0</v>
      </c>
      <c r="CY346" s="582"/>
      <c r="CZ346" s="582"/>
      <c r="DA346" s="154"/>
      <c r="DB346" s="582"/>
      <c r="DC346" s="582"/>
      <c r="DD346" s="16"/>
      <c r="DE346" s="125"/>
      <c r="DF346" s="125"/>
      <c r="DG346" s="582">
        <v>8.4133333333333338E-2</v>
      </c>
      <c r="DH346" s="582">
        <v>0</v>
      </c>
      <c r="DI346" s="582"/>
      <c r="DJ346" s="582"/>
      <c r="DK346" s="582"/>
      <c r="DL346" s="582"/>
      <c r="DM346" s="16"/>
      <c r="DN346" s="125"/>
      <c r="DO346" s="125"/>
      <c r="DP346" s="582">
        <v>8.4133333333333338E-2</v>
      </c>
      <c r="DQ346" s="582">
        <v>0</v>
      </c>
      <c r="DR346" s="582"/>
      <c r="DS346" s="582"/>
      <c r="DT346" s="582"/>
      <c r="DU346" s="582"/>
      <c r="DV346" s="16"/>
      <c r="DW346" s="125"/>
      <c r="DX346" s="125"/>
      <c r="DY346" s="582">
        <v>8.1551515151515153E-2</v>
      </c>
      <c r="DZ346" s="582">
        <v>0</v>
      </c>
      <c r="EA346" s="582"/>
      <c r="EB346" s="582"/>
      <c r="EC346" s="154"/>
      <c r="ED346" s="613"/>
      <c r="EE346" s="613"/>
      <c r="EF346" s="304"/>
      <c r="EG346" s="142">
        <v>0.15960000000000002</v>
      </c>
      <c r="EH346" s="142">
        <v>0</v>
      </c>
      <c r="EI346" s="122">
        <v>0</v>
      </c>
      <c r="EJ346" s="613">
        <v>0.99971818181818195</v>
      </c>
      <c r="EK346" s="582">
        <v>0</v>
      </c>
      <c r="EL346" s="613">
        <v>0</v>
      </c>
      <c r="EM346" s="614"/>
      <c r="EN346" s="609"/>
      <c r="EO346" s="613"/>
      <c r="EP346" s="598"/>
      <c r="EQ346" s="598"/>
      <c r="ER346" s="598"/>
      <c r="ET346" s="156">
        <f t="shared" si="5"/>
        <v>-3.999999999999837E-4</v>
      </c>
    </row>
    <row r="347" spans="1:150" s="47" customFormat="1" ht="99.95" hidden="1" customHeight="1" x14ac:dyDescent="0.25">
      <c r="A347" s="130" t="s">
        <v>215</v>
      </c>
      <c r="B347" s="47" t="s">
        <v>310</v>
      </c>
      <c r="C347" s="47" t="s">
        <v>2724</v>
      </c>
      <c r="D347" s="127">
        <v>1</v>
      </c>
      <c r="E347" s="47" t="s">
        <v>2725</v>
      </c>
      <c r="F347" s="121" t="s">
        <v>65</v>
      </c>
      <c r="G347" s="131">
        <v>0.5</v>
      </c>
      <c r="H347" s="131">
        <v>0.28999999999999998</v>
      </c>
      <c r="I347" s="121">
        <v>0.25</v>
      </c>
      <c r="J347" s="130" t="s">
        <v>2726</v>
      </c>
      <c r="K347" s="128">
        <v>43454</v>
      </c>
      <c r="L347" s="127">
        <v>2</v>
      </c>
      <c r="M347" s="130" t="s">
        <v>2749</v>
      </c>
      <c r="N347" s="130" t="s">
        <v>2758</v>
      </c>
      <c r="O347" s="47" t="s">
        <v>2729</v>
      </c>
      <c r="P347" s="121">
        <v>0.05</v>
      </c>
      <c r="Q347" s="127" t="s">
        <v>2751</v>
      </c>
      <c r="R347" s="124">
        <v>118701000</v>
      </c>
      <c r="S347" s="129"/>
      <c r="T347" s="80">
        <v>43132</v>
      </c>
      <c r="U347" s="80">
        <v>43464</v>
      </c>
      <c r="V347" s="130" t="s">
        <v>2759</v>
      </c>
      <c r="W347" s="125">
        <v>0.39999999999999997</v>
      </c>
      <c r="X347" s="84">
        <v>3.3300000000000003E-2</v>
      </c>
      <c r="Y347" s="125"/>
      <c r="Z347" s="125" t="s">
        <v>2760</v>
      </c>
      <c r="AA347" s="613"/>
      <c r="AB347" s="582"/>
      <c r="AC347" s="659"/>
      <c r="AD347" s="582"/>
      <c r="AE347" s="613"/>
      <c r="AF347" s="613"/>
      <c r="AG347" s="84">
        <v>3.3300000000000003E-2</v>
      </c>
      <c r="AH347" s="125"/>
      <c r="AI347" s="125" t="s">
        <v>2761</v>
      </c>
      <c r="AJ347" s="582"/>
      <c r="AK347" s="582"/>
      <c r="AL347" s="582"/>
      <c r="AM347" s="582"/>
      <c r="AN347" s="624"/>
      <c r="AO347" s="582"/>
      <c r="AP347" s="84">
        <v>3.3300000000000003E-2</v>
      </c>
      <c r="AQ347" s="125"/>
      <c r="AR347" s="47" t="s">
        <v>2762</v>
      </c>
      <c r="AS347" s="582"/>
      <c r="AT347" s="582"/>
      <c r="AU347" s="661"/>
      <c r="AV347" s="582"/>
      <c r="AW347" s="47" t="s">
        <v>2762</v>
      </c>
      <c r="AX347" s="582"/>
      <c r="AY347" s="582"/>
      <c r="AZ347" s="84">
        <v>3.3333333333333333E-2</v>
      </c>
      <c r="BA347" s="125"/>
      <c r="BB347" s="125" t="s">
        <v>2761</v>
      </c>
      <c r="BC347" s="582"/>
      <c r="BD347" s="582"/>
      <c r="BE347" s="662"/>
      <c r="BF347" s="582"/>
      <c r="BG347" s="582"/>
      <c r="BH347" s="582"/>
      <c r="BI347" s="84">
        <v>3.3333333333333333E-2</v>
      </c>
      <c r="BJ347" s="125"/>
      <c r="BK347" s="125" t="s">
        <v>2761</v>
      </c>
      <c r="BL347" s="582"/>
      <c r="BM347" s="582"/>
      <c r="BN347" s="659"/>
      <c r="BO347" s="582"/>
      <c r="BP347" s="582"/>
      <c r="BQ347" s="582"/>
      <c r="BR347" s="84">
        <v>3.3333333333333333E-2</v>
      </c>
      <c r="BS347" s="125"/>
      <c r="BT347" s="154" t="s">
        <v>2763</v>
      </c>
      <c r="BU347" s="582"/>
      <c r="BV347" s="582"/>
      <c r="BW347" s="582"/>
      <c r="BX347" s="582"/>
      <c r="BY347" s="154" t="s">
        <v>2763</v>
      </c>
      <c r="BZ347" s="582"/>
      <c r="CA347" s="582"/>
      <c r="CB347" s="84">
        <v>3.3333333333333333E-2</v>
      </c>
      <c r="CC347" s="125"/>
      <c r="CD347" s="125" t="s">
        <v>2761</v>
      </c>
      <c r="CE347" s="582"/>
      <c r="CF347" s="582"/>
      <c r="CG347" s="661"/>
      <c r="CH347" s="582"/>
      <c r="CI347" s="582"/>
      <c r="CJ347" s="582"/>
      <c r="CK347" s="84">
        <v>3.3333333333333333E-2</v>
      </c>
      <c r="CL347" s="125"/>
      <c r="CM347" s="125" t="s">
        <v>2761</v>
      </c>
      <c r="CN347" s="582"/>
      <c r="CO347" s="582"/>
      <c r="CP347" s="582"/>
      <c r="CQ347" s="582"/>
      <c r="CR347" s="582"/>
      <c r="CS347" s="582"/>
      <c r="CT347" s="84">
        <v>3.3333333333333333E-2</v>
      </c>
      <c r="CU347" s="125"/>
      <c r="CV347" s="154" t="s">
        <v>2764</v>
      </c>
      <c r="CW347" s="582"/>
      <c r="CX347" s="582"/>
      <c r="CY347" s="582"/>
      <c r="CZ347" s="582"/>
      <c r="DA347" s="154" t="s">
        <v>2764</v>
      </c>
      <c r="DB347" s="582"/>
      <c r="DC347" s="582"/>
      <c r="DD347" s="84">
        <v>3.3333333333333333E-2</v>
      </c>
      <c r="DE347" s="125"/>
      <c r="DF347" s="125" t="s">
        <v>2761</v>
      </c>
      <c r="DG347" s="582"/>
      <c r="DH347" s="582"/>
      <c r="DI347" s="582"/>
      <c r="DJ347" s="582"/>
      <c r="DK347" s="582"/>
      <c r="DL347" s="582"/>
      <c r="DM347" s="84">
        <v>3.3333333333333333E-2</v>
      </c>
      <c r="DN347" s="125"/>
      <c r="DO347" s="125" t="s">
        <v>2761</v>
      </c>
      <c r="DP347" s="582"/>
      <c r="DQ347" s="582"/>
      <c r="DR347" s="582"/>
      <c r="DS347" s="582"/>
      <c r="DT347" s="582"/>
      <c r="DU347" s="582"/>
      <c r="DV347" s="84">
        <v>3.3333333333333333E-2</v>
      </c>
      <c r="DW347" s="125"/>
      <c r="DX347" s="154" t="s">
        <v>2765</v>
      </c>
      <c r="DY347" s="582"/>
      <c r="DZ347" s="582"/>
      <c r="EA347" s="582"/>
      <c r="EB347" s="582"/>
      <c r="EC347" s="154" t="s">
        <v>2765</v>
      </c>
      <c r="ED347" s="613"/>
      <c r="EE347" s="613"/>
      <c r="EF347" s="304"/>
      <c r="EG347" s="142">
        <v>0.39989999999999998</v>
      </c>
      <c r="EH347" s="142">
        <v>0</v>
      </c>
      <c r="EI347" s="122">
        <v>0</v>
      </c>
      <c r="EJ347" s="613"/>
      <c r="EK347" s="582"/>
      <c r="EL347" s="613"/>
      <c r="EM347" s="614"/>
      <c r="EN347" s="609"/>
      <c r="EO347" s="613"/>
      <c r="EP347" s="598"/>
      <c r="EQ347" s="598"/>
      <c r="ER347" s="598"/>
      <c r="ET347" s="156">
        <f t="shared" si="5"/>
        <v>-9.9999999999988987E-5</v>
      </c>
    </row>
    <row r="348" spans="1:150" s="47" customFormat="1" ht="99.95" hidden="1" customHeight="1" x14ac:dyDescent="0.25">
      <c r="A348" s="130" t="s">
        <v>215</v>
      </c>
      <c r="B348" s="47" t="s">
        <v>310</v>
      </c>
      <c r="C348" s="47" t="s">
        <v>2724</v>
      </c>
      <c r="D348" s="127">
        <v>1</v>
      </c>
      <c r="E348" s="47" t="s">
        <v>2725</v>
      </c>
      <c r="F348" s="121" t="s">
        <v>65</v>
      </c>
      <c r="G348" s="131">
        <v>0.5</v>
      </c>
      <c r="H348" s="131">
        <v>0.28999999999999998</v>
      </c>
      <c r="I348" s="121">
        <v>0.25</v>
      </c>
      <c r="J348" s="130" t="s">
        <v>2726</v>
      </c>
      <c r="K348" s="128">
        <v>43454</v>
      </c>
      <c r="L348" s="127">
        <v>2</v>
      </c>
      <c r="M348" s="130" t="s">
        <v>2749</v>
      </c>
      <c r="N348" s="130" t="s">
        <v>2766</v>
      </c>
      <c r="O348" s="47" t="s">
        <v>2729</v>
      </c>
      <c r="P348" s="121">
        <v>0.05</v>
      </c>
      <c r="Q348" s="127" t="s">
        <v>2751</v>
      </c>
      <c r="R348" s="124">
        <v>118701000</v>
      </c>
      <c r="S348" s="129"/>
      <c r="T348" s="80">
        <v>43132</v>
      </c>
      <c r="U348" s="80">
        <v>43464</v>
      </c>
      <c r="V348" s="130" t="s">
        <v>2767</v>
      </c>
      <c r="W348" s="125">
        <v>0.19999999999999998</v>
      </c>
      <c r="X348" s="81"/>
      <c r="Y348" s="125"/>
      <c r="Z348" s="125"/>
      <c r="AA348" s="613"/>
      <c r="AB348" s="582"/>
      <c r="AC348" s="659"/>
      <c r="AD348" s="582"/>
      <c r="AE348" s="613"/>
      <c r="AF348" s="613"/>
      <c r="AG348" s="16"/>
      <c r="AH348" s="125"/>
      <c r="AI348" s="125"/>
      <c r="AJ348" s="582"/>
      <c r="AK348" s="582"/>
      <c r="AL348" s="582"/>
      <c r="AM348" s="582"/>
      <c r="AN348" s="624"/>
      <c r="AO348" s="582"/>
      <c r="AP348" s="16"/>
      <c r="AQ348" s="125"/>
      <c r="AR348" s="125"/>
      <c r="AS348" s="582"/>
      <c r="AT348" s="582"/>
      <c r="AU348" s="661"/>
      <c r="AV348" s="582"/>
      <c r="AX348" s="582"/>
      <c r="AY348" s="582"/>
      <c r="AZ348" s="16"/>
      <c r="BA348" s="125"/>
      <c r="BB348" s="125"/>
      <c r="BC348" s="582"/>
      <c r="BD348" s="582"/>
      <c r="BE348" s="662"/>
      <c r="BF348" s="582"/>
      <c r="BG348" s="582"/>
      <c r="BH348" s="582"/>
      <c r="BI348" s="16"/>
      <c r="BJ348" s="125"/>
      <c r="BK348" s="125"/>
      <c r="BL348" s="582"/>
      <c r="BM348" s="582"/>
      <c r="BN348" s="659"/>
      <c r="BO348" s="582"/>
      <c r="BP348" s="582"/>
      <c r="BQ348" s="582"/>
      <c r="BR348" s="81">
        <v>2.9000000000000001E-2</v>
      </c>
      <c r="BS348" s="125"/>
      <c r="BT348" s="125" t="s">
        <v>2738</v>
      </c>
      <c r="BU348" s="582"/>
      <c r="BV348" s="582"/>
      <c r="BW348" s="582"/>
      <c r="BX348" s="582"/>
      <c r="BY348" s="154"/>
      <c r="BZ348" s="582"/>
      <c r="CA348" s="582"/>
      <c r="CB348" s="81">
        <v>2.9000000000000001E-2</v>
      </c>
      <c r="CC348" s="125"/>
      <c r="CD348" s="125" t="s">
        <v>2768</v>
      </c>
      <c r="CE348" s="582"/>
      <c r="CF348" s="582"/>
      <c r="CG348" s="661"/>
      <c r="CH348" s="582"/>
      <c r="CI348" s="582"/>
      <c r="CJ348" s="582"/>
      <c r="CK348" s="81">
        <v>2.9000000000000001E-2</v>
      </c>
      <c r="CL348" s="125"/>
      <c r="CM348" s="125" t="s">
        <v>2768</v>
      </c>
      <c r="CN348" s="582"/>
      <c r="CO348" s="582"/>
      <c r="CP348" s="582"/>
      <c r="CQ348" s="582"/>
      <c r="CR348" s="582"/>
      <c r="CS348" s="582"/>
      <c r="CT348" s="81">
        <v>2.9000000000000001E-2</v>
      </c>
      <c r="CU348" s="125"/>
      <c r="CV348" s="154" t="s">
        <v>2744</v>
      </c>
      <c r="CW348" s="582"/>
      <c r="CX348" s="582"/>
      <c r="CY348" s="582"/>
      <c r="CZ348" s="582"/>
      <c r="DA348" s="154" t="s">
        <v>2744</v>
      </c>
      <c r="DB348" s="582"/>
      <c r="DC348" s="582"/>
      <c r="DD348" s="81">
        <v>2.9000000000000001E-2</v>
      </c>
      <c r="DE348" s="125"/>
      <c r="DF348" s="125" t="s">
        <v>2748</v>
      </c>
      <c r="DG348" s="582"/>
      <c r="DH348" s="582"/>
      <c r="DI348" s="582"/>
      <c r="DJ348" s="582"/>
      <c r="DK348" s="582"/>
      <c r="DL348" s="582"/>
      <c r="DM348" s="81">
        <v>2.9000000000000001E-2</v>
      </c>
      <c r="DN348" s="125"/>
      <c r="DO348" s="125" t="s">
        <v>2748</v>
      </c>
      <c r="DP348" s="582"/>
      <c r="DQ348" s="582"/>
      <c r="DR348" s="582"/>
      <c r="DS348" s="582"/>
      <c r="DT348" s="582"/>
      <c r="DU348" s="582"/>
      <c r="DV348" s="81">
        <v>2.64E-2</v>
      </c>
      <c r="DW348" s="125"/>
      <c r="DX348" s="47" t="s">
        <v>2766</v>
      </c>
      <c r="DY348" s="582"/>
      <c r="DZ348" s="582"/>
      <c r="EA348" s="582"/>
      <c r="EB348" s="582"/>
      <c r="EC348" s="47" t="s">
        <v>2766</v>
      </c>
      <c r="ED348" s="613"/>
      <c r="EE348" s="613"/>
      <c r="EF348" s="304"/>
      <c r="EG348" s="142">
        <v>0.20040000000000002</v>
      </c>
      <c r="EH348" s="142">
        <v>0</v>
      </c>
      <c r="EI348" s="122">
        <v>0</v>
      </c>
      <c r="EJ348" s="613"/>
      <c r="EK348" s="582"/>
      <c r="EL348" s="613"/>
      <c r="EM348" s="614"/>
      <c r="EN348" s="609"/>
      <c r="EO348" s="613"/>
      <c r="EP348" s="598"/>
      <c r="EQ348" s="598"/>
      <c r="ER348" s="598"/>
      <c r="ET348" s="156">
        <f t="shared" si="5"/>
        <v>4.0000000000003921E-4</v>
      </c>
    </row>
    <row r="349" spans="1:150" s="47" customFormat="1" ht="99.95" hidden="1" customHeight="1" x14ac:dyDescent="0.25">
      <c r="A349" s="130" t="s">
        <v>215</v>
      </c>
      <c r="B349" s="47" t="s">
        <v>310</v>
      </c>
      <c r="C349" s="47" t="s">
        <v>2724</v>
      </c>
      <c r="D349" s="127">
        <v>1</v>
      </c>
      <c r="E349" s="47" t="s">
        <v>2725</v>
      </c>
      <c r="F349" s="121" t="s">
        <v>65</v>
      </c>
      <c r="G349" s="131">
        <v>0.5</v>
      </c>
      <c r="H349" s="131">
        <v>0.28999999999999998</v>
      </c>
      <c r="I349" s="121">
        <v>0.25</v>
      </c>
      <c r="J349" s="130" t="s">
        <v>2726</v>
      </c>
      <c r="K349" s="128">
        <v>43454</v>
      </c>
      <c r="L349" s="127">
        <v>2</v>
      </c>
      <c r="M349" s="130" t="s">
        <v>2749</v>
      </c>
      <c r="N349" s="130" t="s">
        <v>2769</v>
      </c>
      <c r="O349" s="47" t="s">
        <v>2770</v>
      </c>
      <c r="P349" s="121">
        <v>0.05</v>
      </c>
      <c r="Q349" s="127" t="s">
        <v>2751</v>
      </c>
      <c r="R349" s="124">
        <v>118701000</v>
      </c>
      <c r="S349" s="129"/>
      <c r="T349" s="80">
        <v>43132</v>
      </c>
      <c r="U349" s="80">
        <v>43464</v>
      </c>
      <c r="V349" s="130" t="s">
        <v>2771</v>
      </c>
      <c r="W349" s="125">
        <v>0.24</v>
      </c>
      <c r="X349" s="81"/>
      <c r="Y349" s="125"/>
      <c r="Z349" s="125"/>
      <c r="AA349" s="613"/>
      <c r="AB349" s="582"/>
      <c r="AC349" s="659"/>
      <c r="AD349" s="582"/>
      <c r="AE349" s="613"/>
      <c r="AF349" s="613"/>
      <c r="AG349" s="81">
        <v>2.18E-2</v>
      </c>
      <c r="AH349" s="125"/>
      <c r="AI349" s="125" t="s">
        <v>2772</v>
      </c>
      <c r="AJ349" s="582"/>
      <c r="AK349" s="582"/>
      <c r="AL349" s="582"/>
      <c r="AM349" s="582"/>
      <c r="AN349" s="624"/>
      <c r="AO349" s="582"/>
      <c r="AP349" s="81">
        <v>2.18E-2</v>
      </c>
      <c r="AQ349" s="125"/>
      <c r="AR349" s="47" t="s">
        <v>2773</v>
      </c>
      <c r="AS349" s="582"/>
      <c r="AT349" s="582"/>
      <c r="AU349" s="661"/>
      <c r="AV349" s="582"/>
      <c r="AW349" s="47" t="s">
        <v>2773</v>
      </c>
      <c r="AX349" s="582"/>
      <c r="AY349" s="582"/>
      <c r="AZ349" s="81">
        <v>2.18E-2</v>
      </c>
      <c r="BA349" s="125"/>
      <c r="BB349" s="125" t="s">
        <v>2774</v>
      </c>
      <c r="BC349" s="582"/>
      <c r="BD349" s="582"/>
      <c r="BE349" s="662"/>
      <c r="BF349" s="582"/>
      <c r="BG349" s="582"/>
      <c r="BH349" s="582"/>
      <c r="BI349" s="81">
        <v>2.18E-2</v>
      </c>
      <c r="BJ349" s="125"/>
      <c r="BK349" s="125" t="s">
        <v>2775</v>
      </c>
      <c r="BL349" s="582"/>
      <c r="BM349" s="582"/>
      <c r="BN349" s="659"/>
      <c r="BO349" s="582"/>
      <c r="BP349" s="582"/>
      <c r="BQ349" s="582"/>
      <c r="BR349" s="81">
        <v>2.18E-2</v>
      </c>
      <c r="BS349" s="125"/>
      <c r="BT349" s="154" t="s">
        <v>2776</v>
      </c>
      <c r="BU349" s="582"/>
      <c r="BV349" s="582"/>
      <c r="BW349" s="582"/>
      <c r="BX349" s="582"/>
      <c r="BY349" s="154" t="s">
        <v>2776</v>
      </c>
      <c r="BZ349" s="582"/>
      <c r="CA349" s="582"/>
      <c r="CB349" s="81">
        <v>2.18E-2</v>
      </c>
      <c r="CC349" s="125"/>
      <c r="CD349" s="125" t="s">
        <v>2777</v>
      </c>
      <c r="CE349" s="582"/>
      <c r="CF349" s="582"/>
      <c r="CG349" s="661"/>
      <c r="CH349" s="582"/>
      <c r="CI349" s="582"/>
      <c r="CJ349" s="582"/>
      <c r="CK349" s="81">
        <v>2.18E-2</v>
      </c>
      <c r="CL349" s="125"/>
      <c r="CM349" s="125" t="s">
        <v>2777</v>
      </c>
      <c r="CN349" s="582"/>
      <c r="CO349" s="582"/>
      <c r="CP349" s="582"/>
      <c r="CQ349" s="582"/>
      <c r="CR349" s="582"/>
      <c r="CS349" s="582"/>
      <c r="CT349" s="81">
        <v>2.18E-2</v>
      </c>
      <c r="CU349" s="125"/>
      <c r="CV349" s="154" t="s">
        <v>2778</v>
      </c>
      <c r="CW349" s="582"/>
      <c r="CX349" s="582"/>
      <c r="CY349" s="582"/>
      <c r="CZ349" s="582"/>
      <c r="DA349" s="154" t="s">
        <v>2778</v>
      </c>
      <c r="DB349" s="582"/>
      <c r="DC349" s="582"/>
      <c r="DD349" s="81">
        <v>2.18E-2</v>
      </c>
      <c r="DE349" s="125"/>
      <c r="DF349" s="125" t="s">
        <v>2777</v>
      </c>
      <c r="DG349" s="582"/>
      <c r="DH349" s="582"/>
      <c r="DI349" s="582"/>
      <c r="DJ349" s="582"/>
      <c r="DK349" s="582"/>
      <c r="DL349" s="582"/>
      <c r="DM349" s="81">
        <v>2.18E-2</v>
      </c>
      <c r="DN349" s="125"/>
      <c r="DO349" s="125" t="s">
        <v>2777</v>
      </c>
      <c r="DP349" s="582"/>
      <c r="DQ349" s="582"/>
      <c r="DR349" s="582"/>
      <c r="DS349" s="582"/>
      <c r="DT349" s="582"/>
      <c r="DU349" s="582"/>
      <c r="DV349" s="81">
        <v>2.1818181818181816E-2</v>
      </c>
      <c r="DW349" s="125"/>
      <c r="DX349" s="154" t="s">
        <v>2778</v>
      </c>
      <c r="DY349" s="582"/>
      <c r="DZ349" s="582"/>
      <c r="EA349" s="582"/>
      <c r="EB349" s="582"/>
      <c r="EC349" s="154" t="s">
        <v>2778</v>
      </c>
      <c r="ED349" s="613"/>
      <c r="EE349" s="613"/>
      <c r="EF349" s="304"/>
      <c r="EG349" s="142">
        <v>0.23981818181818179</v>
      </c>
      <c r="EH349" s="142">
        <v>0</v>
      </c>
      <c r="EI349" s="122">
        <v>0</v>
      </c>
      <c r="EJ349" s="613"/>
      <c r="EK349" s="582"/>
      <c r="EL349" s="613"/>
      <c r="EM349" s="614"/>
      <c r="EN349" s="609"/>
      <c r="EO349" s="613"/>
      <c r="EP349" s="598"/>
      <c r="EQ349" s="598"/>
      <c r="ER349" s="598"/>
      <c r="ET349" s="156">
        <f t="shared" si="5"/>
        <v>-1.8181818181819964E-4</v>
      </c>
    </row>
    <row r="350" spans="1:150" s="47" customFormat="1" ht="99.95" hidden="1" customHeight="1" x14ac:dyDescent="0.25">
      <c r="A350" s="130" t="s">
        <v>215</v>
      </c>
      <c r="B350" s="47" t="s">
        <v>310</v>
      </c>
      <c r="C350" s="47" t="s">
        <v>2724</v>
      </c>
      <c r="D350" s="127">
        <v>1</v>
      </c>
      <c r="E350" s="47" t="s">
        <v>2725</v>
      </c>
      <c r="F350" s="121" t="s">
        <v>65</v>
      </c>
      <c r="G350" s="131">
        <v>0.5</v>
      </c>
      <c r="H350" s="131">
        <v>0.28999999999999998</v>
      </c>
      <c r="I350" s="121">
        <v>0.25</v>
      </c>
      <c r="J350" s="130" t="s">
        <v>2726</v>
      </c>
      <c r="K350" s="128">
        <v>43454</v>
      </c>
      <c r="L350" s="127">
        <v>3</v>
      </c>
      <c r="M350" s="130" t="s">
        <v>2779</v>
      </c>
      <c r="N350" s="130" t="s">
        <v>2780</v>
      </c>
      <c r="O350" s="47" t="s">
        <v>2729</v>
      </c>
      <c r="P350" s="121">
        <v>0.05</v>
      </c>
      <c r="Q350" s="127" t="s">
        <v>2751</v>
      </c>
      <c r="R350" s="124">
        <v>89441000</v>
      </c>
      <c r="S350" s="129"/>
      <c r="T350" s="80">
        <v>43132</v>
      </c>
      <c r="U350" s="80">
        <v>43464</v>
      </c>
      <c r="V350" s="130" t="s">
        <v>2752</v>
      </c>
      <c r="W350" s="125">
        <v>0.16</v>
      </c>
      <c r="X350" s="81"/>
      <c r="Y350" s="125"/>
      <c r="Z350" s="125"/>
      <c r="AA350" s="613">
        <v>0</v>
      </c>
      <c r="AB350" s="582">
        <v>0</v>
      </c>
      <c r="AC350" s="659">
        <v>89441000</v>
      </c>
      <c r="AD350" s="582"/>
      <c r="AE350" s="613"/>
      <c r="AF350" s="613"/>
      <c r="AG350" s="84">
        <v>2.6599999999999999E-2</v>
      </c>
      <c r="AH350" s="125"/>
      <c r="AI350" s="125" t="s">
        <v>2753</v>
      </c>
      <c r="AJ350" s="582">
        <v>4.8399999999999999E-2</v>
      </c>
      <c r="AK350" s="582">
        <v>0</v>
      </c>
      <c r="AL350" s="582"/>
      <c r="AM350" s="582"/>
      <c r="AN350" s="624"/>
      <c r="AO350" s="582"/>
      <c r="AP350" s="84">
        <v>2.6599999999999999E-2</v>
      </c>
      <c r="AQ350" s="125"/>
      <c r="AR350" s="47" t="s">
        <v>2754</v>
      </c>
      <c r="AS350" s="582">
        <v>4.8399999999999999E-2</v>
      </c>
      <c r="AT350" s="582">
        <v>0</v>
      </c>
      <c r="AU350" s="661"/>
      <c r="AV350" s="125"/>
      <c r="AW350" s="47" t="s">
        <v>2754</v>
      </c>
      <c r="AX350" s="582"/>
      <c r="AY350" s="582"/>
      <c r="AZ350" s="84">
        <v>2.6599999999999999E-2</v>
      </c>
      <c r="BA350" s="125"/>
      <c r="BB350" s="125" t="s">
        <v>2755</v>
      </c>
      <c r="BC350" s="582">
        <v>4.8399999999999999E-2</v>
      </c>
      <c r="BD350" s="582">
        <v>0</v>
      </c>
      <c r="BE350" s="662"/>
      <c r="BF350" s="125"/>
      <c r="BG350" s="582"/>
      <c r="BH350" s="582"/>
      <c r="BI350" s="84">
        <v>2.6599999999999999E-2</v>
      </c>
      <c r="BJ350" s="125"/>
      <c r="BK350" s="125" t="s">
        <v>2755</v>
      </c>
      <c r="BL350" s="582">
        <v>9.8400000000000001E-2</v>
      </c>
      <c r="BM350" s="582">
        <v>0</v>
      </c>
      <c r="BN350" s="659"/>
      <c r="BO350" s="125"/>
      <c r="BP350" s="582"/>
      <c r="BQ350" s="582"/>
      <c r="BR350" s="84">
        <v>2.6599999999999999E-2</v>
      </c>
      <c r="BS350" s="125"/>
      <c r="BT350" s="154" t="s">
        <v>2756</v>
      </c>
      <c r="BU350" s="582">
        <v>0.12740000000000001</v>
      </c>
      <c r="BV350" s="582">
        <v>0</v>
      </c>
      <c r="BW350" s="582"/>
      <c r="BX350" s="125"/>
      <c r="BY350" s="154" t="s">
        <v>2756</v>
      </c>
      <c r="BZ350" s="582"/>
      <c r="CA350" s="582"/>
      <c r="CB350" s="84">
        <v>2.6599999999999999E-2</v>
      </c>
      <c r="CC350" s="125"/>
      <c r="CD350" s="125" t="s">
        <v>2757</v>
      </c>
      <c r="CE350" s="582">
        <v>0.12740000000000001</v>
      </c>
      <c r="CF350" s="582">
        <v>0</v>
      </c>
      <c r="CG350" s="661"/>
      <c r="CH350" s="582"/>
      <c r="CI350" s="582"/>
      <c r="CJ350" s="582"/>
      <c r="CK350" s="16"/>
      <c r="CL350" s="125"/>
      <c r="CM350" s="125" t="s">
        <v>2757</v>
      </c>
      <c r="CN350" s="582">
        <v>0.1008</v>
      </c>
      <c r="CO350" s="582">
        <v>0</v>
      </c>
      <c r="CP350" s="582"/>
      <c r="CQ350" s="582"/>
      <c r="CR350" s="582"/>
      <c r="CS350" s="582"/>
      <c r="CT350" s="16"/>
      <c r="CU350" s="125"/>
      <c r="CV350" s="125"/>
      <c r="CW350" s="582">
        <v>0.1008</v>
      </c>
      <c r="CX350" s="582">
        <v>0</v>
      </c>
      <c r="CY350" s="582"/>
      <c r="CZ350" s="125"/>
      <c r="DA350" s="154"/>
      <c r="DB350" s="582"/>
      <c r="DC350" s="582"/>
      <c r="DD350" s="16"/>
      <c r="DE350" s="125"/>
      <c r="DF350" s="125"/>
      <c r="DG350" s="582">
        <v>0.1008</v>
      </c>
      <c r="DH350" s="582">
        <v>0</v>
      </c>
      <c r="DI350" s="582"/>
      <c r="DJ350" s="582"/>
      <c r="DK350" s="582"/>
      <c r="DL350" s="582"/>
      <c r="DM350" s="16"/>
      <c r="DN350" s="125"/>
      <c r="DO350" s="125"/>
      <c r="DP350" s="582">
        <v>0.1008</v>
      </c>
      <c r="DQ350" s="582">
        <v>0</v>
      </c>
      <c r="DR350" s="582"/>
      <c r="DS350" s="582"/>
      <c r="DT350" s="582"/>
      <c r="DU350" s="582"/>
      <c r="DV350" s="16"/>
      <c r="DW350" s="125"/>
      <c r="DX350" s="125"/>
      <c r="DY350" s="582">
        <v>9.7799999999999998E-2</v>
      </c>
      <c r="DZ350" s="582">
        <v>0</v>
      </c>
      <c r="EA350" s="582"/>
      <c r="EB350" s="582"/>
      <c r="EC350" s="154"/>
      <c r="ED350" s="613"/>
      <c r="EE350" s="613"/>
      <c r="EF350" s="304"/>
      <c r="EG350" s="142">
        <v>0.15960000000000002</v>
      </c>
      <c r="EH350" s="142">
        <v>0</v>
      </c>
      <c r="EI350" s="122">
        <v>0</v>
      </c>
      <c r="EJ350" s="610">
        <v>0.99939999999999996</v>
      </c>
      <c r="EK350" s="582">
        <v>0</v>
      </c>
      <c r="EL350" s="613">
        <v>0</v>
      </c>
      <c r="EM350" s="614"/>
      <c r="EN350" s="609"/>
      <c r="EO350" s="613"/>
      <c r="EP350" s="598"/>
      <c r="EQ350" s="598"/>
      <c r="ER350" s="598"/>
      <c r="ET350" s="156">
        <f t="shared" si="5"/>
        <v>-3.999999999999837E-4</v>
      </c>
    </row>
    <row r="351" spans="1:150" s="47" customFormat="1" ht="99.95" hidden="1" customHeight="1" x14ac:dyDescent="0.25">
      <c r="A351" s="130" t="s">
        <v>215</v>
      </c>
      <c r="B351" s="47" t="s">
        <v>310</v>
      </c>
      <c r="C351" s="47" t="s">
        <v>2724</v>
      </c>
      <c r="D351" s="127">
        <v>1</v>
      </c>
      <c r="E351" s="47" t="s">
        <v>2725</v>
      </c>
      <c r="F351" s="121" t="s">
        <v>65</v>
      </c>
      <c r="G351" s="131">
        <v>0.5</v>
      </c>
      <c r="H351" s="131">
        <v>0.28999999999999998</v>
      </c>
      <c r="I351" s="121">
        <v>0.25</v>
      </c>
      <c r="J351" s="130" t="s">
        <v>2726</v>
      </c>
      <c r="K351" s="128">
        <v>43454</v>
      </c>
      <c r="L351" s="127">
        <v>3</v>
      </c>
      <c r="M351" s="130" t="s">
        <v>2779</v>
      </c>
      <c r="N351" s="130" t="s">
        <v>2781</v>
      </c>
      <c r="O351" s="47" t="s">
        <v>2782</v>
      </c>
      <c r="P351" s="121">
        <v>0.05</v>
      </c>
      <c r="Q351" s="127" t="s">
        <v>2751</v>
      </c>
      <c r="R351" s="124">
        <v>89441000</v>
      </c>
      <c r="S351" s="129"/>
      <c r="T351" s="80">
        <v>43132</v>
      </c>
      <c r="U351" s="80">
        <v>43464</v>
      </c>
      <c r="V351" s="130" t="s">
        <v>2783</v>
      </c>
      <c r="W351" s="125">
        <v>0.24</v>
      </c>
      <c r="X351" s="81"/>
      <c r="Y351" s="125"/>
      <c r="Z351" s="125"/>
      <c r="AA351" s="613"/>
      <c r="AB351" s="582"/>
      <c r="AC351" s="659"/>
      <c r="AD351" s="582"/>
      <c r="AE351" s="613"/>
      <c r="AF351" s="613"/>
      <c r="AG351" s="81">
        <v>2.18E-2</v>
      </c>
      <c r="AH351" s="125"/>
      <c r="AI351" s="125" t="s">
        <v>2772</v>
      </c>
      <c r="AJ351" s="582"/>
      <c r="AK351" s="582"/>
      <c r="AL351" s="582"/>
      <c r="AM351" s="582"/>
      <c r="AN351" s="624"/>
      <c r="AO351" s="582"/>
      <c r="AP351" s="81">
        <v>2.18E-2</v>
      </c>
      <c r="AQ351" s="125"/>
      <c r="AR351" s="47" t="s">
        <v>2773</v>
      </c>
      <c r="AS351" s="582"/>
      <c r="AT351" s="582"/>
      <c r="AU351" s="661"/>
      <c r="AV351" s="125"/>
      <c r="AW351" s="47" t="s">
        <v>2773</v>
      </c>
      <c r="AX351" s="582"/>
      <c r="AY351" s="582"/>
      <c r="AZ351" s="81">
        <v>2.18E-2</v>
      </c>
      <c r="BA351" s="125"/>
      <c r="BB351" s="125" t="s">
        <v>2774</v>
      </c>
      <c r="BC351" s="582"/>
      <c r="BD351" s="582"/>
      <c r="BE351" s="662"/>
      <c r="BF351" s="125"/>
      <c r="BG351" s="582"/>
      <c r="BH351" s="582"/>
      <c r="BI351" s="81">
        <v>2.18E-2</v>
      </c>
      <c r="BJ351" s="125"/>
      <c r="BK351" s="125" t="s">
        <v>2775</v>
      </c>
      <c r="BL351" s="582"/>
      <c r="BM351" s="582"/>
      <c r="BN351" s="659"/>
      <c r="BO351" s="125"/>
      <c r="BP351" s="582"/>
      <c r="BQ351" s="582"/>
      <c r="BR351" s="81">
        <v>2.18E-2</v>
      </c>
      <c r="BS351" s="125"/>
      <c r="BT351" s="154" t="s">
        <v>2776</v>
      </c>
      <c r="BU351" s="582"/>
      <c r="BV351" s="582"/>
      <c r="BW351" s="582"/>
      <c r="BX351" s="125"/>
      <c r="BY351" s="154" t="s">
        <v>2776</v>
      </c>
      <c r="BZ351" s="582"/>
      <c r="CA351" s="582"/>
      <c r="CB351" s="81">
        <v>2.18E-2</v>
      </c>
      <c r="CC351" s="125"/>
      <c r="CD351" s="125" t="s">
        <v>2777</v>
      </c>
      <c r="CE351" s="582"/>
      <c r="CF351" s="582"/>
      <c r="CG351" s="661"/>
      <c r="CH351" s="582"/>
      <c r="CI351" s="582"/>
      <c r="CJ351" s="582"/>
      <c r="CK351" s="81">
        <v>2.18E-2</v>
      </c>
      <c r="CL351" s="125"/>
      <c r="CM351" s="125" t="s">
        <v>2777</v>
      </c>
      <c r="CN351" s="582"/>
      <c r="CO351" s="582"/>
      <c r="CP351" s="582"/>
      <c r="CQ351" s="582"/>
      <c r="CR351" s="582"/>
      <c r="CS351" s="582"/>
      <c r="CT351" s="81">
        <v>2.18E-2</v>
      </c>
      <c r="CU351" s="125"/>
      <c r="CV351" s="154" t="s">
        <v>2784</v>
      </c>
      <c r="CW351" s="582"/>
      <c r="CX351" s="582"/>
      <c r="CY351" s="582"/>
      <c r="CZ351" s="125"/>
      <c r="DA351" s="154" t="s">
        <v>2784</v>
      </c>
      <c r="DB351" s="582"/>
      <c r="DC351" s="582"/>
      <c r="DD351" s="81">
        <v>2.18E-2</v>
      </c>
      <c r="DE351" s="125"/>
      <c r="DF351" s="125" t="s">
        <v>2777</v>
      </c>
      <c r="DG351" s="582"/>
      <c r="DH351" s="582"/>
      <c r="DI351" s="582"/>
      <c r="DJ351" s="582"/>
      <c r="DK351" s="582"/>
      <c r="DL351" s="582"/>
      <c r="DM351" s="81">
        <v>2.18E-2</v>
      </c>
      <c r="DN351" s="125"/>
      <c r="DO351" s="125" t="s">
        <v>2777</v>
      </c>
      <c r="DP351" s="582"/>
      <c r="DQ351" s="582"/>
      <c r="DR351" s="582"/>
      <c r="DS351" s="582"/>
      <c r="DT351" s="582"/>
      <c r="DU351" s="582"/>
      <c r="DV351" s="81">
        <v>2.18E-2</v>
      </c>
      <c r="DW351" s="125"/>
      <c r="DX351" s="154" t="s">
        <v>2784</v>
      </c>
      <c r="DY351" s="582"/>
      <c r="DZ351" s="582"/>
      <c r="EA351" s="582"/>
      <c r="EB351" s="582"/>
      <c r="EC351" s="154" t="s">
        <v>2784</v>
      </c>
      <c r="ED351" s="613"/>
      <c r="EE351" s="613"/>
      <c r="EF351" s="304"/>
      <c r="EG351" s="142">
        <v>0.23979999999999996</v>
      </c>
      <c r="EH351" s="142">
        <v>0</v>
      </c>
      <c r="EI351" s="122">
        <v>0</v>
      </c>
      <c r="EJ351" s="610"/>
      <c r="EK351" s="582"/>
      <c r="EL351" s="613"/>
      <c r="EM351" s="614"/>
      <c r="EN351" s="609"/>
      <c r="EO351" s="613"/>
      <c r="EP351" s="598"/>
      <c r="EQ351" s="598"/>
      <c r="ER351" s="598"/>
      <c r="ET351" s="156">
        <f t="shared" si="5"/>
        <v>-2.0000000000003348E-4</v>
      </c>
    </row>
    <row r="352" spans="1:150" s="47" customFormat="1" ht="99.95" hidden="1" customHeight="1" x14ac:dyDescent="0.25">
      <c r="A352" s="130" t="s">
        <v>215</v>
      </c>
      <c r="B352" s="47" t="s">
        <v>310</v>
      </c>
      <c r="C352" s="47" t="s">
        <v>2724</v>
      </c>
      <c r="D352" s="127">
        <v>1</v>
      </c>
      <c r="E352" s="47" t="s">
        <v>2725</v>
      </c>
      <c r="F352" s="121" t="s">
        <v>65</v>
      </c>
      <c r="G352" s="131">
        <v>0.5</v>
      </c>
      <c r="H352" s="131">
        <v>0.28999999999999998</v>
      </c>
      <c r="I352" s="121">
        <v>0.25</v>
      </c>
      <c r="J352" s="130" t="s">
        <v>2726</v>
      </c>
      <c r="K352" s="128">
        <v>43454</v>
      </c>
      <c r="L352" s="127">
        <v>3</v>
      </c>
      <c r="M352" s="130" t="s">
        <v>2779</v>
      </c>
      <c r="N352" s="130" t="s">
        <v>2785</v>
      </c>
      <c r="O352" s="47" t="s">
        <v>2729</v>
      </c>
      <c r="P352" s="121">
        <v>0.05</v>
      </c>
      <c r="Q352" s="127" t="s">
        <v>2751</v>
      </c>
      <c r="R352" s="124">
        <v>89441000</v>
      </c>
      <c r="S352" s="129"/>
      <c r="T352" s="80">
        <v>43132</v>
      </c>
      <c r="U352" s="80">
        <v>43464</v>
      </c>
      <c r="V352" s="130" t="s">
        <v>2786</v>
      </c>
      <c r="W352" s="125">
        <v>0.39999999999999997</v>
      </c>
      <c r="X352" s="81"/>
      <c r="Y352" s="125"/>
      <c r="Z352" s="125"/>
      <c r="AA352" s="613"/>
      <c r="AB352" s="582"/>
      <c r="AC352" s="659"/>
      <c r="AD352" s="582"/>
      <c r="AE352" s="613"/>
      <c r="AF352" s="613"/>
      <c r="AG352" s="16"/>
      <c r="AH352" s="125"/>
      <c r="AI352" s="125"/>
      <c r="AJ352" s="582"/>
      <c r="AK352" s="582"/>
      <c r="AL352" s="582"/>
      <c r="AM352" s="582"/>
      <c r="AN352" s="624"/>
      <c r="AO352" s="582"/>
      <c r="AP352" s="16"/>
      <c r="AQ352" s="125"/>
      <c r="AR352" s="125"/>
      <c r="AS352" s="582"/>
      <c r="AT352" s="582"/>
      <c r="AU352" s="661"/>
      <c r="AV352" s="125"/>
      <c r="AX352" s="582"/>
      <c r="AY352" s="582"/>
      <c r="AZ352" s="16"/>
      <c r="BA352" s="125"/>
      <c r="BB352" s="125"/>
      <c r="BC352" s="582"/>
      <c r="BD352" s="582"/>
      <c r="BE352" s="662"/>
      <c r="BF352" s="125"/>
      <c r="BG352" s="582"/>
      <c r="BH352" s="582"/>
      <c r="BI352" s="84">
        <v>0.05</v>
      </c>
      <c r="BJ352" s="125"/>
      <c r="BK352" s="125" t="s">
        <v>2787</v>
      </c>
      <c r="BL352" s="582"/>
      <c r="BM352" s="582"/>
      <c r="BN352" s="659"/>
      <c r="BO352" s="125"/>
      <c r="BP352" s="582"/>
      <c r="BQ352" s="582"/>
      <c r="BR352" s="84">
        <v>0.05</v>
      </c>
      <c r="BS352" s="125"/>
      <c r="BT352" s="154" t="s">
        <v>2788</v>
      </c>
      <c r="BU352" s="582"/>
      <c r="BV352" s="582"/>
      <c r="BW352" s="582"/>
      <c r="BX352" s="125"/>
      <c r="BY352" s="154" t="s">
        <v>2788</v>
      </c>
      <c r="BZ352" s="582"/>
      <c r="CA352" s="582"/>
      <c r="CB352" s="84">
        <v>0.05</v>
      </c>
      <c r="CC352" s="125"/>
      <c r="CD352" s="125" t="s">
        <v>2789</v>
      </c>
      <c r="CE352" s="582"/>
      <c r="CF352" s="582"/>
      <c r="CG352" s="661"/>
      <c r="CH352" s="582"/>
      <c r="CI352" s="582"/>
      <c r="CJ352" s="582"/>
      <c r="CK352" s="84">
        <v>0.05</v>
      </c>
      <c r="CL352" s="125"/>
      <c r="CM352" s="125" t="s">
        <v>2789</v>
      </c>
      <c r="CN352" s="582"/>
      <c r="CO352" s="582"/>
      <c r="CP352" s="582"/>
      <c r="CQ352" s="582"/>
      <c r="CR352" s="582"/>
      <c r="CS352" s="582"/>
      <c r="CT352" s="84">
        <v>0.05</v>
      </c>
      <c r="CU352" s="125"/>
      <c r="CV352" s="154" t="s">
        <v>2790</v>
      </c>
      <c r="CW352" s="582"/>
      <c r="CX352" s="582"/>
      <c r="CY352" s="582"/>
      <c r="CZ352" s="125"/>
      <c r="DA352" s="154" t="s">
        <v>2790</v>
      </c>
      <c r="DB352" s="582"/>
      <c r="DC352" s="582"/>
      <c r="DD352" s="84">
        <v>0.05</v>
      </c>
      <c r="DE352" s="125"/>
      <c r="DF352" s="125" t="s">
        <v>2789</v>
      </c>
      <c r="DG352" s="582"/>
      <c r="DH352" s="582"/>
      <c r="DI352" s="582"/>
      <c r="DJ352" s="582"/>
      <c r="DK352" s="582"/>
      <c r="DL352" s="582"/>
      <c r="DM352" s="84">
        <v>0.05</v>
      </c>
      <c r="DN352" s="125"/>
      <c r="DO352" s="125" t="s">
        <v>2791</v>
      </c>
      <c r="DP352" s="582"/>
      <c r="DQ352" s="582"/>
      <c r="DR352" s="582"/>
      <c r="DS352" s="582"/>
      <c r="DT352" s="582"/>
      <c r="DU352" s="582"/>
      <c r="DV352" s="84">
        <v>0.05</v>
      </c>
      <c r="DW352" s="125"/>
      <c r="DX352" s="154" t="s">
        <v>2792</v>
      </c>
      <c r="DY352" s="582"/>
      <c r="DZ352" s="582"/>
      <c r="EA352" s="582"/>
      <c r="EB352" s="582"/>
      <c r="EC352" s="154" t="s">
        <v>2792</v>
      </c>
      <c r="ED352" s="613"/>
      <c r="EE352" s="613"/>
      <c r="EF352" s="304"/>
      <c r="EG352" s="142">
        <v>0.39999999999999997</v>
      </c>
      <c r="EH352" s="142">
        <v>0</v>
      </c>
      <c r="EI352" s="122">
        <v>0</v>
      </c>
      <c r="EJ352" s="610"/>
      <c r="EK352" s="582"/>
      <c r="EL352" s="613"/>
      <c r="EM352" s="614"/>
      <c r="EN352" s="609"/>
      <c r="EO352" s="613"/>
      <c r="EP352" s="598"/>
      <c r="EQ352" s="598"/>
      <c r="ER352" s="598"/>
      <c r="ET352" s="156">
        <f t="shared" si="5"/>
        <v>0</v>
      </c>
    </row>
    <row r="353" spans="1:150" s="47" customFormat="1" ht="99.95" hidden="1" customHeight="1" x14ac:dyDescent="0.25">
      <c r="A353" s="130" t="s">
        <v>215</v>
      </c>
      <c r="B353" s="47" t="s">
        <v>310</v>
      </c>
      <c r="C353" s="47" t="s">
        <v>2724</v>
      </c>
      <c r="D353" s="127">
        <v>1</v>
      </c>
      <c r="E353" s="47" t="s">
        <v>2725</v>
      </c>
      <c r="F353" s="121" t="s">
        <v>65</v>
      </c>
      <c r="G353" s="131">
        <v>0.5</v>
      </c>
      <c r="H353" s="131">
        <v>0.28999999999999998</v>
      </c>
      <c r="I353" s="121">
        <v>0.25</v>
      </c>
      <c r="J353" s="130" t="s">
        <v>2726</v>
      </c>
      <c r="K353" s="128">
        <v>43454</v>
      </c>
      <c r="L353" s="127">
        <v>3</v>
      </c>
      <c r="M353" s="130" t="s">
        <v>2779</v>
      </c>
      <c r="N353" s="130" t="s">
        <v>2793</v>
      </c>
      <c r="O353" s="47" t="s">
        <v>2729</v>
      </c>
      <c r="P353" s="121">
        <v>0.05</v>
      </c>
      <c r="Q353" s="127" t="s">
        <v>2751</v>
      </c>
      <c r="R353" s="124">
        <v>89441000</v>
      </c>
      <c r="S353" s="129"/>
      <c r="T353" s="80">
        <v>43132</v>
      </c>
      <c r="U353" s="80">
        <v>43464</v>
      </c>
      <c r="V353" s="130" t="s">
        <v>2767</v>
      </c>
      <c r="W353" s="125">
        <v>0.19999999999999998</v>
      </c>
      <c r="X353" s="81"/>
      <c r="Y353" s="125"/>
      <c r="Z353" s="125"/>
      <c r="AA353" s="613"/>
      <c r="AB353" s="582"/>
      <c r="AC353" s="659"/>
      <c r="AD353" s="582"/>
      <c r="AE353" s="613"/>
      <c r="AF353" s="613"/>
      <c r="AG353" s="16"/>
      <c r="AH353" s="125"/>
      <c r="AI353" s="125"/>
      <c r="AJ353" s="582"/>
      <c r="AK353" s="582"/>
      <c r="AL353" s="582"/>
      <c r="AM353" s="582"/>
      <c r="AN353" s="624"/>
      <c r="AO353" s="582"/>
      <c r="AP353" s="16"/>
      <c r="AQ353" s="125"/>
      <c r="AR353" s="125"/>
      <c r="AS353" s="582"/>
      <c r="AT353" s="582"/>
      <c r="AU353" s="661"/>
      <c r="AV353" s="125"/>
      <c r="AX353" s="582"/>
      <c r="AY353" s="582"/>
      <c r="AZ353" s="16"/>
      <c r="BA353" s="125"/>
      <c r="BB353" s="125"/>
      <c r="BC353" s="582"/>
      <c r="BD353" s="582"/>
      <c r="BE353" s="662"/>
      <c r="BF353" s="125"/>
      <c r="BG353" s="582"/>
      <c r="BH353" s="582"/>
      <c r="BI353" s="16"/>
      <c r="BJ353" s="125"/>
      <c r="BK353" s="125"/>
      <c r="BL353" s="582"/>
      <c r="BM353" s="582"/>
      <c r="BN353" s="659"/>
      <c r="BO353" s="125"/>
      <c r="BP353" s="582"/>
      <c r="BQ353" s="582"/>
      <c r="BR353" s="81">
        <v>2.9000000000000001E-2</v>
      </c>
      <c r="BS353" s="125"/>
      <c r="BT353" s="125" t="s">
        <v>2738</v>
      </c>
      <c r="BU353" s="582"/>
      <c r="BV353" s="582"/>
      <c r="BW353" s="582"/>
      <c r="BX353" s="125"/>
      <c r="BY353" s="154"/>
      <c r="BZ353" s="582"/>
      <c r="CA353" s="582"/>
      <c r="CB353" s="81">
        <v>2.9000000000000001E-2</v>
      </c>
      <c r="CC353" s="125"/>
      <c r="CD353" s="125" t="s">
        <v>2768</v>
      </c>
      <c r="CE353" s="582"/>
      <c r="CF353" s="582"/>
      <c r="CG353" s="661"/>
      <c r="CH353" s="582"/>
      <c r="CI353" s="582"/>
      <c r="CJ353" s="582"/>
      <c r="CK353" s="81">
        <v>2.9000000000000001E-2</v>
      </c>
      <c r="CL353" s="125"/>
      <c r="CM353" s="125" t="s">
        <v>2768</v>
      </c>
      <c r="CN353" s="582"/>
      <c r="CO353" s="582"/>
      <c r="CP353" s="582"/>
      <c r="CQ353" s="582"/>
      <c r="CR353" s="582"/>
      <c r="CS353" s="582"/>
      <c r="CT353" s="81">
        <v>2.9000000000000001E-2</v>
      </c>
      <c r="CU353" s="125"/>
      <c r="CV353" s="154" t="s">
        <v>2744</v>
      </c>
      <c r="CW353" s="582"/>
      <c r="CX353" s="582"/>
      <c r="CY353" s="582"/>
      <c r="CZ353" s="125"/>
      <c r="DA353" s="154" t="s">
        <v>2744</v>
      </c>
      <c r="DB353" s="582"/>
      <c r="DC353" s="582"/>
      <c r="DD353" s="81">
        <v>2.9000000000000001E-2</v>
      </c>
      <c r="DE353" s="125"/>
      <c r="DF353" s="125" t="s">
        <v>2748</v>
      </c>
      <c r="DG353" s="582"/>
      <c r="DH353" s="582"/>
      <c r="DI353" s="582"/>
      <c r="DJ353" s="582"/>
      <c r="DK353" s="582"/>
      <c r="DL353" s="582"/>
      <c r="DM353" s="81">
        <v>2.9000000000000001E-2</v>
      </c>
      <c r="DN353" s="125"/>
      <c r="DO353" s="125" t="s">
        <v>2748</v>
      </c>
      <c r="DP353" s="582"/>
      <c r="DQ353" s="582"/>
      <c r="DR353" s="582"/>
      <c r="DS353" s="582"/>
      <c r="DT353" s="582"/>
      <c r="DU353" s="582"/>
      <c r="DV353" s="81">
        <v>2.5999999999999999E-2</v>
      </c>
      <c r="DW353" s="125"/>
      <c r="DX353" s="47" t="s">
        <v>2793</v>
      </c>
      <c r="DY353" s="582"/>
      <c r="DZ353" s="582"/>
      <c r="EA353" s="582"/>
      <c r="EB353" s="582"/>
      <c r="EC353" s="47" t="s">
        <v>2793</v>
      </c>
      <c r="ED353" s="613"/>
      <c r="EE353" s="613"/>
      <c r="EF353" s="304"/>
      <c r="EG353" s="142">
        <v>0.2</v>
      </c>
      <c r="EH353" s="142">
        <v>0</v>
      </c>
      <c r="EI353" s="122">
        <v>0</v>
      </c>
      <c r="EJ353" s="610"/>
      <c r="EK353" s="582"/>
      <c r="EL353" s="613"/>
      <c r="EM353" s="614"/>
      <c r="EN353" s="609"/>
      <c r="EO353" s="613"/>
      <c r="EP353" s="598"/>
      <c r="EQ353" s="598"/>
      <c r="ER353" s="598"/>
      <c r="ET353" s="156">
        <f t="shared" si="5"/>
        <v>0</v>
      </c>
    </row>
    <row r="354" spans="1:150" s="47" customFormat="1" ht="99.95" hidden="1" customHeight="1" x14ac:dyDescent="0.25">
      <c r="A354" s="130" t="s">
        <v>215</v>
      </c>
      <c r="B354" s="47" t="s">
        <v>310</v>
      </c>
      <c r="C354" s="47" t="s">
        <v>138</v>
      </c>
      <c r="D354" s="127">
        <v>2</v>
      </c>
      <c r="E354" s="47" t="s">
        <v>2794</v>
      </c>
      <c r="F354" s="121" t="s">
        <v>65</v>
      </c>
      <c r="G354" s="127">
        <v>8</v>
      </c>
      <c r="H354" s="122">
        <v>1</v>
      </c>
      <c r="I354" s="121">
        <v>0.25</v>
      </c>
      <c r="J354" s="130" t="s">
        <v>2795</v>
      </c>
      <c r="K354" s="128">
        <v>43455</v>
      </c>
      <c r="L354" s="127">
        <v>4</v>
      </c>
      <c r="M354" s="130" t="s">
        <v>2796</v>
      </c>
      <c r="N354" s="130" t="s">
        <v>2797</v>
      </c>
      <c r="O354" s="47" t="s">
        <v>2798</v>
      </c>
      <c r="P354" s="48">
        <v>8.3400000000000002E-2</v>
      </c>
      <c r="Q354" s="129" t="s">
        <v>2799</v>
      </c>
      <c r="R354" s="124">
        <v>1475028000</v>
      </c>
      <c r="S354" s="129"/>
      <c r="T354" s="85">
        <v>43150</v>
      </c>
      <c r="U354" s="85">
        <v>43455</v>
      </c>
      <c r="V354" s="130" t="s">
        <v>2800</v>
      </c>
      <c r="W354" s="125">
        <v>0.25059952038369304</v>
      </c>
      <c r="X354" s="81"/>
      <c r="Y354" s="125"/>
      <c r="Z354" s="154"/>
      <c r="AA354" s="613">
        <v>5.4000021800741226E-2</v>
      </c>
      <c r="AB354" s="582">
        <v>0</v>
      </c>
      <c r="AC354" s="661">
        <v>560170000</v>
      </c>
      <c r="AD354" s="582"/>
      <c r="AE354" s="613">
        <v>1.8014407272727274E-2</v>
      </c>
      <c r="AF354" s="582">
        <v>0</v>
      </c>
      <c r="AG354" s="81">
        <v>2.2781774580335732E-2</v>
      </c>
      <c r="AH354" s="125"/>
      <c r="AI354" s="81" t="s">
        <v>2801</v>
      </c>
      <c r="AJ354" s="582">
        <v>9.9409069108349679E-2</v>
      </c>
      <c r="AK354" s="582">
        <v>0</v>
      </c>
      <c r="AL354" s="582"/>
      <c r="AM354" s="582"/>
      <c r="AN354" s="582">
        <v>9.7504322020202039E-2</v>
      </c>
      <c r="AO354" s="582">
        <v>0</v>
      </c>
      <c r="AP354" s="81">
        <v>2.2781774580335732E-2</v>
      </c>
      <c r="AQ354" s="125"/>
      <c r="AR354" s="81" t="s">
        <v>2801</v>
      </c>
      <c r="AS354" s="582">
        <v>9.9409069108349679E-2</v>
      </c>
      <c r="AT354" s="582">
        <v>0</v>
      </c>
      <c r="AU354" s="582"/>
      <c r="AV354" s="125"/>
      <c r="AW354" s="582" t="s">
        <v>2797</v>
      </c>
      <c r="AX354" s="582">
        <v>9.7504322020202039E-2</v>
      </c>
      <c r="AY354" s="582">
        <v>0</v>
      </c>
      <c r="AZ354" s="81">
        <v>2.2781774580335732E-2</v>
      </c>
      <c r="BA354" s="125"/>
      <c r="BB354" s="81" t="s">
        <v>2801</v>
      </c>
      <c r="BC354" s="582">
        <v>9.9409069108349679E-2</v>
      </c>
      <c r="BD354" s="582">
        <v>0</v>
      </c>
      <c r="BE354" s="582"/>
      <c r="BF354" s="582"/>
      <c r="BG354" s="582">
        <v>9.7504322020202039E-2</v>
      </c>
      <c r="BH354" s="582">
        <v>0</v>
      </c>
      <c r="BI354" s="81">
        <v>2.2781774580335732E-2</v>
      </c>
      <c r="BJ354" s="125"/>
      <c r="BK354" s="81" t="s">
        <v>2801</v>
      </c>
      <c r="BL354" s="582">
        <v>9.9409069108349679E-2</v>
      </c>
      <c r="BM354" s="582">
        <v>0</v>
      </c>
      <c r="BN354" s="659">
        <v>501173000</v>
      </c>
      <c r="BO354" s="125"/>
      <c r="BP354" s="582">
        <v>9.7504322020202039E-2</v>
      </c>
      <c r="BQ354" s="582">
        <v>0</v>
      </c>
      <c r="BR354" s="81">
        <v>2.2781774580335732E-2</v>
      </c>
      <c r="BS354" s="125"/>
      <c r="BT354" s="81" t="s">
        <v>2801</v>
      </c>
      <c r="BU354" s="582">
        <v>9.9409069108349679E-2</v>
      </c>
      <c r="BV354" s="582">
        <v>0</v>
      </c>
      <c r="BW354" s="582"/>
      <c r="BX354" s="582"/>
      <c r="BY354" s="582"/>
      <c r="BZ354" s="582">
        <v>9.7504322020202039E-2</v>
      </c>
      <c r="CA354" s="582">
        <v>0</v>
      </c>
      <c r="CB354" s="81">
        <v>2.2781774580335732E-2</v>
      </c>
      <c r="CC354" s="125"/>
      <c r="CD354" s="81" t="s">
        <v>2801</v>
      </c>
      <c r="CE354" s="582">
        <v>9.9409069108349679E-2</v>
      </c>
      <c r="CF354" s="582">
        <v>0</v>
      </c>
      <c r="CG354" s="661">
        <v>413685000</v>
      </c>
      <c r="CH354" s="582"/>
      <c r="CI354" s="582">
        <v>9.7504322020202039E-2</v>
      </c>
      <c r="CJ354" s="582">
        <v>0</v>
      </c>
      <c r="CK354" s="81">
        <v>2.2781774580335732E-2</v>
      </c>
      <c r="CL354" s="125"/>
      <c r="CM354" s="81" t="s">
        <v>2801</v>
      </c>
      <c r="CN354" s="582">
        <v>9.9409069108349679E-2</v>
      </c>
      <c r="CO354" s="582">
        <v>0</v>
      </c>
      <c r="CP354" s="582"/>
      <c r="CQ354" s="582"/>
      <c r="CR354" s="582">
        <v>9.7504322020202039E-2</v>
      </c>
      <c r="CS354" s="582">
        <v>0</v>
      </c>
      <c r="CT354" s="81">
        <v>2.2781774580335732E-2</v>
      </c>
      <c r="CU354" s="125"/>
      <c r="CV354" s="81" t="s">
        <v>2801</v>
      </c>
      <c r="CW354" s="582">
        <v>6.8209069108349674E-2</v>
      </c>
      <c r="CX354" s="582">
        <v>0</v>
      </c>
      <c r="CY354" s="582"/>
      <c r="CZ354" s="125"/>
      <c r="DA354" s="582" t="s">
        <v>2797</v>
      </c>
      <c r="DB354" s="582">
        <v>8.7096002020202012E-2</v>
      </c>
      <c r="DC354" s="582">
        <v>0</v>
      </c>
      <c r="DD354" s="81">
        <v>2.2781774580335732E-2</v>
      </c>
      <c r="DE354" s="125"/>
      <c r="DF354" s="81" t="s">
        <v>2801</v>
      </c>
      <c r="DG354" s="582">
        <v>6.8209069108349674E-2</v>
      </c>
      <c r="DH354" s="582">
        <v>0</v>
      </c>
      <c r="DI354" s="661"/>
      <c r="DJ354" s="582"/>
      <c r="DK354" s="582">
        <v>8.7096002020202012E-2</v>
      </c>
      <c r="DL354" s="582">
        <v>0</v>
      </c>
      <c r="DM354" s="81">
        <v>2.2781774580335732E-2</v>
      </c>
      <c r="DN354" s="125"/>
      <c r="DO354" s="81" t="s">
        <v>2801</v>
      </c>
      <c r="DP354" s="582">
        <v>6.8209069108349674E-2</v>
      </c>
      <c r="DQ354" s="582">
        <v>0</v>
      </c>
      <c r="DR354" s="582"/>
      <c r="DS354" s="582"/>
      <c r="DT354" s="582">
        <v>7.4749090909090904E-2</v>
      </c>
      <c r="DU354" s="582">
        <v>0</v>
      </c>
      <c r="DV354" s="81">
        <v>2.2781774580335732E-2</v>
      </c>
      <c r="DW354" s="125"/>
      <c r="DX354" s="81" t="s">
        <v>2801</v>
      </c>
      <c r="DY354" s="582">
        <v>4.5509047307608463E-2</v>
      </c>
      <c r="DZ354" s="582">
        <v>0</v>
      </c>
      <c r="EA354" s="582"/>
      <c r="EB354" s="582"/>
      <c r="EC354" s="598" t="s">
        <v>2797</v>
      </c>
      <c r="ED354" s="582">
        <v>5.0516363636363637E-2</v>
      </c>
      <c r="EE354" s="582">
        <v>0</v>
      </c>
      <c r="EF354" s="304"/>
      <c r="EG354" s="125">
        <v>0.25059952038369304</v>
      </c>
      <c r="EH354" s="142">
        <v>0</v>
      </c>
      <c r="EI354" s="122">
        <v>0</v>
      </c>
      <c r="EJ354" s="582">
        <v>0.99999976019184644</v>
      </c>
      <c r="EK354" s="582">
        <v>0</v>
      </c>
      <c r="EL354" s="613">
        <v>0</v>
      </c>
      <c r="EM354" s="614">
        <v>1.0000021200000002</v>
      </c>
      <c r="EN354" s="582">
        <v>0</v>
      </c>
      <c r="EO354" s="613">
        <v>0</v>
      </c>
      <c r="EP354" s="598"/>
      <c r="EQ354" s="598"/>
      <c r="ER354" s="598"/>
      <c r="ET354" s="156">
        <f t="shared" si="5"/>
        <v>0</v>
      </c>
    </row>
    <row r="355" spans="1:150" s="47" customFormat="1" ht="99.95" hidden="1" customHeight="1" x14ac:dyDescent="0.25">
      <c r="A355" s="130" t="s">
        <v>215</v>
      </c>
      <c r="B355" s="47" t="s">
        <v>310</v>
      </c>
      <c r="C355" s="47" t="s">
        <v>138</v>
      </c>
      <c r="D355" s="127">
        <v>2</v>
      </c>
      <c r="E355" s="47" t="s">
        <v>2794</v>
      </c>
      <c r="F355" s="121" t="s">
        <v>65</v>
      </c>
      <c r="G355" s="127">
        <v>8</v>
      </c>
      <c r="H355" s="122">
        <v>1</v>
      </c>
      <c r="I355" s="121">
        <v>0.25</v>
      </c>
      <c r="J355" s="130" t="s">
        <v>2795</v>
      </c>
      <c r="K355" s="128">
        <v>43455</v>
      </c>
      <c r="L355" s="127">
        <v>4</v>
      </c>
      <c r="M355" s="130" t="s">
        <v>2796</v>
      </c>
      <c r="N355" s="130" t="s">
        <v>2797</v>
      </c>
      <c r="O355" s="47" t="s">
        <v>2798</v>
      </c>
      <c r="P355" s="48">
        <v>8.3400000000000002E-2</v>
      </c>
      <c r="Q355" s="129" t="s">
        <v>2799</v>
      </c>
      <c r="R355" s="124">
        <v>1475028000</v>
      </c>
      <c r="S355" s="129"/>
      <c r="T355" s="85">
        <v>43150</v>
      </c>
      <c r="U355" s="85">
        <v>43455</v>
      </c>
      <c r="V355" s="130" t="s">
        <v>2802</v>
      </c>
      <c r="W355" s="125">
        <v>0.24970023980815348</v>
      </c>
      <c r="X355" s="81">
        <v>2.2700021800741224E-2</v>
      </c>
      <c r="Y355" s="125"/>
      <c r="Z355" s="127" t="s">
        <v>2801</v>
      </c>
      <c r="AA355" s="613"/>
      <c r="AB355" s="582"/>
      <c r="AC355" s="661"/>
      <c r="AD355" s="582"/>
      <c r="AE355" s="613"/>
      <c r="AF355" s="582"/>
      <c r="AG355" s="81">
        <v>2.2700021800741224E-2</v>
      </c>
      <c r="AH355" s="125"/>
      <c r="AI355" s="81" t="s">
        <v>2801</v>
      </c>
      <c r="AJ355" s="582"/>
      <c r="AK355" s="582"/>
      <c r="AL355" s="582"/>
      <c r="AM355" s="582"/>
      <c r="AN355" s="582"/>
      <c r="AO355" s="582"/>
      <c r="AP355" s="81">
        <v>2.2700021800741224E-2</v>
      </c>
      <c r="AQ355" s="125"/>
      <c r="AR355" s="81" t="s">
        <v>2801</v>
      </c>
      <c r="AS355" s="582"/>
      <c r="AT355" s="582"/>
      <c r="AU355" s="582"/>
      <c r="AV355" s="125"/>
      <c r="AW355" s="582"/>
      <c r="AX355" s="582"/>
      <c r="AY355" s="582"/>
      <c r="AZ355" s="81">
        <v>2.2700021800741224E-2</v>
      </c>
      <c r="BA355" s="125"/>
      <c r="BB355" s="81" t="s">
        <v>2801</v>
      </c>
      <c r="BC355" s="582"/>
      <c r="BD355" s="582"/>
      <c r="BE355" s="582"/>
      <c r="BF355" s="582"/>
      <c r="BG355" s="582"/>
      <c r="BH355" s="582"/>
      <c r="BI355" s="81">
        <v>2.2700021800741224E-2</v>
      </c>
      <c r="BJ355" s="125"/>
      <c r="BK355" s="81" t="s">
        <v>2801</v>
      </c>
      <c r="BL355" s="582"/>
      <c r="BM355" s="582"/>
      <c r="BN355" s="659"/>
      <c r="BO355" s="125"/>
      <c r="BP355" s="582"/>
      <c r="BQ355" s="582"/>
      <c r="BR355" s="81">
        <v>2.2700021800741224E-2</v>
      </c>
      <c r="BS355" s="125"/>
      <c r="BT355" s="81" t="s">
        <v>2801</v>
      </c>
      <c r="BU355" s="582"/>
      <c r="BV355" s="582"/>
      <c r="BW355" s="582"/>
      <c r="BX355" s="582"/>
      <c r="BY355" s="582"/>
      <c r="BZ355" s="582"/>
      <c r="CA355" s="582"/>
      <c r="CB355" s="81">
        <v>2.2700021800741224E-2</v>
      </c>
      <c r="CC355" s="125"/>
      <c r="CD355" s="81" t="s">
        <v>2801</v>
      </c>
      <c r="CE355" s="582"/>
      <c r="CF355" s="582"/>
      <c r="CG355" s="661"/>
      <c r="CH355" s="582"/>
      <c r="CI355" s="582"/>
      <c r="CJ355" s="582"/>
      <c r="CK355" s="81">
        <v>2.2700021800741224E-2</v>
      </c>
      <c r="CL355" s="125"/>
      <c r="CM355" s="81" t="s">
        <v>2801</v>
      </c>
      <c r="CN355" s="582"/>
      <c r="CO355" s="582"/>
      <c r="CP355" s="582"/>
      <c r="CQ355" s="582"/>
      <c r="CR355" s="582"/>
      <c r="CS355" s="582"/>
      <c r="CT355" s="81">
        <v>2.2700021800741224E-2</v>
      </c>
      <c r="CU355" s="125"/>
      <c r="CV355" s="81" t="s">
        <v>2801</v>
      </c>
      <c r="CW355" s="582"/>
      <c r="CX355" s="582"/>
      <c r="CY355" s="582"/>
      <c r="CZ355" s="125"/>
      <c r="DA355" s="582"/>
      <c r="DB355" s="582"/>
      <c r="DC355" s="582"/>
      <c r="DD355" s="81">
        <v>2.2700021800741224E-2</v>
      </c>
      <c r="DE355" s="125"/>
      <c r="DF355" s="81" t="s">
        <v>2801</v>
      </c>
      <c r="DG355" s="582"/>
      <c r="DH355" s="582"/>
      <c r="DI355" s="661"/>
      <c r="DJ355" s="582"/>
      <c r="DK355" s="582"/>
      <c r="DL355" s="582"/>
      <c r="DM355" s="81">
        <v>2.2700021800741224E-2</v>
      </c>
      <c r="DN355" s="125"/>
      <c r="DO355" s="81" t="s">
        <v>2801</v>
      </c>
      <c r="DP355" s="582"/>
      <c r="DQ355" s="582"/>
      <c r="DR355" s="582"/>
      <c r="DS355" s="582"/>
      <c r="DT355" s="582"/>
      <c r="DU355" s="582"/>
      <c r="DV355" s="81"/>
      <c r="DW355" s="125"/>
      <c r="DX355" s="125"/>
      <c r="DY355" s="582"/>
      <c r="DZ355" s="582"/>
      <c r="EA355" s="582"/>
      <c r="EB355" s="582"/>
      <c r="EC355" s="598"/>
      <c r="ED355" s="582"/>
      <c r="EE355" s="582"/>
      <c r="EF355" s="304"/>
      <c r="EG355" s="125">
        <v>0.24970023980815342</v>
      </c>
      <c r="EH355" s="142">
        <v>0</v>
      </c>
      <c r="EI355" s="122">
        <v>0</v>
      </c>
      <c r="EJ355" s="582"/>
      <c r="EK355" s="582"/>
      <c r="EL355" s="613"/>
      <c r="EM355" s="614"/>
      <c r="EN355" s="598"/>
      <c r="EO355" s="613"/>
      <c r="EP355" s="598"/>
      <c r="EQ355" s="598"/>
      <c r="ER355" s="598"/>
      <c r="ET355" s="156">
        <f t="shared" si="5"/>
        <v>0</v>
      </c>
    </row>
    <row r="356" spans="1:150" s="47" customFormat="1" ht="99.95" hidden="1" customHeight="1" x14ac:dyDescent="0.25">
      <c r="A356" s="130" t="s">
        <v>215</v>
      </c>
      <c r="B356" s="47" t="s">
        <v>310</v>
      </c>
      <c r="C356" s="47" t="s">
        <v>138</v>
      </c>
      <c r="D356" s="127">
        <v>2</v>
      </c>
      <c r="E356" s="47" t="s">
        <v>2794</v>
      </c>
      <c r="F356" s="121" t="s">
        <v>65</v>
      </c>
      <c r="G356" s="127">
        <v>8</v>
      </c>
      <c r="H356" s="122">
        <v>1</v>
      </c>
      <c r="I356" s="121">
        <v>0.25</v>
      </c>
      <c r="J356" s="130" t="s">
        <v>2795</v>
      </c>
      <c r="K356" s="128">
        <v>43455</v>
      </c>
      <c r="L356" s="127">
        <v>4</v>
      </c>
      <c r="M356" s="130" t="s">
        <v>2796</v>
      </c>
      <c r="N356" s="130" t="s">
        <v>2797</v>
      </c>
      <c r="O356" s="47" t="s">
        <v>2798</v>
      </c>
      <c r="P356" s="48">
        <v>8.3400000000000002E-2</v>
      </c>
      <c r="Q356" s="129" t="s">
        <v>2799</v>
      </c>
      <c r="R356" s="124">
        <v>1475028000</v>
      </c>
      <c r="S356" s="129"/>
      <c r="T356" s="85">
        <v>43150</v>
      </c>
      <c r="U356" s="85">
        <v>43455</v>
      </c>
      <c r="V356" s="130" t="s">
        <v>2803</v>
      </c>
      <c r="W356" s="125">
        <v>0.24970023980815348</v>
      </c>
      <c r="X356" s="81">
        <v>3.1300000000000001E-2</v>
      </c>
      <c r="Y356" s="125"/>
      <c r="Z356" s="127" t="s">
        <v>2801</v>
      </c>
      <c r="AA356" s="613"/>
      <c r="AB356" s="582"/>
      <c r="AC356" s="661"/>
      <c r="AD356" s="582"/>
      <c r="AE356" s="613"/>
      <c r="AF356" s="582"/>
      <c r="AG356" s="81">
        <v>3.1199999999999999E-2</v>
      </c>
      <c r="AH356" s="125"/>
      <c r="AI356" s="81" t="s">
        <v>2801</v>
      </c>
      <c r="AJ356" s="582"/>
      <c r="AK356" s="582"/>
      <c r="AL356" s="582"/>
      <c r="AM356" s="582"/>
      <c r="AN356" s="582"/>
      <c r="AO356" s="582"/>
      <c r="AP356" s="81">
        <v>3.1199999999999999E-2</v>
      </c>
      <c r="AQ356" s="125"/>
      <c r="AR356" s="81" t="s">
        <v>2801</v>
      </c>
      <c r="AS356" s="582"/>
      <c r="AT356" s="582"/>
      <c r="AU356" s="582"/>
      <c r="AV356" s="125"/>
      <c r="AW356" s="582"/>
      <c r="AX356" s="582"/>
      <c r="AY356" s="582"/>
      <c r="AZ356" s="81">
        <v>3.1199999999999999E-2</v>
      </c>
      <c r="BA356" s="125"/>
      <c r="BB356" s="81" t="s">
        <v>2801</v>
      </c>
      <c r="BC356" s="582"/>
      <c r="BD356" s="582"/>
      <c r="BE356" s="582"/>
      <c r="BF356" s="582"/>
      <c r="BG356" s="582"/>
      <c r="BH356" s="582"/>
      <c r="BI356" s="81">
        <v>3.1199999999999999E-2</v>
      </c>
      <c r="BJ356" s="125"/>
      <c r="BK356" s="81" t="s">
        <v>2801</v>
      </c>
      <c r="BL356" s="582"/>
      <c r="BM356" s="582"/>
      <c r="BN356" s="659"/>
      <c r="BO356" s="125"/>
      <c r="BP356" s="582"/>
      <c r="BQ356" s="582"/>
      <c r="BR356" s="81">
        <v>3.1199999999999999E-2</v>
      </c>
      <c r="BS356" s="125"/>
      <c r="BT356" s="81" t="s">
        <v>2801</v>
      </c>
      <c r="BU356" s="582"/>
      <c r="BV356" s="582"/>
      <c r="BW356" s="582"/>
      <c r="BX356" s="582"/>
      <c r="BY356" s="582"/>
      <c r="BZ356" s="582"/>
      <c r="CA356" s="582"/>
      <c r="CB356" s="81">
        <v>3.1199999999999999E-2</v>
      </c>
      <c r="CC356" s="125"/>
      <c r="CD356" s="81" t="s">
        <v>2801</v>
      </c>
      <c r="CE356" s="582"/>
      <c r="CF356" s="582"/>
      <c r="CG356" s="661"/>
      <c r="CH356" s="582"/>
      <c r="CI356" s="582"/>
      <c r="CJ356" s="582"/>
      <c r="CK356" s="81">
        <v>3.1199999999999999E-2</v>
      </c>
      <c r="CL356" s="125"/>
      <c r="CM356" s="81" t="s">
        <v>2801</v>
      </c>
      <c r="CN356" s="582"/>
      <c r="CO356" s="582"/>
      <c r="CP356" s="582"/>
      <c r="CQ356" s="582"/>
      <c r="CR356" s="582"/>
      <c r="CS356" s="582"/>
      <c r="CT356" s="81"/>
      <c r="CU356" s="125"/>
      <c r="CV356" s="125"/>
      <c r="CW356" s="582"/>
      <c r="CX356" s="582"/>
      <c r="CY356" s="582"/>
      <c r="CZ356" s="125"/>
      <c r="DA356" s="582"/>
      <c r="DB356" s="582"/>
      <c r="DC356" s="582"/>
      <c r="DD356" s="16"/>
      <c r="DE356" s="125"/>
      <c r="DF356" s="125"/>
      <c r="DG356" s="582"/>
      <c r="DH356" s="582"/>
      <c r="DI356" s="661"/>
      <c r="DJ356" s="582"/>
      <c r="DK356" s="582"/>
      <c r="DL356" s="582"/>
      <c r="DM356" s="16"/>
      <c r="DN356" s="125"/>
      <c r="DO356" s="125"/>
      <c r="DP356" s="582"/>
      <c r="DQ356" s="582"/>
      <c r="DR356" s="582"/>
      <c r="DS356" s="582"/>
      <c r="DT356" s="582"/>
      <c r="DU356" s="582"/>
      <c r="DV356" s="81"/>
      <c r="DW356" s="125"/>
      <c r="DX356" s="125"/>
      <c r="DY356" s="582"/>
      <c r="DZ356" s="582"/>
      <c r="EA356" s="582"/>
      <c r="EB356" s="582"/>
      <c r="EC356" s="598"/>
      <c r="ED356" s="582"/>
      <c r="EE356" s="582"/>
      <c r="EF356" s="304"/>
      <c r="EG356" s="125">
        <v>0.24970000000000003</v>
      </c>
      <c r="EH356" s="142">
        <v>0</v>
      </c>
      <c r="EI356" s="122">
        <v>0</v>
      </c>
      <c r="EJ356" s="582"/>
      <c r="EK356" s="582"/>
      <c r="EL356" s="613"/>
      <c r="EM356" s="614"/>
      <c r="EN356" s="598"/>
      <c r="EO356" s="613"/>
      <c r="EP356" s="598"/>
      <c r="EQ356" s="598"/>
      <c r="ER356" s="598"/>
      <c r="ET356" s="156">
        <f t="shared" si="5"/>
        <v>-2.3980815344604167E-7</v>
      </c>
    </row>
    <row r="357" spans="1:150" s="47" customFormat="1" ht="99.95" hidden="1" customHeight="1" x14ac:dyDescent="0.25">
      <c r="A357" s="130" t="s">
        <v>215</v>
      </c>
      <c r="B357" s="47" t="s">
        <v>310</v>
      </c>
      <c r="C357" s="47" t="s">
        <v>138</v>
      </c>
      <c r="D357" s="127">
        <v>2</v>
      </c>
      <c r="E357" s="47" t="s">
        <v>2794</v>
      </c>
      <c r="F357" s="121" t="s">
        <v>65</v>
      </c>
      <c r="G357" s="127">
        <v>8</v>
      </c>
      <c r="H357" s="122">
        <v>1</v>
      </c>
      <c r="I357" s="121">
        <v>0.25</v>
      </c>
      <c r="J357" s="130" t="s">
        <v>2795</v>
      </c>
      <c r="K357" s="128">
        <v>43455</v>
      </c>
      <c r="L357" s="127">
        <v>4</v>
      </c>
      <c r="M357" s="130" t="s">
        <v>2796</v>
      </c>
      <c r="N357" s="130" t="s">
        <v>2797</v>
      </c>
      <c r="O357" s="47" t="s">
        <v>2798</v>
      </c>
      <c r="P357" s="48">
        <v>8.3400000000000002E-2</v>
      </c>
      <c r="Q357" s="129" t="s">
        <v>2799</v>
      </c>
      <c r="R357" s="124">
        <v>1475028000</v>
      </c>
      <c r="S357" s="129"/>
      <c r="T357" s="85">
        <v>43150</v>
      </c>
      <c r="U357" s="85">
        <v>43455</v>
      </c>
      <c r="V357" s="130" t="s">
        <v>2804</v>
      </c>
      <c r="W357" s="125">
        <v>0.25</v>
      </c>
      <c r="X357" s="81"/>
      <c r="Y357" s="125"/>
      <c r="Z357" s="127"/>
      <c r="AA357" s="613"/>
      <c r="AB357" s="582"/>
      <c r="AC357" s="661"/>
      <c r="AD357" s="582"/>
      <c r="AE357" s="613"/>
      <c r="AF357" s="582"/>
      <c r="AG357" s="81">
        <v>2.2727272727272728E-2</v>
      </c>
      <c r="AH357" s="125"/>
      <c r="AI357" s="81" t="s">
        <v>2801</v>
      </c>
      <c r="AJ357" s="582"/>
      <c r="AK357" s="582"/>
      <c r="AL357" s="582"/>
      <c r="AM357" s="582"/>
      <c r="AN357" s="582"/>
      <c r="AO357" s="582"/>
      <c r="AP357" s="81">
        <v>2.2727272727272728E-2</v>
      </c>
      <c r="AQ357" s="125"/>
      <c r="AR357" s="81" t="s">
        <v>2801</v>
      </c>
      <c r="AS357" s="582"/>
      <c r="AT357" s="582"/>
      <c r="AU357" s="582"/>
      <c r="AV357" s="125"/>
      <c r="AW357" s="582"/>
      <c r="AX357" s="582"/>
      <c r="AY357" s="582"/>
      <c r="AZ357" s="81">
        <v>2.2727272727272728E-2</v>
      </c>
      <c r="BA357" s="125"/>
      <c r="BB357" s="81" t="s">
        <v>2801</v>
      </c>
      <c r="BC357" s="582"/>
      <c r="BD357" s="582"/>
      <c r="BE357" s="582"/>
      <c r="BF357" s="582"/>
      <c r="BG357" s="582"/>
      <c r="BH357" s="582"/>
      <c r="BI357" s="81">
        <v>2.2727272727272728E-2</v>
      </c>
      <c r="BJ357" s="125"/>
      <c r="BK357" s="81" t="s">
        <v>2801</v>
      </c>
      <c r="BL357" s="582"/>
      <c r="BM357" s="582"/>
      <c r="BN357" s="659"/>
      <c r="BO357" s="125"/>
      <c r="BP357" s="582"/>
      <c r="BQ357" s="582"/>
      <c r="BR357" s="81">
        <v>2.2727272727272728E-2</v>
      </c>
      <c r="BS357" s="125"/>
      <c r="BT357" s="81" t="s">
        <v>2801</v>
      </c>
      <c r="BU357" s="582"/>
      <c r="BV357" s="582"/>
      <c r="BW357" s="582"/>
      <c r="BX357" s="582"/>
      <c r="BY357" s="582"/>
      <c r="BZ357" s="582"/>
      <c r="CA357" s="582"/>
      <c r="CB357" s="81">
        <v>2.2727272727272728E-2</v>
      </c>
      <c r="CC357" s="125"/>
      <c r="CD357" s="81" t="s">
        <v>2801</v>
      </c>
      <c r="CE357" s="582"/>
      <c r="CF357" s="582"/>
      <c r="CG357" s="661"/>
      <c r="CH357" s="582"/>
      <c r="CI357" s="582"/>
      <c r="CJ357" s="582"/>
      <c r="CK357" s="81">
        <v>2.2727272727272728E-2</v>
      </c>
      <c r="CL357" s="125"/>
      <c r="CM357" s="81" t="s">
        <v>2801</v>
      </c>
      <c r="CN357" s="582"/>
      <c r="CO357" s="582"/>
      <c r="CP357" s="582"/>
      <c r="CQ357" s="582"/>
      <c r="CR357" s="582"/>
      <c r="CS357" s="582"/>
      <c r="CT357" s="81">
        <v>2.2727272727272728E-2</v>
      </c>
      <c r="CU357" s="125"/>
      <c r="CV357" s="81" t="s">
        <v>2801</v>
      </c>
      <c r="CW357" s="582"/>
      <c r="CX357" s="582"/>
      <c r="CY357" s="582"/>
      <c r="CZ357" s="125"/>
      <c r="DA357" s="582"/>
      <c r="DB357" s="582"/>
      <c r="DC357" s="582"/>
      <c r="DD357" s="81">
        <v>2.2727272727272728E-2</v>
      </c>
      <c r="DE357" s="125"/>
      <c r="DF357" s="81" t="s">
        <v>2801</v>
      </c>
      <c r="DG357" s="582"/>
      <c r="DH357" s="582"/>
      <c r="DI357" s="661"/>
      <c r="DJ357" s="582"/>
      <c r="DK357" s="582"/>
      <c r="DL357" s="582"/>
      <c r="DM357" s="81">
        <v>2.2727272727272728E-2</v>
      </c>
      <c r="DN357" s="125"/>
      <c r="DO357" s="81" t="s">
        <v>2801</v>
      </c>
      <c r="DP357" s="582"/>
      <c r="DQ357" s="582"/>
      <c r="DR357" s="582"/>
      <c r="DS357" s="582"/>
      <c r="DT357" s="582"/>
      <c r="DU357" s="582"/>
      <c r="DV357" s="81">
        <v>2.2727272727272728E-2</v>
      </c>
      <c r="DW357" s="125"/>
      <c r="DX357" s="81" t="s">
        <v>2801</v>
      </c>
      <c r="DY357" s="582"/>
      <c r="DZ357" s="582"/>
      <c r="EA357" s="582"/>
      <c r="EB357" s="582"/>
      <c r="EC357" s="598"/>
      <c r="ED357" s="582"/>
      <c r="EE357" s="582"/>
      <c r="EF357" s="304"/>
      <c r="EG357" s="142">
        <v>0.25000000000000006</v>
      </c>
      <c r="EH357" s="142">
        <v>0</v>
      </c>
      <c r="EI357" s="122">
        <v>0</v>
      </c>
      <c r="EJ357" s="582"/>
      <c r="EK357" s="582"/>
      <c r="EL357" s="613"/>
      <c r="EM357" s="614"/>
      <c r="EN357" s="598"/>
      <c r="EO357" s="613"/>
      <c r="EP357" s="598"/>
      <c r="EQ357" s="598"/>
      <c r="ER357" s="598"/>
      <c r="ET357" s="156">
        <f t="shared" si="5"/>
        <v>0</v>
      </c>
    </row>
    <row r="358" spans="1:150" s="47" customFormat="1" ht="99.95" hidden="1" customHeight="1" x14ac:dyDescent="0.25">
      <c r="A358" s="130" t="s">
        <v>215</v>
      </c>
      <c r="B358" s="47" t="s">
        <v>310</v>
      </c>
      <c r="C358" s="47" t="s">
        <v>138</v>
      </c>
      <c r="D358" s="127">
        <v>2</v>
      </c>
      <c r="E358" s="47" t="s">
        <v>2794</v>
      </c>
      <c r="F358" s="121" t="s">
        <v>65</v>
      </c>
      <c r="G358" s="127">
        <v>8</v>
      </c>
      <c r="H358" s="122">
        <v>1</v>
      </c>
      <c r="I358" s="121">
        <v>0.25</v>
      </c>
      <c r="J358" s="130" t="s">
        <v>2795</v>
      </c>
      <c r="K358" s="128">
        <v>43455</v>
      </c>
      <c r="L358" s="127">
        <v>5</v>
      </c>
      <c r="M358" s="13" t="s">
        <v>2805</v>
      </c>
      <c r="N358" s="130" t="s">
        <v>2806</v>
      </c>
      <c r="O358" s="47" t="s">
        <v>2798</v>
      </c>
      <c r="P358" s="48">
        <v>8.3299999999999999E-2</v>
      </c>
      <c r="Q358" s="129" t="s">
        <v>2799</v>
      </c>
      <c r="R358" s="124">
        <v>480099000</v>
      </c>
      <c r="S358" s="129"/>
      <c r="T358" s="85">
        <v>43150</v>
      </c>
      <c r="U358" s="85">
        <v>43455</v>
      </c>
      <c r="V358" s="130" t="s">
        <v>2807</v>
      </c>
      <c r="W358" s="125">
        <v>0.33325330132052822</v>
      </c>
      <c r="X358" s="81"/>
      <c r="Y358" s="125"/>
      <c r="Z358" s="127"/>
      <c r="AA358" s="582">
        <v>0</v>
      </c>
      <c r="AB358" s="582">
        <v>0</v>
      </c>
      <c r="AC358" s="661">
        <v>371836676</v>
      </c>
      <c r="AD358" s="582"/>
      <c r="AE358" s="613"/>
      <c r="AF358" s="582"/>
      <c r="AG358" s="81">
        <v>3.0295754665502564E-2</v>
      </c>
      <c r="AH358" s="125"/>
      <c r="AI358" s="125" t="s">
        <v>2801</v>
      </c>
      <c r="AJ358" s="582">
        <v>9.7647064886560692E-2</v>
      </c>
      <c r="AK358" s="582">
        <v>0</v>
      </c>
      <c r="AL358" s="582"/>
      <c r="AM358" s="582"/>
      <c r="AN358" s="582"/>
      <c r="AO358" s="582"/>
      <c r="AP358" s="81">
        <v>3.0295754665502564E-2</v>
      </c>
      <c r="AQ358" s="125"/>
      <c r="AR358" s="81" t="s">
        <v>2801</v>
      </c>
      <c r="AS358" s="582">
        <v>9.7647064886560692E-2</v>
      </c>
      <c r="AT358" s="582">
        <v>0</v>
      </c>
      <c r="AU358" s="582"/>
      <c r="AV358" s="125"/>
      <c r="AW358" s="582" t="s">
        <v>2806</v>
      </c>
      <c r="AX358" s="582"/>
      <c r="AY358" s="582"/>
      <c r="AZ358" s="81">
        <v>3.0295754665502564E-2</v>
      </c>
      <c r="BA358" s="125"/>
      <c r="BB358" s="81" t="s">
        <v>2801</v>
      </c>
      <c r="BC358" s="582">
        <v>9.7647064886560692E-2</v>
      </c>
      <c r="BD358" s="582">
        <v>0</v>
      </c>
      <c r="BE358" s="582"/>
      <c r="BF358" s="582"/>
      <c r="BG358" s="582"/>
      <c r="BH358" s="582"/>
      <c r="BI358" s="81">
        <v>3.0295754665502564E-2</v>
      </c>
      <c r="BJ358" s="125"/>
      <c r="BK358" s="81" t="s">
        <v>2801</v>
      </c>
      <c r="BL358" s="582">
        <v>9.7647064886560692E-2</v>
      </c>
      <c r="BM358" s="582">
        <v>0</v>
      </c>
      <c r="BN358" s="659">
        <v>54107157</v>
      </c>
      <c r="BO358" s="125"/>
      <c r="BP358" s="582"/>
      <c r="BQ358" s="582"/>
      <c r="BR358" s="81">
        <v>3.0295754665502564E-2</v>
      </c>
      <c r="BS358" s="125"/>
      <c r="BT358" s="81" t="s">
        <v>2801</v>
      </c>
      <c r="BU358" s="582">
        <v>9.7647064886560692E-2</v>
      </c>
      <c r="BV358" s="582">
        <v>0</v>
      </c>
      <c r="BW358" s="582"/>
      <c r="BX358" s="582"/>
      <c r="BY358" s="582"/>
      <c r="BZ358" s="582"/>
      <c r="CA358" s="582"/>
      <c r="CB358" s="81">
        <v>3.0295754665502564E-2</v>
      </c>
      <c r="CC358" s="125"/>
      <c r="CD358" s="81" t="s">
        <v>2801</v>
      </c>
      <c r="CE358" s="582">
        <v>9.7647064886560692E-2</v>
      </c>
      <c r="CF358" s="582">
        <v>0</v>
      </c>
      <c r="CG358" s="661">
        <v>54155167</v>
      </c>
      <c r="CH358" s="582"/>
      <c r="CI358" s="582"/>
      <c r="CJ358" s="582"/>
      <c r="CK358" s="81">
        <v>3.0295754665502564E-2</v>
      </c>
      <c r="CL358" s="125"/>
      <c r="CM358" s="125" t="s">
        <v>2801</v>
      </c>
      <c r="CN358" s="582">
        <v>9.7647064886560692E-2</v>
      </c>
      <c r="CO358" s="582">
        <v>0</v>
      </c>
      <c r="CP358" s="582"/>
      <c r="CQ358" s="582"/>
      <c r="CR358" s="582"/>
      <c r="CS358" s="582"/>
      <c r="CT358" s="81">
        <v>3.0295754665502564E-2</v>
      </c>
      <c r="CU358" s="125"/>
      <c r="CV358" s="125" t="s">
        <v>2801</v>
      </c>
      <c r="CW358" s="582">
        <v>9.7647064886560692E-2</v>
      </c>
      <c r="CX358" s="582">
        <v>0</v>
      </c>
      <c r="CY358" s="582"/>
      <c r="CZ358" s="125"/>
      <c r="DA358" s="582" t="s">
        <v>2806</v>
      </c>
      <c r="DB358" s="582"/>
      <c r="DC358" s="582"/>
      <c r="DD358" s="81">
        <v>3.0295754665502564E-2</v>
      </c>
      <c r="DE358" s="125"/>
      <c r="DF358" s="125" t="s">
        <v>2801</v>
      </c>
      <c r="DG358" s="582">
        <v>9.7647064886560692E-2</v>
      </c>
      <c r="DH358" s="582">
        <v>0</v>
      </c>
      <c r="DI358" s="661"/>
      <c r="DJ358" s="582"/>
      <c r="DK358" s="582"/>
      <c r="DL358" s="582"/>
      <c r="DM358" s="81">
        <v>3.0295754665502564E-2</v>
      </c>
      <c r="DN358" s="125"/>
      <c r="DO358" s="81" t="s">
        <v>2801</v>
      </c>
      <c r="DP358" s="582">
        <v>6.0591509331005128E-2</v>
      </c>
      <c r="DQ358" s="582">
        <v>0</v>
      </c>
      <c r="DR358" s="582"/>
      <c r="DS358" s="582"/>
      <c r="DT358" s="582"/>
      <c r="DU358" s="582"/>
      <c r="DV358" s="81">
        <v>3.0295754665502564E-2</v>
      </c>
      <c r="DW358" s="125"/>
      <c r="DX358" s="81" t="s">
        <v>2801</v>
      </c>
      <c r="DY358" s="582">
        <v>6.0591509331005128E-2</v>
      </c>
      <c r="DZ358" s="582">
        <v>0</v>
      </c>
      <c r="EA358" s="582"/>
      <c r="EB358" s="582"/>
      <c r="EC358" s="598" t="s">
        <v>2806</v>
      </c>
      <c r="ED358" s="582"/>
      <c r="EE358" s="582"/>
      <c r="EF358" s="304"/>
      <c r="EG358" s="142">
        <v>0.33325330132052811</v>
      </c>
      <c r="EH358" s="142">
        <v>0</v>
      </c>
      <c r="EI358" s="122">
        <v>0</v>
      </c>
      <c r="EJ358" s="582">
        <v>1.0000066026410566</v>
      </c>
      <c r="EK358" s="582">
        <v>0</v>
      </c>
      <c r="EL358" s="613">
        <v>0</v>
      </c>
      <c r="EM358" s="614"/>
      <c r="EN358" s="598"/>
      <c r="EO358" s="613"/>
      <c r="EP358" s="598"/>
      <c r="EQ358" s="598"/>
      <c r="ER358" s="598"/>
      <c r="ET358" s="156">
        <f t="shared" si="5"/>
        <v>0</v>
      </c>
    </row>
    <row r="359" spans="1:150" s="47" customFormat="1" ht="99.95" hidden="1" customHeight="1" x14ac:dyDescent="0.25">
      <c r="A359" s="130" t="s">
        <v>215</v>
      </c>
      <c r="B359" s="47" t="s">
        <v>310</v>
      </c>
      <c r="C359" s="47" t="s">
        <v>138</v>
      </c>
      <c r="D359" s="127">
        <v>2</v>
      </c>
      <c r="E359" s="47" t="s">
        <v>2794</v>
      </c>
      <c r="F359" s="121" t="s">
        <v>65</v>
      </c>
      <c r="G359" s="127">
        <v>8</v>
      </c>
      <c r="H359" s="122">
        <v>1</v>
      </c>
      <c r="I359" s="121">
        <v>0.25</v>
      </c>
      <c r="J359" s="130" t="s">
        <v>2795</v>
      </c>
      <c r="K359" s="128">
        <v>43455</v>
      </c>
      <c r="L359" s="127">
        <v>5</v>
      </c>
      <c r="M359" s="13" t="s">
        <v>2805</v>
      </c>
      <c r="N359" s="130" t="s">
        <v>2806</v>
      </c>
      <c r="O359" s="47" t="s">
        <v>2798</v>
      </c>
      <c r="P359" s="48">
        <v>8.3299999999999999E-2</v>
      </c>
      <c r="Q359" s="129" t="s">
        <v>2799</v>
      </c>
      <c r="R359" s="124">
        <v>480099000</v>
      </c>
      <c r="S359" s="129"/>
      <c r="T359" s="85">
        <v>43150</v>
      </c>
      <c r="U359" s="85">
        <v>43455</v>
      </c>
      <c r="V359" s="130" t="s">
        <v>2808</v>
      </c>
      <c r="W359" s="125">
        <v>0.33325330132052822</v>
      </c>
      <c r="X359" s="81"/>
      <c r="Y359" s="125"/>
      <c r="Z359" s="127"/>
      <c r="AA359" s="582"/>
      <c r="AB359" s="582"/>
      <c r="AC359" s="661"/>
      <c r="AD359" s="582"/>
      <c r="AE359" s="613"/>
      <c r="AF359" s="582"/>
      <c r="AG359" s="81">
        <v>3.0295754665502564E-2</v>
      </c>
      <c r="AH359" s="125"/>
      <c r="AI359" s="125" t="s">
        <v>2801</v>
      </c>
      <c r="AJ359" s="582"/>
      <c r="AK359" s="582"/>
      <c r="AL359" s="582"/>
      <c r="AM359" s="582"/>
      <c r="AN359" s="582"/>
      <c r="AO359" s="582"/>
      <c r="AP359" s="81">
        <v>3.0295754665502564E-2</v>
      </c>
      <c r="AQ359" s="125"/>
      <c r="AR359" s="81" t="s">
        <v>2801</v>
      </c>
      <c r="AS359" s="582"/>
      <c r="AT359" s="582"/>
      <c r="AU359" s="582"/>
      <c r="AV359" s="125"/>
      <c r="AW359" s="582"/>
      <c r="AX359" s="582"/>
      <c r="AY359" s="582"/>
      <c r="AZ359" s="81">
        <v>3.0295754665502564E-2</v>
      </c>
      <c r="BA359" s="125"/>
      <c r="BB359" s="81" t="s">
        <v>2801</v>
      </c>
      <c r="BC359" s="582"/>
      <c r="BD359" s="582"/>
      <c r="BE359" s="582"/>
      <c r="BF359" s="582"/>
      <c r="BG359" s="582"/>
      <c r="BH359" s="582"/>
      <c r="BI359" s="81">
        <v>3.0295754665502564E-2</v>
      </c>
      <c r="BJ359" s="125"/>
      <c r="BK359" s="81" t="s">
        <v>2801</v>
      </c>
      <c r="BL359" s="582"/>
      <c r="BM359" s="582"/>
      <c r="BN359" s="659"/>
      <c r="BO359" s="125"/>
      <c r="BP359" s="582"/>
      <c r="BQ359" s="582"/>
      <c r="BR359" s="81">
        <v>3.0295754665502564E-2</v>
      </c>
      <c r="BS359" s="125"/>
      <c r="BT359" s="81" t="s">
        <v>2801</v>
      </c>
      <c r="BU359" s="582"/>
      <c r="BV359" s="582"/>
      <c r="BW359" s="582"/>
      <c r="BX359" s="582"/>
      <c r="BY359" s="582"/>
      <c r="BZ359" s="582"/>
      <c r="CA359" s="582"/>
      <c r="CB359" s="81">
        <v>3.0295754665502564E-2</v>
      </c>
      <c r="CC359" s="125"/>
      <c r="CD359" s="81" t="s">
        <v>2801</v>
      </c>
      <c r="CE359" s="582"/>
      <c r="CF359" s="582"/>
      <c r="CG359" s="661"/>
      <c r="CH359" s="582"/>
      <c r="CI359" s="582"/>
      <c r="CJ359" s="582"/>
      <c r="CK359" s="81">
        <v>3.0295754665502564E-2</v>
      </c>
      <c r="CL359" s="125"/>
      <c r="CM359" s="125" t="s">
        <v>2801</v>
      </c>
      <c r="CN359" s="582"/>
      <c r="CO359" s="582"/>
      <c r="CP359" s="582"/>
      <c r="CQ359" s="582"/>
      <c r="CR359" s="582"/>
      <c r="CS359" s="582"/>
      <c r="CT359" s="81">
        <v>3.0295754665502564E-2</v>
      </c>
      <c r="CU359" s="125"/>
      <c r="CV359" s="125" t="s">
        <v>2801</v>
      </c>
      <c r="CW359" s="582"/>
      <c r="CX359" s="582"/>
      <c r="CY359" s="582"/>
      <c r="CZ359" s="125"/>
      <c r="DA359" s="582"/>
      <c r="DB359" s="582"/>
      <c r="DC359" s="582"/>
      <c r="DD359" s="81">
        <v>3.0295754665502564E-2</v>
      </c>
      <c r="DE359" s="125"/>
      <c r="DF359" s="125" t="s">
        <v>2801</v>
      </c>
      <c r="DG359" s="582"/>
      <c r="DH359" s="582"/>
      <c r="DI359" s="661"/>
      <c r="DJ359" s="582"/>
      <c r="DK359" s="582"/>
      <c r="DL359" s="582"/>
      <c r="DM359" s="81">
        <v>3.0295754665502564E-2</v>
      </c>
      <c r="DN359" s="125"/>
      <c r="DO359" s="81" t="s">
        <v>2801</v>
      </c>
      <c r="DP359" s="582"/>
      <c r="DQ359" s="582"/>
      <c r="DR359" s="582"/>
      <c r="DS359" s="582"/>
      <c r="DT359" s="582"/>
      <c r="DU359" s="582"/>
      <c r="DV359" s="81">
        <v>3.0295754665502564E-2</v>
      </c>
      <c r="DW359" s="125"/>
      <c r="DX359" s="81" t="s">
        <v>2801</v>
      </c>
      <c r="DY359" s="582"/>
      <c r="DZ359" s="582"/>
      <c r="EA359" s="582"/>
      <c r="EB359" s="582"/>
      <c r="EC359" s="598"/>
      <c r="ED359" s="582"/>
      <c r="EE359" s="582"/>
      <c r="EF359" s="304"/>
      <c r="EG359" s="142">
        <v>0.33325330132052811</v>
      </c>
      <c r="EH359" s="142">
        <v>0</v>
      </c>
      <c r="EI359" s="122">
        <v>0</v>
      </c>
      <c r="EJ359" s="598"/>
      <c r="EK359" s="598"/>
      <c r="EL359" s="613"/>
      <c r="EM359" s="614"/>
      <c r="EN359" s="598"/>
      <c r="EO359" s="613"/>
      <c r="EP359" s="598"/>
      <c r="EQ359" s="598"/>
      <c r="ER359" s="598"/>
      <c r="ET359" s="156">
        <f t="shared" si="5"/>
        <v>0</v>
      </c>
    </row>
    <row r="360" spans="1:150" s="47" customFormat="1" ht="99.95" hidden="1" customHeight="1" x14ac:dyDescent="0.25">
      <c r="A360" s="130" t="s">
        <v>215</v>
      </c>
      <c r="B360" s="47" t="s">
        <v>310</v>
      </c>
      <c r="C360" s="47" t="s">
        <v>138</v>
      </c>
      <c r="D360" s="127">
        <v>2</v>
      </c>
      <c r="E360" s="47" t="s">
        <v>2794</v>
      </c>
      <c r="F360" s="121" t="s">
        <v>65</v>
      </c>
      <c r="G360" s="127">
        <v>8</v>
      </c>
      <c r="H360" s="122">
        <v>1</v>
      </c>
      <c r="I360" s="121">
        <v>0.25</v>
      </c>
      <c r="J360" s="130" t="s">
        <v>2795</v>
      </c>
      <c r="K360" s="128">
        <v>43455</v>
      </c>
      <c r="L360" s="127">
        <v>5</v>
      </c>
      <c r="M360" s="13" t="s">
        <v>2805</v>
      </c>
      <c r="N360" s="130" t="s">
        <v>2806</v>
      </c>
      <c r="O360" s="47" t="s">
        <v>2798</v>
      </c>
      <c r="P360" s="48">
        <v>8.3299999999999999E-2</v>
      </c>
      <c r="Q360" s="129" t="s">
        <v>2799</v>
      </c>
      <c r="R360" s="124">
        <v>480099000</v>
      </c>
      <c r="S360" s="129"/>
      <c r="T360" s="85">
        <v>43150</v>
      </c>
      <c r="U360" s="85">
        <v>43455</v>
      </c>
      <c r="V360" s="130" t="s">
        <v>2809</v>
      </c>
      <c r="W360" s="125">
        <v>0.33350000000000002</v>
      </c>
      <c r="X360" s="81"/>
      <c r="Y360" s="125"/>
      <c r="Z360" s="127"/>
      <c r="AA360" s="582"/>
      <c r="AB360" s="582"/>
      <c r="AC360" s="661"/>
      <c r="AD360" s="582"/>
      <c r="AE360" s="613"/>
      <c r="AF360" s="582"/>
      <c r="AG360" s="81">
        <v>3.7055555555555557E-2</v>
      </c>
      <c r="AH360" s="125"/>
      <c r="AI360" s="125" t="s">
        <v>2801</v>
      </c>
      <c r="AJ360" s="582"/>
      <c r="AK360" s="582"/>
      <c r="AL360" s="582"/>
      <c r="AM360" s="582"/>
      <c r="AN360" s="582"/>
      <c r="AO360" s="582"/>
      <c r="AP360" s="81">
        <v>3.7055555555555557E-2</v>
      </c>
      <c r="AQ360" s="125"/>
      <c r="AR360" s="125" t="s">
        <v>2801</v>
      </c>
      <c r="AS360" s="582"/>
      <c r="AT360" s="582"/>
      <c r="AU360" s="582"/>
      <c r="AV360" s="125"/>
      <c r="AW360" s="582"/>
      <c r="AX360" s="582"/>
      <c r="AY360" s="582"/>
      <c r="AZ360" s="81">
        <v>3.7055555555555557E-2</v>
      </c>
      <c r="BA360" s="125"/>
      <c r="BB360" s="125" t="s">
        <v>2801</v>
      </c>
      <c r="BC360" s="582"/>
      <c r="BD360" s="582"/>
      <c r="BE360" s="582"/>
      <c r="BF360" s="582"/>
      <c r="BG360" s="582"/>
      <c r="BH360" s="582"/>
      <c r="BI360" s="81">
        <v>3.7055555555555557E-2</v>
      </c>
      <c r="BJ360" s="125"/>
      <c r="BK360" s="125" t="s">
        <v>2801</v>
      </c>
      <c r="BL360" s="582"/>
      <c r="BM360" s="582"/>
      <c r="BN360" s="659"/>
      <c r="BO360" s="125"/>
      <c r="BP360" s="582"/>
      <c r="BQ360" s="582"/>
      <c r="BR360" s="81">
        <v>3.7055555555555557E-2</v>
      </c>
      <c r="BS360" s="125"/>
      <c r="BT360" s="125" t="s">
        <v>2801</v>
      </c>
      <c r="BU360" s="582"/>
      <c r="BV360" s="582"/>
      <c r="BW360" s="582"/>
      <c r="BX360" s="582"/>
      <c r="BY360" s="582"/>
      <c r="BZ360" s="582"/>
      <c r="CA360" s="582"/>
      <c r="CB360" s="81">
        <v>3.7055555555555557E-2</v>
      </c>
      <c r="CC360" s="125"/>
      <c r="CD360" s="125" t="s">
        <v>2801</v>
      </c>
      <c r="CE360" s="582"/>
      <c r="CF360" s="582"/>
      <c r="CG360" s="661"/>
      <c r="CH360" s="582"/>
      <c r="CI360" s="582"/>
      <c r="CJ360" s="582"/>
      <c r="CK360" s="81">
        <v>3.7055555555555557E-2</v>
      </c>
      <c r="CL360" s="125"/>
      <c r="CM360" s="125" t="s">
        <v>2801</v>
      </c>
      <c r="CN360" s="582"/>
      <c r="CO360" s="582"/>
      <c r="CP360" s="582"/>
      <c r="CQ360" s="582"/>
      <c r="CR360" s="582"/>
      <c r="CS360" s="582"/>
      <c r="CT360" s="81">
        <v>3.7055555555555557E-2</v>
      </c>
      <c r="CU360" s="125"/>
      <c r="CV360" s="125" t="s">
        <v>2801</v>
      </c>
      <c r="CW360" s="582"/>
      <c r="CX360" s="582"/>
      <c r="CY360" s="582"/>
      <c r="CZ360" s="125"/>
      <c r="DA360" s="582"/>
      <c r="DB360" s="582"/>
      <c r="DC360" s="582"/>
      <c r="DD360" s="81">
        <v>3.7055555555555557E-2</v>
      </c>
      <c r="DE360" s="125"/>
      <c r="DF360" s="125" t="s">
        <v>2801</v>
      </c>
      <c r="DG360" s="582"/>
      <c r="DH360" s="582"/>
      <c r="DI360" s="661"/>
      <c r="DJ360" s="582"/>
      <c r="DK360" s="582"/>
      <c r="DL360" s="582"/>
      <c r="DM360" s="81"/>
      <c r="DN360" s="125"/>
      <c r="DO360" s="125"/>
      <c r="DP360" s="582"/>
      <c r="DQ360" s="582"/>
      <c r="DR360" s="582"/>
      <c r="DS360" s="582"/>
      <c r="DT360" s="582"/>
      <c r="DU360" s="582"/>
      <c r="DV360" s="81"/>
      <c r="DW360" s="125"/>
      <c r="DX360" s="125"/>
      <c r="DY360" s="582"/>
      <c r="DZ360" s="582"/>
      <c r="EA360" s="582"/>
      <c r="EB360" s="582"/>
      <c r="EC360" s="598"/>
      <c r="ED360" s="582"/>
      <c r="EE360" s="582"/>
      <c r="EF360" s="304"/>
      <c r="EG360" s="125">
        <v>0.33350000000000002</v>
      </c>
      <c r="EH360" s="142">
        <v>0</v>
      </c>
      <c r="EI360" s="122">
        <v>0</v>
      </c>
      <c r="EJ360" s="598"/>
      <c r="EK360" s="598"/>
      <c r="EL360" s="613"/>
      <c r="EM360" s="614"/>
      <c r="EN360" s="598"/>
      <c r="EO360" s="613"/>
      <c r="EP360" s="598"/>
      <c r="EQ360" s="598"/>
      <c r="ER360" s="598"/>
      <c r="ET360" s="156">
        <f t="shared" si="5"/>
        <v>0</v>
      </c>
    </row>
    <row r="361" spans="1:150" s="47" customFormat="1" ht="99.95" hidden="1" customHeight="1" x14ac:dyDescent="0.25">
      <c r="A361" s="130" t="s">
        <v>215</v>
      </c>
      <c r="B361" s="47" t="s">
        <v>310</v>
      </c>
      <c r="C361" s="47" t="s">
        <v>138</v>
      </c>
      <c r="D361" s="127">
        <v>2</v>
      </c>
      <c r="E361" s="47" t="s">
        <v>2794</v>
      </c>
      <c r="F361" s="121" t="s">
        <v>65</v>
      </c>
      <c r="G361" s="127">
        <v>8</v>
      </c>
      <c r="H361" s="122">
        <v>1</v>
      </c>
      <c r="I361" s="121">
        <v>0.25</v>
      </c>
      <c r="J361" s="130" t="s">
        <v>2795</v>
      </c>
      <c r="K361" s="128">
        <v>43455</v>
      </c>
      <c r="L361" s="127">
        <v>6</v>
      </c>
      <c r="M361" s="130" t="s">
        <v>2810</v>
      </c>
      <c r="N361" s="130" t="s">
        <v>2811</v>
      </c>
      <c r="O361" s="47" t="s">
        <v>2812</v>
      </c>
      <c r="P361" s="86">
        <v>8.3299999999999999E-2</v>
      </c>
      <c r="Q361" s="129" t="s">
        <v>2799</v>
      </c>
      <c r="R361" s="124">
        <v>379562000</v>
      </c>
      <c r="S361" s="129"/>
      <c r="T361" s="85">
        <v>43150</v>
      </c>
      <c r="U361" s="85">
        <v>43455</v>
      </c>
      <c r="V361" s="130" t="s">
        <v>2813</v>
      </c>
      <c r="W361" s="125">
        <v>0.5</v>
      </c>
      <c r="X361" s="81"/>
      <c r="Y361" s="125"/>
      <c r="Z361" s="127"/>
      <c r="AA361" s="582">
        <v>0</v>
      </c>
      <c r="AB361" s="582">
        <v>0</v>
      </c>
      <c r="AC361" s="661">
        <v>227053988</v>
      </c>
      <c r="AD361" s="582"/>
      <c r="AE361" s="613"/>
      <c r="AF361" s="582"/>
      <c r="AG361" s="81">
        <v>4.5454545454545456E-2</v>
      </c>
      <c r="AH361" s="125"/>
      <c r="AI361" s="125" t="s">
        <v>2801</v>
      </c>
      <c r="AJ361" s="582">
        <v>9.5454545454545459E-2</v>
      </c>
      <c r="AK361" s="582">
        <v>0</v>
      </c>
      <c r="AL361" s="582"/>
      <c r="AM361" s="582"/>
      <c r="AN361" s="582"/>
      <c r="AO361" s="582"/>
      <c r="AP361" s="81">
        <v>4.5454545454545456E-2</v>
      </c>
      <c r="AQ361" s="125"/>
      <c r="AR361" s="125" t="s">
        <v>2801</v>
      </c>
      <c r="AS361" s="582">
        <v>9.5454545454545459E-2</v>
      </c>
      <c r="AT361" s="582">
        <v>0</v>
      </c>
      <c r="AU361" s="582"/>
      <c r="AV361" s="125"/>
      <c r="AW361" s="582" t="s">
        <v>2811</v>
      </c>
      <c r="AX361" s="582"/>
      <c r="AY361" s="582"/>
      <c r="AZ361" s="81">
        <v>4.5454545454545456E-2</v>
      </c>
      <c r="BA361" s="125"/>
      <c r="BB361" s="125" t="s">
        <v>2801</v>
      </c>
      <c r="BC361" s="582">
        <v>9.5454545454545459E-2</v>
      </c>
      <c r="BD361" s="582">
        <v>0</v>
      </c>
      <c r="BE361" s="582"/>
      <c r="BF361" s="582"/>
      <c r="BG361" s="582"/>
      <c r="BH361" s="582"/>
      <c r="BI361" s="81">
        <v>4.5454545454545456E-2</v>
      </c>
      <c r="BJ361" s="125"/>
      <c r="BK361" s="125" t="s">
        <v>2801</v>
      </c>
      <c r="BL361" s="582">
        <v>9.5454545454545459E-2</v>
      </c>
      <c r="BM361" s="582">
        <v>0</v>
      </c>
      <c r="BN361" s="659"/>
      <c r="BO361" s="125"/>
      <c r="BP361" s="582"/>
      <c r="BQ361" s="582"/>
      <c r="BR361" s="81">
        <v>4.5454545454545456E-2</v>
      </c>
      <c r="BS361" s="125"/>
      <c r="BT361" s="125" t="s">
        <v>2801</v>
      </c>
      <c r="BU361" s="582">
        <v>9.5454545454545459E-2</v>
      </c>
      <c r="BV361" s="582">
        <v>0</v>
      </c>
      <c r="BW361" s="582"/>
      <c r="BX361" s="582"/>
      <c r="BY361" s="582"/>
      <c r="BZ361" s="582"/>
      <c r="CA361" s="582"/>
      <c r="CB361" s="81">
        <v>4.5454545454545456E-2</v>
      </c>
      <c r="CC361" s="125"/>
      <c r="CD361" s="125" t="s">
        <v>2801</v>
      </c>
      <c r="CE361" s="582">
        <v>9.5454545454545459E-2</v>
      </c>
      <c r="CF361" s="582">
        <v>0</v>
      </c>
      <c r="CG361" s="661"/>
      <c r="CH361" s="582"/>
      <c r="CI361" s="582"/>
      <c r="CJ361" s="582"/>
      <c r="CK361" s="81">
        <v>4.5454545454545456E-2</v>
      </c>
      <c r="CL361" s="125"/>
      <c r="CM361" s="125" t="s">
        <v>2801</v>
      </c>
      <c r="CN361" s="582">
        <v>9.5454545454545459E-2</v>
      </c>
      <c r="CO361" s="582">
        <v>0</v>
      </c>
      <c r="CP361" s="582"/>
      <c r="CQ361" s="582"/>
      <c r="CR361" s="582"/>
      <c r="CS361" s="582"/>
      <c r="CT361" s="81">
        <v>4.5454545454545456E-2</v>
      </c>
      <c r="CU361" s="125"/>
      <c r="CV361" s="125" t="s">
        <v>2801</v>
      </c>
      <c r="CW361" s="582">
        <v>9.5454545454545459E-2</v>
      </c>
      <c r="CX361" s="582">
        <v>0</v>
      </c>
      <c r="CY361" s="582"/>
      <c r="CZ361" s="125"/>
      <c r="DA361" s="582" t="s">
        <v>2811</v>
      </c>
      <c r="DB361" s="582"/>
      <c r="DC361" s="582"/>
      <c r="DD361" s="81">
        <v>4.5454545454545456E-2</v>
      </c>
      <c r="DE361" s="125"/>
      <c r="DF361" s="125" t="s">
        <v>2801</v>
      </c>
      <c r="DG361" s="582">
        <v>9.5454545454545459E-2</v>
      </c>
      <c r="DH361" s="582">
        <v>0</v>
      </c>
      <c r="DI361" s="663">
        <v>152508012</v>
      </c>
      <c r="DJ361" s="582"/>
      <c r="DK361" s="582"/>
      <c r="DL361" s="582"/>
      <c r="DM361" s="81">
        <v>4.5454545454545456E-2</v>
      </c>
      <c r="DN361" s="125"/>
      <c r="DO361" s="125" t="s">
        <v>2801</v>
      </c>
      <c r="DP361" s="582">
        <v>9.5454545454545459E-2</v>
      </c>
      <c r="DQ361" s="582">
        <v>0</v>
      </c>
      <c r="DR361" s="582"/>
      <c r="DS361" s="582"/>
      <c r="DT361" s="582"/>
      <c r="DU361" s="582"/>
      <c r="DV361" s="81">
        <v>4.5454545454545456E-2</v>
      </c>
      <c r="DW361" s="125"/>
      <c r="DX361" s="125" t="s">
        <v>2801</v>
      </c>
      <c r="DY361" s="582">
        <v>4.5454545454545456E-2</v>
      </c>
      <c r="DZ361" s="582">
        <v>0</v>
      </c>
      <c r="EA361" s="582"/>
      <c r="EB361" s="582"/>
      <c r="EC361" s="598" t="s">
        <v>2811</v>
      </c>
      <c r="ED361" s="582"/>
      <c r="EE361" s="582"/>
      <c r="EF361" s="304"/>
      <c r="EG361" s="142">
        <v>0.50000000000000011</v>
      </c>
      <c r="EH361" s="142">
        <v>0</v>
      </c>
      <c r="EI361" s="122">
        <v>0</v>
      </c>
      <c r="EJ361" s="582">
        <v>1</v>
      </c>
      <c r="EK361" s="582">
        <v>0</v>
      </c>
      <c r="EL361" s="613">
        <v>0</v>
      </c>
      <c r="EM361" s="614"/>
      <c r="EN361" s="598"/>
      <c r="EO361" s="613"/>
      <c r="EP361" s="598"/>
      <c r="EQ361" s="598"/>
      <c r="ER361" s="598"/>
      <c r="ET361" s="156">
        <f t="shared" si="5"/>
        <v>0</v>
      </c>
    </row>
    <row r="362" spans="1:150" s="47" customFormat="1" ht="99.95" hidden="1" customHeight="1" x14ac:dyDescent="0.25">
      <c r="A362" s="130" t="s">
        <v>215</v>
      </c>
      <c r="B362" s="47" t="s">
        <v>310</v>
      </c>
      <c r="C362" s="47" t="s">
        <v>138</v>
      </c>
      <c r="D362" s="127">
        <v>2</v>
      </c>
      <c r="E362" s="47" t="s">
        <v>2794</v>
      </c>
      <c r="F362" s="121" t="s">
        <v>65</v>
      </c>
      <c r="G362" s="127">
        <v>8</v>
      </c>
      <c r="H362" s="122">
        <v>1</v>
      </c>
      <c r="I362" s="121">
        <v>0.25</v>
      </c>
      <c r="J362" s="130" t="s">
        <v>2795</v>
      </c>
      <c r="K362" s="128">
        <v>43455</v>
      </c>
      <c r="L362" s="127">
        <v>6</v>
      </c>
      <c r="M362" s="130" t="s">
        <v>2810</v>
      </c>
      <c r="N362" s="130" t="s">
        <v>2811</v>
      </c>
      <c r="O362" s="47" t="s">
        <v>2812</v>
      </c>
      <c r="P362" s="86">
        <v>8.3299999999999999E-2</v>
      </c>
      <c r="Q362" s="129" t="s">
        <v>2799</v>
      </c>
      <c r="R362" s="124">
        <v>379562000</v>
      </c>
      <c r="S362" s="129"/>
      <c r="T362" s="85">
        <v>43150</v>
      </c>
      <c r="U362" s="85">
        <v>43455</v>
      </c>
      <c r="V362" s="130" t="s">
        <v>2814</v>
      </c>
      <c r="W362" s="125">
        <v>0.5</v>
      </c>
      <c r="X362" s="81"/>
      <c r="Y362" s="125"/>
      <c r="Z362" s="127"/>
      <c r="AA362" s="582"/>
      <c r="AB362" s="582"/>
      <c r="AC362" s="661"/>
      <c r="AD362" s="582"/>
      <c r="AE362" s="613"/>
      <c r="AF362" s="582"/>
      <c r="AG362" s="81">
        <v>0.05</v>
      </c>
      <c r="AH362" s="125"/>
      <c r="AI362" s="125" t="s">
        <v>2801</v>
      </c>
      <c r="AJ362" s="582"/>
      <c r="AK362" s="582"/>
      <c r="AL362" s="582"/>
      <c r="AM362" s="582"/>
      <c r="AN362" s="582"/>
      <c r="AO362" s="582"/>
      <c r="AP362" s="81">
        <v>0.05</v>
      </c>
      <c r="AQ362" s="125"/>
      <c r="AR362" s="125" t="s">
        <v>2801</v>
      </c>
      <c r="AS362" s="582"/>
      <c r="AT362" s="582"/>
      <c r="AU362" s="582"/>
      <c r="AV362" s="125"/>
      <c r="AW362" s="582"/>
      <c r="AX362" s="582"/>
      <c r="AY362" s="582"/>
      <c r="AZ362" s="81">
        <v>0.05</v>
      </c>
      <c r="BA362" s="125"/>
      <c r="BB362" s="125" t="s">
        <v>2801</v>
      </c>
      <c r="BC362" s="582"/>
      <c r="BD362" s="582"/>
      <c r="BE362" s="582"/>
      <c r="BF362" s="582"/>
      <c r="BG362" s="582"/>
      <c r="BH362" s="582"/>
      <c r="BI362" s="81">
        <v>0.05</v>
      </c>
      <c r="BJ362" s="125"/>
      <c r="BK362" s="125" t="s">
        <v>2801</v>
      </c>
      <c r="BL362" s="582"/>
      <c r="BM362" s="582"/>
      <c r="BN362" s="659"/>
      <c r="BO362" s="125"/>
      <c r="BP362" s="582"/>
      <c r="BQ362" s="582"/>
      <c r="BR362" s="81">
        <v>0.05</v>
      </c>
      <c r="BS362" s="125"/>
      <c r="BT362" s="125" t="s">
        <v>2815</v>
      </c>
      <c r="BU362" s="582"/>
      <c r="BV362" s="582"/>
      <c r="BW362" s="582"/>
      <c r="BX362" s="582"/>
      <c r="BY362" s="582"/>
      <c r="BZ362" s="582"/>
      <c r="CA362" s="582"/>
      <c r="CB362" s="81">
        <v>0.05</v>
      </c>
      <c r="CC362" s="125"/>
      <c r="CD362" s="125" t="s">
        <v>2816</v>
      </c>
      <c r="CE362" s="582"/>
      <c r="CF362" s="582"/>
      <c r="CG362" s="661"/>
      <c r="CH362" s="582"/>
      <c r="CI362" s="582"/>
      <c r="CJ362" s="582"/>
      <c r="CK362" s="81">
        <v>0.05</v>
      </c>
      <c r="CL362" s="125"/>
      <c r="CM362" s="125" t="s">
        <v>2817</v>
      </c>
      <c r="CN362" s="582"/>
      <c r="CO362" s="582"/>
      <c r="CP362" s="582"/>
      <c r="CQ362" s="582"/>
      <c r="CR362" s="582"/>
      <c r="CS362" s="582"/>
      <c r="CT362" s="81">
        <v>0.05</v>
      </c>
      <c r="CU362" s="125"/>
      <c r="CV362" s="125" t="s">
        <v>2801</v>
      </c>
      <c r="CW362" s="582"/>
      <c r="CX362" s="582"/>
      <c r="CY362" s="582"/>
      <c r="CZ362" s="125"/>
      <c r="DA362" s="582"/>
      <c r="DB362" s="582"/>
      <c r="DC362" s="582"/>
      <c r="DD362" s="81">
        <v>0.05</v>
      </c>
      <c r="DE362" s="125"/>
      <c r="DF362" s="125" t="s">
        <v>2818</v>
      </c>
      <c r="DG362" s="582"/>
      <c r="DH362" s="582"/>
      <c r="DI362" s="663"/>
      <c r="DJ362" s="582"/>
      <c r="DK362" s="582"/>
      <c r="DL362" s="582"/>
      <c r="DM362" s="81">
        <v>0.05</v>
      </c>
      <c r="DN362" s="125"/>
      <c r="DO362" s="125" t="s">
        <v>2819</v>
      </c>
      <c r="DP362" s="582"/>
      <c r="DQ362" s="582"/>
      <c r="DR362" s="582"/>
      <c r="DS362" s="582"/>
      <c r="DT362" s="582"/>
      <c r="DU362" s="582"/>
      <c r="DV362" s="81"/>
      <c r="DW362" s="125"/>
      <c r="DX362" s="125"/>
      <c r="DY362" s="582"/>
      <c r="DZ362" s="582"/>
      <c r="EA362" s="582"/>
      <c r="EB362" s="582"/>
      <c r="EC362" s="598"/>
      <c r="ED362" s="582"/>
      <c r="EE362" s="582"/>
      <c r="EF362" s="304"/>
      <c r="EG362" s="142">
        <v>0.49999999999999994</v>
      </c>
      <c r="EH362" s="142">
        <v>0</v>
      </c>
      <c r="EI362" s="122">
        <v>0</v>
      </c>
      <c r="EJ362" s="598"/>
      <c r="EK362" s="598"/>
      <c r="EL362" s="613"/>
      <c r="EM362" s="614"/>
      <c r="EN362" s="598"/>
      <c r="EO362" s="613"/>
      <c r="EP362" s="598"/>
      <c r="EQ362" s="598"/>
      <c r="ER362" s="598"/>
      <c r="ET362" s="156">
        <f t="shared" si="5"/>
        <v>0</v>
      </c>
    </row>
    <row r="363" spans="1:150" s="47" customFormat="1" ht="99.95" hidden="1" customHeight="1" x14ac:dyDescent="0.25">
      <c r="A363" s="130" t="s">
        <v>215</v>
      </c>
      <c r="B363" s="47" t="s">
        <v>310</v>
      </c>
      <c r="C363" s="47" t="s">
        <v>138</v>
      </c>
      <c r="D363" s="127">
        <v>3</v>
      </c>
      <c r="E363" s="127" t="s">
        <v>2820</v>
      </c>
      <c r="F363" s="121" t="s">
        <v>65</v>
      </c>
      <c r="G363" s="127">
        <v>100</v>
      </c>
      <c r="H363" s="122">
        <v>1</v>
      </c>
      <c r="I363" s="121">
        <v>0.25</v>
      </c>
      <c r="J363" s="130" t="s">
        <v>2821</v>
      </c>
      <c r="K363" s="128">
        <v>43455</v>
      </c>
      <c r="L363" s="127">
        <v>7</v>
      </c>
      <c r="M363" s="130" t="s">
        <v>2822</v>
      </c>
      <c r="N363" s="130" t="s">
        <v>2823</v>
      </c>
      <c r="O363" s="127" t="s">
        <v>2824</v>
      </c>
      <c r="P363" s="54">
        <v>0.25</v>
      </c>
      <c r="Q363" s="129" t="s">
        <v>2751</v>
      </c>
      <c r="R363" s="124">
        <v>272594000</v>
      </c>
      <c r="S363" s="129"/>
      <c r="T363" s="87">
        <v>43112</v>
      </c>
      <c r="U363" s="87">
        <v>43455</v>
      </c>
      <c r="V363" s="130" t="s">
        <v>2825</v>
      </c>
      <c r="W363" s="121">
        <v>1</v>
      </c>
      <c r="X363" s="81">
        <v>9.0909090909090912E-2</v>
      </c>
      <c r="Y363" s="125"/>
      <c r="Z363" s="127" t="s">
        <v>2826</v>
      </c>
      <c r="AA363" s="125">
        <v>9.0909090909090912E-2</v>
      </c>
      <c r="AB363" s="125">
        <v>0</v>
      </c>
      <c r="AC363" s="144">
        <v>130295000</v>
      </c>
      <c r="AD363" s="125"/>
      <c r="AE363" s="122">
        <v>9.0909090909090912E-2</v>
      </c>
      <c r="AF363" s="125">
        <v>0</v>
      </c>
      <c r="AG363" s="81">
        <v>9.0909090909090912E-2</v>
      </c>
      <c r="AH363" s="125"/>
      <c r="AI363" s="125" t="s">
        <v>2827</v>
      </c>
      <c r="AJ363" s="125">
        <v>9.0909090909090912E-2</v>
      </c>
      <c r="AK363" s="125">
        <v>0</v>
      </c>
      <c r="AL363" s="125"/>
      <c r="AM363" s="125"/>
      <c r="AN363" s="154">
        <v>9.0909090909090912E-2</v>
      </c>
      <c r="AO363" s="154">
        <v>0</v>
      </c>
      <c r="AP363" s="81">
        <v>9.0909090909090912E-2</v>
      </c>
      <c r="AQ363" s="125"/>
      <c r="AR363" s="125" t="s">
        <v>2801</v>
      </c>
      <c r="AS363" s="125">
        <v>9.0909090909090912E-2</v>
      </c>
      <c r="AT363" s="125">
        <v>0</v>
      </c>
      <c r="AU363" s="125"/>
      <c r="AV363" s="125"/>
      <c r="AW363" s="125" t="s">
        <v>2828</v>
      </c>
      <c r="AX363" s="154">
        <v>9.0909090909090912E-2</v>
      </c>
      <c r="AY363" s="154">
        <v>0</v>
      </c>
      <c r="AZ363" s="81">
        <v>9.0909090909090912E-2</v>
      </c>
      <c r="BA363" s="125"/>
      <c r="BB363" s="125" t="s">
        <v>2801</v>
      </c>
      <c r="BC363" s="125">
        <v>9.0909090909090912E-2</v>
      </c>
      <c r="BD363" s="125">
        <v>0</v>
      </c>
      <c r="BE363" s="125"/>
      <c r="BF363" s="125"/>
      <c r="BG363" s="154">
        <v>9.0909090909090912E-2</v>
      </c>
      <c r="BH363" s="154">
        <v>0</v>
      </c>
      <c r="BI363" s="81">
        <v>9.0909090909090912E-2</v>
      </c>
      <c r="BJ363" s="125"/>
      <c r="BK363" s="125" t="s">
        <v>2801</v>
      </c>
      <c r="BL363" s="125">
        <v>9.0909090909090912E-2</v>
      </c>
      <c r="BM363" s="125">
        <v>0</v>
      </c>
      <c r="BN363" s="145"/>
      <c r="BO363" s="125"/>
      <c r="BP363" s="154">
        <v>9.0909090909090912E-2</v>
      </c>
      <c r="BQ363" s="154">
        <v>0</v>
      </c>
      <c r="BR363" s="81">
        <v>9.0909090909090912E-2</v>
      </c>
      <c r="BS363" s="125"/>
      <c r="BT363" s="125" t="s">
        <v>2801</v>
      </c>
      <c r="BU363" s="125">
        <v>9.0909090909090912E-2</v>
      </c>
      <c r="BV363" s="125">
        <v>0</v>
      </c>
      <c r="BW363" s="125"/>
      <c r="BX363" s="125"/>
      <c r="BY363" s="125"/>
      <c r="BZ363" s="154">
        <v>9.0909090909090912E-2</v>
      </c>
      <c r="CA363" s="154">
        <v>0</v>
      </c>
      <c r="CB363" s="81">
        <v>9.0909090909090912E-2</v>
      </c>
      <c r="CC363" s="125"/>
      <c r="CD363" s="125" t="s">
        <v>2801</v>
      </c>
      <c r="CE363" s="125">
        <v>9.0909090909090912E-2</v>
      </c>
      <c r="CF363" s="125">
        <v>0</v>
      </c>
      <c r="CG363" s="148">
        <v>142299000</v>
      </c>
      <c r="CH363" s="125"/>
      <c r="CI363" s="154">
        <v>9.0909090909090912E-2</v>
      </c>
      <c r="CJ363" s="154">
        <v>0</v>
      </c>
      <c r="CK363" s="81">
        <v>9.0909090909090912E-2</v>
      </c>
      <c r="CL363" s="125"/>
      <c r="CM363" s="125" t="s">
        <v>2801</v>
      </c>
      <c r="CN363" s="125">
        <v>9.0909090909090912E-2</v>
      </c>
      <c r="CO363" s="125">
        <v>0</v>
      </c>
      <c r="CP363" s="125"/>
      <c r="CQ363" s="125"/>
      <c r="CR363" s="154">
        <v>9.0909090909090912E-2</v>
      </c>
      <c r="CS363" s="154">
        <v>0</v>
      </c>
      <c r="CT363" s="81">
        <v>9.0909090909090912E-2</v>
      </c>
      <c r="CU363" s="125"/>
      <c r="CV363" s="125" t="s">
        <v>2801</v>
      </c>
      <c r="CW363" s="125">
        <v>9.0909090909090912E-2</v>
      </c>
      <c r="CX363" s="125">
        <v>0</v>
      </c>
      <c r="CY363" s="125"/>
      <c r="CZ363" s="125"/>
      <c r="DA363" s="125" t="s">
        <v>2829</v>
      </c>
      <c r="DB363" s="154">
        <v>9.0909090909090912E-2</v>
      </c>
      <c r="DC363" s="154">
        <v>0</v>
      </c>
      <c r="DD363" s="81">
        <v>9.0909090909090912E-2</v>
      </c>
      <c r="DE363" s="125"/>
      <c r="DF363" s="125" t="s">
        <v>2801</v>
      </c>
      <c r="DG363" s="125">
        <v>9.0909090909090912E-2</v>
      </c>
      <c r="DH363" s="125">
        <v>0</v>
      </c>
      <c r="DI363" s="147"/>
      <c r="DJ363" s="125"/>
      <c r="DK363" s="154">
        <v>9.0909090909090912E-2</v>
      </c>
      <c r="DL363" s="154">
        <v>0</v>
      </c>
      <c r="DM363" s="81">
        <v>9.0909090909090912E-2</v>
      </c>
      <c r="DN363" s="125"/>
      <c r="DO363" s="125" t="s">
        <v>2801</v>
      </c>
      <c r="DP363" s="125">
        <v>9.0909090909090912E-2</v>
      </c>
      <c r="DQ363" s="125">
        <v>0</v>
      </c>
      <c r="DR363" s="125"/>
      <c r="DS363" s="125"/>
      <c r="DT363" s="154">
        <v>9.0909090909090912E-2</v>
      </c>
      <c r="DU363" s="154">
        <v>0</v>
      </c>
      <c r="DV363" s="81"/>
      <c r="DW363" s="125"/>
      <c r="DX363" s="125"/>
      <c r="DY363" s="125">
        <v>0</v>
      </c>
      <c r="DZ363" s="125">
        <v>0</v>
      </c>
      <c r="EA363" s="125"/>
      <c r="EB363" s="125"/>
      <c r="EC363" s="47" t="s">
        <v>2830</v>
      </c>
      <c r="ED363" s="154">
        <v>0</v>
      </c>
      <c r="EE363" s="154">
        <v>0</v>
      </c>
      <c r="EF363" s="304"/>
      <c r="EG363" s="125">
        <v>1.0000000000000002</v>
      </c>
      <c r="EH363" s="125">
        <v>0</v>
      </c>
      <c r="EI363" s="122">
        <v>0</v>
      </c>
      <c r="EJ363" s="125">
        <v>1.0000000000000002</v>
      </c>
      <c r="EK363" s="125">
        <v>0</v>
      </c>
      <c r="EL363" s="122">
        <v>0</v>
      </c>
      <c r="EM363" s="131">
        <v>1.0000000000000002</v>
      </c>
      <c r="EN363" s="125">
        <v>0</v>
      </c>
      <c r="ET363" s="156">
        <f t="shared" si="5"/>
        <v>0</v>
      </c>
    </row>
    <row r="364" spans="1:150" s="47" customFormat="1" ht="99.95" hidden="1" customHeight="1" x14ac:dyDescent="0.25">
      <c r="A364" s="130" t="s">
        <v>215</v>
      </c>
      <c r="B364" s="308" t="s">
        <v>3839</v>
      </c>
      <c r="C364" s="47" t="s">
        <v>139</v>
      </c>
      <c r="D364" s="127">
        <v>4</v>
      </c>
      <c r="E364" s="47" t="s">
        <v>140</v>
      </c>
      <c r="F364" s="121" t="s">
        <v>65</v>
      </c>
      <c r="G364" s="131">
        <v>0.7</v>
      </c>
      <c r="H364" s="131">
        <v>0.22999999999999998</v>
      </c>
      <c r="I364" s="121">
        <v>0.25</v>
      </c>
      <c r="J364" s="130" t="s">
        <v>2831</v>
      </c>
      <c r="K364" s="128">
        <v>43465</v>
      </c>
      <c r="L364" s="127">
        <v>8</v>
      </c>
      <c r="M364" s="130" t="s">
        <v>2832</v>
      </c>
      <c r="N364" s="130" t="s">
        <v>2833</v>
      </c>
      <c r="O364" s="47" t="s">
        <v>2834</v>
      </c>
      <c r="P364" s="48">
        <v>8.3400000000000002E-2</v>
      </c>
      <c r="Q364" s="129" t="s">
        <v>2835</v>
      </c>
      <c r="R364" s="124">
        <v>168921206</v>
      </c>
      <c r="S364" s="129"/>
      <c r="T364" s="85">
        <v>43102</v>
      </c>
      <c r="U364" s="85">
        <v>43190</v>
      </c>
      <c r="V364" s="130" t="s">
        <v>2836</v>
      </c>
      <c r="W364" s="125">
        <v>0.25</v>
      </c>
      <c r="X364" s="81">
        <v>8.3333333333333329E-2</v>
      </c>
      <c r="Y364" s="125"/>
      <c r="Z364" s="582" t="s">
        <v>2837</v>
      </c>
      <c r="AA364" s="582">
        <v>0.16663333333333333</v>
      </c>
      <c r="AB364" s="582">
        <v>0</v>
      </c>
      <c r="AC364" s="661">
        <v>168921206</v>
      </c>
      <c r="AD364" s="582"/>
      <c r="AE364" s="613">
        <v>1.5521347600000001E-2</v>
      </c>
      <c r="AF364" s="582">
        <v>0</v>
      </c>
      <c r="AG364" s="81">
        <v>8.3299999999999999E-2</v>
      </c>
      <c r="AH364" s="125"/>
      <c r="AI364" s="582" t="s">
        <v>2837</v>
      </c>
      <c r="AJ364" s="582">
        <v>0.29159999999999997</v>
      </c>
      <c r="AK364" s="582">
        <v>0</v>
      </c>
      <c r="AL364" s="582"/>
      <c r="AM364" s="582"/>
      <c r="AN364" s="582">
        <v>3.1639177199999993E-2</v>
      </c>
      <c r="AO364" s="582">
        <v>0</v>
      </c>
      <c r="AP364" s="81">
        <v>8.3299999999999999E-2</v>
      </c>
      <c r="AQ364" s="125"/>
      <c r="AR364" s="582" t="s">
        <v>2838</v>
      </c>
      <c r="AS364" s="582">
        <v>0.29159999999999997</v>
      </c>
      <c r="AT364" s="582">
        <v>0</v>
      </c>
      <c r="AU364" s="582"/>
      <c r="AV364" s="582"/>
      <c r="AW364" s="582" t="s">
        <v>2838</v>
      </c>
      <c r="AX364" s="582">
        <v>3.1639177199999993E-2</v>
      </c>
      <c r="AY364" s="582">
        <v>0</v>
      </c>
      <c r="AZ364" s="122"/>
      <c r="BA364" s="125"/>
      <c r="BB364" s="125"/>
      <c r="BC364" s="582">
        <v>0.125</v>
      </c>
      <c r="BD364" s="582">
        <v>0</v>
      </c>
      <c r="BE364" s="582"/>
      <c r="BF364" s="582"/>
      <c r="BG364" s="582">
        <v>2.84357924E-2</v>
      </c>
      <c r="BH364" s="582">
        <v>0</v>
      </c>
      <c r="BI364" s="122"/>
      <c r="BJ364" s="125"/>
      <c r="BK364" s="125"/>
      <c r="BL364" s="582">
        <v>0.125</v>
      </c>
      <c r="BM364" s="582">
        <v>0</v>
      </c>
      <c r="BN364" s="659"/>
      <c r="BO364" s="582"/>
      <c r="BP364" s="582">
        <v>3.3225542400000002E-2</v>
      </c>
      <c r="BQ364" s="582">
        <v>0</v>
      </c>
      <c r="BR364" s="122"/>
      <c r="BS364" s="125"/>
      <c r="BT364" s="125"/>
      <c r="BU364" s="582">
        <v>0</v>
      </c>
      <c r="BV364" s="582">
        <v>0</v>
      </c>
      <c r="BW364" s="659"/>
      <c r="BX364" s="582"/>
      <c r="BY364" s="582" t="s">
        <v>2839</v>
      </c>
      <c r="BZ364" s="582">
        <v>1.4737102800000002E-2</v>
      </c>
      <c r="CA364" s="582">
        <v>0</v>
      </c>
      <c r="CB364" s="122"/>
      <c r="CC364" s="125"/>
      <c r="CD364" s="125"/>
      <c r="CE364" s="582">
        <v>0</v>
      </c>
      <c r="CF364" s="582">
        <v>0</v>
      </c>
      <c r="CG364" s="661"/>
      <c r="CH364" s="582"/>
      <c r="CI364" s="582">
        <v>1.4737102800000002E-2</v>
      </c>
      <c r="CJ364" s="582">
        <v>0</v>
      </c>
      <c r="CK364" s="122"/>
      <c r="CL364" s="125"/>
      <c r="CM364" s="125"/>
      <c r="CN364" s="582">
        <v>0</v>
      </c>
      <c r="CO364" s="582">
        <v>0</v>
      </c>
      <c r="CP364" s="661"/>
      <c r="CQ364" s="582"/>
      <c r="CR364" s="582">
        <v>1.2001197600000001E-2</v>
      </c>
      <c r="CS364" s="582">
        <v>0</v>
      </c>
      <c r="CT364" s="122"/>
      <c r="CU364" s="125"/>
      <c r="CV364" s="125"/>
      <c r="CW364" s="582">
        <v>0</v>
      </c>
      <c r="CX364" s="582">
        <v>0</v>
      </c>
      <c r="CY364" s="661"/>
      <c r="CZ364" s="582"/>
      <c r="DA364" s="154"/>
      <c r="DB364" s="582">
        <v>1.2001197600000001E-2</v>
      </c>
      <c r="DC364" s="582">
        <v>0</v>
      </c>
      <c r="DD364" s="122"/>
      <c r="DE364" s="125"/>
      <c r="DF364" s="125"/>
      <c r="DG364" s="582">
        <v>0</v>
      </c>
      <c r="DH364" s="582">
        <v>0</v>
      </c>
      <c r="DI364" s="661"/>
      <c r="DJ364" s="582"/>
      <c r="DK364" s="582">
        <v>1.2001197600000001E-2</v>
      </c>
      <c r="DL364" s="582">
        <v>0</v>
      </c>
      <c r="DM364" s="122">
        <v>0</v>
      </c>
      <c r="DN364" s="125"/>
      <c r="DO364" s="125"/>
      <c r="DP364" s="582">
        <v>0</v>
      </c>
      <c r="DQ364" s="582">
        <v>0</v>
      </c>
      <c r="DR364" s="661"/>
      <c r="DS364" s="582"/>
      <c r="DT364" s="582">
        <v>1.2001197600000001E-2</v>
      </c>
      <c r="DU364" s="582">
        <v>0</v>
      </c>
      <c r="DV364" s="122">
        <v>0</v>
      </c>
      <c r="DW364" s="125"/>
      <c r="DX364" s="125"/>
      <c r="DY364" s="582">
        <v>0</v>
      </c>
      <c r="DZ364" s="582">
        <v>0</v>
      </c>
      <c r="EA364" s="661"/>
      <c r="EB364" s="582"/>
      <c r="EC364" s="582"/>
      <c r="ED364" s="582">
        <v>1.2039515599999998E-2</v>
      </c>
      <c r="EE364" s="582">
        <v>0</v>
      </c>
      <c r="EF364" s="304"/>
      <c r="EG364" s="142">
        <v>0.24993333333333334</v>
      </c>
      <c r="EH364" s="125">
        <v>0</v>
      </c>
      <c r="EI364" s="122">
        <v>0</v>
      </c>
      <c r="EJ364" s="665">
        <v>0.99983333333333324</v>
      </c>
      <c r="EK364" s="582"/>
      <c r="EL364" s="613">
        <v>0</v>
      </c>
      <c r="EM364" s="614">
        <v>0.22997954840000007</v>
      </c>
      <c r="EN364" s="666">
        <v>0</v>
      </c>
      <c r="EO364" s="613">
        <v>0</v>
      </c>
      <c r="EP364" s="598"/>
      <c r="EQ364" s="598"/>
      <c r="ER364" s="598"/>
      <c r="ET364" s="156">
        <f t="shared" si="5"/>
        <v>-6.6666666666659324E-5</v>
      </c>
    </row>
    <row r="365" spans="1:150" s="47" customFormat="1" ht="99.95" hidden="1" customHeight="1" x14ac:dyDescent="0.25">
      <c r="A365" s="130" t="s">
        <v>215</v>
      </c>
      <c r="B365" s="308" t="s">
        <v>3839</v>
      </c>
      <c r="C365" s="47" t="s">
        <v>139</v>
      </c>
      <c r="D365" s="127">
        <v>4</v>
      </c>
      <c r="E365" s="47" t="s">
        <v>140</v>
      </c>
      <c r="F365" s="121" t="s">
        <v>65</v>
      </c>
      <c r="G365" s="131">
        <v>0.7</v>
      </c>
      <c r="H365" s="131">
        <v>0.22999999999999998</v>
      </c>
      <c r="I365" s="121">
        <v>0.25</v>
      </c>
      <c r="J365" s="130" t="s">
        <v>2831</v>
      </c>
      <c r="K365" s="128">
        <v>43465</v>
      </c>
      <c r="L365" s="127">
        <v>8</v>
      </c>
      <c r="M365" s="130" t="s">
        <v>2832</v>
      </c>
      <c r="N365" s="130" t="s">
        <v>2833</v>
      </c>
      <c r="O365" s="47" t="s">
        <v>2834</v>
      </c>
      <c r="P365" s="48">
        <v>8.3400000000000002E-2</v>
      </c>
      <c r="Q365" s="129" t="s">
        <v>2835</v>
      </c>
      <c r="R365" s="124">
        <v>168921206</v>
      </c>
      <c r="S365" s="129"/>
      <c r="T365" s="85">
        <v>43102</v>
      </c>
      <c r="U365" s="85">
        <v>43190</v>
      </c>
      <c r="V365" s="130" t="s">
        <v>2840</v>
      </c>
      <c r="W365" s="125">
        <v>0.25</v>
      </c>
      <c r="X365" s="81">
        <v>8.3299999999999999E-2</v>
      </c>
      <c r="Y365" s="125"/>
      <c r="Z365" s="582"/>
      <c r="AA365" s="582"/>
      <c r="AB365" s="582"/>
      <c r="AC365" s="661"/>
      <c r="AD365" s="582"/>
      <c r="AE365" s="613"/>
      <c r="AF365" s="582"/>
      <c r="AG365" s="81">
        <v>8.3299999999999999E-2</v>
      </c>
      <c r="AH365" s="125"/>
      <c r="AI365" s="582"/>
      <c r="AJ365" s="582"/>
      <c r="AK365" s="582"/>
      <c r="AL365" s="582"/>
      <c r="AM365" s="582"/>
      <c r="AN365" s="582"/>
      <c r="AO365" s="582"/>
      <c r="AP365" s="81">
        <v>8.3299999999999999E-2</v>
      </c>
      <c r="AQ365" s="125"/>
      <c r="AR365" s="582"/>
      <c r="AS365" s="582"/>
      <c r="AT365" s="582"/>
      <c r="AU365" s="582"/>
      <c r="AV365" s="582"/>
      <c r="AW365" s="582"/>
      <c r="AX365" s="582"/>
      <c r="AY365" s="582"/>
      <c r="AZ365" s="122"/>
      <c r="BA365" s="125"/>
      <c r="BB365" s="125"/>
      <c r="BC365" s="582"/>
      <c r="BD365" s="582"/>
      <c r="BE365" s="582"/>
      <c r="BF365" s="582"/>
      <c r="BG365" s="582"/>
      <c r="BH365" s="582"/>
      <c r="BI365" s="122"/>
      <c r="BJ365" s="125"/>
      <c r="BK365" s="125"/>
      <c r="BL365" s="582"/>
      <c r="BM365" s="582"/>
      <c r="BN365" s="659"/>
      <c r="BO365" s="582"/>
      <c r="BP365" s="582"/>
      <c r="BQ365" s="582"/>
      <c r="BR365" s="122"/>
      <c r="BS365" s="125"/>
      <c r="BT365" s="125"/>
      <c r="BU365" s="582"/>
      <c r="BV365" s="582"/>
      <c r="BW365" s="659"/>
      <c r="BX365" s="582"/>
      <c r="BY365" s="582"/>
      <c r="BZ365" s="582"/>
      <c r="CA365" s="582"/>
      <c r="CB365" s="122"/>
      <c r="CC365" s="125"/>
      <c r="CD365" s="125"/>
      <c r="CE365" s="582"/>
      <c r="CF365" s="582"/>
      <c r="CG365" s="661"/>
      <c r="CH365" s="582"/>
      <c r="CI365" s="582"/>
      <c r="CJ365" s="582"/>
      <c r="CK365" s="122"/>
      <c r="CL365" s="125"/>
      <c r="CM365" s="125"/>
      <c r="CN365" s="582"/>
      <c r="CO365" s="582"/>
      <c r="CP365" s="661"/>
      <c r="CQ365" s="582"/>
      <c r="CR365" s="582"/>
      <c r="CS365" s="582"/>
      <c r="CT365" s="122"/>
      <c r="CU365" s="125"/>
      <c r="CV365" s="125"/>
      <c r="CW365" s="582"/>
      <c r="CX365" s="582"/>
      <c r="CY365" s="661"/>
      <c r="CZ365" s="582"/>
      <c r="DA365" s="154"/>
      <c r="DB365" s="582"/>
      <c r="DC365" s="582"/>
      <c r="DD365" s="122"/>
      <c r="DE365" s="125"/>
      <c r="DF365" s="125"/>
      <c r="DG365" s="582"/>
      <c r="DH365" s="582"/>
      <c r="DI365" s="661"/>
      <c r="DJ365" s="582"/>
      <c r="DK365" s="582"/>
      <c r="DL365" s="582"/>
      <c r="DM365" s="122"/>
      <c r="DN365" s="125"/>
      <c r="DO365" s="125"/>
      <c r="DP365" s="582"/>
      <c r="DQ365" s="582"/>
      <c r="DR365" s="661"/>
      <c r="DS365" s="582"/>
      <c r="DT365" s="582"/>
      <c r="DU365" s="582"/>
      <c r="DV365" s="122"/>
      <c r="DW365" s="125"/>
      <c r="DX365" s="125"/>
      <c r="DY365" s="582"/>
      <c r="DZ365" s="582"/>
      <c r="EA365" s="661"/>
      <c r="EB365" s="582"/>
      <c r="EC365" s="582"/>
      <c r="ED365" s="582"/>
      <c r="EE365" s="582"/>
      <c r="EF365" s="304"/>
      <c r="EG365" s="142">
        <v>0.24990000000000001</v>
      </c>
      <c r="EH365" s="125">
        <v>0</v>
      </c>
      <c r="EI365" s="122">
        <v>0</v>
      </c>
      <c r="EJ365" s="665"/>
      <c r="EK365" s="598"/>
      <c r="EL365" s="613"/>
      <c r="EM365" s="614"/>
      <c r="EN365" s="666"/>
      <c r="EO365" s="613"/>
      <c r="EP365" s="598"/>
      <c r="EQ365" s="598"/>
      <c r="ER365" s="598"/>
      <c r="ET365" s="156">
        <f t="shared" si="5"/>
        <v>-9.9999999999988987E-5</v>
      </c>
    </row>
    <row r="366" spans="1:150" s="47" customFormat="1" ht="99.95" hidden="1" customHeight="1" x14ac:dyDescent="0.25">
      <c r="A366" s="130" t="s">
        <v>215</v>
      </c>
      <c r="B366" s="308" t="s">
        <v>3839</v>
      </c>
      <c r="C366" s="47" t="s">
        <v>139</v>
      </c>
      <c r="D366" s="127">
        <v>4</v>
      </c>
      <c r="E366" s="47" t="s">
        <v>140</v>
      </c>
      <c r="F366" s="121" t="s">
        <v>65</v>
      </c>
      <c r="G366" s="131">
        <v>0.7</v>
      </c>
      <c r="H366" s="131">
        <v>0.22999999999999998</v>
      </c>
      <c r="I366" s="121">
        <v>0.25</v>
      </c>
      <c r="J366" s="130" t="s">
        <v>2831</v>
      </c>
      <c r="K366" s="128">
        <v>43465</v>
      </c>
      <c r="L366" s="127">
        <v>8</v>
      </c>
      <c r="M366" s="130" t="s">
        <v>2832</v>
      </c>
      <c r="N366" s="130" t="s">
        <v>2841</v>
      </c>
      <c r="O366" s="47" t="s">
        <v>2834</v>
      </c>
      <c r="P366" s="48">
        <v>8.3400000000000002E-2</v>
      </c>
      <c r="Q366" s="129" t="s">
        <v>2842</v>
      </c>
      <c r="R366" s="124">
        <v>168921206</v>
      </c>
      <c r="S366" s="129"/>
      <c r="T366" s="85">
        <v>43132</v>
      </c>
      <c r="U366" s="85">
        <v>43251</v>
      </c>
      <c r="V366" s="130" t="s">
        <v>2843</v>
      </c>
      <c r="W366" s="125">
        <v>0.25</v>
      </c>
      <c r="X366" s="122"/>
      <c r="Y366" s="125"/>
      <c r="Z366" s="125"/>
      <c r="AA366" s="582"/>
      <c r="AB366" s="582"/>
      <c r="AC366" s="661"/>
      <c r="AD366" s="582"/>
      <c r="AE366" s="613"/>
      <c r="AF366" s="582"/>
      <c r="AG366" s="81">
        <v>6.25E-2</v>
      </c>
      <c r="AH366" s="125"/>
      <c r="AI366" s="125" t="s">
        <v>2844</v>
      </c>
      <c r="AJ366" s="582"/>
      <c r="AK366" s="582"/>
      <c r="AL366" s="582"/>
      <c r="AM366" s="582"/>
      <c r="AN366" s="582"/>
      <c r="AO366" s="582"/>
      <c r="AP366" s="81">
        <v>6.25E-2</v>
      </c>
      <c r="AQ366" s="125"/>
      <c r="AR366" s="125" t="s">
        <v>2844</v>
      </c>
      <c r="AS366" s="582"/>
      <c r="AT366" s="582"/>
      <c r="AU366" s="582"/>
      <c r="AV366" s="582"/>
      <c r="AW366" s="582"/>
      <c r="AX366" s="582"/>
      <c r="AY366" s="582"/>
      <c r="AZ366" s="81">
        <v>6.25E-2</v>
      </c>
      <c r="BA366" s="125"/>
      <c r="BB366" s="125" t="s">
        <v>2845</v>
      </c>
      <c r="BC366" s="582"/>
      <c r="BD366" s="582"/>
      <c r="BE366" s="582"/>
      <c r="BF366" s="582"/>
      <c r="BG366" s="582"/>
      <c r="BH366" s="582"/>
      <c r="BI366" s="81">
        <v>6.25E-2</v>
      </c>
      <c r="BJ366" s="125"/>
      <c r="BK366" s="125" t="s">
        <v>2846</v>
      </c>
      <c r="BL366" s="582"/>
      <c r="BM366" s="582"/>
      <c r="BN366" s="659"/>
      <c r="BO366" s="582"/>
      <c r="BP366" s="582"/>
      <c r="BQ366" s="582"/>
      <c r="BR366" s="122"/>
      <c r="BS366" s="125"/>
      <c r="BT366" s="125"/>
      <c r="BU366" s="582"/>
      <c r="BV366" s="582"/>
      <c r="BW366" s="659"/>
      <c r="BX366" s="582"/>
      <c r="BY366" s="582"/>
      <c r="BZ366" s="582"/>
      <c r="CA366" s="582"/>
      <c r="CB366" s="122"/>
      <c r="CC366" s="125"/>
      <c r="CD366" s="125"/>
      <c r="CE366" s="582"/>
      <c r="CF366" s="582"/>
      <c r="CG366" s="661"/>
      <c r="CH366" s="582"/>
      <c r="CI366" s="582"/>
      <c r="CJ366" s="582"/>
      <c r="CK366" s="122"/>
      <c r="CL366" s="125"/>
      <c r="CM366" s="125"/>
      <c r="CN366" s="582"/>
      <c r="CO366" s="582"/>
      <c r="CP366" s="661"/>
      <c r="CQ366" s="582"/>
      <c r="CR366" s="582"/>
      <c r="CS366" s="582"/>
      <c r="CT366" s="122"/>
      <c r="CU366" s="125"/>
      <c r="CV366" s="125"/>
      <c r="CW366" s="582"/>
      <c r="CX366" s="582"/>
      <c r="CY366" s="661"/>
      <c r="CZ366" s="582"/>
      <c r="DA366" s="154"/>
      <c r="DB366" s="582"/>
      <c r="DC366" s="582"/>
      <c r="DD366" s="122"/>
      <c r="DE366" s="125"/>
      <c r="DF366" s="125"/>
      <c r="DG366" s="582"/>
      <c r="DH366" s="582"/>
      <c r="DI366" s="661"/>
      <c r="DJ366" s="582"/>
      <c r="DK366" s="582"/>
      <c r="DL366" s="582"/>
      <c r="DM366" s="122"/>
      <c r="DN366" s="125"/>
      <c r="DO366" s="125"/>
      <c r="DP366" s="582"/>
      <c r="DQ366" s="582"/>
      <c r="DR366" s="661"/>
      <c r="DS366" s="582"/>
      <c r="DT366" s="582"/>
      <c r="DU366" s="582"/>
      <c r="DV366" s="122"/>
      <c r="DW366" s="125"/>
      <c r="DX366" s="125"/>
      <c r="DY366" s="582"/>
      <c r="DZ366" s="582"/>
      <c r="EA366" s="661"/>
      <c r="EB366" s="582"/>
      <c r="EC366" s="582"/>
      <c r="ED366" s="582"/>
      <c r="EE366" s="582"/>
      <c r="EF366" s="304"/>
      <c r="EG366" s="125">
        <v>0.25</v>
      </c>
      <c r="EH366" s="125">
        <v>0</v>
      </c>
      <c r="EI366" s="122">
        <v>0</v>
      </c>
      <c r="EJ366" s="665"/>
      <c r="EK366" s="598"/>
      <c r="EL366" s="613"/>
      <c r="EM366" s="614"/>
      <c r="EN366" s="666"/>
      <c r="EO366" s="613"/>
      <c r="EP366" s="598"/>
      <c r="EQ366" s="598"/>
      <c r="ER366" s="598"/>
      <c r="ET366" s="156">
        <f t="shared" si="5"/>
        <v>0</v>
      </c>
    </row>
    <row r="367" spans="1:150" s="47" customFormat="1" ht="99.95" hidden="1" customHeight="1" x14ac:dyDescent="0.25">
      <c r="A367" s="130" t="s">
        <v>215</v>
      </c>
      <c r="B367" s="308" t="s">
        <v>3839</v>
      </c>
      <c r="C367" s="47" t="s">
        <v>139</v>
      </c>
      <c r="D367" s="127">
        <v>4</v>
      </c>
      <c r="E367" s="47" t="s">
        <v>140</v>
      </c>
      <c r="F367" s="121" t="s">
        <v>65</v>
      </c>
      <c r="G367" s="131">
        <v>0.7</v>
      </c>
      <c r="H367" s="131">
        <v>0.22999999999999998</v>
      </c>
      <c r="I367" s="121">
        <v>0.25</v>
      </c>
      <c r="J367" s="130" t="s">
        <v>2831</v>
      </c>
      <c r="K367" s="128">
        <v>43465</v>
      </c>
      <c r="L367" s="127">
        <v>8</v>
      </c>
      <c r="M367" s="130" t="s">
        <v>2832</v>
      </c>
      <c r="N367" s="130" t="s">
        <v>2841</v>
      </c>
      <c r="O367" s="47" t="s">
        <v>2834</v>
      </c>
      <c r="P367" s="48">
        <v>8.3400000000000002E-2</v>
      </c>
      <c r="Q367" s="129" t="s">
        <v>2842</v>
      </c>
      <c r="R367" s="124">
        <v>168921206</v>
      </c>
      <c r="S367" s="129"/>
      <c r="T367" s="85">
        <v>43132</v>
      </c>
      <c r="U367" s="85">
        <v>43251</v>
      </c>
      <c r="V367" s="130" t="s">
        <v>2847</v>
      </c>
      <c r="W367" s="125">
        <v>0.25</v>
      </c>
      <c r="X367" s="122"/>
      <c r="Y367" s="125"/>
      <c r="Z367" s="125"/>
      <c r="AA367" s="582"/>
      <c r="AB367" s="582"/>
      <c r="AC367" s="661"/>
      <c r="AD367" s="582"/>
      <c r="AE367" s="613"/>
      <c r="AF367" s="582"/>
      <c r="AG367" s="81">
        <v>6.25E-2</v>
      </c>
      <c r="AH367" s="125"/>
      <c r="AI367" s="125" t="s">
        <v>2848</v>
      </c>
      <c r="AJ367" s="582"/>
      <c r="AK367" s="582"/>
      <c r="AL367" s="582"/>
      <c r="AM367" s="582"/>
      <c r="AN367" s="582"/>
      <c r="AO367" s="582"/>
      <c r="AP367" s="81">
        <v>6.25E-2</v>
      </c>
      <c r="AQ367" s="125"/>
      <c r="AR367" s="125" t="s">
        <v>2849</v>
      </c>
      <c r="AS367" s="582"/>
      <c r="AT367" s="582"/>
      <c r="AU367" s="582"/>
      <c r="AV367" s="582"/>
      <c r="AW367" s="582"/>
      <c r="AX367" s="582"/>
      <c r="AY367" s="582"/>
      <c r="AZ367" s="81">
        <v>6.25E-2</v>
      </c>
      <c r="BA367" s="125"/>
      <c r="BB367" s="125" t="s">
        <v>2850</v>
      </c>
      <c r="BC367" s="582"/>
      <c r="BD367" s="582"/>
      <c r="BE367" s="582"/>
      <c r="BF367" s="582"/>
      <c r="BG367" s="582"/>
      <c r="BH367" s="582"/>
      <c r="BI367" s="81">
        <v>6.25E-2</v>
      </c>
      <c r="BJ367" s="125"/>
      <c r="BK367" s="125" t="s">
        <v>2851</v>
      </c>
      <c r="BL367" s="582"/>
      <c r="BM367" s="582"/>
      <c r="BN367" s="659"/>
      <c r="BO367" s="582"/>
      <c r="BP367" s="582"/>
      <c r="BQ367" s="582"/>
      <c r="BR367" s="122"/>
      <c r="BS367" s="125"/>
      <c r="BT367" s="125"/>
      <c r="BU367" s="582"/>
      <c r="BV367" s="582"/>
      <c r="BW367" s="659"/>
      <c r="BX367" s="582"/>
      <c r="BY367" s="582"/>
      <c r="BZ367" s="582"/>
      <c r="CA367" s="582"/>
      <c r="CB367" s="122"/>
      <c r="CC367" s="125"/>
      <c r="CD367" s="125"/>
      <c r="CE367" s="582"/>
      <c r="CF367" s="582"/>
      <c r="CG367" s="661"/>
      <c r="CH367" s="582"/>
      <c r="CI367" s="582"/>
      <c r="CJ367" s="582"/>
      <c r="CK367" s="122"/>
      <c r="CL367" s="125"/>
      <c r="CM367" s="125"/>
      <c r="CN367" s="582"/>
      <c r="CO367" s="582"/>
      <c r="CP367" s="661"/>
      <c r="CQ367" s="582"/>
      <c r="CR367" s="582"/>
      <c r="CS367" s="582"/>
      <c r="CT367" s="122"/>
      <c r="CU367" s="125"/>
      <c r="CV367" s="125"/>
      <c r="CW367" s="582"/>
      <c r="CX367" s="582"/>
      <c r="CY367" s="661"/>
      <c r="CZ367" s="582"/>
      <c r="DA367" s="154"/>
      <c r="DB367" s="582"/>
      <c r="DC367" s="582"/>
      <c r="DD367" s="122"/>
      <c r="DE367" s="125"/>
      <c r="DF367" s="125"/>
      <c r="DG367" s="582"/>
      <c r="DH367" s="582"/>
      <c r="DI367" s="661"/>
      <c r="DJ367" s="582"/>
      <c r="DK367" s="582"/>
      <c r="DL367" s="582"/>
      <c r="DM367" s="122"/>
      <c r="DN367" s="125"/>
      <c r="DO367" s="125"/>
      <c r="DP367" s="582"/>
      <c r="DQ367" s="582"/>
      <c r="DR367" s="661"/>
      <c r="DS367" s="582"/>
      <c r="DT367" s="582"/>
      <c r="DU367" s="582"/>
      <c r="DV367" s="122"/>
      <c r="DW367" s="125"/>
      <c r="DX367" s="125"/>
      <c r="DY367" s="582"/>
      <c r="DZ367" s="582"/>
      <c r="EA367" s="661"/>
      <c r="EB367" s="582"/>
      <c r="EC367" s="582"/>
      <c r="ED367" s="582"/>
      <c r="EE367" s="582"/>
      <c r="EF367" s="304"/>
      <c r="EG367" s="125">
        <v>0.25</v>
      </c>
      <c r="EH367" s="125">
        <v>0</v>
      </c>
      <c r="EI367" s="122">
        <v>0</v>
      </c>
      <c r="EJ367" s="665"/>
      <c r="EK367" s="598"/>
      <c r="EL367" s="613"/>
      <c r="EM367" s="614"/>
      <c r="EN367" s="666"/>
      <c r="EO367" s="613"/>
      <c r="EP367" s="598"/>
      <c r="EQ367" s="598"/>
      <c r="ER367" s="598"/>
      <c r="ET367" s="156">
        <f t="shared" si="5"/>
        <v>0</v>
      </c>
    </row>
    <row r="368" spans="1:150" s="47" customFormat="1" ht="99.95" hidden="1" customHeight="1" x14ac:dyDescent="0.25">
      <c r="A368" s="130" t="s">
        <v>215</v>
      </c>
      <c r="B368" s="308" t="s">
        <v>3839</v>
      </c>
      <c r="C368" s="47" t="s">
        <v>139</v>
      </c>
      <c r="D368" s="127">
        <v>4</v>
      </c>
      <c r="E368" s="47" t="s">
        <v>140</v>
      </c>
      <c r="F368" s="121" t="s">
        <v>65</v>
      </c>
      <c r="G368" s="131">
        <v>0.7</v>
      </c>
      <c r="H368" s="131">
        <v>0.22999999999999998</v>
      </c>
      <c r="I368" s="121">
        <v>0.25</v>
      </c>
      <c r="J368" s="130" t="s">
        <v>2831</v>
      </c>
      <c r="K368" s="128">
        <v>43465</v>
      </c>
      <c r="L368" s="127">
        <v>9</v>
      </c>
      <c r="M368" s="130" t="s">
        <v>2880</v>
      </c>
      <c r="N368" s="130" t="s">
        <v>2852</v>
      </c>
      <c r="O368" s="47" t="s">
        <v>2834</v>
      </c>
      <c r="P368" s="48">
        <v>8.3299999999999999E-2</v>
      </c>
      <c r="Q368" s="129" t="s">
        <v>2853</v>
      </c>
      <c r="R368" s="124">
        <v>484588000</v>
      </c>
      <c r="S368" s="129"/>
      <c r="T368" s="80">
        <v>43102</v>
      </c>
      <c r="U368" s="80" t="s">
        <v>2854</v>
      </c>
      <c r="V368" s="130" t="s">
        <v>2855</v>
      </c>
      <c r="W368" s="125">
        <v>0.25</v>
      </c>
      <c r="X368" s="126">
        <v>3.5700000000000003E-2</v>
      </c>
      <c r="Y368" s="125"/>
      <c r="Z368" s="134" t="s">
        <v>2856</v>
      </c>
      <c r="AA368" s="582">
        <v>3.5700000000000003E-2</v>
      </c>
      <c r="AB368" s="582">
        <v>0</v>
      </c>
      <c r="AC368" s="661">
        <v>484588000</v>
      </c>
      <c r="AD368" s="582"/>
      <c r="AE368" s="613"/>
      <c r="AF368" s="582"/>
      <c r="AG368" s="126">
        <v>3.5700000000000003E-2</v>
      </c>
      <c r="AH368" s="125"/>
      <c r="AI368" s="125" t="s">
        <v>2857</v>
      </c>
      <c r="AJ368" s="582">
        <v>0.12090000000000001</v>
      </c>
      <c r="AK368" s="582">
        <v>0</v>
      </c>
      <c r="AL368" s="582"/>
      <c r="AM368" s="582"/>
      <c r="AN368" s="582"/>
      <c r="AO368" s="582"/>
      <c r="AP368" s="126">
        <v>3.5700000000000003E-2</v>
      </c>
      <c r="AQ368" s="125"/>
      <c r="AR368" s="125" t="s">
        <v>2857</v>
      </c>
      <c r="AS368" s="582">
        <v>0.12090000000000001</v>
      </c>
      <c r="AT368" s="582">
        <v>0</v>
      </c>
      <c r="AU368" s="582"/>
      <c r="AV368" s="582"/>
      <c r="AW368" s="582" t="s">
        <v>2856</v>
      </c>
      <c r="AX368" s="582"/>
      <c r="AY368" s="582"/>
      <c r="AZ368" s="126">
        <v>3.5700000000000003E-2</v>
      </c>
      <c r="BA368" s="125"/>
      <c r="BB368" s="125" t="s">
        <v>2857</v>
      </c>
      <c r="BC368" s="582">
        <v>0.24590000000000001</v>
      </c>
      <c r="BD368" s="582">
        <v>0</v>
      </c>
      <c r="BE368" s="582"/>
      <c r="BF368" s="582"/>
      <c r="BG368" s="582"/>
      <c r="BH368" s="582"/>
      <c r="BI368" s="126">
        <v>3.5700000000000003E-2</v>
      </c>
      <c r="BJ368" s="125"/>
      <c r="BK368" s="125" t="s">
        <v>2857</v>
      </c>
      <c r="BL368" s="582">
        <v>0.24590000000000001</v>
      </c>
      <c r="BM368" s="582">
        <v>0</v>
      </c>
      <c r="BN368" s="659"/>
      <c r="BO368" s="582"/>
      <c r="BP368" s="582"/>
      <c r="BQ368" s="582"/>
      <c r="BR368" s="126">
        <v>3.5700000000000003E-2</v>
      </c>
      <c r="BS368" s="125"/>
      <c r="BT368" s="125" t="s">
        <v>2857</v>
      </c>
      <c r="BU368" s="582">
        <v>5.8400000000000007E-2</v>
      </c>
      <c r="BV368" s="582">
        <v>0</v>
      </c>
      <c r="BW368" s="659"/>
      <c r="BX368" s="582"/>
      <c r="BY368" s="582" t="s">
        <v>2858</v>
      </c>
      <c r="BZ368" s="582"/>
      <c r="CA368" s="582"/>
      <c r="CB368" s="126">
        <v>3.5700000000000003E-2</v>
      </c>
      <c r="CC368" s="125"/>
      <c r="CD368" s="125" t="s">
        <v>2859</v>
      </c>
      <c r="CE368" s="582">
        <v>5.8400000000000007E-2</v>
      </c>
      <c r="CF368" s="582">
        <v>0</v>
      </c>
      <c r="CG368" s="661"/>
      <c r="CH368" s="582"/>
      <c r="CI368" s="582"/>
      <c r="CJ368" s="582"/>
      <c r="CK368" s="122"/>
      <c r="CL368" s="125"/>
      <c r="CM368" s="125"/>
      <c r="CN368" s="582">
        <v>2.2700000000000001E-2</v>
      </c>
      <c r="CO368" s="582">
        <v>0</v>
      </c>
      <c r="CP368" s="661"/>
      <c r="CQ368" s="582"/>
      <c r="CR368" s="582"/>
      <c r="CS368" s="582"/>
      <c r="CT368" s="122"/>
      <c r="CU368" s="125"/>
      <c r="CV368" s="125"/>
      <c r="CW368" s="582">
        <v>2.2700000000000001E-2</v>
      </c>
      <c r="CX368" s="582">
        <v>0</v>
      </c>
      <c r="CY368" s="661"/>
      <c r="CZ368" s="582"/>
      <c r="DA368" s="582" t="s">
        <v>2859</v>
      </c>
      <c r="DB368" s="582"/>
      <c r="DC368" s="582"/>
      <c r="DD368" s="122"/>
      <c r="DE368" s="125"/>
      <c r="DF368" s="125"/>
      <c r="DG368" s="582">
        <v>2.2700000000000001E-2</v>
      </c>
      <c r="DH368" s="582">
        <v>0</v>
      </c>
      <c r="DI368" s="661"/>
      <c r="DJ368" s="582"/>
      <c r="DK368" s="582"/>
      <c r="DL368" s="582"/>
      <c r="DM368" s="122"/>
      <c r="DN368" s="125"/>
      <c r="DO368" s="125"/>
      <c r="DP368" s="582">
        <v>2.2700000000000001E-2</v>
      </c>
      <c r="DQ368" s="582">
        <v>0</v>
      </c>
      <c r="DR368" s="661"/>
      <c r="DS368" s="582"/>
      <c r="DT368" s="582"/>
      <c r="DU368" s="582"/>
      <c r="DV368" s="122"/>
      <c r="DW368" s="125"/>
      <c r="DX368" s="125"/>
      <c r="DY368" s="582">
        <v>2.3E-2</v>
      </c>
      <c r="DZ368" s="582">
        <v>0</v>
      </c>
      <c r="EA368" s="661"/>
      <c r="EB368" s="582"/>
      <c r="EC368" s="582"/>
      <c r="ED368" s="582"/>
      <c r="EE368" s="582"/>
      <c r="EF368" s="304"/>
      <c r="EG368" s="121">
        <v>0.24990000000000004</v>
      </c>
      <c r="EH368" s="125">
        <v>0</v>
      </c>
      <c r="EI368" s="122">
        <v>0</v>
      </c>
      <c r="EJ368" s="665">
        <v>0.99990000000000034</v>
      </c>
      <c r="EK368" s="582">
        <v>0</v>
      </c>
      <c r="EL368" s="613">
        <v>0</v>
      </c>
      <c r="EM368" s="614"/>
      <c r="EN368" s="666"/>
      <c r="EO368" s="613"/>
      <c r="EP368" s="598"/>
      <c r="EQ368" s="598"/>
      <c r="ER368" s="598"/>
      <c r="ET368" s="156">
        <f t="shared" si="5"/>
        <v>-9.9999999999961231E-5</v>
      </c>
    </row>
    <row r="369" spans="1:150" s="47" customFormat="1" ht="99.95" hidden="1" customHeight="1" x14ac:dyDescent="0.25">
      <c r="A369" s="130" t="s">
        <v>215</v>
      </c>
      <c r="B369" s="308" t="s">
        <v>3839</v>
      </c>
      <c r="C369" s="47" t="s">
        <v>139</v>
      </c>
      <c r="D369" s="127">
        <v>4</v>
      </c>
      <c r="E369" s="47" t="s">
        <v>140</v>
      </c>
      <c r="F369" s="121" t="s">
        <v>65</v>
      </c>
      <c r="G369" s="131">
        <v>0.7</v>
      </c>
      <c r="H369" s="131">
        <v>0.22999999999999998</v>
      </c>
      <c r="I369" s="121">
        <v>0.25</v>
      </c>
      <c r="J369" s="130" t="s">
        <v>2831</v>
      </c>
      <c r="K369" s="128">
        <v>43465</v>
      </c>
      <c r="L369" s="127">
        <v>9</v>
      </c>
      <c r="M369" s="130" t="s">
        <v>2880</v>
      </c>
      <c r="N369" s="130" t="s">
        <v>2860</v>
      </c>
      <c r="O369" s="47" t="s">
        <v>2834</v>
      </c>
      <c r="P369" s="48">
        <v>8.3299999999999999E-2</v>
      </c>
      <c r="Q369" s="129" t="s">
        <v>2861</v>
      </c>
      <c r="R369" s="124">
        <v>484588000</v>
      </c>
      <c r="S369" s="129"/>
      <c r="T369" s="80">
        <v>43221</v>
      </c>
      <c r="U369" s="80">
        <v>43281</v>
      </c>
      <c r="V369" s="130" t="s">
        <v>2862</v>
      </c>
      <c r="W369" s="125">
        <v>0.25</v>
      </c>
      <c r="X369" s="122"/>
      <c r="Y369" s="125"/>
      <c r="Z369" s="125"/>
      <c r="AA369" s="582"/>
      <c r="AB369" s="582"/>
      <c r="AC369" s="661"/>
      <c r="AD369" s="582"/>
      <c r="AE369" s="613"/>
      <c r="AF369" s="582"/>
      <c r="AG369" s="122"/>
      <c r="AH369" s="125"/>
      <c r="AI369" s="125"/>
      <c r="AJ369" s="582"/>
      <c r="AK369" s="582"/>
      <c r="AL369" s="582"/>
      <c r="AM369" s="582"/>
      <c r="AN369" s="582"/>
      <c r="AO369" s="582"/>
      <c r="AP369" s="122"/>
      <c r="AQ369" s="125"/>
      <c r="AR369" s="125"/>
      <c r="AS369" s="582"/>
      <c r="AT369" s="582"/>
      <c r="AU369" s="582"/>
      <c r="AV369" s="582"/>
      <c r="AW369" s="582"/>
      <c r="AX369" s="582"/>
      <c r="AY369" s="582"/>
      <c r="AZ369" s="126">
        <v>0.125</v>
      </c>
      <c r="BA369" s="125"/>
      <c r="BB369" s="125" t="s">
        <v>2863</v>
      </c>
      <c r="BC369" s="582"/>
      <c r="BD369" s="582"/>
      <c r="BE369" s="582"/>
      <c r="BF369" s="582"/>
      <c r="BG369" s="582"/>
      <c r="BH369" s="582"/>
      <c r="BI369" s="126">
        <v>0.125</v>
      </c>
      <c r="BJ369" s="125"/>
      <c r="BK369" s="125" t="s">
        <v>2863</v>
      </c>
      <c r="BL369" s="582"/>
      <c r="BM369" s="582"/>
      <c r="BN369" s="659"/>
      <c r="BO369" s="582"/>
      <c r="BP369" s="582"/>
      <c r="BQ369" s="582"/>
      <c r="BR369" s="126"/>
      <c r="BS369" s="125"/>
      <c r="BT369" s="125"/>
      <c r="BU369" s="582"/>
      <c r="BV369" s="582"/>
      <c r="BW369" s="659"/>
      <c r="BX369" s="582"/>
      <c r="BY369" s="582"/>
      <c r="BZ369" s="582"/>
      <c r="CA369" s="582"/>
      <c r="CB369" s="122"/>
      <c r="CC369" s="125"/>
      <c r="CD369" s="125"/>
      <c r="CE369" s="582"/>
      <c r="CF369" s="582"/>
      <c r="CG369" s="661"/>
      <c r="CH369" s="582"/>
      <c r="CI369" s="582"/>
      <c r="CJ369" s="582"/>
      <c r="CK369" s="122"/>
      <c r="CL369" s="125"/>
      <c r="CM369" s="125"/>
      <c r="CN369" s="582"/>
      <c r="CO369" s="582"/>
      <c r="CP369" s="661"/>
      <c r="CQ369" s="582"/>
      <c r="CR369" s="582"/>
      <c r="CS369" s="582"/>
      <c r="CT369" s="122"/>
      <c r="CU369" s="125"/>
      <c r="CV369" s="125"/>
      <c r="CW369" s="582"/>
      <c r="CX369" s="582"/>
      <c r="CY369" s="661"/>
      <c r="CZ369" s="582"/>
      <c r="DA369" s="582"/>
      <c r="DB369" s="582"/>
      <c r="DC369" s="582"/>
      <c r="DD369" s="122"/>
      <c r="DE369" s="125"/>
      <c r="DF369" s="125"/>
      <c r="DG369" s="582"/>
      <c r="DH369" s="582"/>
      <c r="DI369" s="661"/>
      <c r="DJ369" s="582"/>
      <c r="DK369" s="582"/>
      <c r="DL369" s="582"/>
      <c r="DM369" s="122"/>
      <c r="DN369" s="125"/>
      <c r="DO369" s="125"/>
      <c r="DP369" s="582"/>
      <c r="DQ369" s="582"/>
      <c r="DR369" s="661"/>
      <c r="DS369" s="582"/>
      <c r="DT369" s="582"/>
      <c r="DU369" s="582"/>
      <c r="DV369" s="122"/>
      <c r="DW369" s="125"/>
      <c r="DX369" s="125"/>
      <c r="DY369" s="582"/>
      <c r="DZ369" s="582"/>
      <c r="EA369" s="661"/>
      <c r="EB369" s="582"/>
      <c r="EC369" s="582"/>
      <c r="ED369" s="582"/>
      <c r="EE369" s="582"/>
      <c r="EF369" s="304"/>
      <c r="EG369" s="125">
        <v>0.25</v>
      </c>
      <c r="EH369" s="125">
        <v>0</v>
      </c>
      <c r="EI369" s="122">
        <v>0</v>
      </c>
      <c r="EJ369" s="665"/>
      <c r="EK369" s="598"/>
      <c r="EL369" s="613"/>
      <c r="EM369" s="614"/>
      <c r="EN369" s="666"/>
      <c r="EO369" s="613"/>
      <c r="EP369" s="598"/>
      <c r="EQ369" s="598"/>
      <c r="ER369" s="598"/>
      <c r="ET369" s="156">
        <f t="shared" si="5"/>
        <v>0</v>
      </c>
    </row>
    <row r="370" spans="1:150" s="47" customFormat="1" ht="99.95" hidden="1" customHeight="1" x14ac:dyDescent="0.25">
      <c r="A370" s="130" t="s">
        <v>215</v>
      </c>
      <c r="B370" s="308" t="s">
        <v>3839</v>
      </c>
      <c r="C370" s="47" t="s">
        <v>139</v>
      </c>
      <c r="D370" s="127">
        <v>4</v>
      </c>
      <c r="E370" s="47" t="s">
        <v>140</v>
      </c>
      <c r="F370" s="121" t="s">
        <v>65</v>
      </c>
      <c r="G370" s="131">
        <v>0.7</v>
      </c>
      <c r="H370" s="131">
        <v>0.22999999999999998</v>
      </c>
      <c r="I370" s="121">
        <v>0.25</v>
      </c>
      <c r="J370" s="130" t="s">
        <v>2831</v>
      </c>
      <c r="K370" s="128">
        <v>43465</v>
      </c>
      <c r="L370" s="127">
        <v>9</v>
      </c>
      <c r="M370" s="130" t="s">
        <v>2880</v>
      </c>
      <c r="N370" s="130" t="s">
        <v>2852</v>
      </c>
      <c r="O370" s="47" t="s">
        <v>2834</v>
      </c>
      <c r="P370" s="48">
        <v>8.3299999999999999E-2</v>
      </c>
      <c r="Q370" s="129" t="s">
        <v>2864</v>
      </c>
      <c r="R370" s="124">
        <v>484588000</v>
      </c>
      <c r="S370" s="129"/>
      <c r="T370" s="80">
        <v>43102</v>
      </c>
      <c r="U370" s="80">
        <v>43465</v>
      </c>
      <c r="V370" s="130" t="s">
        <v>2865</v>
      </c>
      <c r="W370" s="125">
        <v>0.25</v>
      </c>
      <c r="X370" s="122"/>
      <c r="Y370" s="125"/>
      <c r="Z370" s="125"/>
      <c r="AA370" s="582"/>
      <c r="AB370" s="582"/>
      <c r="AC370" s="661"/>
      <c r="AD370" s="582"/>
      <c r="AE370" s="613"/>
      <c r="AF370" s="582"/>
      <c r="AG370" s="126">
        <v>2.2700000000000001E-2</v>
      </c>
      <c r="AH370" s="125"/>
      <c r="AI370" s="125" t="s">
        <v>2866</v>
      </c>
      <c r="AJ370" s="582"/>
      <c r="AK370" s="582"/>
      <c r="AL370" s="582"/>
      <c r="AM370" s="582"/>
      <c r="AN370" s="582"/>
      <c r="AO370" s="582"/>
      <c r="AP370" s="126">
        <v>2.2700000000000001E-2</v>
      </c>
      <c r="AQ370" s="125"/>
      <c r="AR370" s="125" t="s">
        <v>2866</v>
      </c>
      <c r="AS370" s="582"/>
      <c r="AT370" s="582"/>
      <c r="AU370" s="582"/>
      <c r="AV370" s="582"/>
      <c r="AW370" s="582"/>
      <c r="AX370" s="582"/>
      <c r="AY370" s="582"/>
      <c r="AZ370" s="126">
        <v>2.2700000000000001E-2</v>
      </c>
      <c r="BA370" s="125"/>
      <c r="BB370" s="125" t="s">
        <v>2866</v>
      </c>
      <c r="BC370" s="582"/>
      <c r="BD370" s="582"/>
      <c r="BE370" s="582"/>
      <c r="BF370" s="582"/>
      <c r="BG370" s="582"/>
      <c r="BH370" s="582"/>
      <c r="BI370" s="126">
        <v>2.2700000000000001E-2</v>
      </c>
      <c r="BJ370" s="125"/>
      <c r="BK370" s="125" t="s">
        <v>2866</v>
      </c>
      <c r="BL370" s="582"/>
      <c r="BM370" s="582"/>
      <c r="BN370" s="659"/>
      <c r="BO370" s="582"/>
      <c r="BP370" s="582"/>
      <c r="BQ370" s="582"/>
      <c r="BR370" s="126">
        <v>2.2700000000000001E-2</v>
      </c>
      <c r="BS370" s="125"/>
      <c r="BT370" s="125" t="s">
        <v>2866</v>
      </c>
      <c r="BU370" s="582"/>
      <c r="BV370" s="582"/>
      <c r="BW370" s="659"/>
      <c r="BX370" s="582"/>
      <c r="BY370" s="582"/>
      <c r="BZ370" s="582"/>
      <c r="CA370" s="582"/>
      <c r="CB370" s="126">
        <v>2.2700000000000001E-2</v>
      </c>
      <c r="CC370" s="125"/>
      <c r="CD370" s="125" t="s">
        <v>2866</v>
      </c>
      <c r="CE370" s="582"/>
      <c r="CF370" s="582"/>
      <c r="CG370" s="661"/>
      <c r="CH370" s="582"/>
      <c r="CI370" s="582"/>
      <c r="CJ370" s="582"/>
      <c r="CK370" s="126">
        <v>2.2700000000000001E-2</v>
      </c>
      <c r="CL370" s="125"/>
      <c r="CM370" s="125" t="s">
        <v>2866</v>
      </c>
      <c r="CN370" s="582"/>
      <c r="CO370" s="582"/>
      <c r="CP370" s="661"/>
      <c r="CQ370" s="582"/>
      <c r="CR370" s="582"/>
      <c r="CS370" s="582"/>
      <c r="CT370" s="126">
        <v>2.2700000000000001E-2</v>
      </c>
      <c r="CU370" s="125"/>
      <c r="CV370" s="125" t="s">
        <v>2866</v>
      </c>
      <c r="CW370" s="582"/>
      <c r="CX370" s="582"/>
      <c r="CY370" s="661"/>
      <c r="CZ370" s="582"/>
      <c r="DA370" s="582"/>
      <c r="DB370" s="582"/>
      <c r="DC370" s="582"/>
      <c r="DD370" s="126">
        <v>2.2700000000000001E-2</v>
      </c>
      <c r="DF370" s="125" t="s">
        <v>2866</v>
      </c>
      <c r="DG370" s="582"/>
      <c r="DH370" s="582"/>
      <c r="DI370" s="661"/>
      <c r="DJ370" s="582"/>
      <c r="DK370" s="582"/>
      <c r="DL370" s="582"/>
      <c r="DM370" s="126">
        <v>2.2700000000000001E-2</v>
      </c>
      <c r="DN370" s="125"/>
      <c r="DO370" s="125" t="s">
        <v>2866</v>
      </c>
      <c r="DP370" s="582"/>
      <c r="DQ370" s="582"/>
      <c r="DR370" s="661"/>
      <c r="DS370" s="582"/>
      <c r="DT370" s="582"/>
      <c r="DU370" s="582"/>
      <c r="DV370" s="126">
        <v>2.3E-2</v>
      </c>
      <c r="DW370" s="125"/>
      <c r="DX370" s="125" t="s">
        <v>2866</v>
      </c>
      <c r="DY370" s="582"/>
      <c r="DZ370" s="582"/>
      <c r="EA370" s="661"/>
      <c r="EB370" s="582"/>
      <c r="EC370" s="582"/>
      <c r="ED370" s="582"/>
      <c r="EE370" s="582"/>
      <c r="EF370" s="304"/>
      <c r="EG370" s="125">
        <v>0.25</v>
      </c>
      <c r="EH370" s="125">
        <v>0</v>
      </c>
      <c r="EI370" s="122">
        <v>0</v>
      </c>
      <c r="EJ370" s="665"/>
      <c r="EK370" s="598"/>
      <c r="EL370" s="613"/>
      <c r="EM370" s="614"/>
      <c r="EN370" s="666"/>
      <c r="EO370" s="613"/>
      <c r="EP370" s="598"/>
      <c r="EQ370" s="598"/>
      <c r="ER370" s="598"/>
      <c r="ET370" s="156">
        <f t="shared" si="5"/>
        <v>0</v>
      </c>
    </row>
    <row r="371" spans="1:150" s="47" customFormat="1" ht="99.95" hidden="1" customHeight="1" x14ac:dyDescent="0.25">
      <c r="A371" s="130" t="s">
        <v>215</v>
      </c>
      <c r="B371" s="308" t="s">
        <v>3839</v>
      </c>
      <c r="C371" s="47" t="s">
        <v>139</v>
      </c>
      <c r="D371" s="127">
        <v>4</v>
      </c>
      <c r="E371" s="47" t="s">
        <v>140</v>
      </c>
      <c r="F371" s="121" t="s">
        <v>65</v>
      </c>
      <c r="G371" s="131">
        <v>0.7</v>
      </c>
      <c r="H371" s="131">
        <v>0.22999999999999998</v>
      </c>
      <c r="I371" s="121">
        <v>0.25</v>
      </c>
      <c r="J371" s="130" t="s">
        <v>2831</v>
      </c>
      <c r="K371" s="128">
        <v>43465</v>
      </c>
      <c r="L371" s="127">
        <v>9</v>
      </c>
      <c r="M371" s="130" t="s">
        <v>2880</v>
      </c>
      <c r="N371" s="130" t="s">
        <v>2860</v>
      </c>
      <c r="O371" s="47" t="s">
        <v>2834</v>
      </c>
      <c r="P371" s="48">
        <v>8.3299999999999999E-2</v>
      </c>
      <c r="Q371" s="129" t="s">
        <v>2842</v>
      </c>
      <c r="R371" s="124">
        <v>484588000</v>
      </c>
      <c r="S371" s="129"/>
      <c r="T371" s="80">
        <v>43132</v>
      </c>
      <c r="U371" s="80">
        <v>43251</v>
      </c>
      <c r="V371" s="130" t="s">
        <v>2867</v>
      </c>
      <c r="W371" s="125">
        <v>0.25</v>
      </c>
      <c r="X371" s="122"/>
      <c r="Y371" s="125"/>
      <c r="Z371" s="125"/>
      <c r="AA371" s="582"/>
      <c r="AB371" s="582"/>
      <c r="AC371" s="661"/>
      <c r="AD371" s="582"/>
      <c r="AE371" s="613"/>
      <c r="AF371" s="582"/>
      <c r="AG371" s="126">
        <v>6.25E-2</v>
      </c>
      <c r="AH371" s="125"/>
      <c r="AI371" s="125" t="s">
        <v>2868</v>
      </c>
      <c r="AJ371" s="582"/>
      <c r="AK371" s="582"/>
      <c r="AL371" s="582"/>
      <c r="AM371" s="582"/>
      <c r="AN371" s="582"/>
      <c r="AO371" s="582"/>
      <c r="AP371" s="126">
        <v>6.25E-2</v>
      </c>
      <c r="AQ371" s="125"/>
      <c r="AR371" s="125" t="s">
        <v>2868</v>
      </c>
      <c r="AS371" s="582"/>
      <c r="AT371" s="582"/>
      <c r="AU371" s="582"/>
      <c r="AV371" s="582"/>
      <c r="AW371" s="582"/>
      <c r="AX371" s="582"/>
      <c r="AY371" s="582"/>
      <c r="AZ371" s="126">
        <v>6.25E-2</v>
      </c>
      <c r="BA371" s="125"/>
      <c r="BB371" s="125" t="s">
        <v>2868</v>
      </c>
      <c r="BC371" s="582"/>
      <c r="BD371" s="582"/>
      <c r="BE371" s="582"/>
      <c r="BF371" s="582"/>
      <c r="BG371" s="582"/>
      <c r="BH371" s="582"/>
      <c r="BI371" s="126">
        <v>6.25E-2</v>
      </c>
      <c r="BJ371" s="125"/>
      <c r="BK371" s="125" t="s">
        <v>2869</v>
      </c>
      <c r="BL371" s="582"/>
      <c r="BM371" s="582"/>
      <c r="BN371" s="659"/>
      <c r="BO371" s="582"/>
      <c r="BP371" s="582"/>
      <c r="BQ371" s="582"/>
      <c r="BR371" s="122"/>
      <c r="BS371" s="125"/>
      <c r="BT371" s="125"/>
      <c r="BU371" s="582"/>
      <c r="BV371" s="582"/>
      <c r="BW371" s="659"/>
      <c r="BX371" s="582"/>
      <c r="BY371" s="582"/>
      <c r="BZ371" s="582"/>
      <c r="CA371" s="582"/>
      <c r="CB371" s="122"/>
      <c r="CC371" s="125"/>
      <c r="CD371" s="125"/>
      <c r="CE371" s="582"/>
      <c r="CF371" s="582"/>
      <c r="CG371" s="661"/>
      <c r="CH371" s="582"/>
      <c r="CI371" s="582"/>
      <c r="CJ371" s="582"/>
      <c r="CK371" s="122"/>
      <c r="CL371" s="125"/>
      <c r="CM371" s="125"/>
      <c r="CN371" s="582"/>
      <c r="CO371" s="582"/>
      <c r="CP371" s="661"/>
      <c r="CQ371" s="582"/>
      <c r="CR371" s="582"/>
      <c r="CS371" s="582"/>
      <c r="CT371" s="122"/>
      <c r="CU371" s="125"/>
      <c r="CV371" s="125"/>
      <c r="CW371" s="582"/>
      <c r="CX371" s="582"/>
      <c r="CY371" s="661"/>
      <c r="CZ371" s="582"/>
      <c r="DA371" s="582"/>
      <c r="DB371" s="582"/>
      <c r="DC371" s="582"/>
      <c r="DD371" s="122"/>
      <c r="DE371" s="125"/>
      <c r="DF371" s="125"/>
      <c r="DG371" s="582"/>
      <c r="DH371" s="582"/>
      <c r="DI371" s="661"/>
      <c r="DJ371" s="582"/>
      <c r="DK371" s="582"/>
      <c r="DL371" s="582"/>
      <c r="DM371" s="122"/>
      <c r="DN371" s="125"/>
      <c r="DO371" s="125"/>
      <c r="DP371" s="582"/>
      <c r="DQ371" s="582"/>
      <c r="DR371" s="661"/>
      <c r="DS371" s="582"/>
      <c r="DT371" s="582"/>
      <c r="DU371" s="582"/>
      <c r="DV371" s="122"/>
      <c r="DW371" s="125"/>
      <c r="DX371" s="125"/>
      <c r="DY371" s="582"/>
      <c r="DZ371" s="582"/>
      <c r="EA371" s="661"/>
      <c r="EB371" s="582"/>
      <c r="EC371" s="582"/>
      <c r="ED371" s="582"/>
      <c r="EE371" s="582"/>
      <c r="EF371" s="304"/>
      <c r="EG371" s="125">
        <v>0.25</v>
      </c>
      <c r="EH371" s="125">
        <v>0</v>
      </c>
      <c r="EI371" s="122">
        <v>0</v>
      </c>
      <c r="EJ371" s="665"/>
      <c r="EK371" s="598"/>
      <c r="EL371" s="613"/>
      <c r="EM371" s="614"/>
      <c r="EN371" s="666"/>
      <c r="EO371" s="613"/>
      <c r="EP371" s="598"/>
      <c r="EQ371" s="598"/>
      <c r="ER371" s="598"/>
      <c r="ET371" s="156">
        <f t="shared" si="5"/>
        <v>0</v>
      </c>
    </row>
    <row r="372" spans="1:150" s="47" customFormat="1" ht="99.95" hidden="1" customHeight="1" x14ac:dyDescent="0.25">
      <c r="A372" s="130" t="s">
        <v>215</v>
      </c>
      <c r="B372" s="308" t="s">
        <v>3839</v>
      </c>
      <c r="C372" s="47" t="s">
        <v>139</v>
      </c>
      <c r="D372" s="127">
        <v>4</v>
      </c>
      <c r="E372" s="47" t="s">
        <v>140</v>
      </c>
      <c r="F372" s="121" t="s">
        <v>65</v>
      </c>
      <c r="G372" s="131">
        <v>0.7</v>
      </c>
      <c r="H372" s="131">
        <v>0.22999999999999998</v>
      </c>
      <c r="I372" s="121">
        <v>0.25</v>
      </c>
      <c r="J372" s="130" t="s">
        <v>2831</v>
      </c>
      <c r="K372" s="128">
        <v>43465</v>
      </c>
      <c r="L372" s="127">
        <v>10</v>
      </c>
      <c r="M372" s="130" t="s">
        <v>2881</v>
      </c>
      <c r="N372" s="130" t="s">
        <v>2870</v>
      </c>
      <c r="O372" s="47" t="s">
        <v>2834</v>
      </c>
      <c r="P372" s="48">
        <v>8.3299999999999999E-2</v>
      </c>
      <c r="Q372" s="129" t="s">
        <v>2871</v>
      </c>
      <c r="R372" s="124">
        <v>948708000</v>
      </c>
      <c r="S372" s="129"/>
      <c r="T372" s="80">
        <v>43221</v>
      </c>
      <c r="U372" s="80">
        <v>43465</v>
      </c>
      <c r="V372" s="130" t="s">
        <v>2872</v>
      </c>
      <c r="W372" s="125">
        <v>0.5</v>
      </c>
      <c r="X372" s="122"/>
      <c r="Y372" s="125"/>
      <c r="Z372" s="125"/>
      <c r="AA372" s="582">
        <v>0</v>
      </c>
      <c r="AB372" s="582">
        <v>0</v>
      </c>
      <c r="AC372" s="661"/>
      <c r="AD372" s="582"/>
      <c r="AE372" s="613"/>
      <c r="AF372" s="582"/>
      <c r="AG372" s="122"/>
      <c r="AH372" s="125"/>
      <c r="AI372" s="125"/>
      <c r="AJ372" s="582">
        <v>0</v>
      </c>
      <c r="AK372" s="582">
        <v>0</v>
      </c>
      <c r="AL372" s="582"/>
      <c r="AM372" s="582"/>
      <c r="AN372" s="582"/>
      <c r="AO372" s="582"/>
      <c r="AP372" s="122"/>
      <c r="AQ372" s="125"/>
      <c r="AR372" s="125"/>
      <c r="AS372" s="582">
        <v>0</v>
      </c>
      <c r="AT372" s="582">
        <v>0</v>
      </c>
      <c r="AU372" s="582"/>
      <c r="AV372" s="582"/>
      <c r="AW372" s="582"/>
      <c r="AX372" s="582"/>
      <c r="AY372" s="582"/>
      <c r="AZ372" s="122"/>
      <c r="BA372" s="125"/>
      <c r="BB372" s="125"/>
      <c r="BC372" s="582">
        <v>0</v>
      </c>
      <c r="BD372" s="582">
        <v>0</v>
      </c>
      <c r="BE372" s="582"/>
      <c r="BF372" s="582"/>
      <c r="BG372" s="582"/>
      <c r="BH372" s="582"/>
      <c r="BI372" s="122"/>
      <c r="BJ372" s="125"/>
      <c r="BK372" s="125"/>
      <c r="BL372" s="582">
        <v>6.25E-2</v>
      </c>
      <c r="BM372" s="582">
        <v>0</v>
      </c>
      <c r="BN372" s="615">
        <v>948708000</v>
      </c>
      <c r="BO372" s="582"/>
      <c r="BP372" s="582"/>
      <c r="BQ372" s="582"/>
      <c r="BR372" s="126">
        <v>7.1400000000000005E-2</v>
      </c>
      <c r="BS372" s="125"/>
      <c r="BT372" s="125" t="s">
        <v>2873</v>
      </c>
      <c r="BU372" s="582">
        <v>0.13390000000000002</v>
      </c>
      <c r="BV372" s="582">
        <v>0</v>
      </c>
      <c r="BW372" s="582"/>
      <c r="BX372" s="582"/>
      <c r="BZ372" s="582"/>
      <c r="CA372" s="582"/>
      <c r="CB372" s="126">
        <v>7.1400000000000005E-2</v>
      </c>
      <c r="CC372" s="125"/>
      <c r="CD372" s="125" t="s">
        <v>2873</v>
      </c>
      <c r="CE372" s="582">
        <v>0.13390000000000002</v>
      </c>
      <c r="CF372" s="582">
        <v>0</v>
      </c>
      <c r="CG372" s="661"/>
      <c r="CH372" s="582"/>
      <c r="CI372" s="582"/>
      <c r="CJ372" s="582"/>
      <c r="CK372" s="126">
        <v>7.1400000000000005E-2</v>
      </c>
      <c r="CL372" s="125"/>
      <c r="CM372" s="125" t="s">
        <v>2874</v>
      </c>
      <c r="CN372" s="582">
        <v>0.13390000000000002</v>
      </c>
      <c r="CO372" s="582">
        <v>0</v>
      </c>
      <c r="CP372" s="661"/>
      <c r="CQ372" s="582"/>
      <c r="CR372" s="582"/>
      <c r="CS372" s="582"/>
      <c r="CT372" s="126">
        <v>7.1400000000000005E-2</v>
      </c>
      <c r="CU372" s="125"/>
      <c r="CV372" s="125" t="s">
        <v>2873</v>
      </c>
      <c r="CW372" s="582">
        <v>0.13390000000000002</v>
      </c>
      <c r="CX372" s="582">
        <v>0</v>
      </c>
      <c r="CY372" s="661"/>
      <c r="CZ372" s="582"/>
      <c r="DA372" s="582" t="s">
        <v>2875</v>
      </c>
      <c r="DB372" s="582"/>
      <c r="DC372" s="582"/>
      <c r="DD372" s="126">
        <v>7.1400000000000005E-2</v>
      </c>
      <c r="DF372" s="125" t="s">
        <v>2873</v>
      </c>
      <c r="DG372" s="582">
        <v>0.13390000000000002</v>
      </c>
      <c r="DH372" s="582">
        <v>0</v>
      </c>
      <c r="DI372" s="661"/>
      <c r="DJ372" s="582"/>
      <c r="DK372" s="582"/>
      <c r="DL372" s="582"/>
      <c r="DM372" s="126">
        <v>7.1400000000000005E-2</v>
      </c>
      <c r="DN372" s="125"/>
      <c r="DO372" s="125" t="s">
        <v>2876</v>
      </c>
      <c r="DP372" s="582">
        <v>0.13390000000000002</v>
      </c>
      <c r="DQ372" s="582">
        <v>0</v>
      </c>
      <c r="DR372" s="661"/>
      <c r="DS372" s="582"/>
      <c r="DT372" s="582"/>
      <c r="DU372" s="582"/>
      <c r="DV372" s="126">
        <v>7.1599999999999997E-2</v>
      </c>
      <c r="DW372" s="125"/>
      <c r="DX372" s="125" t="s">
        <v>2846</v>
      </c>
      <c r="DY372" s="582">
        <v>0.1341</v>
      </c>
      <c r="DZ372" s="582">
        <v>0</v>
      </c>
      <c r="EA372" s="661"/>
      <c r="EB372" s="582"/>
      <c r="EC372" s="582" t="s">
        <v>2870</v>
      </c>
      <c r="ED372" s="582"/>
      <c r="EE372" s="582"/>
      <c r="EF372" s="304"/>
      <c r="EG372" s="125">
        <v>0.5</v>
      </c>
      <c r="EH372" s="125">
        <v>0</v>
      </c>
      <c r="EI372" s="122">
        <v>0</v>
      </c>
      <c r="EJ372" s="582">
        <v>1</v>
      </c>
      <c r="EK372" s="582">
        <v>0</v>
      </c>
      <c r="EL372" s="613">
        <v>0</v>
      </c>
      <c r="EM372" s="614"/>
      <c r="EN372" s="666"/>
      <c r="EO372" s="613"/>
      <c r="EP372" s="598"/>
      <c r="EQ372" s="598"/>
      <c r="ER372" s="598"/>
      <c r="ET372" s="156">
        <f t="shared" si="5"/>
        <v>0</v>
      </c>
    </row>
    <row r="373" spans="1:150" s="47" customFormat="1" ht="99.95" hidden="1" customHeight="1" x14ac:dyDescent="0.25">
      <c r="A373" s="130" t="s">
        <v>215</v>
      </c>
      <c r="B373" s="308" t="s">
        <v>3839</v>
      </c>
      <c r="C373" s="47" t="s">
        <v>139</v>
      </c>
      <c r="D373" s="127">
        <v>4</v>
      </c>
      <c r="E373" s="47" t="s">
        <v>140</v>
      </c>
      <c r="F373" s="121" t="s">
        <v>65</v>
      </c>
      <c r="G373" s="131">
        <v>0.7</v>
      </c>
      <c r="H373" s="131">
        <v>0.22999999999999998</v>
      </c>
      <c r="I373" s="121">
        <v>0.25</v>
      </c>
      <c r="J373" s="130" t="s">
        <v>2831</v>
      </c>
      <c r="K373" s="128">
        <v>43465</v>
      </c>
      <c r="L373" s="127">
        <v>10</v>
      </c>
      <c r="M373" s="130" t="s">
        <v>2881</v>
      </c>
      <c r="N373" s="130" t="s">
        <v>2875</v>
      </c>
      <c r="O373" s="47" t="s">
        <v>2834</v>
      </c>
      <c r="P373" s="48">
        <v>8.3299999999999999E-2</v>
      </c>
      <c r="Q373" s="129" t="s">
        <v>2871</v>
      </c>
      <c r="R373" s="124">
        <v>948708000</v>
      </c>
      <c r="S373" s="129"/>
      <c r="T373" s="80">
        <v>43221</v>
      </c>
      <c r="U373" s="80">
        <v>43465</v>
      </c>
      <c r="V373" s="130" t="s">
        <v>2877</v>
      </c>
      <c r="W373" s="125">
        <v>0.5</v>
      </c>
      <c r="X373" s="122"/>
      <c r="Y373" s="125"/>
      <c r="Z373" s="125"/>
      <c r="AA373" s="582"/>
      <c r="AB373" s="582"/>
      <c r="AC373" s="661"/>
      <c r="AD373" s="582"/>
      <c r="AE373" s="613"/>
      <c r="AF373" s="582"/>
      <c r="AG373" s="122"/>
      <c r="AH373" s="125"/>
      <c r="AI373" s="125"/>
      <c r="AJ373" s="582"/>
      <c r="AK373" s="582"/>
      <c r="AL373" s="582"/>
      <c r="AM373" s="582"/>
      <c r="AN373" s="582"/>
      <c r="AO373" s="582"/>
      <c r="AP373" s="122"/>
      <c r="AQ373" s="125"/>
      <c r="AR373" s="125"/>
      <c r="AS373" s="582"/>
      <c r="AT373" s="582"/>
      <c r="AU373" s="582"/>
      <c r="AV373" s="582"/>
      <c r="AW373" s="582"/>
      <c r="AX373" s="582"/>
      <c r="AY373" s="582"/>
      <c r="AZ373" s="122"/>
      <c r="BA373" s="125"/>
      <c r="BB373" s="125"/>
      <c r="BC373" s="582"/>
      <c r="BD373" s="582"/>
      <c r="BE373" s="582"/>
      <c r="BF373" s="582"/>
      <c r="BG373" s="582"/>
      <c r="BH373" s="582"/>
      <c r="BI373" s="126">
        <v>6.25E-2</v>
      </c>
      <c r="BJ373" s="125"/>
      <c r="BK373" s="125" t="s">
        <v>2878</v>
      </c>
      <c r="BL373" s="582"/>
      <c r="BM373" s="582"/>
      <c r="BN373" s="615"/>
      <c r="BO373" s="582"/>
      <c r="BP373" s="582"/>
      <c r="BQ373" s="582"/>
      <c r="BR373" s="126">
        <v>6.25E-2</v>
      </c>
      <c r="BS373" s="125"/>
      <c r="BT373" s="125" t="s">
        <v>2878</v>
      </c>
      <c r="BU373" s="582"/>
      <c r="BV373" s="582"/>
      <c r="BW373" s="582"/>
      <c r="BX373" s="582"/>
      <c r="BZ373" s="582"/>
      <c r="CA373" s="582"/>
      <c r="CB373" s="126">
        <v>6.25E-2</v>
      </c>
      <c r="CC373" s="125"/>
      <c r="CD373" s="125" t="s">
        <v>2878</v>
      </c>
      <c r="CE373" s="582"/>
      <c r="CF373" s="582"/>
      <c r="CG373" s="661"/>
      <c r="CH373" s="582"/>
      <c r="CI373" s="582"/>
      <c r="CJ373" s="582"/>
      <c r="CK373" s="126">
        <v>6.25E-2</v>
      </c>
      <c r="CL373" s="125"/>
      <c r="CM373" s="125" t="s">
        <v>2878</v>
      </c>
      <c r="CN373" s="582"/>
      <c r="CO373" s="582"/>
      <c r="CP373" s="661"/>
      <c r="CQ373" s="582"/>
      <c r="CR373" s="582"/>
      <c r="CS373" s="582"/>
      <c r="CT373" s="126">
        <v>6.25E-2</v>
      </c>
      <c r="CU373" s="125"/>
      <c r="CV373" s="125" t="s">
        <v>2879</v>
      </c>
      <c r="CW373" s="582"/>
      <c r="CX373" s="582"/>
      <c r="CY373" s="661"/>
      <c r="CZ373" s="582"/>
      <c r="DA373" s="582"/>
      <c r="DB373" s="582"/>
      <c r="DC373" s="582"/>
      <c r="DD373" s="126">
        <v>6.25E-2</v>
      </c>
      <c r="DF373" s="125" t="s">
        <v>2879</v>
      </c>
      <c r="DG373" s="582"/>
      <c r="DH373" s="582"/>
      <c r="DI373" s="661"/>
      <c r="DJ373" s="582"/>
      <c r="DK373" s="582"/>
      <c r="DL373" s="582"/>
      <c r="DM373" s="126">
        <v>6.25E-2</v>
      </c>
      <c r="DN373" s="125"/>
      <c r="DO373" s="125" t="s">
        <v>2879</v>
      </c>
      <c r="DP373" s="582"/>
      <c r="DQ373" s="582"/>
      <c r="DR373" s="661"/>
      <c r="DS373" s="582"/>
      <c r="DT373" s="582"/>
      <c r="DU373" s="582"/>
      <c r="DV373" s="126">
        <v>6.25E-2</v>
      </c>
      <c r="DW373" s="125"/>
      <c r="DX373" s="125" t="s">
        <v>2879</v>
      </c>
      <c r="DY373" s="582"/>
      <c r="DZ373" s="582"/>
      <c r="EA373" s="661"/>
      <c r="EB373" s="582"/>
      <c r="EC373" s="582"/>
      <c r="ED373" s="582"/>
      <c r="EE373" s="582"/>
      <c r="EF373" s="304"/>
      <c r="EG373" s="258">
        <v>0.5</v>
      </c>
      <c r="EH373" s="258">
        <v>0</v>
      </c>
      <c r="EI373" s="211">
        <v>0</v>
      </c>
      <c r="EJ373" s="599"/>
      <c r="EK373" s="599"/>
      <c r="EL373" s="642"/>
      <c r="EM373" s="588"/>
      <c r="EN373" s="667"/>
      <c r="EO373" s="642"/>
      <c r="EP373" s="599"/>
      <c r="EQ373" s="599"/>
      <c r="ER373" s="599"/>
      <c r="ET373" s="156">
        <f t="shared" si="5"/>
        <v>0</v>
      </c>
    </row>
    <row r="374" spans="1:150" s="47" customFormat="1" ht="99.95" hidden="1" customHeight="1" x14ac:dyDescent="0.25">
      <c r="A374" s="130" t="s">
        <v>216</v>
      </c>
      <c r="B374" s="47" t="s">
        <v>3837</v>
      </c>
      <c r="C374" s="130" t="s">
        <v>3579</v>
      </c>
      <c r="D374" s="127">
        <v>1</v>
      </c>
      <c r="E374" s="130" t="s">
        <v>100</v>
      </c>
      <c r="F374" s="121" t="s">
        <v>65</v>
      </c>
      <c r="G374" s="127">
        <v>2</v>
      </c>
      <c r="H374" s="121">
        <v>1</v>
      </c>
      <c r="I374" s="159">
        <v>5.7700000000000001E-2</v>
      </c>
      <c r="J374" s="130" t="s">
        <v>2577</v>
      </c>
      <c r="K374" s="64">
        <v>43435</v>
      </c>
      <c r="L374" s="157">
        <v>1</v>
      </c>
      <c r="M374" s="130" t="s">
        <v>101</v>
      </c>
      <c r="N374" s="130" t="s">
        <v>2578</v>
      </c>
      <c r="O374" s="130" t="s">
        <v>2579</v>
      </c>
      <c r="P374" s="89">
        <v>3.643868005352445E-2</v>
      </c>
      <c r="Q374" s="130" t="s">
        <v>1820</v>
      </c>
      <c r="R374" s="124">
        <v>3151200000</v>
      </c>
      <c r="S374" s="129"/>
      <c r="T374" s="90">
        <v>43102</v>
      </c>
      <c r="U374" s="90">
        <v>43465</v>
      </c>
      <c r="V374" s="130" t="s">
        <v>2580</v>
      </c>
      <c r="W374" s="121">
        <v>1</v>
      </c>
      <c r="X374" s="122">
        <v>8.3299999999999999E-2</v>
      </c>
      <c r="Y374" s="125"/>
      <c r="Z374" s="125" t="s">
        <v>2581</v>
      </c>
      <c r="AA374" s="121">
        <v>8.3299999999999999E-2</v>
      </c>
      <c r="AB374" s="125" t="e">
        <v>#REF!</v>
      </c>
      <c r="AC374" s="136">
        <v>145200000</v>
      </c>
      <c r="AD374" s="125"/>
      <c r="AE374" s="608" t="s">
        <v>2582</v>
      </c>
      <c r="AF374" s="582"/>
      <c r="AG374" s="122">
        <v>8.3299999999999999E-2</v>
      </c>
      <c r="AH374" s="125"/>
      <c r="AI374" s="125" t="s">
        <v>2581</v>
      </c>
      <c r="AJ374" s="121">
        <v>8.3299999999999999E-2</v>
      </c>
      <c r="AK374" s="125"/>
      <c r="AL374" s="136"/>
      <c r="AM374" s="125"/>
      <c r="AN374" s="608" t="s">
        <v>2582</v>
      </c>
      <c r="AO374" s="582"/>
      <c r="AP374" s="122">
        <v>8.3299999999999999E-2</v>
      </c>
      <c r="AQ374" s="125"/>
      <c r="AR374" s="125" t="s">
        <v>2581</v>
      </c>
      <c r="AS374" s="121">
        <v>8.3299999999999999E-2</v>
      </c>
      <c r="AT374" s="125"/>
      <c r="AU374" s="136"/>
      <c r="AV374" s="125"/>
      <c r="AW374" s="125"/>
      <c r="AX374" s="608" t="s">
        <v>2582</v>
      </c>
      <c r="AY374" s="582"/>
      <c r="AZ374" s="122">
        <v>8.3299999999999999E-2</v>
      </c>
      <c r="BA374" s="125"/>
      <c r="BB374" s="125" t="s">
        <v>2581</v>
      </c>
      <c r="BC374" s="121">
        <v>8.3299999999999999E-2</v>
      </c>
      <c r="BD374" s="125"/>
      <c r="BE374" s="136"/>
      <c r="BF374" s="125"/>
      <c r="BG374" s="608" t="s">
        <v>2582</v>
      </c>
      <c r="BH374" s="582"/>
      <c r="BI374" s="122">
        <v>8.3299999999999999E-2</v>
      </c>
      <c r="BJ374" s="125"/>
      <c r="BK374" s="125" t="s">
        <v>2581</v>
      </c>
      <c r="BL374" s="121">
        <v>8.3299999999999999E-2</v>
      </c>
      <c r="BM374" s="125"/>
      <c r="BN374" s="136">
        <v>300000000</v>
      </c>
      <c r="BO374" s="125"/>
      <c r="BP374" s="608" t="s">
        <v>2582</v>
      </c>
      <c r="BQ374" s="582"/>
      <c r="BR374" s="122">
        <v>8.3299999999999999E-2</v>
      </c>
      <c r="BS374" s="125"/>
      <c r="BT374" s="125" t="s">
        <v>2581</v>
      </c>
      <c r="BU374" s="121">
        <v>8.3299999999999999E-2</v>
      </c>
      <c r="BV374" s="125"/>
      <c r="BW374" s="136">
        <v>500000000</v>
      </c>
      <c r="BX374" s="125"/>
      <c r="BY374" s="125"/>
      <c r="BZ374" s="608" t="s">
        <v>2582</v>
      </c>
      <c r="CA374" s="582"/>
      <c r="CB374" s="122">
        <v>8.3299999999999999E-2</v>
      </c>
      <c r="CC374" s="125"/>
      <c r="CD374" s="125" t="s">
        <v>2581</v>
      </c>
      <c r="CE374" s="121">
        <v>8.3299999999999999E-2</v>
      </c>
      <c r="CF374" s="125"/>
      <c r="CG374" s="136"/>
      <c r="CH374" s="125"/>
      <c r="CI374" s="608" t="s">
        <v>2582</v>
      </c>
      <c r="CJ374" s="582"/>
      <c r="CK374" s="122">
        <v>8.3299999999999999E-2</v>
      </c>
      <c r="CL374" s="125"/>
      <c r="CM374" s="125" t="s">
        <v>2581</v>
      </c>
      <c r="CN374" s="121">
        <v>8.3299999999999999E-2</v>
      </c>
      <c r="CO374" s="125"/>
      <c r="CP374" s="136">
        <v>500000000</v>
      </c>
      <c r="CQ374" s="125"/>
      <c r="CR374" s="608" t="s">
        <v>2582</v>
      </c>
      <c r="CS374" s="582"/>
      <c r="CT374" s="122">
        <v>8.3299999999999999E-2</v>
      </c>
      <c r="CU374" s="125"/>
      <c r="CV374" s="125" t="s">
        <v>2581</v>
      </c>
      <c r="CW374" s="121">
        <v>8.3299999999999999E-2</v>
      </c>
      <c r="CX374" s="125"/>
      <c r="CY374" s="136">
        <v>500000000</v>
      </c>
      <c r="CZ374" s="125"/>
      <c r="DA374" s="125"/>
      <c r="DB374" s="608" t="s">
        <v>2582</v>
      </c>
      <c r="DC374" s="582"/>
      <c r="DD374" s="122">
        <v>8.3299999999999999E-2</v>
      </c>
      <c r="DE374" s="125"/>
      <c r="DF374" s="125" t="s">
        <v>2581</v>
      </c>
      <c r="DG374" s="121">
        <v>8.3299999999999999E-2</v>
      </c>
      <c r="DH374" s="125"/>
      <c r="DI374" s="136">
        <v>500000000</v>
      </c>
      <c r="DJ374" s="125"/>
      <c r="DK374" s="608" t="s">
        <v>2582</v>
      </c>
      <c r="DL374" s="582"/>
      <c r="DM374" s="122">
        <v>8.3299999999999999E-2</v>
      </c>
      <c r="DN374" s="125"/>
      <c r="DO374" s="125" t="s">
        <v>2581</v>
      </c>
      <c r="DP374" s="121">
        <v>8.3299999999999999E-2</v>
      </c>
      <c r="DQ374" s="125"/>
      <c r="DR374" s="136">
        <v>6000000</v>
      </c>
      <c r="DS374" s="125"/>
      <c r="DT374" s="608" t="s">
        <v>2582</v>
      </c>
      <c r="DU374" s="582"/>
      <c r="DV374" s="122">
        <v>8.3299999999999999E-2</v>
      </c>
      <c r="DW374" s="125"/>
      <c r="DX374" s="125" t="s">
        <v>2581</v>
      </c>
      <c r="DY374" s="121">
        <v>8.3299999999999999E-2</v>
      </c>
      <c r="DZ374" s="125"/>
      <c r="EA374" s="136">
        <v>700000000</v>
      </c>
      <c r="EB374" s="125"/>
      <c r="EC374" s="125"/>
      <c r="ED374" s="608" t="s">
        <v>2582</v>
      </c>
      <c r="EE374" s="582"/>
      <c r="EF374" s="304"/>
      <c r="EG374" s="292">
        <v>0.99960000000000016</v>
      </c>
      <c r="EH374" s="295">
        <v>0</v>
      </c>
      <c r="EI374" s="297">
        <v>0</v>
      </c>
      <c r="EJ374" s="296">
        <v>0.99960000000000016</v>
      </c>
      <c r="EK374" s="296">
        <v>0</v>
      </c>
      <c r="EL374" s="297">
        <v>0</v>
      </c>
      <c r="EM374" s="591">
        <v>0.99979999999999969</v>
      </c>
      <c r="EN374" s="591">
        <v>0</v>
      </c>
      <c r="EO374" s="591"/>
      <c r="EP374" s="591"/>
      <c r="EQ374" s="591"/>
      <c r="ER374" s="296"/>
      <c r="ES374" s="200"/>
      <c r="ET374" s="156">
        <f t="shared" si="5"/>
        <v>-3.9999999999984492E-4</v>
      </c>
    </row>
    <row r="375" spans="1:150" s="47" customFormat="1" ht="99.95" hidden="1" customHeight="1" x14ac:dyDescent="0.25">
      <c r="A375" s="130" t="s">
        <v>216</v>
      </c>
      <c r="B375" s="47" t="s">
        <v>3837</v>
      </c>
      <c r="C375" s="130" t="s">
        <v>3579</v>
      </c>
      <c r="D375" s="127">
        <v>1</v>
      </c>
      <c r="E375" s="130" t="s">
        <v>100</v>
      </c>
      <c r="F375" s="121" t="s">
        <v>65</v>
      </c>
      <c r="G375" s="127">
        <v>2</v>
      </c>
      <c r="H375" s="121">
        <v>1</v>
      </c>
      <c r="I375" s="159">
        <v>5.7700000000000001E-2</v>
      </c>
      <c r="J375" s="130" t="s">
        <v>2577</v>
      </c>
      <c r="K375" s="64">
        <v>43435</v>
      </c>
      <c r="L375" s="157">
        <v>2</v>
      </c>
      <c r="M375" s="130" t="s">
        <v>2583</v>
      </c>
      <c r="N375" s="130" t="s">
        <v>2584</v>
      </c>
      <c r="O375" s="130" t="s">
        <v>2585</v>
      </c>
      <c r="P375" s="89">
        <v>2.1261319946475548E-2</v>
      </c>
      <c r="Q375" s="130" t="s">
        <v>2318</v>
      </c>
      <c r="R375" s="124">
        <v>1838669000</v>
      </c>
      <c r="S375" s="129"/>
      <c r="T375" s="90">
        <v>43102</v>
      </c>
      <c r="U375" s="90" t="s">
        <v>2242</v>
      </c>
      <c r="V375" s="130" t="s">
        <v>2586</v>
      </c>
      <c r="W375" s="121">
        <v>1</v>
      </c>
      <c r="X375" s="122">
        <v>0.9</v>
      </c>
      <c r="Y375" s="125"/>
      <c r="Z375" s="47" t="s">
        <v>2587</v>
      </c>
      <c r="AA375" s="121">
        <v>0.9</v>
      </c>
      <c r="AB375" s="125"/>
      <c r="AC375" s="136">
        <v>1678846600</v>
      </c>
      <c r="AD375" s="125"/>
      <c r="AE375" s="608"/>
      <c r="AF375" s="582"/>
      <c r="AG375" s="122">
        <v>0</v>
      </c>
      <c r="AH375" s="125"/>
      <c r="AI375" s="125"/>
      <c r="AJ375" s="121">
        <v>0</v>
      </c>
      <c r="AK375" s="125"/>
      <c r="AL375" s="136"/>
      <c r="AM375" s="125"/>
      <c r="AN375" s="608"/>
      <c r="AO375" s="582"/>
      <c r="AP375" s="122">
        <v>0</v>
      </c>
      <c r="AQ375" s="125"/>
      <c r="AR375" s="125"/>
      <c r="AS375" s="121">
        <v>0</v>
      </c>
      <c r="AT375" s="125"/>
      <c r="AU375" s="136"/>
      <c r="AV375" s="125"/>
      <c r="AW375" s="125"/>
      <c r="AX375" s="608"/>
      <c r="AY375" s="582"/>
      <c r="AZ375" s="122">
        <v>0</v>
      </c>
      <c r="BA375" s="125"/>
      <c r="BB375" s="125"/>
      <c r="BC375" s="121">
        <v>0</v>
      </c>
      <c r="BD375" s="125"/>
      <c r="BE375" s="136"/>
      <c r="BF375" s="125"/>
      <c r="BG375" s="608"/>
      <c r="BH375" s="582"/>
      <c r="BI375" s="122">
        <v>0</v>
      </c>
      <c r="BJ375" s="125"/>
      <c r="BK375" s="125"/>
      <c r="BL375" s="121">
        <v>0</v>
      </c>
      <c r="BM375" s="125"/>
      <c r="BN375" s="136"/>
      <c r="BO375" s="125"/>
      <c r="BP375" s="608"/>
      <c r="BQ375" s="582"/>
      <c r="BR375" s="122">
        <v>0</v>
      </c>
      <c r="BS375" s="125"/>
      <c r="BT375" s="125"/>
      <c r="BU375" s="121">
        <v>0</v>
      </c>
      <c r="BV375" s="125"/>
      <c r="BW375" s="136"/>
      <c r="BX375" s="125"/>
      <c r="BY375" s="125"/>
      <c r="BZ375" s="608"/>
      <c r="CA375" s="582"/>
      <c r="CB375" s="122">
        <v>0</v>
      </c>
      <c r="CC375" s="125"/>
      <c r="CD375" s="125"/>
      <c r="CE375" s="121">
        <v>0</v>
      </c>
      <c r="CF375" s="125"/>
      <c r="CG375" s="136"/>
      <c r="CH375" s="125"/>
      <c r="CI375" s="608"/>
      <c r="CJ375" s="582"/>
      <c r="CK375" s="122">
        <v>0</v>
      </c>
      <c r="CL375" s="125"/>
      <c r="CM375" s="125"/>
      <c r="CN375" s="121">
        <v>0</v>
      </c>
      <c r="CO375" s="125"/>
      <c r="CP375" s="136"/>
      <c r="CQ375" s="125"/>
      <c r="CR375" s="608"/>
      <c r="CS375" s="582"/>
      <c r="CT375" s="122">
        <v>0</v>
      </c>
      <c r="CU375" s="125"/>
      <c r="CV375" s="125"/>
      <c r="CW375" s="121">
        <v>0</v>
      </c>
      <c r="CX375" s="125"/>
      <c r="CY375" s="136"/>
      <c r="CZ375" s="125"/>
      <c r="DA375" s="125"/>
      <c r="DB375" s="608"/>
      <c r="DC375" s="582"/>
      <c r="DD375" s="122">
        <v>0</v>
      </c>
      <c r="DE375" s="125"/>
      <c r="DF375" s="125"/>
      <c r="DG375" s="121">
        <v>0</v>
      </c>
      <c r="DH375" s="125"/>
      <c r="DI375" s="136"/>
      <c r="DJ375" s="125"/>
      <c r="DK375" s="608"/>
      <c r="DL375" s="582"/>
      <c r="DM375" s="122">
        <v>0.1</v>
      </c>
      <c r="DN375" s="125"/>
      <c r="DO375" s="47" t="s">
        <v>2587</v>
      </c>
      <c r="DP375" s="121">
        <v>0.1</v>
      </c>
      <c r="DQ375" s="125"/>
      <c r="DR375" s="136">
        <v>159822400</v>
      </c>
      <c r="DS375" s="125"/>
      <c r="DT375" s="608"/>
      <c r="DU375" s="582"/>
      <c r="DV375" s="122">
        <v>0</v>
      </c>
      <c r="DW375" s="125"/>
      <c r="DX375" s="125"/>
      <c r="DY375" s="121">
        <v>0</v>
      </c>
      <c r="DZ375" s="125"/>
      <c r="EA375" s="136"/>
      <c r="EB375" s="125"/>
      <c r="EC375" s="125"/>
      <c r="ED375" s="608"/>
      <c r="EE375" s="582"/>
      <c r="EF375" s="304"/>
      <c r="EG375" s="292">
        <v>1</v>
      </c>
      <c r="EH375" s="292">
        <v>0</v>
      </c>
      <c r="EI375" s="297">
        <v>0</v>
      </c>
      <c r="EJ375" s="296">
        <v>1</v>
      </c>
      <c r="EK375" s="296">
        <v>0</v>
      </c>
      <c r="EL375" s="297">
        <v>0</v>
      </c>
      <c r="EM375" s="591"/>
      <c r="EN375" s="591"/>
      <c r="EO375" s="591"/>
      <c r="EP375" s="591"/>
      <c r="EQ375" s="591"/>
      <c r="ER375" s="297"/>
      <c r="ES375" s="200"/>
      <c r="ET375" s="156">
        <f t="shared" si="5"/>
        <v>0</v>
      </c>
    </row>
    <row r="376" spans="1:150" s="47" customFormat="1" ht="99.95" hidden="1" customHeight="1" x14ac:dyDescent="0.25">
      <c r="A376" s="130" t="s">
        <v>216</v>
      </c>
      <c r="B376" s="47" t="s">
        <v>3837</v>
      </c>
      <c r="C376" s="130" t="s">
        <v>3579</v>
      </c>
      <c r="D376" s="127">
        <v>2</v>
      </c>
      <c r="E376" s="130" t="s">
        <v>3780</v>
      </c>
      <c r="F376" s="121" t="s">
        <v>65</v>
      </c>
      <c r="G376" s="127">
        <v>1</v>
      </c>
      <c r="H376" s="121">
        <v>1</v>
      </c>
      <c r="I376" s="159">
        <v>8.9999999999999998E-4</v>
      </c>
      <c r="J376" s="130" t="s">
        <v>2588</v>
      </c>
      <c r="K376" s="64">
        <v>43313</v>
      </c>
      <c r="L376" s="157">
        <v>1</v>
      </c>
      <c r="M376" s="130" t="s">
        <v>2589</v>
      </c>
      <c r="N376" s="130" t="s">
        <v>2590</v>
      </c>
      <c r="O376" s="130" t="s">
        <v>2591</v>
      </c>
      <c r="P376" s="161">
        <v>8.9999999999999998E-4</v>
      </c>
      <c r="Q376" s="162" t="s">
        <v>2246</v>
      </c>
      <c r="R376" s="124">
        <v>79200000</v>
      </c>
      <c r="S376" s="129"/>
      <c r="T376" s="91">
        <v>43102</v>
      </c>
      <c r="U376" s="91">
        <v>43281</v>
      </c>
      <c r="V376" s="130" t="s">
        <v>2592</v>
      </c>
      <c r="W376" s="121">
        <v>0.8</v>
      </c>
      <c r="X376" s="122">
        <v>0.13</v>
      </c>
      <c r="Y376" s="125"/>
      <c r="Z376" s="125" t="s">
        <v>2593</v>
      </c>
      <c r="AA376" s="582">
        <v>0.28000000000000003</v>
      </c>
      <c r="AB376" s="582" t="e">
        <v>#REF!</v>
      </c>
      <c r="AC376" s="600">
        <v>72600000</v>
      </c>
      <c r="AD376" s="582"/>
      <c r="AE376" s="608"/>
      <c r="AF376" s="582"/>
      <c r="AG376" s="122">
        <v>0.13</v>
      </c>
      <c r="AH376" s="125"/>
      <c r="AI376" s="125" t="s">
        <v>2593</v>
      </c>
      <c r="AJ376" s="582">
        <v>0.13</v>
      </c>
      <c r="AK376" s="582"/>
      <c r="AL376" s="600"/>
      <c r="AM376" s="582"/>
      <c r="AN376" s="608"/>
      <c r="AO376" s="582"/>
      <c r="AP376" s="122">
        <v>0.13</v>
      </c>
      <c r="AQ376" s="125"/>
      <c r="AR376" s="125" t="s">
        <v>2593</v>
      </c>
      <c r="AS376" s="582">
        <v>0.13</v>
      </c>
      <c r="AT376" s="582"/>
      <c r="AU376" s="600"/>
      <c r="AV376" s="582"/>
      <c r="AW376" s="582"/>
      <c r="AX376" s="608"/>
      <c r="AY376" s="582"/>
      <c r="AZ376" s="122">
        <v>0.13</v>
      </c>
      <c r="BA376" s="125"/>
      <c r="BB376" s="125" t="s">
        <v>2593</v>
      </c>
      <c r="BC376" s="582">
        <v>0.13</v>
      </c>
      <c r="BD376" s="582"/>
      <c r="BE376" s="600"/>
      <c r="BF376" s="582"/>
      <c r="BG376" s="608"/>
      <c r="BH376" s="582"/>
      <c r="BI376" s="122">
        <v>0.14000000000000001</v>
      </c>
      <c r="BJ376" s="125"/>
      <c r="BK376" s="125" t="s">
        <v>2593</v>
      </c>
      <c r="BL376" s="582">
        <v>0.14000000000000001</v>
      </c>
      <c r="BM376" s="582"/>
      <c r="BN376" s="600"/>
      <c r="BO376" s="582"/>
      <c r="BP376" s="608"/>
      <c r="BQ376" s="582"/>
      <c r="BR376" s="122">
        <v>0.14000000000000001</v>
      </c>
      <c r="BS376" s="125"/>
      <c r="BT376" s="125" t="s">
        <v>2593</v>
      </c>
      <c r="BU376" s="582">
        <v>0.14000000000000001</v>
      </c>
      <c r="BV376" s="582"/>
      <c r="BW376" s="600"/>
      <c r="BX376" s="582"/>
      <c r="BY376" s="582"/>
      <c r="BZ376" s="608"/>
      <c r="CA376" s="582"/>
      <c r="CB376" s="122">
        <v>0</v>
      </c>
      <c r="CC376" s="125"/>
      <c r="CD376" s="125"/>
      <c r="CE376" s="582">
        <v>0</v>
      </c>
      <c r="CF376" s="582"/>
      <c r="CG376" s="600"/>
      <c r="CH376" s="582"/>
      <c r="CI376" s="608"/>
      <c r="CJ376" s="582"/>
      <c r="CK376" s="122">
        <v>0</v>
      </c>
      <c r="CL376" s="125"/>
      <c r="CM376" s="125"/>
      <c r="CN376" s="582">
        <v>0</v>
      </c>
      <c r="CO376" s="582"/>
      <c r="CP376" s="600"/>
      <c r="CQ376" s="582"/>
      <c r="CR376" s="608"/>
      <c r="CS376" s="582"/>
      <c r="CT376" s="122">
        <v>0</v>
      </c>
      <c r="CU376" s="125"/>
      <c r="CV376" s="125"/>
      <c r="CW376" s="582">
        <v>0</v>
      </c>
      <c r="CX376" s="582"/>
      <c r="CY376" s="600"/>
      <c r="CZ376" s="582"/>
      <c r="DA376" s="582"/>
      <c r="DB376" s="608"/>
      <c r="DC376" s="582"/>
      <c r="DD376" s="122">
        <v>0</v>
      </c>
      <c r="DE376" s="125"/>
      <c r="DF376" s="125"/>
      <c r="DG376" s="582">
        <v>0</v>
      </c>
      <c r="DH376" s="582"/>
      <c r="DI376" s="600"/>
      <c r="DJ376" s="582"/>
      <c r="DK376" s="608"/>
      <c r="DL376" s="582"/>
      <c r="DM376" s="122">
        <v>0</v>
      </c>
      <c r="DN376" s="125"/>
      <c r="DO376" s="125"/>
      <c r="DP376" s="582">
        <v>0.05</v>
      </c>
      <c r="DQ376" s="582"/>
      <c r="DR376" s="600">
        <v>6600000</v>
      </c>
      <c r="DS376" s="582"/>
      <c r="DT376" s="608"/>
      <c r="DU376" s="582"/>
      <c r="DV376" s="122">
        <v>0</v>
      </c>
      <c r="DW376" s="125"/>
      <c r="DX376" s="125"/>
      <c r="DY376" s="582">
        <v>0</v>
      </c>
      <c r="DZ376" s="582"/>
      <c r="EA376" s="600"/>
      <c r="EB376" s="582"/>
      <c r="EC376" s="582"/>
      <c r="ED376" s="608"/>
      <c r="EE376" s="582"/>
      <c r="EF376" s="304"/>
      <c r="EG376" s="292">
        <v>0.8</v>
      </c>
      <c r="EH376" s="292">
        <v>0</v>
      </c>
      <c r="EI376" s="297"/>
      <c r="EJ376" s="591">
        <v>1</v>
      </c>
      <c r="EK376" s="592"/>
      <c r="EL376" s="592"/>
      <c r="EM376" s="591">
        <v>1</v>
      </c>
      <c r="EN376" s="591">
        <v>0</v>
      </c>
      <c r="EO376" s="592"/>
      <c r="EP376" s="592"/>
      <c r="EQ376" s="592"/>
      <c r="ER376" s="592"/>
      <c r="ES376" s="200"/>
      <c r="ET376" s="156">
        <f t="shared" si="5"/>
        <v>0</v>
      </c>
    </row>
    <row r="377" spans="1:150" s="47" customFormat="1" ht="99.95" hidden="1" customHeight="1" x14ac:dyDescent="0.25">
      <c r="A377" s="130" t="s">
        <v>216</v>
      </c>
      <c r="B377" s="47" t="s">
        <v>3837</v>
      </c>
      <c r="C377" s="130" t="s">
        <v>3579</v>
      </c>
      <c r="D377" s="127">
        <v>2</v>
      </c>
      <c r="E377" s="130" t="s">
        <v>3780</v>
      </c>
      <c r="F377" s="121" t="s">
        <v>65</v>
      </c>
      <c r="G377" s="127">
        <v>1</v>
      </c>
      <c r="H377" s="121">
        <v>1</v>
      </c>
      <c r="I377" s="159">
        <v>8.9999999999999998E-4</v>
      </c>
      <c r="J377" s="130" t="s">
        <v>2588</v>
      </c>
      <c r="K377" s="64">
        <v>43344</v>
      </c>
      <c r="L377" s="157">
        <v>2</v>
      </c>
      <c r="M377" s="130" t="s">
        <v>2589</v>
      </c>
      <c r="N377" s="130" t="s">
        <v>2590</v>
      </c>
      <c r="O377" s="130" t="s">
        <v>2591</v>
      </c>
      <c r="P377" s="161">
        <v>8.9999999999999998E-4</v>
      </c>
      <c r="Q377" s="162" t="s">
        <v>2246</v>
      </c>
      <c r="R377" s="124">
        <v>79200000</v>
      </c>
      <c r="S377" s="129"/>
      <c r="T377" s="91">
        <v>43102</v>
      </c>
      <c r="U377" s="91">
        <v>43281</v>
      </c>
      <c r="V377" s="130" t="s">
        <v>2586</v>
      </c>
      <c r="W377" s="121">
        <v>0.2</v>
      </c>
      <c r="X377" s="122">
        <v>0.15</v>
      </c>
      <c r="Y377" s="125"/>
      <c r="Z377" s="47" t="s">
        <v>2587</v>
      </c>
      <c r="AA377" s="582"/>
      <c r="AB377" s="582"/>
      <c r="AC377" s="600"/>
      <c r="AD377" s="582"/>
      <c r="AE377" s="608"/>
      <c r="AF377" s="582"/>
      <c r="AG377" s="122">
        <v>0</v>
      </c>
      <c r="AH377" s="125"/>
      <c r="AI377" s="125"/>
      <c r="AJ377" s="582"/>
      <c r="AK377" s="582"/>
      <c r="AL377" s="600"/>
      <c r="AM377" s="582"/>
      <c r="AN377" s="608"/>
      <c r="AO377" s="582"/>
      <c r="AP377" s="122">
        <v>0</v>
      </c>
      <c r="AQ377" s="125"/>
      <c r="AR377" s="125"/>
      <c r="AS377" s="582"/>
      <c r="AT377" s="582"/>
      <c r="AU377" s="600"/>
      <c r="AV377" s="582"/>
      <c r="AW377" s="582"/>
      <c r="AX377" s="608"/>
      <c r="AY377" s="582"/>
      <c r="AZ377" s="122">
        <v>0</v>
      </c>
      <c r="BA377" s="125"/>
      <c r="BB377" s="125"/>
      <c r="BC377" s="582"/>
      <c r="BD377" s="582"/>
      <c r="BE377" s="600"/>
      <c r="BF377" s="582"/>
      <c r="BG377" s="608"/>
      <c r="BH377" s="582"/>
      <c r="BI377" s="122">
        <v>0</v>
      </c>
      <c r="BJ377" s="125"/>
      <c r="BK377" s="125"/>
      <c r="BL377" s="582"/>
      <c r="BM377" s="582"/>
      <c r="BN377" s="600"/>
      <c r="BO377" s="582"/>
      <c r="BP377" s="608"/>
      <c r="BQ377" s="582"/>
      <c r="BR377" s="122">
        <v>0</v>
      </c>
      <c r="BS377" s="125"/>
      <c r="BT377" s="125"/>
      <c r="BU377" s="582"/>
      <c r="BV377" s="582"/>
      <c r="BW377" s="600"/>
      <c r="BX377" s="582"/>
      <c r="BY377" s="582"/>
      <c r="BZ377" s="608"/>
      <c r="CA377" s="582"/>
      <c r="CB377" s="122">
        <v>0</v>
      </c>
      <c r="CC377" s="125"/>
      <c r="CD377" s="125"/>
      <c r="CE377" s="582"/>
      <c r="CF377" s="582"/>
      <c r="CG377" s="600"/>
      <c r="CH377" s="582"/>
      <c r="CI377" s="608"/>
      <c r="CJ377" s="582"/>
      <c r="CK377" s="122">
        <v>0</v>
      </c>
      <c r="CL377" s="125"/>
      <c r="CM377" s="125"/>
      <c r="CN377" s="582"/>
      <c r="CO377" s="582"/>
      <c r="CP377" s="600"/>
      <c r="CQ377" s="582"/>
      <c r="CR377" s="608"/>
      <c r="CS377" s="582"/>
      <c r="CT377" s="122">
        <v>0</v>
      </c>
      <c r="CU377" s="125"/>
      <c r="CV377" s="125"/>
      <c r="CW377" s="582"/>
      <c r="CX377" s="582"/>
      <c r="CY377" s="600"/>
      <c r="CZ377" s="582"/>
      <c r="DA377" s="582"/>
      <c r="DB377" s="608"/>
      <c r="DC377" s="582"/>
      <c r="DD377" s="122">
        <v>0</v>
      </c>
      <c r="DE377" s="125"/>
      <c r="DF377" s="125"/>
      <c r="DG377" s="582"/>
      <c r="DH377" s="582"/>
      <c r="DI377" s="600"/>
      <c r="DJ377" s="582"/>
      <c r="DK377" s="608"/>
      <c r="DL377" s="582"/>
      <c r="DM377" s="122">
        <v>0.05</v>
      </c>
      <c r="DN377" s="125"/>
      <c r="DO377" s="47" t="s">
        <v>2587</v>
      </c>
      <c r="DP377" s="582"/>
      <c r="DQ377" s="582"/>
      <c r="DR377" s="600"/>
      <c r="DS377" s="582"/>
      <c r="DT377" s="608"/>
      <c r="DU377" s="582"/>
      <c r="DV377" s="122">
        <v>0</v>
      </c>
      <c r="DW377" s="125"/>
      <c r="DX377" s="125"/>
      <c r="DY377" s="582"/>
      <c r="DZ377" s="582"/>
      <c r="EA377" s="600"/>
      <c r="EB377" s="582"/>
      <c r="EC377" s="582"/>
      <c r="ED377" s="608"/>
      <c r="EE377" s="582"/>
      <c r="EF377" s="304"/>
      <c r="EG377" s="292">
        <v>0.2</v>
      </c>
      <c r="EH377" s="292">
        <v>0</v>
      </c>
      <c r="EI377" s="297"/>
      <c r="EJ377" s="591"/>
      <c r="EK377" s="592"/>
      <c r="EL377" s="592"/>
      <c r="EM377" s="592"/>
      <c r="EN377" s="592"/>
      <c r="EO377" s="592"/>
      <c r="EP377" s="592"/>
      <c r="EQ377" s="592"/>
      <c r="ER377" s="592"/>
      <c r="ES377" s="200"/>
      <c r="ET377" s="156">
        <f t="shared" si="5"/>
        <v>0</v>
      </c>
    </row>
    <row r="378" spans="1:150" s="47" customFormat="1" ht="99.95" hidden="1" customHeight="1" x14ac:dyDescent="0.25">
      <c r="A378" s="130" t="s">
        <v>216</v>
      </c>
      <c r="B378" s="47" t="s">
        <v>3837</v>
      </c>
      <c r="C378" s="130" t="s">
        <v>3579</v>
      </c>
      <c r="D378" s="127">
        <v>3</v>
      </c>
      <c r="E378" s="130" t="s">
        <v>3781</v>
      </c>
      <c r="F378" s="121" t="s">
        <v>65</v>
      </c>
      <c r="G378" s="148">
        <v>0</v>
      </c>
      <c r="H378" s="121">
        <v>1</v>
      </c>
      <c r="I378" s="159">
        <v>1.8E-3</v>
      </c>
      <c r="J378" s="130" t="s">
        <v>2584</v>
      </c>
      <c r="K378" s="64">
        <v>43405</v>
      </c>
      <c r="L378" s="157">
        <v>1</v>
      </c>
      <c r="M378" s="130" t="s">
        <v>2594</v>
      </c>
      <c r="N378" s="130" t="s">
        <v>2584</v>
      </c>
      <c r="O378" s="130" t="s">
        <v>2585</v>
      </c>
      <c r="P378" s="161">
        <v>1.8E-3</v>
      </c>
      <c r="Q378" s="162" t="s">
        <v>2318</v>
      </c>
      <c r="R378" s="124">
        <v>158400000</v>
      </c>
      <c r="S378" s="129"/>
      <c r="T378" s="91">
        <v>43102</v>
      </c>
      <c r="U378" s="91">
        <v>43131</v>
      </c>
      <c r="V378" s="130" t="s">
        <v>2595</v>
      </c>
      <c r="W378" s="121">
        <v>1</v>
      </c>
      <c r="X378" s="122">
        <v>0.9</v>
      </c>
      <c r="Y378" s="125"/>
      <c r="Z378" s="47" t="s">
        <v>2587</v>
      </c>
      <c r="AA378" s="125">
        <v>0.9</v>
      </c>
      <c r="AB378" s="125" t="e">
        <v>#REF!</v>
      </c>
      <c r="AC378" s="136">
        <v>145200000</v>
      </c>
      <c r="AD378" s="125"/>
      <c r="AE378" s="107"/>
      <c r="AF378" s="154"/>
      <c r="AG378" s="122">
        <v>0</v>
      </c>
      <c r="AH378" s="125"/>
      <c r="AI378" s="125"/>
      <c r="AJ378" s="125">
        <v>0</v>
      </c>
      <c r="AK378" s="125"/>
      <c r="AL378" s="136"/>
      <c r="AM378" s="125"/>
      <c r="AN378" s="107"/>
      <c r="AO378" s="154"/>
      <c r="AP378" s="122">
        <v>0</v>
      </c>
      <c r="AQ378" s="125"/>
      <c r="AR378" s="125"/>
      <c r="AS378" s="125">
        <v>0</v>
      </c>
      <c r="AT378" s="125"/>
      <c r="AU378" s="136"/>
      <c r="AV378" s="125"/>
      <c r="AW378" s="125"/>
      <c r="AX378" s="107"/>
      <c r="AY378" s="154"/>
      <c r="AZ378" s="122">
        <v>0</v>
      </c>
      <c r="BA378" s="125"/>
      <c r="BB378" s="125"/>
      <c r="BC378" s="125">
        <v>0</v>
      </c>
      <c r="BD378" s="125"/>
      <c r="BE378" s="136"/>
      <c r="BF378" s="125"/>
      <c r="BG378" s="107"/>
      <c r="BH378" s="154"/>
      <c r="BI378" s="122">
        <v>0</v>
      </c>
      <c r="BJ378" s="125"/>
      <c r="BK378" s="125"/>
      <c r="BL378" s="125">
        <v>0</v>
      </c>
      <c r="BM378" s="125"/>
      <c r="BN378" s="136"/>
      <c r="BO378" s="125"/>
      <c r="BP378" s="107"/>
      <c r="BQ378" s="154"/>
      <c r="BR378" s="122">
        <v>0</v>
      </c>
      <c r="BS378" s="125"/>
      <c r="BT378" s="125"/>
      <c r="BU378" s="125">
        <v>0</v>
      </c>
      <c r="BV378" s="125"/>
      <c r="BW378" s="136"/>
      <c r="BX378" s="125"/>
      <c r="BY378" s="125"/>
      <c r="BZ378" s="107"/>
      <c r="CA378" s="154"/>
      <c r="CB378" s="122">
        <v>0</v>
      </c>
      <c r="CC378" s="125"/>
      <c r="CD378" s="125"/>
      <c r="CE378" s="125">
        <v>0</v>
      </c>
      <c r="CF378" s="125"/>
      <c r="CG378" s="136"/>
      <c r="CH378" s="125"/>
      <c r="CI378" s="107"/>
      <c r="CJ378" s="154"/>
      <c r="CK378" s="122">
        <v>0</v>
      </c>
      <c r="CL378" s="125"/>
      <c r="CM378" s="125"/>
      <c r="CN378" s="125">
        <v>0</v>
      </c>
      <c r="CO378" s="125"/>
      <c r="CP378" s="136"/>
      <c r="CQ378" s="125"/>
      <c r="CR378" s="107"/>
      <c r="CS378" s="154"/>
      <c r="CT378" s="122">
        <v>0</v>
      </c>
      <c r="CU378" s="125"/>
      <c r="CV378" s="125"/>
      <c r="CW378" s="125">
        <v>0</v>
      </c>
      <c r="CX378" s="125"/>
      <c r="CY378" s="136"/>
      <c r="CZ378" s="125"/>
      <c r="DA378" s="125"/>
      <c r="DB378" s="107"/>
      <c r="DC378" s="154"/>
      <c r="DD378" s="122">
        <v>0</v>
      </c>
      <c r="DE378" s="125"/>
      <c r="DF378" s="125"/>
      <c r="DG378" s="125">
        <v>0</v>
      </c>
      <c r="DH378" s="125"/>
      <c r="DI378" s="136"/>
      <c r="DJ378" s="125"/>
      <c r="DK378" s="107"/>
      <c r="DL378" s="154"/>
      <c r="DM378" s="122">
        <v>0.1</v>
      </c>
      <c r="DN378" s="125"/>
      <c r="DO378" s="47" t="s">
        <v>2587</v>
      </c>
      <c r="DP378" s="125">
        <v>0.1</v>
      </c>
      <c r="DQ378" s="125"/>
      <c r="DR378" s="136">
        <v>13200000</v>
      </c>
      <c r="DS378" s="125"/>
      <c r="DT378" s="107"/>
      <c r="DU378" s="154"/>
      <c r="DV378" s="122">
        <v>0</v>
      </c>
      <c r="DW378" s="125"/>
      <c r="DX378" s="125"/>
      <c r="DY378" s="125">
        <v>0</v>
      </c>
      <c r="DZ378" s="125"/>
      <c r="EA378" s="136"/>
      <c r="EB378" s="125"/>
      <c r="EC378" s="125"/>
      <c r="ED378" s="107"/>
      <c r="EE378" s="154"/>
      <c r="EF378" s="304"/>
      <c r="EG378" s="292">
        <v>1</v>
      </c>
      <c r="EH378" s="292">
        <v>0</v>
      </c>
      <c r="EI378" s="297"/>
      <c r="EJ378" s="296">
        <v>1</v>
      </c>
      <c r="EK378" s="297"/>
      <c r="EL378" s="297"/>
      <c r="EM378" s="298">
        <v>1</v>
      </c>
      <c r="EN378" s="298">
        <v>0</v>
      </c>
      <c r="EO378" s="297"/>
      <c r="EP378" s="297"/>
      <c r="EQ378" s="297"/>
      <c r="ER378" s="297"/>
      <c r="ES378" s="200"/>
      <c r="ET378" s="156">
        <f t="shared" si="5"/>
        <v>0</v>
      </c>
    </row>
    <row r="379" spans="1:150" s="47" customFormat="1" ht="99.95" hidden="1" customHeight="1" x14ac:dyDescent="0.25">
      <c r="A379" s="130" t="s">
        <v>216</v>
      </c>
      <c r="B379" s="47" t="s">
        <v>3837</v>
      </c>
      <c r="C379" s="130" t="s">
        <v>3579</v>
      </c>
      <c r="D379" s="127">
        <v>4</v>
      </c>
      <c r="E379" s="130" t="s">
        <v>3782</v>
      </c>
      <c r="F379" s="121" t="s">
        <v>65</v>
      </c>
      <c r="G379" s="148">
        <v>0</v>
      </c>
      <c r="H379" s="121">
        <v>1</v>
      </c>
      <c r="I379" s="159">
        <v>1.8E-3</v>
      </c>
      <c r="J379" s="130" t="s">
        <v>2584</v>
      </c>
      <c r="K379" s="64">
        <v>43405</v>
      </c>
      <c r="L379" s="157">
        <v>1</v>
      </c>
      <c r="M379" s="130" t="s">
        <v>2596</v>
      </c>
      <c r="N379" s="130" t="s">
        <v>2584</v>
      </c>
      <c r="O379" s="130" t="s">
        <v>2585</v>
      </c>
      <c r="P379" s="161">
        <v>1.8E-3</v>
      </c>
      <c r="Q379" s="162" t="s">
        <v>2318</v>
      </c>
      <c r="R379" s="124">
        <v>158400000</v>
      </c>
      <c r="S379" s="129"/>
      <c r="T379" s="91">
        <v>43102</v>
      </c>
      <c r="U379" s="91">
        <v>43434</v>
      </c>
      <c r="V379" s="130" t="s">
        <v>2595</v>
      </c>
      <c r="W379" s="121">
        <v>1</v>
      </c>
      <c r="X379" s="122">
        <v>0.9</v>
      </c>
      <c r="Y379" s="125"/>
      <c r="Z379" s="47" t="s">
        <v>2587</v>
      </c>
      <c r="AA379" s="125">
        <v>0.9</v>
      </c>
      <c r="AB379" s="125" t="e">
        <v>#REF!</v>
      </c>
      <c r="AC379" s="136">
        <v>145200000</v>
      </c>
      <c r="AD379" s="125"/>
      <c r="AG379" s="122">
        <v>0</v>
      </c>
      <c r="AH379" s="125"/>
      <c r="AI379" s="125"/>
      <c r="AJ379" s="125">
        <v>0</v>
      </c>
      <c r="AK379" s="125"/>
      <c r="AL379" s="136"/>
      <c r="AM379" s="125"/>
      <c r="AP379" s="122">
        <v>0</v>
      </c>
      <c r="AQ379" s="125"/>
      <c r="AR379" s="125"/>
      <c r="AS379" s="125">
        <v>0</v>
      </c>
      <c r="AT379" s="125"/>
      <c r="AU379" s="136"/>
      <c r="AV379" s="125"/>
      <c r="AW379" s="125"/>
      <c r="AZ379" s="122">
        <v>0</v>
      </c>
      <c r="BA379" s="125"/>
      <c r="BB379" s="125"/>
      <c r="BC379" s="125">
        <v>0</v>
      </c>
      <c r="BD379" s="125"/>
      <c r="BE379" s="136"/>
      <c r="BF379" s="125"/>
      <c r="BI379" s="122">
        <v>0</v>
      </c>
      <c r="BJ379" s="125"/>
      <c r="BK379" s="125"/>
      <c r="BL379" s="125">
        <v>0</v>
      </c>
      <c r="BM379" s="125"/>
      <c r="BN379" s="136"/>
      <c r="BO379" s="125"/>
      <c r="BR379" s="122">
        <v>0</v>
      </c>
      <c r="BS379" s="125"/>
      <c r="BT379" s="125"/>
      <c r="BU379" s="125">
        <v>0</v>
      </c>
      <c r="BV379" s="125"/>
      <c r="BW379" s="136"/>
      <c r="BX379" s="125"/>
      <c r="BY379" s="125"/>
      <c r="CB379" s="122">
        <v>0</v>
      </c>
      <c r="CC379" s="125"/>
      <c r="CD379" s="125"/>
      <c r="CE379" s="125">
        <v>0</v>
      </c>
      <c r="CF379" s="125"/>
      <c r="CG379" s="136"/>
      <c r="CH379" s="125"/>
      <c r="CK379" s="122">
        <v>0</v>
      </c>
      <c r="CL379" s="125"/>
      <c r="CM379" s="125"/>
      <c r="CN379" s="125">
        <v>0</v>
      </c>
      <c r="CO379" s="125"/>
      <c r="CP379" s="136"/>
      <c r="CQ379" s="125"/>
      <c r="CT379" s="122">
        <v>0</v>
      </c>
      <c r="CU379" s="125"/>
      <c r="CV379" s="125"/>
      <c r="CW379" s="125">
        <v>0</v>
      </c>
      <c r="CX379" s="125"/>
      <c r="CY379" s="136"/>
      <c r="CZ379" s="125"/>
      <c r="DA379" s="125"/>
      <c r="DD379" s="122">
        <v>0</v>
      </c>
      <c r="DE379" s="125"/>
      <c r="DF379" s="125"/>
      <c r="DG379" s="125">
        <v>0</v>
      </c>
      <c r="DH379" s="125"/>
      <c r="DI379" s="136"/>
      <c r="DJ379" s="125"/>
      <c r="DM379" s="122">
        <v>0.1</v>
      </c>
      <c r="DN379" s="125"/>
      <c r="DO379" s="47" t="s">
        <v>2587</v>
      </c>
      <c r="DP379" s="125">
        <v>0.1</v>
      </c>
      <c r="DQ379" s="125"/>
      <c r="DR379" s="136">
        <v>13200000</v>
      </c>
      <c r="DS379" s="125"/>
      <c r="DV379" s="122">
        <v>0</v>
      </c>
      <c r="DW379" s="125"/>
      <c r="DX379" s="125"/>
      <c r="DY379" s="125">
        <v>0</v>
      </c>
      <c r="DZ379" s="125"/>
      <c r="EA379" s="136"/>
      <c r="EB379" s="125"/>
      <c r="EC379" s="125"/>
      <c r="EF379" s="304"/>
      <c r="EG379" s="292">
        <v>1</v>
      </c>
      <c r="EH379" s="292">
        <v>0</v>
      </c>
      <c r="EI379" s="297"/>
      <c r="EJ379" s="296">
        <v>1</v>
      </c>
      <c r="EK379" s="297"/>
      <c r="EL379" s="297"/>
      <c r="EM379" s="298">
        <v>1</v>
      </c>
      <c r="EN379" s="298">
        <v>0</v>
      </c>
      <c r="EO379" s="297"/>
      <c r="EP379" s="297"/>
      <c r="EQ379" s="297"/>
      <c r="ER379" s="297"/>
      <c r="ES379" s="200"/>
      <c r="ET379" s="156">
        <f t="shared" si="5"/>
        <v>0</v>
      </c>
    </row>
    <row r="380" spans="1:150" s="47" customFormat="1" ht="99.95" hidden="1" customHeight="1" x14ac:dyDescent="0.25">
      <c r="A380" s="130" t="s">
        <v>216</v>
      </c>
      <c r="B380" s="47" t="s">
        <v>3837</v>
      </c>
      <c r="C380" s="130" t="s">
        <v>3580</v>
      </c>
      <c r="D380" s="127">
        <v>5</v>
      </c>
      <c r="E380" s="130" t="s">
        <v>103</v>
      </c>
      <c r="F380" s="121" t="s">
        <v>65</v>
      </c>
      <c r="G380" s="127">
        <v>1</v>
      </c>
      <c r="H380" s="121">
        <v>1</v>
      </c>
      <c r="I380" s="159">
        <v>4.9200000000000001E-2</v>
      </c>
      <c r="J380" s="130" t="s">
        <v>2597</v>
      </c>
      <c r="K380" s="64">
        <v>43435</v>
      </c>
      <c r="L380" s="157">
        <v>1</v>
      </c>
      <c r="M380" s="130" t="s">
        <v>101</v>
      </c>
      <c r="N380" s="12" t="s">
        <v>2577</v>
      </c>
      <c r="O380" s="130" t="s">
        <v>2591</v>
      </c>
      <c r="P380" s="606">
        <v>1.8318853661288502E-3</v>
      </c>
      <c r="Q380" s="607" t="s">
        <v>2246</v>
      </c>
      <c r="R380" s="603">
        <v>158400000</v>
      </c>
      <c r="S380" s="129"/>
      <c r="T380" s="91">
        <v>43102</v>
      </c>
      <c r="U380" s="91">
        <v>43281</v>
      </c>
      <c r="V380" s="130" t="s">
        <v>2598</v>
      </c>
      <c r="W380" s="121">
        <v>0.5</v>
      </c>
      <c r="X380" s="122">
        <v>0.08</v>
      </c>
      <c r="Y380" s="125"/>
      <c r="Z380" s="125" t="s">
        <v>2581</v>
      </c>
      <c r="AA380" s="582">
        <v>0.15000000000000002</v>
      </c>
      <c r="AB380" s="582">
        <v>0</v>
      </c>
      <c r="AC380" s="600">
        <v>145200000</v>
      </c>
      <c r="AD380" s="582"/>
      <c r="AE380" s="598"/>
      <c r="AF380" s="598"/>
      <c r="AG380" s="122">
        <v>0.08</v>
      </c>
      <c r="AH380" s="125"/>
      <c r="AI380" s="125" t="s">
        <v>2581</v>
      </c>
      <c r="AJ380" s="582">
        <v>0.14000000000000001</v>
      </c>
      <c r="AK380" s="582"/>
      <c r="AL380" s="600"/>
      <c r="AM380" s="582"/>
      <c r="AN380" s="598"/>
      <c r="AO380" s="598"/>
      <c r="AP380" s="122">
        <v>0.08</v>
      </c>
      <c r="AQ380" s="125"/>
      <c r="AR380" s="125" t="s">
        <v>2581</v>
      </c>
      <c r="AS380" s="582">
        <v>0.14000000000000001</v>
      </c>
      <c r="AT380" s="582"/>
      <c r="AU380" s="600"/>
      <c r="AV380" s="582"/>
      <c r="AW380" s="582"/>
      <c r="AX380" s="598"/>
      <c r="AY380" s="598"/>
      <c r="AZ380" s="122">
        <v>0.08</v>
      </c>
      <c r="BA380" s="125"/>
      <c r="BB380" s="125" t="s">
        <v>2581</v>
      </c>
      <c r="BC380" s="582">
        <v>0.14000000000000001</v>
      </c>
      <c r="BD380" s="582"/>
      <c r="BE380" s="600"/>
      <c r="BF380" s="582"/>
      <c r="BG380" s="598"/>
      <c r="BH380" s="598"/>
      <c r="BI380" s="122">
        <v>0.08</v>
      </c>
      <c r="BJ380" s="125"/>
      <c r="BK380" s="125" t="s">
        <v>2581</v>
      </c>
      <c r="BL380" s="582">
        <v>0.08</v>
      </c>
      <c r="BM380" s="582"/>
      <c r="BN380" s="600"/>
      <c r="BO380" s="582"/>
      <c r="BP380" s="598"/>
      <c r="BQ380" s="598"/>
      <c r="BR380" s="122">
        <v>0.1</v>
      </c>
      <c r="BS380" s="125"/>
      <c r="BT380" s="125" t="s">
        <v>2581</v>
      </c>
      <c r="BU380" s="582">
        <v>0.1</v>
      </c>
      <c r="BV380" s="582"/>
      <c r="BW380" s="600"/>
      <c r="BX380" s="582"/>
      <c r="BY380" s="582"/>
      <c r="BZ380" s="598"/>
      <c r="CA380" s="598"/>
      <c r="CB380" s="122">
        <v>0</v>
      </c>
      <c r="CC380" s="125"/>
      <c r="CD380" s="125"/>
      <c r="CE380" s="582">
        <v>0.05</v>
      </c>
      <c r="CF380" s="582"/>
      <c r="CG380" s="600"/>
      <c r="CH380" s="582"/>
      <c r="CI380" s="598"/>
      <c r="CJ380" s="598"/>
      <c r="CK380" s="122">
        <v>0</v>
      </c>
      <c r="CL380" s="125"/>
      <c r="CM380" s="125"/>
      <c r="CN380" s="582">
        <v>0.05</v>
      </c>
      <c r="CO380" s="582"/>
      <c r="CP380" s="600"/>
      <c r="CQ380" s="582"/>
      <c r="CR380" s="598"/>
      <c r="CS380" s="598"/>
      <c r="CT380" s="122">
        <v>0</v>
      </c>
      <c r="CU380" s="125"/>
      <c r="CV380" s="125"/>
      <c r="CW380" s="582">
        <v>0</v>
      </c>
      <c r="CX380" s="582"/>
      <c r="CY380" s="600"/>
      <c r="CZ380" s="582"/>
      <c r="DA380" s="582"/>
      <c r="DB380" s="598"/>
      <c r="DC380" s="598"/>
      <c r="DD380" s="122">
        <v>0</v>
      </c>
      <c r="DE380" s="125"/>
      <c r="DF380" s="125"/>
      <c r="DG380" s="582">
        <v>0.1</v>
      </c>
      <c r="DH380" s="582"/>
      <c r="DI380" s="600"/>
      <c r="DJ380" s="582"/>
      <c r="DK380" s="598"/>
      <c r="DL380" s="598"/>
      <c r="DM380" s="122">
        <v>0</v>
      </c>
      <c r="DN380" s="125"/>
      <c r="DO380" s="125"/>
      <c r="DP380" s="582">
        <v>2.5000000000000001E-2</v>
      </c>
      <c r="DQ380" s="582"/>
      <c r="DR380" s="600">
        <v>13200000</v>
      </c>
      <c r="DS380" s="582"/>
      <c r="DT380" s="598"/>
      <c r="DU380" s="598"/>
      <c r="DV380" s="122">
        <v>0</v>
      </c>
      <c r="DW380" s="125"/>
      <c r="DX380" s="125"/>
      <c r="DY380" s="582">
        <v>2.5000000000000001E-2</v>
      </c>
      <c r="DZ380" s="582"/>
      <c r="EA380" s="600"/>
      <c r="EB380" s="582"/>
      <c r="EC380" s="582"/>
      <c r="ED380" s="598"/>
      <c r="EE380" s="598"/>
      <c r="EF380" s="304"/>
      <c r="EG380" s="292">
        <v>0.5</v>
      </c>
      <c r="EH380" s="292">
        <v>0</v>
      </c>
      <c r="EI380" s="592"/>
      <c r="EJ380" s="591">
        <v>1</v>
      </c>
      <c r="EK380" s="591"/>
      <c r="EL380" s="591"/>
      <c r="EM380" s="591">
        <v>1</v>
      </c>
      <c r="EN380" s="591">
        <v>0</v>
      </c>
      <c r="EO380" s="591"/>
      <c r="EP380" s="591"/>
      <c r="EQ380" s="591"/>
      <c r="ER380" s="591"/>
      <c r="ES380" s="200"/>
      <c r="ET380" s="156">
        <f t="shared" si="5"/>
        <v>0</v>
      </c>
    </row>
    <row r="381" spans="1:150" s="47" customFormat="1" ht="99.95" hidden="1" customHeight="1" x14ac:dyDescent="0.25">
      <c r="A381" s="130" t="s">
        <v>216</v>
      </c>
      <c r="B381" s="47" t="s">
        <v>3837</v>
      </c>
      <c r="C381" s="130" t="s">
        <v>3580</v>
      </c>
      <c r="D381" s="127">
        <v>5</v>
      </c>
      <c r="E381" s="130" t="s">
        <v>103</v>
      </c>
      <c r="F381" s="121" t="s">
        <v>65</v>
      </c>
      <c r="G381" s="127">
        <v>1</v>
      </c>
      <c r="H381" s="121">
        <v>1</v>
      </c>
      <c r="I381" s="159">
        <v>4.9200000000000001E-2</v>
      </c>
      <c r="J381" s="130" t="s">
        <v>2597</v>
      </c>
      <c r="K381" s="64">
        <v>43435</v>
      </c>
      <c r="L381" s="157">
        <v>1</v>
      </c>
      <c r="M381" s="130" t="s">
        <v>101</v>
      </c>
      <c r="N381" s="12" t="s">
        <v>2577</v>
      </c>
      <c r="O381" s="130" t="s">
        <v>2599</v>
      </c>
      <c r="P381" s="606"/>
      <c r="Q381" s="607"/>
      <c r="R381" s="603"/>
      <c r="S381" s="129"/>
      <c r="T381" s="91">
        <v>43102</v>
      </c>
      <c r="U381" s="91">
        <v>43220</v>
      </c>
      <c r="V381" s="130" t="s">
        <v>2600</v>
      </c>
      <c r="W381" s="121">
        <v>0.25</v>
      </c>
      <c r="X381" s="122">
        <v>7.0000000000000007E-2</v>
      </c>
      <c r="Y381" s="125"/>
      <c r="Z381" s="125" t="s">
        <v>2593</v>
      </c>
      <c r="AA381" s="582"/>
      <c r="AB381" s="582"/>
      <c r="AC381" s="600"/>
      <c r="AD381" s="582"/>
      <c r="AE381" s="598"/>
      <c r="AF381" s="598"/>
      <c r="AG381" s="122">
        <v>0.06</v>
      </c>
      <c r="AH381" s="125"/>
      <c r="AI381" s="125" t="s">
        <v>2593</v>
      </c>
      <c r="AJ381" s="582"/>
      <c r="AK381" s="582"/>
      <c r="AL381" s="600"/>
      <c r="AM381" s="582"/>
      <c r="AN381" s="598"/>
      <c r="AO381" s="598"/>
      <c r="AP381" s="122">
        <v>0.06</v>
      </c>
      <c r="AQ381" s="125"/>
      <c r="AR381" s="125" t="s">
        <v>2593</v>
      </c>
      <c r="AS381" s="582"/>
      <c r="AT381" s="582"/>
      <c r="AU381" s="600"/>
      <c r="AV381" s="582"/>
      <c r="AW381" s="582"/>
      <c r="AX381" s="598"/>
      <c r="AY381" s="598"/>
      <c r="AZ381" s="122">
        <v>0.06</v>
      </c>
      <c r="BA381" s="125"/>
      <c r="BB381" s="125" t="s">
        <v>2593</v>
      </c>
      <c r="BC381" s="582"/>
      <c r="BD381" s="582"/>
      <c r="BE381" s="600"/>
      <c r="BF381" s="582"/>
      <c r="BG381" s="598"/>
      <c r="BH381" s="598"/>
      <c r="BI381" s="122">
        <v>0</v>
      </c>
      <c r="BJ381" s="125"/>
      <c r="BK381" s="125"/>
      <c r="BL381" s="582"/>
      <c r="BM381" s="582"/>
      <c r="BN381" s="600"/>
      <c r="BO381" s="582"/>
      <c r="BP381" s="598"/>
      <c r="BQ381" s="598"/>
      <c r="BR381" s="122">
        <v>0</v>
      </c>
      <c r="BS381" s="125"/>
      <c r="BT381" s="125"/>
      <c r="BU381" s="582"/>
      <c r="BV381" s="582"/>
      <c r="BW381" s="600"/>
      <c r="BX381" s="582"/>
      <c r="BY381" s="582"/>
      <c r="BZ381" s="598"/>
      <c r="CA381" s="598"/>
      <c r="CB381" s="122">
        <v>0</v>
      </c>
      <c r="CC381" s="125"/>
      <c r="CD381" s="125"/>
      <c r="CE381" s="582"/>
      <c r="CF381" s="582"/>
      <c r="CG381" s="600"/>
      <c r="CH381" s="582"/>
      <c r="CI381" s="598"/>
      <c r="CJ381" s="598"/>
      <c r="CK381" s="122">
        <v>0</v>
      </c>
      <c r="CL381" s="125"/>
      <c r="CM381" s="125"/>
      <c r="CN381" s="582"/>
      <c r="CO381" s="582"/>
      <c r="CP381" s="600"/>
      <c r="CQ381" s="582"/>
      <c r="CR381" s="598"/>
      <c r="CS381" s="598"/>
      <c r="CT381" s="122">
        <v>0</v>
      </c>
      <c r="CU381" s="125"/>
      <c r="CV381" s="125"/>
      <c r="CW381" s="582"/>
      <c r="CX381" s="582"/>
      <c r="CY381" s="600"/>
      <c r="CZ381" s="582"/>
      <c r="DA381" s="582"/>
      <c r="DB381" s="598"/>
      <c r="DC381" s="598"/>
      <c r="DD381" s="122">
        <v>0</v>
      </c>
      <c r="DE381" s="125"/>
      <c r="DF381" s="125"/>
      <c r="DG381" s="582"/>
      <c r="DH381" s="582"/>
      <c r="DI381" s="600"/>
      <c r="DJ381" s="582"/>
      <c r="DK381" s="598"/>
      <c r="DL381" s="598"/>
      <c r="DM381" s="122">
        <v>0</v>
      </c>
      <c r="DN381" s="125"/>
      <c r="DO381" s="125"/>
      <c r="DP381" s="582"/>
      <c r="DQ381" s="582"/>
      <c r="DR381" s="600"/>
      <c r="DS381" s="582"/>
      <c r="DT381" s="598"/>
      <c r="DU381" s="598"/>
      <c r="DV381" s="122">
        <v>0</v>
      </c>
      <c r="DW381" s="125"/>
      <c r="DX381" s="125"/>
      <c r="DY381" s="582"/>
      <c r="DZ381" s="582"/>
      <c r="EA381" s="600"/>
      <c r="EB381" s="582"/>
      <c r="EC381" s="582"/>
      <c r="ED381" s="598"/>
      <c r="EE381" s="598"/>
      <c r="EF381" s="304"/>
      <c r="EG381" s="292">
        <v>0.25</v>
      </c>
      <c r="EH381" s="292">
        <v>0</v>
      </c>
      <c r="EI381" s="592"/>
      <c r="EJ381" s="591"/>
      <c r="EK381" s="591"/>
      <c r="EL381" s="591"/>
      <c r="EM381" s="591"/>
      <c r="EN381" s="591"/>
      <c r="EO381" s="591"/>
      <c r="EP381" s="591"/>
      <c r="EQ381" s="591"/>
      <c r="ER381" s="591"/>
      <c r="ES381" s="200"/>
      <c r="ET381" s="156">
        <f t="shared" si="5"/>
        <v>0</v>
      </c>
    </row>
    <row r="382" spans="1:150" s="47" customFormat="1" ht="99.95" hidden="1" customHeight="1" x14ac:dyDescent="0.25">
      <c r="A382" s="130" t="s">
        <v>216</v>
      </c>
      <c r="B382" s="47" t="s">
        <v>3837</v>
      </c>
      <c r="C382" s="130" t="s">
        <v>3580</v>
      </c>
      <c r="D382" s="127">
        <v>5</v>
      </c>
      <c r="E382" s="130" t="s">
        <v>103</v>
      </c>
      <c r="F382" s="121" t="s">
        <v>65</v>
      </c>
      <c r="G382" s="127">
        <v>1</v>
      </c>
      <c r="H382" s="121">
        <v>1</v>
      </c>
      <c r="I382" s="159">
        <v>4.9200000000000001E-2</v>
      </c>
      <c r="J382" s="130" t="s">
        <v>2597</v>
      </c>
      <c r="K382" s="64">
        <v>43435</v>
      </c>
      <c r="L382" s="157">
        <v>2</v>
      </c>
      <c r="M382" s="130" t="s">
        <v>2601</v>
      </c>
      <c r="N382" s="12" t="s">
        <v>2602</v>
      </c>
      <c r="O382" s="130" t="s">
        <v>2599</v>
      </c>
      <c r="P382" s="606">
        <v>4.7368114633871153E-2</v>
      </c>
      <c r="Q382" s="607" t="s">
        <v>1820</v>
      </c>
      <c r="R382" s="603">
        <v>4095840000</v>
      </c>
      <c r="S382" s="129"/>
      <c r="T382" s="91">
        <v>43282</v>
      </c>
      <c r="U382" s="91">
        <v>43404</v>
      </c>
      <c r="V382" s="130" t="s">
        <v>2603</v>
      </c>
      <c r="W382" s="121">
        <v>0.2</v>
      </c>
      <c r="X382" s="122">
        <v>0</v>
      </c>
      <c r="Y382" s="125"/>
      <c r="Z382" s="125"/>
      <c r="AA382" s="582"/>
      <c r="AB382" s="582"/>
      <c r="AC382" s="600"/>
      <c r="AD382" s="582"/>
      <c r="AE382" s="598"/>
      <c r="AF382" s="598"/>
      <c r="AG382" s="122">
        <v>0</v>
      </c>
      <c r="AH382" s="125"/>
      <c r="AI382" s="125"/>
      <c r="AJ382" s="582"/>
      <c r="AK382" s="582"/>
      <c r="AL382" s="600"/>
      <c r="AM382" s="582"/>
      <c r="AN382" s="598"/>
      <c r="AO382" s="598"/>
      <c r="AP382" s="122">
        <v>0</v>
      </c>
      <c r="AQ382" s="125"/>
      <c r="AR382" s="125"/>
      <c r="AS382" s="582"/>
      <c r="AT382" s="582"/>
      <c r="AU382" s="600"/>
      <c r="AV382" s="582"/>
      <c r="AW382" s="582"/>
      <c r="AX382" s="598"/>
      <c r="AY382" s="598"/>
      <c r="AZ382" s="122">
        <v>0</v>
      </c>
      <c r="BA382" s="125"/>
      <c r="BB382" s="125"/>
      <c r="BC382" s="582"/>
      <c r="BD382" s="582"/>
      <c r="BE382" s="600"/>
      <c r="BF382" s="582"/>
      <c r="BG382" s="598"/>
      <c r="BH382" s="598"/>
      <c r="BI382" s="126">
        <v>0</v>
      </c>
      <c r="BJ382" s="125"/>
      <c r="BK382" s="125"/>
      <c r="BL382" s="582"/>
      <c r="BM382" s="582"/>
      <c r="BN382" s="600"/>
      <c r="BO382" s="582"/>
      <c r="BP382" s="598"/>
      <c r="BQ382" s="598"/>
      <c r="BR382" s="126">
        <v>0</v>
      </c>
      <c r="BS382" s="125"/>
      <c r="BT382" s="125"/>
      <c r="BU382" s="582"/>
      <c r="BV382" s="582"/>
      <c r="BW382" s="600"/>
      <c r="BX382" s="582"/>
      <c r="BY382" s="582"/>
      <c r="BZ382" s="598"/>
      <c r="CA382" s="598"/>
      <c r="CB382" s="126">
        <v>0.05</v>
      </c>
      <c r="CC382" s="125"/>
      <c r="CD382" s="125" t="s">
        <v>2604</v>
      </c>
      <c r="CE382" s="582"/>
      <c r="CF382" s="582"/>
      <c r="CG382" s="600"/>
      <c r="CH382" s="582"/>
      <c r="CI382" s="598"/>
      <c r="CJ382" s="598"/>
      <c r="CK382" s="126">
        <v>0.05</v>
      </c>
      <c r="CL382" s="125"/>
      <c r="CM382" s="125" t="s">
        <v>2605</v>
      </c>
      <c r="CN382" s="582"/>
      <c r="CO382" s="582"/>
      <c r="CP382" s="600"/>
      <c r="CQ382" s="582"/>
      <c r="CR382" s="598"/>
      <c r="CS382" s="598"/>
      <c r="CT382" s="126">
        <v>0</v>
      </c>
      <c r="CU382" s="125"/>
      <c r="CV382" s="125"/>
      <c r="CW382" s="582"/>
      <c r="CX382" s="582"/>
      <c r="CY382" s="600"/>
      <c r="CZ382" s="582"/>
      <c r="DA382" s="582"/>
      <c r="DB382" s="598"/>
      <c r="DC382" s="598"/>
      <c r="DD382" s="126">
        <v>0.1</v>
      </c>
      <c r="DE382" s="125"/>
      <c r="DF382" s="125" t="s">
        <v>2602</v>
      </c>
      <c r="DG382" s="582"/>
      <c r="DH382" s="582"/>
      <c r="DI382" s="600">
        <v>4095840000</v>
      </c>
      <c r="DJ382" s="582"/>
      <c r="DK382" s="598"/>
      <c r="DL382" s="598"/>
      <c r="DM382" s="122">
        <v>0</v>
      </c>
      <c r="DN382" s="125"/>
      <c r="DO382" s="125"/>
      <c r="DP382" s="582"/>
      <c r="DQ382" s="582"/>
      <c r="DR382" s="600"/>
      <c r="DS382" s="582"/>
      <c r="DT382" s="598"/>
      <c r="DU382" s="598"/>
      <c r="DV382" s="122">
        <v>0</v>
      </c>
      <c r="DW382" s="125"/>
      <c r="DX382" s="125"/>
      <c r="DY382" s="582"/>
      <c r="DZ382" s="582"/>
      <c r="EA382" s="600"/>
      <c r="EB382" s="582"/>
      <c r="EC382" s="582"/>
      <c r="ED382" s="598"/>
      <c r="EE382" s="598"/>
      <c r="EF382" s="304"/>
      <c r="EG382" s="292">
        <v>0.2</v>
      </c>
      <c r="EH382" s="292">
        <v>0</v>
      </c>
      <c r="EI382" s="592"/>
      <c r="EJ382" s="591"/>
      <c r="EK382" s="591"/>
      <c r="EL382" s="591"/>
      <c r="EM382" s="591"/>
      <c r="EN382" s="591"/>
      <c r="EO382" s="591"/>
      <c r="EP382" s="591"/>
      <c r="EQ382" s="591"/>
      <c r="ER382" s="591"/>
      <c r="ES382" s="200"/>
      <c r="ET382" s="156">
        <f t="shared" si="5"/>
        <v>0</v>
      </c>
    </row>
    <row r="383" spans="1:150" s="47" customFormat="1" ht="99.95" hidden="1" customHeight="1" x14ac:dyDescent="0.25">
      <c r="A383" s="130" t="s">
        <v>216</v>
      </c>
      <c r="B383" s="47" t="s">
        <v>3837</v>
      </c>
      <c r="C383" s="130" t="s">
        <v>3580</v>
      </c>
      <c r="D383" s="127">
        <v>5</v>
      </c>
      <c r="E383" s="130" t="s">
        <v>103</v>
      </c>
      <c r="F383" s="121" t="s">
        <v>65</v>
      </c>
      <c r="G383" s="127">
        <v>1</v>
      </c>
      <c r="H383" s="121">
        <v>1</v>
      </c>
      <c r="I383" s="159">
        <v>4.9200000000000001E-2</v>
      </c>
      <c r="J383" s="130" t="s">
        <v>2597</v>
      </c>
      <c r="K383" s="64">
        <v>43435</v>
      </c>
      <c r="L383" s="157">
        <v>2</v>
      </c>
      <c r="M383" s="130" t="s">
        <v>2601</v>
      </c>
      <c r="N383" s="12" t="s">
        <v>2602</v>
      </c>
      <c r="O383" s="130" t="s">
        <v>2591</v>
      </c>
      <c r="P383" s="606"/>
      <c r="Q383" s="607"/>
      <c r="R383" s="603"/>
      <c r="S383" s="129"/>
      <c r="T383" s="91">
        <v>43405</v>
      </c>
      <c r="U383" s="91">
        <v>43465</v>
      </c>
      <c r="V383" s="130" t="s">
        <v>2606</v>
      </c>
      <c r="W383" s="121">
        <v>0.05</v>
      </c>
      <c r="X383" s="122">
        <v>0</v>
      </c>
      <c r="Y383" s="125"/>
      <c r="Z383" s="125"/>
      <c r="AA383" s="582"/>
      <c r="AB383" s="582"/>
      <c r="AC383" s="600"/>
      <c r="AD383" s="582"/>
      <c r="AE383" s="598"/>
      <c r="AF383" s="598"/>
      <c r="AG383" s="122">
        <v>0</v>
      </c>
      <c r="AH383" s="125"/>
      <c r="AI383" s="125"/>
      <c r="AJ383" s="582"/>
      <c r="AK383" s="582"/>
      <c r="AL383" s="600"/>
      <c r="AM383" s="582"/>
      <c r="AN383" s="598"/>
      <c r="AO383" s="598"/>
      <c r="AP383" s="122">
        <v>0</v>
      </c>
      <c r="AQ383" s="125"/>
      <c r="AR383" s="125"/>
      <c r="AS383" s="582"/>
      <c r="AT383" s="582"/>
      <c r="AU383" s="600"/>
      <c r="AV383" s="582"/>
      <c r="AW383" s="582"/>
      <c r="AX383" s="598"/>
      <c r="AY383" s="598"/>
      <c r="AZ383" s="122">
        <v>0</v>
      </c>
      <c r="BA383" s="125"/>
      <c r="BB383" s="125"/>
      <c r="BC383" s="582"/>
      <c r="BD383" s="582"/>
      <c r="BE383" s="600"/>
      <c r="BF383" s="582"/>
      <c r="BG383" s="598"/>
      <c r="BH383" s="598"/>
      <c r="BI383" s="122">
        <v>0</v>
      </c>
      <c r="BJ383" s="125"/>
      <c r="BK383" s="125"/>
      <c r="BL383" s="582"/>
      <c r="BM383" s="582"/>
      <c r="BN383" s="600"/>
      <c r="BO383" s="582"/>
      <c r="BP383" s="598"/>
      <c r="BQ383" s="598"/>
      <c r="BR383" s="122">
        <v>0</v>
      </c>
      <c r="BS383" s="125"/>
      <c r="BT383" s="125"/>
      <c r="BU383" s="582"/>
      <c r="BV383" s="582"/>
      <c r="BW383" s="600"/>
      <c r="BX383" s="582"/>
      <c r="BY383" s="582"/>
      <c r="BZ383" s="598"/>
      <c r="CA383" s="598"/>
      <c r="CB383" s="122">
        <v>0</v>
      </c>
      <c r="CC383" s="125"/>
      <c r="CD383" s="125"/>
      <c r="CE383" s="582"/>
      <c r="CF383" s="582"/>
      <c r="CG383" s="600"/>
      <c r="CH383" s="582"/>
      <c r="CI383" s="598"/>
      <c r="CJ383" s="598"/>
      <c r="CK383" s="122"/>
      <c r="CL383" s="125"/>
      <c r="CM383" s="125"/>
      <c r="CN383" s="582"/>
      <c r="CO383" s="582"/>
      <c r="CP383" s="600"/>
      <c r="CQ383" s="582"/>
      <c r="CR383" s="598"/>
      <c r="CS383" s="598"/>
      <c r="CT383" s="122">
        <v>0</v>
      </c>
      <c r="CU383" s="125"/>
      <c r="CV383" s="125"/>
      <c r="CW383" s="582"/>
      <c r="CX383" s="582"/>
      <c r="CY383" s="600"/>
      <c r="CZ383" s="582"/>
      <c r="DA383" s="582"/>
      <c r="DB383" s="598"/>
      <c r="DC383" s="598"/>
      <c r="DD383" s="122">
        <v>0</v>
      </c>
      <c r="DE383" s="125"/>
      <c r="DF383" s="125"/>
      <c r="DG383" s="582"/>
      <c r="DH383" s="582"/>
      <c r="DI383" s="600"/>
      <c r="DJ383" s="582"/>
      <c r="DK383" s="598"/>
      <c r="DL383" s="598"/>
      <c r="DM383" s="132">
        <v>2.5000000000000001E-2</v>
      </c>
      <c r="DN383" s="125"/>
      <c r="DO383" s="125" t="s">
        <v>2607</v>
      </c>
      <c r="DP383" s="582"/>
      <c r="DQ383" s="582"/>
      <c r="DR383" s="600"/>
      <c r="DS383" s="582"/>
      <c r="DT383" s="598"/>
      <c r="DU383" s="598"/>
      <c r="DV383" s="132">
        <v>2.5000000000000001E-2</v>
      </c>
      <c r="DW383" s="125"/>
      <c r="DX383" s="125" t="s">
        <v>2607</v>
      </c>
      <c r="DY383" s="582"/>
      <c r="DZ383" s="582"/>
      <c r="EA383" s="600"/>
      <c r="EB383" s="582"/>
      <c r="EC383" s="582"/>
      <c r="ED383" s="598"/>
      <c r="EE383" s="598"/>
      <c r="EF383" s="304"/>
      <c r="EG383" s="292">
        <v>0.05</v>
      </c>
      <c r="EH383" s="292">
        <v>0</v>
      </c>
      <c r="EI383" s="592"/>
      <c r="EJ383" s="591"/>
      <c r="EK383" s="591"/>
      <c r="EL383" s="591"/>
      <c r="EM383" s="591"/>
      <c r="EN383" s="591"/>
      <c r="EO383" s="591"/>
      <c r="EP383" s="591"/>
      <c r="EQ383" s="591"/>
      <c r="ER383" s="591"/>
      <c r="ES383" s="200"/>
      <c r="ET383" s="156">
        <f t="shared" si="5"/>
        <v>0</v>
      </c>
    </row>
    <row r="384" spans="1:150" s="47" customFormat="1" ht="99.95" hidden="1" customHeight="1" x14ac:dyDescent="0.25">
      <c r="A384" s="130" t="s">
        <v>216</v>
      </c>
      <c r="B384" s="47" t="s">
        <v>3837</v>
      </c>
      <c r="C384" s="130" t="s">
        <v>3580</v>
      </c>
      <c r="D384" s="127">
        <v>6</v>
      </c>
      <c r="E384" s="130" t="s">
        <v>3783</v>
      </c>
      <c r="F384" s="121" t="s">
        <v>65</v>
      </c>
      <c r="G384" s="157"/>
      <c r="H384" s="121">
        <v>1</v>
      </c>
      <c r="I384" s="159">
        <v>1.37E-2</v>
      </c>
      <c r="J384" s="130" t="s">
        <v>2608</v>
      </c>
      <c r="K384" s="64">
        <v>43101</v>
      </c>
      <c r="L384" s="157">
        <v>1</v>
      </c>
      <c r="M384" s="130" t="s">
        <v>2609</v>
      </c>
      <c r="N384" s="130" t="s">
        <v>2608</v>
      </c>
      <c r="O384" s="130" t="s">
        <v>2599</v>
      </c>
      <c r="P384" s="161">
        <v>1.37E-2</v>
      </c>
      <c r="Q384" s="162" t="s">
        <v>2610</v>
      </c>
      <c r="R384" s="124">
        <v>1182064000</v>
      </c>
      <c r="S384" s="129"/>
      <c r="T384" s="91">
        <v>43102</v>
      </c>
      <c r="U384" s="91">
        <v>43130</v>
      </c>
      <c r="V384" s="130" t="s">
        <v>2611</v>
      </c>
      <c r="W384" s="121">
        <v>1</v>
      </c>
      <c r="X384" s="122">
        <v>1</v>
      </c>
      <c r="Y384" s="125"/>
      <c r="Z384" s="125" t="s">
        <v>2608</v>
      </c>
      <c r="AA384" s="125">
        <v>1</v>
      </c>
      <c r="AB384" s="125">
        <v>0</v>
      </c>
      <c r="AC384" s="136"/>
      <c r="AD384" s="125"/>
      <c r="AG384" s="122">
        <v>0</v>
      </c>
      <c r="AH384" s="125"/>
      <c r="AI384" s="125"/>
      <c r="AJ384" s="125">
        <v>0</v>
      </c>
      <c r="AK384" s="125"/>
      <c r="AL384" s="136"/>
      <c r="AM384" s="125"/>
      <c r="AP384" s="122">
        <v>0</v>
      </c>
      <c r="AQ384" s="125"/>
      <c r="AR384" s="125"/>
      <c r="AS384" s="125">
        <v>0</v>
      </c>
      <c r="AT384" s="125"/>
      <c r="AU384" s="136"/>
      <c r="AV384" s="125"/>
      <c r="AW384" s="125"/>
      <c r="AZ384" s="122">
        <v>0</v>
      </c>
      <c r="BA384" s="125"/>
      <c r="BB384" s="125"/>
      <c r="BC384" s="125">
        <v>0</v>
      </c>
      <c r="BD384" s="125"/>
      <c r="BE384" s="136"/>
      <c r="BF384" s="125"/>
      <c r="BI384" s="122">
        <v>0</v>
      </c>
      <c r="BJ384" s="125"/>
      <c r="BK384" s="125"/>
      <c r="BL384" s="125">
        <v>0</v>
      </c>
      <c r="BM384" s="125"/>
      <c r="BN384" s="136"/>
      <c r="BO384" s="125"/>
      <c r="BR384" s="122">
        <v>0</v>
      </c>
      <c r="BS384" s="125"/>
      <c r="BT384" s="125"/>
      <c r="BU384" s="125">
        <v>0</v>
      </c>
      <c r="BV384" s="125"/>
      <c r="BW384" s="136"/>
      <c r="BX384" s="125"/>
      <c r="BY384" s="125"/>
      <c r="CB384" s="122">
        <v>0</v>
      </c>
      <c r="CC384" s="125"/>
      <c r="CD384" s="125"/>
      <c r="CE384" s="125">
        <v>0</v>
      </c>
      <c r="CF384" s="125"/>
      <c r="CG384" s="136"/>
      <c r="CH384" s="125"/>
      <c r="CK384" s="122">
        <v>0</v>
      </c>
      <c r="CL384" s="125"/>
      <c r="CM384" s="125"/>
      <c r="CN384" s="125">
        <v>0</v>
      </c>
      <c r="CO384" s="125"/>
      <c r="CP384" s="136"/>
      <c r="CQ384" s="125"/>
      <c r="CT384" s="122">
        <v>0</v>
      </c>
      <c r="CU384" s="125"/>
      <c r="CV384" s="125"/>
      <c r="CW384" s="125">
        <v>0</v>
      </c>
      <c r="CX384" s="125"/>
      <c r="CY384" s="136"/>
      <c r="CZ384" s="125"/>
      <c r="DA384" s="125"/>
      <c r="DD384" s="122">
        <v>0</v>
      </c>
      <c r="DE384" s="125"/>
      <c r="DF384" s="125"/>
      <c r="DG384" s="125">
        <v>0</v>
      </c>
      <c r="DH384" s="125"/>
      <c r="DI384" s="136"/>
      <c r="DJ384" s="125"/>
      <c r="DM384" s="122">
        <v>0</v>
      </c>
      <c r="DN384" s="125"/>
      <c r="DO384" s="125"/>
      <c r="DP384" s="125">
        <v>0</v>
      </c>
      <c r="DQ384" s="125"/>
      <c r="DR384" s="136"/>
      <c r="DS384" s="125"/>
      <c r="DV384" s="122">
        <v>0</v>
      </c>
      <c r="DW384" s="125"/>
      <c r="DX384" s="125"/>
      <c r="DY384" s="125">
        <v>0</v>
      </c>
      <c r="DZ384" s="125"/>
      <c r="EA384" s="136">
        <v>1182064000</v>
      </c>
      <c r="EB384" s="125"/>
      <c r="EC384" s="125"/>
      <c r="EF384" s="304"/>
      <c r="EG384" s="292">
        <v>1</v>
      </c>
      <c r="EH384" s="292">
        <v>0</v>
      </c>
      <c r="EI384" s="297"/>
      <c r="EJ384" s="296">
        <v>1</v>
      </c>
      <c r="EK384" s="297"/>
      <c r="EL384" s="297"/>
      <c r="EM384" s="298">
        <v>1</v>
      </c>
      <c r="EN384" s="298">
        <v>0</v>
      </c>
      <c r="EO384" s="297"/>
      <c r="EP384" s="297"/>
      <c r="EQ384" s="297"/>
      <c r="ER384" s="297"/>
      <c r="ES384" s="200"/>
      <c r="ET384" s="156">
        <f t="shared" si="5"/>
        <v>0</v>
      </c>
    </row>
    <row r="385" spans="1:150" s="47" customFormat="1" ht="99.95" hidden="1" customHeight="1" x14ac:dyDescent="0.25">
      <c r="A385" s="130" t="s">
        <v>216</v>
      </c>
      <c r="B385" s="47" t="s">
        <v>3837</v>
      </c>
      <c r="C385" s="130" t="s">
        <v>3580</v>
      </c>
      <c r="D385" s="127">
        <v>7</v>
      </c>
      <c r="E385" s="130" t="s">
        <v>3784</v>
      </c>
      <c r="F385" s="121" t="s">
        <v>65</v>
      </c>
      <c r="G385" s="157">
        <v>8</v>
      </c>
      <c r="H385" s="121">
        <v>1</v>
      </c>
      <c r="I385" s="159">
        <v>6.7299999999999999E-2</v>
      </c>
      <c r="J385" s="130" t="s">
        <v>2612</v>
      </c>
      <c r="K385" s="64">
        <v>43435</v>
      </c>
      <c r="L385" s="157">
        <v>1</v>
      </c>
      <c r="M385" s="130" t="s">
        <v>2613</v>
      </c>
      <c r="N385" s="130" t="s">
        <v>2614</v>
      </c>
      <c r="O385" s="130" t="s">
        <v>2615</v>
      </c>
      <c r="P385" s="161">
        <v>6.7299999999999999E-2</v>
      </c>
      <c r="Q385" s="162" t="s">
        <v>1820</v>
      </c>
      <c r="R385" s="124">
        <v>5817951000</v>
      </c>
      <c r="S385" s="129"/>
      <c r="T385" s="91">
        <v>43102</v>
      </c>
      <c r="U385" s="91">
        <v>43465</v>
      </c>
      <c r="V385" s="130" t="s">
        <v>2616</v>
      </c>
      <c r="W385" s="122">
        <v>0.25</v>
      </c>
      <c r="X385" s="122">
        <v>0.15</v>
      </c>
      <c r="Y385" s="125"/>
      <c r="Z385" s="125" t="s">
        <v>2617</v>
      </c>
      <c r="AA385" s="582">
        <v>0.19</v>
      </c>
      <c r="AB385" s="582">
        <v>0</v>
      </c>
      <c r="AC385" s="600">
        <v>132000000</v>
      </c>
      <c r="AD385" s="582"/>
      <c r="AE385" s="598"/>
      <c r="AF385" s="598"/>
      <c r="AG385" s="122">
        <v>0.1</v>
      </c>
      <c r="AH385" s="125"/>
      <c r="AI385" s="125" t="s">
        <v>2617</v>
      </c>
      <c r="AJ385" s="582">
        <v>0.11</v>
      </c>
      <c r="AK385" s="582"/>
      <c r="AL385" s="600"/>
      <c r="AM385" s="582"/>
      <c r="AN385" s="598"/>
      <c r="AO385" s="598"/>
      <c r="AP385" s="122">
        <v>0</v>
      </c>
      <c r="AQ385" s="125"/>
      <c r="AR385" s="125"/>
      <c r="AS385" s="582">
        <v>0.01</v>
      </c>
      <c r="AT385" s="582"/>
      <c r="AU385" s="600"/>
      <c r="AV385" s="582"/>
      <c r="AW385" s="582"/>
      <c r="AX385" s="598"/>
      <c r="AY385" s="598"/>
      <c r="AZ385" s="122">
        <v>0</v>
      </c>
      <c r="BA385" s="125"/>
      <c r="BB385" s="125"/>
      <c r="BC385" s="582">
        <v>0.01</v>
      </c>
      <c r="BD385" s="582"/>
      <c r="BE385" s="600"/>
      <c r="BF385" s="582"/>
      <c r="BG385" s="598"/>
      <c r="BH385" s="598"/>
      <c r="BI385" s="122">
        <v>0</v>
      </c>
      <c r="BJ385" s="125"/>
      <c r="BK385" s="125"/>
      <c r="BL385" s="582">
        <v>6.0000000000000005E-2</v>
      </c>
      <c r="BM385" s="582"/>
      <c r="BN385" s="600"/>
      <c r="BO385" s="582"/>
      <c r="BP385" s="598"/>
      <c r="BQ385" s="598"/>
      <c r="BR385" s="122">
        <v>0</v>
      </c>
      <c r="BS385" s="125"/>
      <c r="BT385" s="125"/>
      <c r="BU385" s="582">
        <v>0.16</v>
      </c>
      <c r="BV385" s="582"/>
      <c r="BW385" s="600"/>
      <c r="BX385" s="582"/>
      <c r="BY385" s="582"/>
      <c r="BZ385" s="598"/>
      <c r="CA385" s="598"/>
      <c r="CB385" s="122">
        <v>0</v>
      </c>
      <c r="CC385" s="125"/>
      <c r="CD385" s="125"/>
      <c r="CE385" s="582">
        <v>0.02</v>
      </c>
      <c r="CF385" s="582"/>
      <c r="CG385" s="600"/>
      <c r="CH385" s="582"/>
      <c r="CI385" s="598"/>
      <c r="CJ385" s="598"/>
      <c r="CK385" s="122">
        <v>0</v>
      </c>
      <c r="CL385" s="125"/>
      <c r="CM385" s="125"/>
      <c r="CN385" s="582">
        <v>0.27</v>
      </c>
      <c r="CO385" s="582"/>
      <c r="CP385" s="600">
        <v>5673951000</v>
      </c>
      <c r="CQ385" s="582"/>
      <c r="CR385" s="598"/>
      <c r="CS385" s="598"/>
      <c r="CT385" s="122">
        <v>0</v>
      </c>
      <c r="CU385" s="125"/>
      <c r="CV385" s="125"/>
      <c r="CW385" s="582">
        <v>3.7500000000000006E-2</v>
      </c>
      <c r="CX385" s="582"/>
      <c r="CY385" s="600"/>
      <c r="CZ385" s="582"/>
      <c r="DA385" s="582"/>
      <c r="DB385" s="598"/>
      <c r="DC385" s="598"/>
      <c r="DD385" s="122">
        <v>0</v>
      </c>
      <c r="DE385" s="125"/>
      <c r="DF385" s="125"/>
      <c r="DG385" s="582">
        <v>3.7500000000000006E-2</v>
      </c>
      <c r="DH385" s="582"/>
      <c r="DI385" s="600"/>
      <c r="DJ385" s="582"/>
      <c r="DK385" s="598"/>
      <c r="DL385" s="598"/>
      <c r="DM385" s="122">
        <v>0</v>
      </c>
      <c r="DN385" s="125"/>
      <c r="DO385" s="125"/>
      <c r="DP385" s="582">
        <v>3.7500000000000006E-2</v>
      </c>
      <c r="DQ385" s="582"/>
      <c r="DR385" s="600">
        <v>12000000</v>
      </c>
      <c r="DS385" s="582"/>
      <c r="DT385" s="598"/>
      <c r="DU385" s="598"/>
      <c r="DV385" s="122">
        <v>0</v>
      </c>
      <c r="DW385" s="125"/>
      <c r="DX385" s="125"/>
      <c r="DY385" s="582">
        <v>5.7500000000000002E-2</v>
      </c>
      <c r="DZ385" s="582"/>
      <c r="EA385" s="600"/>
      <c r="EB385" s="582"/>
      <c r="EC385" s="582"/>
      <c r="ED385" s="598"/>
      <c r="EE385" s="598"/>
      <c r="EF385" s="304"/>
      <c r="EG385" s="292">
        <v>0.25</v>
      </c>
      <c r="EH385" s="292">
        <v>0</v>
      </c>
      <c r="EI385" s="592"/>
      <c r="EJ385" s="593">
        <v>1</v>
      </c>
      <c r="EK385" s="593">
        <v>0</v>
      </c>
      <c r="EL385" s="593"/>
      <c r="EM385" s="593">
        <v>1</v>
      </c>
      <c r="EN385" s="593">
        <v>0</v>
      </c>
      <c r="EO385" s="593"/>
      <c r="EP385" s="593"/>
      <c r="EQ385" s="593"/>
      <c r="ER385" s="297"/>
      <c r="ES385" s="200"/>
      <c r="ET385" s="156">
        <f t="shared" si="5"/>
        <v>0</v>
      </c>
    </row>
    <row r="386" spans="1:150" s="47" customFormat="1" ht="99.95" hidden="1" customHeight="1" x14ac:dyDescent="0.25">
      <c r="A386" s="130" t="s">
        <v>216</v>
      </c>
      <c r="B386" s="47" t="s">
        <v>3837</v>
      </c>
      <c r="C386" s="130" t="s">
        <v>3580</v>
      </c>
      <c r="D386" s="127">
        <v>7</v>
      </c>
      <c r="E386" s="130" t="s">
        <v>3784</v>
      </c>
      <c r="F386" s="121" t="s">
        <v>65</v>
      </c>
      <c r="G386" s="157">
        <v>8</v>
      </c>
      <c r="H386" s="121">
        <v>1</v>
      </c>
      <c r="I386" s="159">
        <v>6.7299999999999999E-2</v>
      </c>
      <c r="J386" s="130" t="s">
        <v>2612</v>
      </c>
      <c r="K386" s="64">
        <v>43435</v>
      </c>
      <c r="L386" s="157">
        <v>1</v>
      </c>
      <c r="M386" s="130" t="s">
        <v>2613</v>
      </c>
      <c r="N386" s="130" t="s">
        <v>2614</v>
      </c>
      <c r="O386" s="130" t="s">
        <v>2599</v>
      </c>
      <c r="P386" s="161">
        <v>6.7299999999999999E-2</v>
      </c>
      <c r="Q386" s="162" t="s">
        <v>1820</v>
      </c>
      <c r="R386" s="124">
        <v>5817951000</v>
      </c>
      <c r="S386" s="129"/>
      <c r="T386" s="91">
        <v>43102</v>
      </c>
      <c r="U386" s="91">
        <v>43465</v>
      </c>
      <c r="V386" s="130" t="s">
        <v>2618</v>
      </c>
      <c r="W386" s="122">
        <v>0.45</v>
      </c>
      <c r="X386" s="122">
        <v>0</v>
      </c>
      <c r="Y386" s="125"/>
      <c r="Z386" s="125"/>
      <c r="AA386" s="582"/>
      <c r="AB386" s="582"/>
      <c r="AC386" s="600"/>
      <c r="AD386" s="582"/>
      <c r="AE386" s="598"/>
      <c r="AF386" s="598"/>
      <c r="AG386" s="122">
        <v>0</v>
      </c>
      <c r="AH386" s="125"/>
      <c r="AI386" s="125"/>
      <c r="AJ386" s="582"/>
      <c r="AK386" s="582"/>
      <c r="AL386" s="600"/>
      <c r="AM386" s="582"/>
      <c r="AN386" s="598"/>
      <c r="AO386" s="598"/>
      <c r="AP386" s="122">
        <v>0</v>
      </c>
      <c r="AQ386" s="125"/>
      <c r="AR386" s="125"/>
      <c r="AS386" s="582"/>
      <c r="AT386" s="582"/>
      <c r="AU386" s="600"/>
      <c r="AV386" s="582"/>
      <c r="AW386" s="582"/>
      <c r="AX386" s="598"/>
      <c r="AY386" s="598"/>
      <c r="AZ386" s="122">
        <v>0</v>
      </c>
      <c r="BA386" s="125"/>
      <c r="BB386" s="125"/>
      <c r="BC386" s="582"/>
      <c r="BD386" s="582"/>
      <c r="BE386" s="600"/>
      <c r="BF386" s="582"/>
      <c r="BG386" s="598"/>
      <c r="BH386" s="598"/>
      <c r="BI386" s="122">
        <v>0.05</v>
      </c>
      <c r="BJ386" s="125"/>
      <c r="BK386" s="125" t="s">
        <v>2604</v>
      </c>
      <c r="BL386" s="582"/>
      <c r="BM386" s="582"/>
      <c r="BN386" s="600"/>
      <c r="BO386" s="582"/>
      <c r="BP386" s="598"/>
      <c r="BQ386" s="598"/>
      <c r="BR386" s="122">
        <v>0.15</v>
      </c>
      <c r="BS386" s="125"/>
      <c r="BT386" s="125" t="s">
        <v>2619</v>
      </c>
      <c r="BU386" s="582"/>
      <c r="BV386" s="582"/>
      <c r="BW386" s="600"/>
      <c r="BX386" s="582"/>
      <c r="BY386" s="582"/>
      <c r="BZ386" s="598"/>
      <c r="CA386" s="598"/>
      <c r="CB386" s="122">
        <v>0</v>
      </c>
      <c r="CC386" s="125"/>
      <c r="CD386" s="125"/>
      <c r="CE386" s="582"/>
      <c r="CF386" s="582"/>
      <c r="CG386" s="600"/>
      <c r="CH386" s="582"/>
      <c r="CI386" s="598"/>
      <c r="CJ386" s="598"/>
      <c r="CK386" s="122">
        <v>0.25</v>
      </c>
      <c r="CL386" s="125"/>
      <c r="CM386" s="125" t="s">
        <v>2602</v>
      </c>
      <c r="CN386" s="582"/>
      <c r="CO386" s="582"/>
      <c r="CP386" s="600"/>
      <c r="CQ386" s="582"/>
      <c r="CR386" s="598"/>
      <c r="CS386" s="598"/>
      <c r="CT386" s="122">
        <v>0</v>
      </c>
      <c r="CU386" s="125"/>
      <c r="CV386" s="125"/>
      <c r="CW386" s="582"/>
      <c r="CX386" s="582"/>
      <c r="CY386" s="600"/>
      <c r="CZ386" s="582"/>
      <c r="DA386" s="582"/>
      <c r="DB386" s="598"/>
      <c r="DC386" s="598"/>
      <c r="DD386" s="122">
        <v>0</v>
      </c>
      <c r="DE386" s="125"/>
      <c r="DF386" s="125"/>
      <c r="DG386" s="582"/>
      <c r="DH386" s="582"/>
      <c r="DI386" s="600"/>
      <c r="DJ386" s="582"/>
      <c r="DK386" s="598"/>
      <c r="DL386" s="598"/>
      <c r="DM386" s="122">
        <v>0</v>
      </c>
      <c r="DN386" s="125"/>
      <c r="DO386" s="125"/>
      <c r="DP386" s="582"/>
      <c r="DQ386" s="582"/>
      <c r="DR386" s="600"/>
      <c r="DS386" s="582"/>
      <c r="DT386" s="598"/>
      <c r="DU386" s="598"/>
      <c r="DV386" s="122">
        <v>0</v>
      </c>
      <c r="DW386" s="125"/>
      <c r="DX386" s="125"/>
      <c r="DY386" s="582"/>
      <c r="DZ386" s="582"/>
      <c r="EA386" s="600"/>
      <c r="EB386" s="582"/>
      <c r="EC386" s="582"/>
      <c r="ED386" s="598"/>
      <c r="EE386" s="598"/>
      <c r="EF386" s="304"/>
      <c r="EG386" s="292">
        <v>0.45</v>
      </c>
      <c r="EH386" s="292">
        <v>0</v>
      </c>
      <c r="EI386" s="592"/>
      <c r="EJ386" s="592"/>
      <c r="EK386" s="592"/>
      <c r="EL386" s="592"/>
      <c r="EM386" s="592"/>
      <c r="EN386" s="592"/>
      <c r="EO386" s="592"/>
      <c r="EP386" s="592"/>
      <c r="EQ386" s="592"/>
      <c r="ER386" s="297"/>
      <c r="ES386" s="200"/>
      <c r="ET386" s="156">
        <f t="shared" si="5"/>
        <v>0</v>
      </c>
    </row>
    <row r="387" spans="1:150" s="47" customFormat="1" ht="99.95" hidden="1" customHeight="1" x14ac:dyDescent="0.25">
      <c r="A387" s="130" t="s">
        <v>216</v>
      </c>
      <c r="B387" s="47" t="s">
        <v>3837</v>
      </c>
      <c r="C387" s="130" t="s">
        <v>3580</v>
      </c>
      <c r="D387" s="127">
        <v>7</v>
      </c>
      <c r="E387" s="130" t="s">
        <v>3784</v>
      </c>
      <c r="F387" s="121" t="s">
        <v>65</v>
      </c>
      <c r="G387" s="157">
        <v>8</v>
      </c>
      <c r="H387" s="121">
        <v>1</v>
      </c>
      <c r="I387" s="159">
        <v>6.7299999999999999E-2</v>
      </c>
      <c r="J387" s="130" t="s">
        <v>2612</v>
      </c>
      <c r="K387" s="64">
        <v>43435</v>
      </c>
      <c r="L387" s="157">
        <v>1</v>
      </c>
      <c r="M387" s="130" t="s">
        <v>2613</v>
      </c>
      <c r="N387" s="130" t="s">
        <v>2614</v>
      </c>
      <c r="O387" s="130" t="s">
        <v>2620</v>
      </c>
      <c r="P387" s="161">
        <v>6.7299999999999999E-2</v>
      </c>
      <c r="Q387" s="162" t="s">
        <v>1820</v>
      </c>
      <c r="R387" s="124">
        <v>5817951000</v>
      </c>
      <c r="S387" s="129"/>
      <c r="T387" s="91">
        <v>43102</v>
      </c>
      <c r="U387" s="91">
        <v>43465</v>
      </c>
      <c r="V387" s="130" t="s">
        <v>2621</v>
      </c>
      <c r="W387" s="122">
        <v>0.1</v>
      </c>
      <c r="X387" s="122">
        <v>0.01</v>
      </c>
      <c r="Y387" s="125"/>
      <c r="Z387" s="125" t="s">
        <v>2622</v>
      </c>
      <c r="AA387" s="582"/>
      <c r="AB387" s="582"/>
      <c r="AC387" s="600"/>
      <c r="AD387" s="582"/>
      <c r="AE387" s="598"/>
      <c r="AF387" s="598"/>
      <c r="AG387" s="122">
        <v>0.01</v>
      </c>
      <c r="AH387" s="125"/>
      <c r="AI387" s="125" t="s">
        <v>2622</v>
      </c>
      <c r="AJ387" s="582"/>
      <c r="AK387" s="582"/>
      <c r="AL387" s="600"/>
      <c r="AM387" s="582"/>
      <c r="AN387" s="598"/>
      <c r="AO387" s="598"/>
      <c r="AP387" s="122">
        <v>0.01</v>
      </c>
      <c r="AQ387" s="125"/>
      <c r="AR387" s="125" t="s">
        <v>2622</v>
      </c>
      <c r="AS387" s="582"/>
      <c r="AT387" s="582"/>
      <c r="AU387" s="600"/>
      <c r="AV387" s="582"/>
      <c r="AW387" s="582"/>
      <c r="AX387" s="598"/>
      <c r="AY387" s="598"/>
      <c r="AZ387" s="122">
        <v>0.01</v>
      </c>
      <c r="BA387" s="125"/>
      <c r="BB387" s="125" t="s">
        <v>2622</v>
      </c>
      <c r="BC387" s="582"/>
      <c r="BD387" s="582"/>
      <c r="BE387" s="600"/>
      <c r="BF387" s="582"/>
      <c r="BG387" s="598"/>
      <c r="BH387" s="598"/>
      <c r="BI387" s="122">
        <v>0.01</v>
      </c>
      <c r="BJ387" s="125"/>
      <c r="BK387" s="125" t="s">
        <v>2622</v>
      </c>
      <c r="BL387" s="582"/>
      <c r="BM387" s="582"/>
      <c r="BN387" s="600"/>
      <c r="BO387" s="582"/>
      <c r="BP387" s="598"/>
      <c r="BQ387" s="598"/>
      <c r="BR387" s="122">
        <v>0.01</v>
      </c>
      <c r="BS387" s="125"/>
      <c r="BT387" s="125" t="s">
        <v>2622</v>
      </c>
      <c r="BU387" s="582"/>
      <c r="BV387" s="582"/>
      <c r="BW387" s="600"/>
      <c r="BX387" s="582"/>
      <c r="BY387" s="582"/>
      <c r="BZ387" s="598"/>
      <c r="CA387" s="598"/>
      <c r="CB387" s="122">
        <v>0.02</v>
      </c>
      <c r="CC387" s="125"/>
      <c r="CD387" s="125" t="s">
        <v>2622</v>
      </c>
      <c r="CE387" s="582"/>
      <c r="CF387" s="582"/>
      <c r="CG387" s="600"/>
      <c r="CH387" s="582"/>
      <c r="CI387" s="598"/>
      <c r="CJ387" s="598"/>
      <c r="CK387" s="122">
        <v>0.02</v>
      </c>
      <c r="CL387" s="125"/>
      <c r="CM387" s="125" t="s">
        <v>2622</v>
      </c>
      <c r="CN387" s="582"/>
      <c r="CO387" s="582"/>
      <c r="CP387" s="600"/>
      <c r="CQ387" s="582"/>
      <c r="CR387" s="598"/>
      <c r="CS387" s="598"/>
      <c r="CT387" s="122">
        <v>0</v>
      </c>
      <c r="CU387" s="125"/>
      <c r="CV387" s="125"/>
      <c r="CW387" s="582"/>
      <c r="CX387" s="582"/>
      <c r="CY387" s="600"/>
      <c r="CZ387" s="582"/>
      <c r="DA387" s="582"/>
      <c r="DB387" s="598"/>
      <c r="DC387" s="598"/>
      <c r="DD387" s="122">
        <v>0</v>
      </c>
      <c r="DE387" s="125"/>
      <c r="DF387" s="125"/>
      <c r="DG387" s="582"/>
      <c r="DH387" s="582"/>
      <c r="DI387" s="600"/>
      <c r="DJ387" s="582"/>
      <c r="DK387" s="598"/>
      <c r="DL387" s="598"/>
      <c r="DM387" s="122">
        <v>0</v>
      </c>
      <c r="DN387" s="125"/>
      <c r="DO387" s="125"/>
      <c r="DP387" s="582"/>
      <c r="DQ387" s="582"/>
      <c r="DR387" s="600"/>
      <c r="DS387" s="582"/>
      <c r="DT387" s="598"/>
      <c r="DU387" s="598"/>
      <c r="DV387" s="122">
        <v>0</v>
      </c>
      <c r="DW387" s="125"/>
      <c r="DX387" s="125"/>
      <c r="DY387" s="582"/>
      <c r="DZ387" s="582"/>
      <c r="EA387" s="600"/>
      <c r="EB387" s="582"/>
      <c r="EC387" s="582"/>
      <c r="ED387" s="598"/>
      <c r="EE387" s="598"/>
      <c r="EF387" s="304"/>
      <c r="EG387" s="292">
        <v>0.1</v>
      </c>
      <c r="EH387" s="292">
        <v>0</v>
      </c>
      <c r="EI387" s="592"/>
      <c r="EJ387" s="592"/>
      <c r="EK387" s="592"/>
      <c r="EL387" s="592"/>
      <c r="EM387" s="592"/>
      <c r="EN387" s="592"/>
      <c r="EO387" s="592"/>
      <c r="EP387" s="592"/>
      <c r="EQ387" s="592"/>
      <c r="ER387" s="297"/>
      <c r="ES387" s="200"/>
      <c r="ET387" s="156">
        <f t="shared" si="5"/>
        <v>0</v>
      </c>
    </row>
    <row r="388" spans="1:150" s="47" customFormat="1" ht="99.95" hidden="1" customHeight="1" x14ac:dyDescent="0.25">
      <c r="A388" s="130" t="s">
        <v>216</v>
      </c>
      <c r="B388" s="47" t="s">
        <v>3837</v>
      </c>
      <c r="C388" s="130" t="s">
        <v>3580</v>
      </c>
      <c r="D388" s="127">
        <v>7</v>
      </c>
      <c r="E388" s="130" t="s">
        <v>3784</v>
      </c>
      <c r="F388" s="121" t="s">
        <v>65</v>
      </c>
      <c r="G388" s="157">
        <v>8</v>
      </c>
      <c r="H388" s="121">
        <v>1</v>
      </c>
      <c r="I388" s="159">
        <v>6.7299999999999999E-2</v>
      </c>
      <c r="J388" s="130" t="s">
        <v>2612</v>
      </c>
      <c r="K388" s="64">
        <v>43435</v>
      </c>
      <c r="L388" s="157">
        <v>1</v>
      </c>
      <c r="M388" s="130" t="s">
        <v>2613</v>
      </c>
      <c r="N388" s="130" t="s">
        <v>2614</v>
      </c>
      <c r="O388" s="130" t="s">
        <v>2599</v>
      </c>
      <c r="P388" s="161">
        <v>6.7299999999999999E-2</v>
      </c>
      <c r="Q388" s="162" t="s">
        <v>1820</v>
      </c>
      <c r="R388" s="124">
        <v>5817951000</v>
      </c>
      <c r="S388" s="129"/>
      <c r="T388" s="91">
        <v>43102</v>
      </c>
      <c r="U388" s="91">
        <v>43465</v>
      </c>
      <c r="V388" s="130" t="s">
        <v>2623</v>
      </c>
      <c r="W388" s="122">
        <v>0.08</v>
      </c>
      <c r="X388" s="122">
        <v>0</v>
      </c>
      <c r="Y388" s="125"/>
      <c r="Z388" s="125"/>
      <c r="AA388" s="582"/>
      <c r="AB388" s="582"/>
      <c r="AC388" s="600"/>
      <c r="AD388" s="582"/>
      <c r="AE388" s="598"/>
      <c r="AF388" s="598"/>
      <c r="AG388" s="122">
        <v>0</v>
      </c>
      <c r="AH388" s="125"/>
      <c r="AI388" s="125"/>
      <c r="AJ388" s="582"/>
      <c r="AK388" s="582"/>
      <c r="AL388" s="600"/>
      <c r="AM388" s="582"/>
      <c r="AN388" s="598"/>
      <c r="AO388" s="598"/>
      <c r="AP388" s="122">
        <v>0</v>
      </c>
      <c r="AQ388" s="125"/>
      <c r="AR388" s="125"/>
      <c r="AS388" s="582"/>
      <c r="AT388" s="582"/>
      <c r="AU388" s="600"/>
      <c r="AV388" s="582"/>
      <c r="AW388" s="582"/>
      <c r="AX388" s="598"/>
      <c r="AY388" s="598"/>
      <c r="AZ388" s="122">
        <v>0</v>
      </c>
      <c r="BA388" s="125"/>
      <c r="BB388" s="125"/>
      <c r="BC388" s="582"/>
      <c r="BD388" s="582"/>
      <c r="BE388" s="600"/>
      <c r="BF388" s="582"/>
      <c r="BG388" s="598"/>
      <c r="BH388" s="598"/>
      <c r="BI388" s="122">
        <v>0</v>
      </c>
      <c r="BJ388" s="125"/>
      <c r="BK388" s="125"/>
      <c r="BL388" s="582"/>
      <c r="BM388" s="582"/>
      <c r="BN388" s="600"/>
      <c r="BO388" s="582"/>
      <c r="BP388" s="598"/>
      <c r="BQ388" s="598"/>
      <c r="BR388" s="122">
        <v>0</v>
      </c>
      <c r="BS388" s="125"/>
      <c r="BT388" s="125"/>
      <c r="BU388" s="582"/>
      <c r="BV388" s="582"/>
      <c r="BW388" s="600"/>
      <c r="BX388" s="582"/>
      <c r="BY388" s="582"/>
      <c r="BZ388" s="598"/>
      <c r="CA388" s="598"/>
      <c r="CB388" s="122">
        <v>0</v>
      </c>
      <c r="CC388" s="125"/>
      <c r="CD388" s="125"/>
      <c r="CE388" s="582"/>
      <c r="CF388" s="582"/>
      <c r="CG388" s="600"/>
      <c r="CH388" s="582"/>
      <c r="CI388" s="598"/>
      <c r="CJ388" s="598"/>
      <c r="CK388" s="122">
        <v>0</v>
      </c>
      <c r="CL388" s="125"/>
      <c r="CM388" s="125"/>
      <c r="CN388" s="582"/>
      <c r="CO388" s="582"/>
      <c r="CP388" s="600"/>
      <c r="CQ388" s="582"/>
      <c r="CR388" s="598"/>
      <c r="CS388" s="598"/>
      <c r="CT388" s="122">
        <v>0.02</v>
      </c>
      <c r="CU388" s="125"/>
      <c r="CV388" s="125" t="s">
        <v>2604</v>
      </c>
      <c r="CW388" s="582"/>
      <c r="CX388" s="582"/>
      <c r="CY388" s="600"/>
      <c r="CZ388" s="582"/>
      <c r="DA388" s="582"/>
      <c r="DB388" s="598"/>
      <c r="DC388" s="598"/>
      <c r="DD388" s="122">
        <v>0.02</v>
      </c>
      <c r="DE388" s="125"/>
      <c r="DF388" s="125" t="s">
        <v>2624</v>
      </c>
      <c r="DG388" s="582"/>
      <c r="DH388" s="582"/>
      <c r="DI388" s="600"/>
      <c r="DJ388" s="582"/>
      <c r="DK388" s="598"/>
      <c r="DL388" s="598"/>
      <c r="DM388" s="122">
        <v>0</v>
      </c>
      <c r="DN388" s="125"/>
      <c r="DO388" s="125"/>
      <c r="DP388" s="582"/>
      <c r="DQ388" s="582"/>
      <c r="DR388" s="600"/>
      <c r="DS388" s="582"/>
      <c r="DT388" s="598"/>
      <c r="DU388" s="598"/>
      <c r="DV388" s="122">
        <v>0.04</v>
      </c>
      <c r="DW388" s="125"/>
      <c r="DX388" s="125" t="s">
        <v>2602</v>
      </c>
      <c r="DY388" s="582"/>
      <c r="DZ388" s="582"/>
      <c r="EA388" s="600"/>
      <c r="EB388" s="582"/>
      <c r="EC388" s="582"/>
      <c r="ED388" s="598"/>
      <c r="EE388" s="598"/>
      <c r="EF388" s="304"/>
      <c r="EG388" s="292">
        <v>0.08</v>
      </c>
      <c r="EH388" s="292">
        <v>0</v>
      </c>
      <c r="EI388" s="592"/>
      <c r="EJ388" s="592"/>
      <c r="EK388" s="592"/>
      <c r="EL388" s="592"/>
      <c r="EM388" s="592"/>
      <c r="EN388" s="592"/>
      <c r="EO388" s="592"/>
      <c r="EP388" s="592"/>
      <c r="EQ388" s="592"/>
      <c r="ER388" s="297"/>
      <c r="ES388" s="200"/>
      <c r="ET388" s="156">
        <f t="shared" si="5"/>
        <v>0</v>
      </c>
    </row>
    <row r="389" spans="1:150" s="47" customFormat="1" ht="99.95" hidden="1" customHeight="1" x14ac:dyDescent="0.25">
      <c r="A389" s="130" t="s">
        <v>216</v>
      </c>
      <c r="B389" s="47" t="s">
        <v>3837</v>
      </c>
      <c r="C389" s="130" t="s">
        <v>3580</v>
      </c>
      <c r="D389" s="127">
        <v>7</v>
      </c>
      <c r="E389" s="130" t="s">
        <v>3784</v>
      </c>
      <c r="F389" s="121" t="s">
        <v>65</v>
      </c>
      <c r="G389" s="157">
        <v>8</v>
      </c>
      <c r="H389" s="121">
        <v>1</v>
      </c>
      <c r="I389" s="159">
        <v>6.7299999999999999E-2</v>
      </c>
      <c r="J389" s="130" t="s">
        <v>2612</v>
      </c>
      <c r="K389" s="64">
        <v>43435</v>
      </c>
      <c r="L389" s="157">
        <v>1</v>
      </c>
      <c r="M389" s="130" t="s">
        <v>2613</v>
      </c>
      <c r="N389" s="130" t="s">
        <v>2614</v>
      </c>
      <c r="O389" s="130" t="s">
        <v>2585</v>
      </c>
      <c r="P389" s="161">
        <v>6.7299999999999999E-2</v>
      </c>
      <c r="Q389" s="162" t="s">
        <v>1820</v>
      </c>
      <c r="R389" s="124">
        <v>5817951000</v>
      </c>
      <c r="S389" s="129"/>
      <c r="T389" s="91">
        <v>43102</v>
      </c>
      <c r="U389" s="91">
        <v>43465</v>
      </c>
      <c r="V389" s="130" t="s">
        <v>2595</v>
      </c>
      <c r="W389" s="122">
        <v>0.05</v>
      </c>
      <c r="X389" s="122">
        <v>0.03</v>
      </c>
      <c r="Y389" s="125"/>
      <c r="Z389" s="125" t="s">
        <v>2587</v>
      </c>
      <c r="AA389" s="582"/>
      <c r="AB389" s="582"/>
      <c r="AC389" s="600"/>
      <c r="AD389" s="582"/>
      <c r="AE389" s="598"/>
      <c r="AF389" s="598"/>
      <c r="AG389" s="122">
        <v>0</v>
      </c>
      <c r="AH389" s="125"/>
      <c r="AI389" s="125"/>
      <c r="AJ389" s="582"/>
      <c r="AK389" s="582"/>
      <c r="AL389" s="600"/>
      <c r="AM389" s="582"/>
      <c r="AN389" s="598"/>
      <c r="AO389" s="598"/>
      <c r="AP389" s="122">
        <v>0</v>
      </c>
      <c r="AQ389" s="125"/>
      <c r="AR389" s="125"/>
      <c r="AS389" s="582"/>
      <c r="AT389" s="582"/>
      <c r="AU389" s="600"/>
      <c r="AV389" s="582"/>
      <c r="AW389" s="582"/>
      <c r="AX389" s="598"/>
      <c r="AY389" s="598"/>
      <c r="AZ389" s="122">
        <v>0</v>
      </c>
      <c r="BA389" s="125"/>
      <c r="BB389" s="125"/>
      <c r="BC389" s="582"/>
      <c r="BD389" s="582"/>
      <c r="BE389" s="600"/>
      <c r="BF389" s="582"/>
      <c r="BG389" s="598"/>
      <c r="BH389" s="598"/>
      <c r="BI389" s="122">
        <v>0</v>
      </c>
      <c r="BJ389" s="125"/>
      <c r="BK389" s="125"/>
      <c r="BL389" s="582"/>
      <c r="BM389" s="582"/>
      <c r="BN389" s="600"/>
      <c r="BO389" s="582"/>
      <c r="BP389" s="598"/>
      <c r="BQ389" s="598"/>
      <c r="BR389" s="122">
        <v>0</v>
      </c>
      <c r="BS389" s="125"/>
      <c r="BT389" s="125"/>
      <c r="BU389" s="582"/>
      <c r="BV389" s="582"/>
      <c r="BW389" s="600"/>
      <c r="BX389" s="582"/>
      <c r="BY389" s="582"/>
      <c r="BZ389" s="598"/>
      <c r="CA389" s="598"/>
      <c r="CB389" s="122">
        <v>0</v>
      </c>
      <c r="CC389" s="125"/>
      <c r="CD389" s="125"/>
      <c r="CE389" s="582"/>
      <c r="CF389" s="582"/>
      <c r="CG389" s="600"/>
      <c r="CH389" s="582"/>
      <c r="CI389" s="598"/>
      <c r="CJ389" s="598"/>
      <c r="CK389" s="122">
        <v>0</v>
      </c>
      <c r="CL389" s="125"/>
      <c r="CM389" s="125"/>
      <c r="CN389" s="582"/>
      <c r="CO389" s="582"/>
      <c r="CP389" s="600"/>
      <c r="CQ389" s="582"/>
      <c r="CR389" s="598"/>
      <c r="CS389" s="598"/>
      <c r="CT389" s="122">
        <v>0</v>
      </c>
      <c r="CU389" s="125"/>
      <c r="CV389" s="125"/>
      <c r="CW389" s="582"/>
      <c r="CX389" s="582"/>
      <c r="CY389" s="600"/>
      <c r="CZ389" s="582"/>
      <c r="DA389" s="582"/>
      <c r="DB389" s="598"/>
      <c r="DC389" s="598"/>
      <c r="DD389" s="122">
        <v>0</v>
      </c>
      <c r="DE389" s="125"/>
      <c r="DF389" s="125"/>
      <c r="DG389" s="582"/>
      <c r="DH389" s="582"/>
      <c r="DI389" s="600"/>
      <c r="DJ389" s="582"/>
      <c r="DK389" s="598"/>
      <c r="DL389" s="598"/>
      <c r="DM389" s="122">
        <v>0.02</v>
      </c>
      <c r="DN389" s="125"/>
      <c r="DO389" s="125" t="s">
        <v>2587</v>
      </c>
      <c r="DP389" s="582"/>
      <c r="DQ389" s="582"/>
      <c r="DR389" s="600"/>
      <c r="DS389" s="582"/>
      <c r="DT389" s="598"/>
      <c r="DU389" s="598"/>
      <c r="DV389" s="122">
        <v>0</v>
      </c>
      <c r="DW389" s="125"/>
      <c r="DX389" s="125"/>
      <c r="DY389" s="582"/>
      <c r="DZ389" s="582"/>
      <c r="EA389" s="600"/>
      <c r="EB389" s="582"/>
      <c r="EC389" s="582"/>
      <c r="ED389" s="598"/>
      <c r="EE389" s="598"/>
      <c r="EF389" s="304"/>
      <c r="EG389" s="292">
        <v>0.05</v>
      </c>
      <c r="EH389" s="292">
        <v>0</v>
      </c>
      <c r="EI389" s="592"/>
      <c r="EJ389" s="592"/>
      <c r="EK389" s="592"/>
      <c r="EL389" s="592"/>
      <c r="EM389" s="592"/>
      <c r="EN389" s="592"/>
      <c r="EO389" s="592"/>
      <c r="EP389" s="592"/>
      <c r="EQ389" s="592"/>
      <c r="ER389" s="297"/>
      <c r="ES389" s="200"/>
      <c r="ET389" s="156">
        <f t="shared" si="5"/>
        <v>0</v>
      </c>
    </row>
    <row r="390" spans="1:150" s="47" customFormat="1" ht="99.95" hidden="1" customHeight="1" x14ac:dyDescent="0.25">
      <c r="A390" s="130" t="s">
        <v>216</v>
      </c>
      <c r="B390" s="47" t="s">
        <v>3837</v>
      </c>
      <c r="C390" s="130" t="s">
        <v>3580</v>
      </c>
      <c r="D390" s="127">
        <v>7</v>
      </c>
      <c r="E390" s="130" t="s">
        <v>3784</v>
      </c>
      <c r="F390" s="121" t="s">
        <v>65</v>
      </c>
      <c r="G390" s="157">
        <v>8</v>
      </c>
      <c r="H390" s="121">
        <v>1</v>
      </c>
      <c r="I390" s="159">
        <v>6.7299999999999999E-2</v>
      </c>
      <c r="J390" s="130" t="s">
        <v>2612</v>
      </c>
      <c r="K390" s="64">
        <v>43435</v>
      </c>
      <c r="L390" s="157">
        <v>1</v>
      </c>
      <c r="M390" s="130" t="s">
        <v>2613</v>
      </c>
      <c r="N390" s="130" t="s">
        <v>2614</v>
      </c>
      <c r="O390" s="130" t="s">
        <v>2615</v>
      </c>
      <c r="P390" s="161">
        <v>6.7299999999999999E-2</v>
      </c>
      <c r="Q390" s="162" t="s">
        <v>1820</v>
      </c>
      <c r="R390" s="124">
        <v>5817951000</v>
      </c>
      <c r="S390" s="129"/>
      <c r="T390" s="91">
        <v>43102</v>
      </c>
      <c r="U390" s="91">
        <v>43465</v>
      </c>
      <c r="V390" s="130" t="s">
        <v>2625</v>
      </c>
      <c r="W390" s="122">
        <v>7.0000000000000007E-2</v>
      </c>
      <c r="X390" s="211">
        <v>0</v>
      </c>
      <c r="Y390" s="258"/>
      <c r="Z390" s="258"/>
      <c r="AA390" s="597"/>
      <c r="AB390" s="597"/>
      <c r="AC390" s="604"/>
      <c r="AD390" s="597"/>
      <c r="AE390" s="599"/>
      <c r="AF390" s="599"/>
      <c r="AG390" s="211">
        <v>0</v>
      </c>
      <c r="AH390" s="258"/>
      <c r="AI390" s="258"/>
      <c r="AJ390" s="597"/>
      <c r="AK390" s="597"/>
      <c r="AL390" s="604"/>
      <c r="AM390" s="597"/>
      <c r="AN390" s="599"/>
      <c r="AO390" s="599"/>
      <c r="AP390" s="211">
        <v>0</v>
      </c>
      <c r="AQ390" s="258"/>
      <c r="AR390" s="258"/>
      <c r="AS390" s="597"/>
      <c r="AT390" s="597"/>
      <c r="AU390" s="604"/>
      <c r="AV390" s="597"/>
      <c r="AW390" s="597"/>
      <c r="AX390" s="599"/>
      <c r="AY390" s="599"/>
      <c r="AZ390" s="211">
        <v>0</v>
      </c>
      <c r="BA390" s="258"/>
      <c r="BB390" s="258"/>
      <c r="BC390" s="597"/>
      <c r="BD390" s="597"/>
      <c r="BE390" s="604"/>
      <c r="BF390" s="597"/>
      <c r="BG390" s="599"/>
      <c r="BH390" s="599"/>
      <c r="BI390" s="211">
        <v>0</v>
      </c>
      <c r="BJ390" s="258"/>
      <c r="BK390" s="258"/>
      <c r="BL390" s="597"/>
      <c r="BM390" s="597"/>
      <c r="BN390" s="604"/>
      <c r="BO390" s="597"/>
      <c r="BP390" s="599"/>
      <c r="BQ390" s="599"/>
      <c r="BR390" s="211">
        <v>0</v>
      </c>
      <c r="BS390" s="258"/>
      <c r="BT390" s="258"/>
      <c r="BU390" s="597"/>
      <c r="BV390" s="597"/>
      <c r="BW390" s="604"/>
      <c r="BX390" s="597"/>
      <c r="BY390" s="597"/>
      <c r="BZ390" s="599"/>
      <c r="CA390" s="599"/>
      <c r="CB390" s="211">
        <v>0</v>
      </c>
      <c r="CC390" s="258"/>
      <c r="CD390" s="258"/>
      <c r="CE390" s="597"/>
      <c r="CF390" s="597"/>
      <c r="CG390" s="604"/>
      <c r="CH390" s="597"/>
      <c r="CI390" s="599"/>
      <c r="CJ390" s="599"/>
      <c r="CK390" s="211">
        <v>0</v>
      </c>
      <c r="CL390" s="258"/>
      <c r="CM390" s="258"/>
      <c r="CN390" s="597"/>
      <c r="CO390" s="597"/>
      <c r="CP390" s="604"/>
      <c r="CQ390" s="597"/>
      <c r="CR390" s="599"/>
      <c r="CS390" s="599"/>
      <c r="CT390" s="278">
        <v>1.7500000000000002E-2</v>
      </c>
      <c r="CU390" s="258"/>
      <c r="CV390" s="258" t="s">
        <v>2607</v>
      </c>
      <c r="CW390" s="597"/>
      <c r="CX390" s="597"/>
      <c r="CY390" s="604"/>
      <c r="CZ390" s="597"/>
      <c r="DA390" s="597"/>
      <c r="DB390" s="599"/>
      <c r="DC390" s="599"/>
      <c r="DD390" s="278">
        <v>1.7500000000000002E-2</v>
      </c>
      <c r="DE390" s="258"/>
      <c r="DF390" s="258" t="s">
        <v>2607</v>
      </c>
      <c r="DG390" s="597"/>
      <c r="DH390" s="597"/>
      <c r="DI390" s="604"/>
      <c r="DJ390" s="597"/>
      <c r="DK390" s="599"/>
      <c r="DL390" s="599"/>
      <c r="DM390" s="278">
        <v>1.7500000000000002E-2</v>
      </c>
      <c r="DN390" s="258"/>
      <c r="DO390" s="258" t="s">
        <v>2607</v>
      </c>
      <c r="DP390" s="597"/>
      <c r="DQ390" s="597"/>
      <c r="DR390" s="604"/>
      <c r="DS390" s="597"/>
      <c r="DT390" s="599"/>
      <c r="DU390" s="599"/>
      <c r="DV390" s="278">
        <v>1.7500000000000002E-2</v>
      </c>
      <c r="DW390" s="258"/>
      <c r="DX390" s="258" t="s">
        <v>2607</v>
      </c>
      <c r="DY390" s="597"/>
      <c r="DZ390" s="597"/>
      <c r="EA390" s="604"/>
      <c r="EB390" s="597"/>
      <c r="EC390" s="597"/>
      <c r="ED390" s="599"/>
      <c r="EE390" s="599"/>
      <c r="EF390" s="304"/>
      <c r="EG390" s="292">
        <v>7.0000000000000007E-2</v>
      </c>
      <c r="EH390" s="292">
        <v>0</v>
      </c>
      <c r="EI390" s="592"/>
      <c r="EJ390" s="592"/>
      <c r="EK390" s="592"/>
      <c r="EL390" s="592"/>
      <c r="EM390" s="592"/>
      <c r="EN390" s="592"/>
      <c r="EO390" s="592"/>
      <c r="EP390" s="592"/>
      <c r="EQ390" s="592"/>
      <c r="ER390" s="297"/>
      <c r="ES390" s="200"/>
      <c r="ET390" s="156">
        <f t="shared" si="5"/>
        <v>0</v>
      </c>
    </row>
    <row r="391" spans="1:150" s="47" customFormat="1" ht="99.95" hidden="1" customHeight="1" x14ac:dyDescent="0.25">
      <c r="A391" s="130" t="s">
        <v>216</v>
      </c>
      <c r="B391" s="47" t="s">
        <v>3837</v>
      </c>
      <c r="C391" s="130" t="s">
        <v>3581</v>
      </c>
      <c r="D391" s="127">
        <v>8</v>
      </c>
      <c r="E391" s="130" t="s">
        <v>104</v>
      </c>
      <c r="F391" s="121" t="s">
        <v>65</v>
      </c>
      <c r="G391" s="88">
        <v>0.7</v>
      </c>
      <c r="H391" s="121">
        <v>1</v>
      </c>
      <c r="I391" s="159">
        <v>0.25979999999999998</v>
      </c>
      <c r="J391" s="130" t="s">
        <v>2626</v>
      </c>
      <c r="K391" s="64">
        <v>43435</v>
      </c>
      <c r="L391" s="157">
        <v>1</v>
      </c>
      <c r="M391" s="130" t="s">
        <v>105</v>
      </c>
      <c r="N391" s="130" t="s">
        <v>2627</v>
      </c>
      <c r="O391" s="130" t="s">
        <v>2628</v>
      </c>
      <c r="P391" s="161">
        <v>0.22070941091210269</v>
      </c>
      <c r="Q391" s="162" t="s">
        <v>1820</v>
      </c>
      <c r="R391" s="124">
        <v>19078175000</v>
      </c>
      <c r="S391" s="65"/>
      <c r="T391" s="91">
        <v>43102</v>
      </c>
      <c r="U391" s="91">
        <v>43465</v>
      </c>
      <c r="V391" s="130" t="s">
        <v>2629</v>
      </c>
      <c r="W391" s="283">
        <v>0.15</v>
      </c>
      <c r="X391" s="286">
        <v>0</v>
      </c>
      <c r="Y391" s="287"/>
      <c r="Z391" s="287"/>
      <c r="AA391" s="686">
        <v>0.04</v>
      </c>
      <c r="AB391" s="686">
        <v>0</v>
      </c>
      <c r="AC391" s="687">
        <v>114000000</v>
      </c>
      <c r="AD391" s="605"/>
      <c r="AE391" s="288"/>
      <c r="AF391" s="288"/>
      <c r="AG391" s="286">
        <v>0</v>
      </c>
      <c r="AH391" s="287"/>
      <c r="AI391" s="287"/>
      <c r="AJ391" s="686">
        <v>0.03</v>
      </c>
      <c r="AK391" s="686">
        <v>0</v>
      </c>
      <c r="AL391" s="687"/>
      <c r="AM391" s="605"/>
      <c r="AN391" s="288"/>
      <c r="AO391" s="288"/>
      <c r="AP391" s="289">
        <v>0.04</v>
      </c>
      <c r="AQ391" s="287"/>
      <c r="AR391" s="287" t="s">
        <v>2636</v>
      </c>
      <c r="AS391" s="686">
        <v>0.21000000000000002</v>
      </c>
      <c r="AT391" s="686">
        <v>0</v>
      </c>
      <c r="AU391" s="687"/>
      <c r="AV391" s="605"/>
      <c r="AW391" s="605"/>
      <c r="AX391" s="288"/>
      <c r="AY391" s="288"/>
      <c r="AZ391" s="289">
        <v>0.04</v>
      </c>
      <c r="BA391" s="287"/>
      <c r="BB391" s="287" t="s">
        <v>2602</v>
      </c>
      <c r="BC391" s="686">
        <v>0.19</v>
      </c>
      <c r="BD391" s="686">
        <v>0</v>
      </c>
      <c r="BE391" s="687"/>
      <c r="BF391" s="605"/>
      <c r="BG391" s="288"/>
      <c r="BH391" s="288"/>
      <c r="BI391" s="289">
        <v>0</v>
      </c>
      <c r="BJ391" s="287"/>
      <c r="BK391" s="287"/>
      <c r="BL391" s="686">
        <v>0.12000000000000001</v>
      </c>
      <c r="BM391" s="686">
        <v>0</v>
      </c>
      <c r="BN391" s="687"/>
      <c r="BO391" s="605"/>
      <c r="BP391" s="288"/>
      <c r="BQ391" s="288"/>
      <c r="BR391" s="289">
        <v>0</v>
      </c>
      <c r="BS391" s="287"/>
      <c r="BT391" s="287"/>
      <c r="BU391" s="686">
        <v>0.19000000000000003</v>
      </c>
      <c r="BV391" s="686">
        <v>0</v>
      </c>
      <c r="BW391" s="687">
        <v>1355000000</v>
      </c>
      <c r="BX391" s="605"/>
      <c r="BY391" s="605"/>
      <c r="BZ391" s="288"/>
      <c r="CA391" s="288"/>
      <c r="CB391" s="289">
        <v>0</v>
      </c>
      <c r="CC391" s="287"/>
      <c r="CD391" s="287"/>
      <c r="CE391" s="686">
        <v>6.0000000000000005E-2</v>
      </c>
      <c r="CF391" s="686">
        <v>0</v>
      </c>
      <c r="CG391" s="687">
        <v>1900000000</v>
      </c>
      <c r="CH391" s="605"/>
      <c r="CI391" s="288"/>
      <c r="CJ391" s="288"/>
      <c r="CK391" s="289">
        <v>0</v>
      </c>
      <c r="CL391" s="287"/>
      <c r="CM391" s="287"/>
      <c r="CN391" s="686">
        <v>0.05</v>
      </c>
      <c r="CO391" s="686">
        <v>0</v>
      </c>
      <c r="CP391" s="687"/>
      <c r="CQ391" s="605"/>
      <c r="CR391" s="288"/>
      <c r="CS391" s="288"/>
      <c r="CT391" s="289">
        <v>0</v>
      </c>
      <c r="CU391" s="287"/>
      <c r="CV391" s="287"/>
      <c r="CW391" s="686">
        <v>0.05</v>
      </c>
      <c r="CX391" s="686">
        <v>0</v>
      </c>
      <c r="CY391" s="687"/>
      <c r="CZ391" s="605"/>
      <c r="DA391" s="605"/>
      <c r="DB391" s="288"/>
      <c r="DC391" s="288"/>
      <c r="DD391" s="289">
        <v>0</v>
      </c>
      <c r="DE391" s="287"/>
      <c r="DF391" s="287"/>
      <c r="DG391" s="686">
        <v>0.05</v>
      </c>
      <c r="DH391" s="686">
        <v>0</v>
      </c>
      <c r="DI391" s="687"/>
      <c r="DJ391" s="605"/>
      <c r="DK391" s="288"/>
      <c r="DL391" s="288"/>
      <c r="DM391" s="289">
        <v>0</v>
      </c>
      <c r="DN391" s="287"/>
      <c r="DO391" s="287"/>
      <c r="DP391" s="686">
        <v>3.9999999999999994E-2</v>
      </c>
      <c r="DQ391" s="686">
        <v>0</v>
      </c>
      <c r="DR391" s="687"/>
      <c r="DS391" s="605"/>
      <c r="DT391" s="288"/>
      <c r="DU391" s="288"/>
      <c r="DV391" s="289">
        <v>0</v>
      </c>
      <c r="DW391" s="287"/>
      <c r="DX391" s="287"/>
      <c r="DY391" s="686">
        <v>3.0000000000000002E-2</v>
      </c>
      <c r="DZ391" s="686">
        <v>0</v>
      </c>
      <c r="EA391" s="687"/>
      <c r="EB391" s="605"/>
      <c r="EC391" s="605"/>
      <c r="ED391" s="288"/>
      <c r="EE391" s="288"/>
      <c r="EF391" s="304"/>
      <c r="EG391" s="292">
        <v>0.15000000000000002</v>
      </c>
      <c r="EH391" s="292">
        <v>0</v>
      </c>
      <c r="EI391" s="592"/>
      <c r="EJ391" s="595">
        <v>0.99960000000000004</v>
      </c>
      <c r="EK391" s="595">
        <v>0</v>
      </c>
      <c r="EL391" s="592"/>
      <c r="EM391" s="594">
        <v>0.99986666666666668</v>
      </c>
      <c r="EN391" s="592"/>
      <c r="EO391" s="592"/>
      <c r="EP391" s="592"/>
      <c r="EQ391" s="592"/>
      <c r="ER391" s="297"/>
      <c r="ES391" s="200"/>
      <c r="ET391" s="156">
        <f t="shared" si="5"/>
        <v>0</v>
      </c>
    </row>
    <row r="392" spans="1:150" s="47" customFormat="1" ht="99.95" hidden="1" customHeight="1" x14ac:dyDescent="0.25">
      <c r="A392" s="130" t="s">
        <v>216</v>
      </c>
      <c r="B392" s="47" t="s">
        <v>3837</v>
      </c>
      <c r="C392" s="130" t="s">
        <v>3581</v>
      </c>
      <c r="D392" s="127">
        <v>8</v>
      </c>
      <c r="E392" s="130" t="s">
        <v>104</v>
      </c>
      <c r="F392" s="121" t="s">
        <v>65</v>
      </c>
      <c r="G392" s="88">
        <v>0.7</v>
      </c>
      <c r="H392" s="121">
        <v>1</v>
      </c>
      <c r="I392" s="159">
        <v>0.25979999999999998</v>
      </c>
      <c r="J392" s="130" t="s">
        <v>2626</v>
      </c>
      <c r="K392" s="64">
        <v>43435</v>
      </c>
      <c r="L392" s="157">
        <v>1</v>
      </c>
      <c r="M392" s="130" t="s">
        <v>105</v>
      </c>
      <c r="N392" s="130" t="s">
        <v>2627</v>
      </c>
      <c r="O392" s="130" t="s">
        <v>2628</v>
      </c>
      <c r="P392" s="161">
        <v>0.22070941091210269</v>
      </c>
      <c r="Q392" s="162" t="s">
        <v>1820</v>
      </c>
      <c r="R392" s="124">
        <v>19078175000</v>
      </c>
      <c r="S392" s="65"/>
      <c r="T392" s="91">
        <v>43102</v>
      </c>
      <c r="U392" s="91">
        <v>43465</v>
      </c>
      <c r="V392" s="130" t="s">
        <v>2630</v>
      </c>
      <c r="W392" s="283">
        <v>0.1</v>
      </c>
      <c r="X392" s="289">
        <v>0</v>
      </c>
      <c r="Y392" s="287"/>
      <c r="Z392" s="287"/>
      <c r="AA392" s="686"/>
      <c r="AB392" s="686"/>
      <c r="AC392" s="687"/>
      <c r="AD392" s="605"/>
      <c r="AE392" s="288"/>
      <c r="AF392" s="288"/>
      <c r="AG392" s="289">
        <v>0</v>
      </c>
      <c r="AH392" s="287"/>
      <c r="AI392" s="287"/>
      <c r="AJ392" s="686"/>
      <c r="AK392" s="686"/>
      <c r="AL392" s="687"/>
      <c r="AM392" s="605"/>
      <c r="AN392" s="288"/>
      <c r="AO392" s="288"/>
      <c r="AP392" s="289">
        <v>0</v>
      </c>
      <c r="AQ392" s="287"/>
      <c r="AR392" s="287"/>
      <c r="AS392" s="686"/>
      <c r="AT392" s="686"/>
      <c r="AU392" s="687"/>
      <c r="AV392" s="605"/>
      <c r="AW392" s="605"/>
      <c r="AX392" s="288"/>
      <c r="AY392" s="288"/>
      <c r="AZ392" s="289">
        <v>0</v>
      </c>
      <c r="BA392" s="287"/>
      <c r="BB392" s="287"/>
      <c r="BC392" s="686"/>
      <c r="BD392" s="686"/>
      <c r="BE392" s="687"/>
      <c r="BF392" s="605"/>
      <c r="BG392" s="288"/>
      <c r="BH392" s="288"/>
      <c r="BI392" s="289">
        <v>0.01</v>
      </c>
      <c r="BJ392" s="287"/>
      <c r="BK392" s="287" t="s">
        <v>2581</v>
      </c>
      <c r="BL392" s="686"/>
      <c r="BM392" s="686"/>
      <c r="BN392" s="687"/>
      <c r="BO392" s="605"/>
      <c r="BP392" s="288"/>
      <c r="BQ392" s="288"/>
      <c r="BR392" s="289">
        <v>0.01</v>
      </c>
      <c r="BS392" s="287"/>
      <c r="BT392" s="287" t="s">
        <v>2581</v>
      </c>
      <c r="BU392" s="686"/>
      <c r="BV392" s="686"/>
      <c r="BW392" s="687"/>
      <c r="BX392" s="605"/>
      <c r="BY392" s="605"/>
      <c r="BZ392" s="288"/>
      <c r="CA392" s="288"/>
      <c r="CB392" s="289">
        <v>0.01</v>
      </c>
      <c r="CC392" s="287"/>
      <c r="CD392" s="287" t="s">
        <v>2581</v>
      </c>
      <c r="CE392" s="686"/>
      <c r="CF392" s="686"/>
      <c r="CG392" s="687"/>
      <c r="CH392" s="605"/>
      <c r="CI392" s="288"/>
      <c r="CJ392" s="288"/>
      <c r="CK392" s="289">
        <v>0.01</v>
      </c>
      <c r="CL392" s="287"/>
      <c r="CM392" s="287" t="s">
        <v>2581</v>
      </c>
      <c r="CN392" s="686"/>
      <c r="CO392" s="686"/>
      <c r="CP392" s="687"/>
      <c r="CQ392" s="605"/>
      <c r="CR392" s="288"/>
      <c r="CS392" s="288"/>
      <c r="CT392" s="289">
        <v>0.01</v>
      </c>
      <c r="CU392" s="287"/>
      <c r="CV392" s="287" t="s">
        <v>2581</v>
      </c>
      <c r="CW392" s="686"/>
      <c r="CX392" s="686"/>
      <c r="CY392" s="687"/>
      <c r="CZ392" s="605"/>
      <c r="DA392" s="605"/>
      <c r="DB392" s="288"/>
      <c r="DC392" s="288"/>
      <c r="DD392" s="289">
        <v>0.01</v>
      </c>
      <c r="DE392" s="287"/>
      <c r="DF392" s="287" t="s">
        <v>2581</v>
      </c>
      <c r="DG392" s="686"/>
      <c r="DH392" s="686"/>
      <c r="DI392" s="687"/>
      <c r="DJ392" s="605"/>
      <c r="DK392" s="288"/>
      <c r="DL392" s="288"/>
      <c r="DM392" s="289">
        <v>0.01</v>
      </c>
      <c r="DN392" s="287"/>
      <c r="DO392" s="287" t="s">
        <v>2581</v>
      </c>
      <c r="DP392" s="686"/>
      <c r="DQ392" s="686"/>
      <c r="DR392" s="687"/>
      <c r="DS392" s="605"/>
      <c r="DT392" s="288"/>
      <c r="DU392" s="288"/>
      <c r="DV392" s="289">
        <v>0.01</v>
      </c>
      <c r="DW392" s="287"/>
      <c r="DX392" s="287" t="s">
        <v>2581</v>
      </c>
      <c r="DY392" s="686"/>
      <c r="DZ392" s="686"/>
      <c r="EA392" s="687"/>
      <c r="EB392" s="605"/>
      <c r="EC392" s="605"/>
      <c r="ED392" s="288"/>
      <c r="EE392" s="288"/>
      <c r="EF392" s="304"/>
      <c r="EG392" s="292">
        <v>9.9600000000000008E-2</v>
      </c>
      <c r="EH392" s="292">
        <v>0</v>
      </c>
      <c r="EI392" s="592"/>
      <c r="EJ392" s="592"/>
      <c r="EK392" s="592"/>
      <c r="EL392" s="592"/>
      <c r="EM392" s="594"/>
      <c r="EN392" s="592"/>
      <c r="EO392" s="592"/>
      <c r="EP392" s="592"/>
      <c r="EQ392" s="592"/>
      <c r="ER392" s="297"/>
      <c r="ES392" s="200"/>
      <c r="ET392" s="156">
        <f t="shared" si="5"/>
        <v>-3.9999999999999758E-4</v>
      </c>
    </row>
    <row r="393" spans="1:150" s="47" customFormat="1" ht="99.95" hidden="1" customHeight="1" x14ac:dyDescent="0.25">
      <c r="A393" s="130" t="s">
        <v>216</v>
      </c>
      <c r="B393" s="47" t="s">
        <v>3837</v>
      </c>
      <c r="C393" s="130" t="s">
        <v>3581</v>
      </c>
      <c r="D393" s="127">
        <v>8</v>
      </c>
      <c r="E393" s="130" t="s">
        <v>104</v>
      </c>
      <c r="F393" s="121" t="s">
        <v>65</v>
      </c>
      <c r="G393" s="88">
        <v>0.7</v>
      </c>
      <c r="H393" s="121">
        <v>1</v>
      </c>
      <c r="I393" s="159">
        <v>0.25979999999999998</v>
      </c>
      <c r="J393" s="130" t="s">
        <v>2626</v>
      </c>
      <c r="K393" s="64">
        <v>43435</v>
      </c>
      <c r="L393" s="157">
        <v>1</v>
      </c>
      <c r="M393" s="130" t="s">
        <v>105</v>
      </c>
      <c r="N393" s="130" t="s">
        <v>2627</v>
      </c>
      <c r="O393" s="130" t="s">
        <v>2628</v>
      </c>
      <c r="P393" s="161">
        <v>0.22070941091210269</v>
      </c>
      <c r="Q393" s="162" t="s">
        <v>1820</v>
      </c>
      <c r="R393" s="124">
        <v>19078175000</v>
      </c>
      <c r="S393" s="65"/>
      <c r="T393" s="91">
        <v>43102</v>
      </c>
      <c r="U393" s="91">
        <v>43465</v>
      </c>
      <c r="V393" s="130" t="s">
        <v>2631</v>
      </c>
      <c r="W393" s="283">
        <v>0.45</v>
      </c>
      <c r="X393" s="289">
        <v>0.02</v>
      </c>
      <c r="Y393" s="287"/>
      <c r="Z393" s="287" t="s">
        <v>2639</v>
      </c>
      <c r="AA393" s="686"/>
      <c r="AB393" s="686"/>
      <c r="AC393" s="687"/>
      <c r="AD393" s="605"/>
      <c r="AE393" s="288"/>
      <c r="AF393" s="288"/>
      <c r="AG393" s="289">
        <v>0.01</v>
      </c>
      <c r="AH393" s="287"/>
      <c r="AI393" s="287" t="s">
        <v>2639</v>
      </c>
      <c r="AJ393" s="686"/>
      <c r="AK393" s="686"/>
      <c r="AL393" s="687"/>
      <c r="AM393" s="605"/>
      <c r="AN393" s="288"/>
      <c r="AO393" s="288"/>
      <c r="AP393" s="289">
        <v>0.01</v>
      </c>
      <c r="AQ393" s="287"/>
      <c r="AR393" s="287"/>
      <c r="AS393" s="686"/>
      <c r="AT393" s="686"/>
      <c r="AU393" s="687"/>
      <c r="AV393" s="605"/>
      <c r="AW393" s="605"/>
      <c r="AX393" s="288"/>
      <c r="AY393" s="288"/>
      <c r="AZ393" s="289">
        <v>0</v>
      </c>
      <c r="BA393" s="287"/>
      <c r="BB393" s="287"/>
      <c r="BC393" s="686"/>
      <c r="BD393" s="686"/>
      <c r="BE393" s="687"/>
      <c r="BF393" s="605"/>
      <c r="BG393" s="288"/>
      <c r="BH393" s="288"/>
      <c r="BI393" s="289">
        <v>0</v>
      </c>
      <c r="BJ393" s="287"/>
      <c r="BK393" s="287"/>
      <c r="BL393" s="686"/>
      <c r="BM393" s="686"/>
      <c r="BN393" s="687"/>
      <c r="BO393" s="605"/>
      <c r="BP393" s="288"/>
      <c r="BQ393" s="288"/>
      <c r="BR393" s="289">
        <v>0</v>
      </c>
      <c r="BS393" s="287"/>
      <c r="BT393" s="287"/>
      <c r="BU393" s="686"/>
      <c r="BV393" s="686"/>
      <c r="BW393" s="687"/>
      <c r="BX393" s="605"/>
      <c r="BY393" s="605"/>
      <c r="BZ393" s="288"/>
      <c r="CA393" s="288"/>
      <c r="CB393" s="289">
        <v>0</v>
      </c>
      <c r="CC393" s="287"/>
      <c r="CD393" s="287"/>
      <c r="CE393" s="686"/>
      <c r="CF393" s="686"/>
      <c r="CG393" s="687"/>
      <c r="CH393" s="605"/>
      <c r="CI393" s="288"/>
      <c r="CJ393" s="288"/>
      <c r="CK393" s="289">
        <v>0</v>
      </c>
      <c r="CL393" s="287"/>
      <c r="CM393" s="287"/>
      <c r="CN393" s="686"/>
      <c r="CO393" s="686"/>
      <c r="CP393" s="687"/>
      <c r="CQ393" s="605"/>
      <c r="CR393" s="288"/>
      <c r="CS393" s="288"/>
      <c r="CT393" s="289">
        <v>0</v>
      </c>
      <c r="CU393" s="287"/>
      <c r="CV393" s="287"/>
      <c r="CW393" s="686"/>
      <c r="CX393" s="686"/>
      <c r="CY393" s="687"/>
      <c r="CZ393" s="605"/>
      <c r="DA393" s="605"/>
      <c r="DB393" s="288"/>
      <c r="DC393" s="288"/>
      <c r="DD393" s="289">
        <v>0</v>
      </c>
      <c r="DE393" s="287"/>
      <c r="DF393" s="287"/>
      <c r="DG393" s="686"/>
      <c r="DH393" s="686"/>
      <c r="DI393" s="687"/>
      <c r="DJ393" s="605"/>
      <c r="DK393" s="288"/>
      <c r="DL393" s="288"/>
      <c r="DM393" s="289">
        <v>0</v>
      </c>
      <c r="DN393" s="287"/>
      <c r="DO393" s="287"/>
      <c r="DP393" s="686"/>
      <c r="DQ393" s="686"/>
      <c r="DR393" s="687"/>
      <c r="DS393" s="605"/>
      <c r="DT393" s="288"/>
      <c r="DU393" s="288"/>
      <c r="DV393" s="289">
        <v>0</v>
      </c>
      <c r="DW393" s="287"/>
      <c r="DX393" s="287"/>
      <c r="DY393" s="686"/>
      <c r="DZ393" s="686"/>
      <c r="EA393" s="687"/>
      <c r="EB393" s="605"/>
      <c r="EC393" s="605"/>
      <c r="ED393" s="288"/>
      <c r="EE393" s="288"/>
      <c r="EF393" s="304"/>
      <c r="EG393" s="292">
        <v>0.45</v>
      </c>
      <c r="EH393" s="292">
        <v>0</v>
      </c>
      <c r="EI393" s="592"/>
      <c r="EJ393" s="592"/>
      <c r="EK393" s="592"/>
      <c r="EL393" s="592"/>
      <c r="EM393" s="594"/>
      <c r="EN393" s="592"/>
      <c r="EO393" s="592"/>
      <c r="EP393" s="592"/>
      <c r="EQ393" s="592"/>
      <c r="ER393" s="297"/>
      <c r="ES393" s="200"/>
      <c r="ET393" s="156">
        <f t="shared" si="5"/>
        <v>0</v>
      </c>
    </row>
    <row r="394" spans="1:150" s="47" customFormat="1" ht="99.95" hidden="1" customHeight="1" x14ac:dyDescent="0.25">
      <c r="A394" s="130" t="s">
        <v>216</v>
      </c>
      <c r="B394" s="47" t="s">
        <v>3837</v>
      </c>
      <c r="C394" s="130" t="s">
        <v>3581</v>
      </c>
      <c r="D394" s="127">
        <v>8</v>
      </c>
      <c r="E394" s="130" t="s">
        <v>104</v>
      </c>
      <c r="F394" s="121" t="s">
        <v>65</v>
      </c>
      <c r="G394" s="88">
        <v>0.7</v>
      </c>
      <c r="H394" s="121">
        <v>1</v>
      </c>
      <c r="I394" s="159">
        <v>0.25979999999999998</v>
      </c>
      <c r="J394" s="130" t="s">
        <v>2626</v>
      </c>
      <c r="K394" s="64">
        <v>43435</v>
      </c>
      <c r="L394" s="157">
        <v>1</v>
      </c>
      <c r="M394" s="130" t="s">
        <v>105</v>
      </c>
      <c r="N394" s="130" t="s">
        <v>2627</v>
      </c>
      <c r="O394" s="130" t="s">
        <v>2628</v>
      </c>
      <c r="P394" s="161">
        <v>0.22070941091210269</v>
      </c>
      <c r="Q394" s="162" t="s">
        <v>1820</v>
      </c>
      <c r="R394" s="124">
        <v>19078175000</v>
      </c>
      <c r="S394" s="65"/>
      <c r="T394" s="91">
        <v>43102</v>
      </c>
      <c r="U394" s="91">
        <v>43465</v>
      </c>
      <c r="V394" s="130" t="s">
        <v>2595</v>
      </c>
      <c r="W394" s="283">
        <v>0.05</v>
      </c>
      <c r="X394" s="289">
        <v>0</v>
      </c>
      <c r="Y394" s="287"/>
      <c r="Z394" s="287"/>
      <c r="AA394" s="686"/>
      <c r="AB394" s="686"/>
      <c r="AC394" s="687"/>
      <c r="AD394" s="605"/>
      <c r="AE394" s="288"/>
      <c r="AF394" s="288"/>
      <c r="AG394" s="289">
        <v>0</v>
      </c>
      <c r="AH394" s="287"/>
      <c r="AI394" s="287"/>
      <c r="AJ394" s="686"/>
      <c r="AK394" s="686"/>
      <c r="AL394" s="687"/>
      <c r="AM394" s="605"/>
      <c r="AN394" s="288"/>
      <c r="AO394" s="288"/>
      <c r="AP394" s="289">
        <v>0.05</v>
      </c>
      <c r="AQ394" s="287"/>
      <c r="AR394" s="287" t="s">
        <v>2636</v>
      </c>
      <c r="AS394" s="686"/>
      <c r="AT394" s="686"/>
      <c r="AU394" s="687"/>
      <c r="AV394" s="605"/>
      <c r="AW394" s="605"/>
      <c r="AX394" s="288"/>
      <c r="AY394" s="288"/>
      <c r="AZ394" s="289"/>
      <c r="BA394" s="287"/>
      <c r="BB394" s="287"/>
      <c r="BC394" s="686"/>
      <c r="BD394" s="686"/>
      <c r="BE394" s="687"/>
      <c r="BF394" s="605"/>
      <c r="BG394" s="288"/>
      <c r="BH394" s="288"/>
      <c r="BI394" s="289">
        <v>0.05</v>
      </c>
      <c r="BJ394" s="287"/>
      <c r="BK394" s="287" t="s">
        <v>2619</v>
      </c>
      <c r="BL394" s="686"/>
      <c r="BM394" s="686"/>
      <c r="BN394" s="687"/>
      <c r="BO394" s="605"/>
      <c r="BP394" s="288"/>
      <c r="BQ394" s="288"/>
      <c r="BR394" s="289">
        <v>0.15</v>
      </c>
      <c r="BS394" s="287"/>
      <c r="BT394" s="287" t="s">
        <v>2602</v>
      </c>
      <c r="BU394" s="686"/>
      <c r="BV394" s="686"/>
      <c r="BW394" s="687"/>
      <c r="BX394" s="605"/>
      <c r="BY394" s="605"/>
      <c r="BZ394" s="288"/>
      <c r="CA394" s="288"/>
      <c r="CB394" s="289">
        <v>0</v>
      </c>
      <c r="CC394" s="287"/>
      <c r="CD394" s="287"/>
      <c r="CE394" s="686"/>
      <c r="CF394" s="686"/>
      <c r="CG394" s="687"/>
      <c r="CH394" s="605"/>
      <c r="CI394" s="288"/>
      <c r="CJ394" s="288"/>
      <c r="CK394" s="289">
        <v>0</v>
      </c>
      <c r="CL394" s="287"/>
      <c r="CM394" s="287"/>
      <c r="CN394" s="686"/>
      <c r="CO394" s="686"/>
      <c r="CP394" s="687"/>
      <c r="CQ394" s="605"/>
      <c r="CR394" s="288"/>
      <c r="CS394" s="288"/>
      <c r="CT394" s="289">
        <v>0</v>
      </c>
      <c r="CU394" s="287"/>
      <c r="CV394" s="287"/>
      <c r="CW394" s="686"/>
      <c r="CX394" s="686"/>
      <c r="CY394" s="687"/>
      <c r="CZ394" s="605"/>
      <c r="DA394" s="605"/>
      <c r="DB394" s="288"/>
      <c r="DC394" s="288"/>
      <c r="DD394" s="289">
        <v>0</v>
      </c>
      <c r="DE394" s="287"/>
      <c r="DF394" s="287"/>
      <c r="DG394" s="686"/>
      <c r="DH394" s="686"/>
      <c r="DI394" s="687"/>
      <c r="DJ394" s="605"/>
      <c r="DK394" s="288"/>
      <c r="DL394" s="288"/>
      <c r="DM394" s="289">
        <v>0</v>
      </c>
      <c r="DN394" s="287"/>
      <c r="DO394" s="287"/>
      <c r="DP394" s="686"/>
      <c r="DQ394" s="686"/>
      <c r="DR394" s="687"/>
      <c r="DS394" s="605"/>
      <c r="DT394" s="288"/>
      <c r="DU394" s="288"/>
      <c r="DV394" s="289">
        <v>0</v>
      </c>
      <c r="DW394" s="287"/>
      <c r="DX394" s="287"/>
      <c r="DY394" s="686"/>
      <c r="DZ394" s="686"/>
      <c r="EA394" s="687"/>
      <c r="EB394" s="605"/>
      <c r="EC394" s="605"/>
      <c r="ED394" s="288"/>
      <c r="EE394" s="288"/>
      <c r="EF394" s="304"/>
      <c r="EG394" s="292">
        <v>0.05</v>
      </c>
      <c r="EH394" s="292">
        <v>0</v>
      </c>
      <c r="EI394" s="592"/>
      <c r="EJ394" s="592"/>
      <c r="EK394" s="592"/>
      <c r="EL394" s="592"/>
      <c r="EM394" s="594"/>
      <c r="EN394" s="592"/>
      <c r="EO394" s="592"/>
      <c r="EP394" s="592"/>
      <c r="EQ394" s="592"/>
      <c r="ER394" s="297"/>
      <c r="ES394" s="200"/>
      <c r="ET394" s="156">
        <f t="shared" si="5"/>
        <v>0</v>
      </c>
    </row>
    <row r="395" spans="1:150" s="47" customFormat="1" ht="99.95" hidden="1" customHeight="1" x14ac:dyDescent="0.25">
      <c r="A395" s="130" t="s">
        <v>216</v>
      </c>
      <c r="B395" s="47" t="s">
        <v>3837</v>
      </c>
      <c r="C395" s="130" t="s">
        <v>3581</v>
      </c>
      <c r="D395" s="127">
        <v>8</v>
      </c>
      <c r="E395" s="130" t="s">
        <v>104</v>
      </c>
      <c r="F395" s="121" t="s">
        <v>65</v>
      </c>
      <c r="G395" s="88">
        <v>0.7</v>
      </c>
      <c r="H395" s="121">
        <v>1</v>
      </c>
      <c r="I395" s="159">
        <v>0.25979999999999998</v>
      </c>
      <c r="J395" s="130" t="s">
        <v>2626</v>
      </c>
      <c r="K395" s="64">
        <v>43435</v>
      </c>
      <c r="L395" s="157">
        <v>1</v>
      </c>
      <c r="M395" s="130" t="s">
        <v>105</v>
      </c>
      <c r="N395" s="130" t="s">
        <v>2627</v>
      </c>
      <c r="O395" s="130" t="s">
        <v>2628</v>
      </c>
      <c r="P395" s="161">
        <v>0.22070941091210269</v>
      </c>
      <c r="Q395" s="162" t="s">
        <v>1820</v>
      </c>
      <c r="R395" s="124">
        <v>19078175000</v>
      </c>
      <c r="S395" s="65"/>
      <c r="T395" s="91">
        <v>43102</v>
      </c>
      <c r="U395" s="91">
        <v>43465</v>
      </c>
      <c r="V395" s="130" t="s">
        <v>2632</v>
      </c>
      <c r="W395" s="283">
        <v>0.25</v>
      </c>
      <c r="X395" s="289">
        <v>0</v>
      </c>
      <c r="Y395" s="287"/>
      <c r="Z395" s="287"/>
      <c r="AA395" s="686"/>
      <c r="AB395" s="686"/>
      <c r="AC395" s="687"/>
      <c r="AD395" s="605"/>
      <c r="AE395" s="288"/>
      <c r="AF395" s="288"/>
      <c r="AG395" s="289">
        <v>0</v>
      </c>
      <c r="AH395" s="287"/>
      <c r="AI395" s="287"/>
      <c r="AJ395" s="686"/>
      <c r="AK395" s="686"/>
      <c r="AL395" s="687"/>
      <c r="AM395" s="605"/>
      <c r="AN395" s="288"/>
      <c r="AO395" s="288"/>
      <c r="AP395" s="289">
        <v>0</v>
      </c>
      <c r="AQ395" s="287"/>
      <c r="AR395" s="287"/>
      <c r="AS395" s="686"/>
      <c r="AT395" s="686"/>
      <c r="AU395" s="687"/>
      <c r="AV395" s="605"/>
      <c r="AW395" s="605"/>
      <c r="AX395" s="288"/>
      <c r="AY395" s="288"/>
      <c r="AZ395" s="289">
        <v>0</v>
      </c>
      <c r="BA395" s="287"/>
      <c r="BB395" s="287"/>
      <c r="BC395" s="686"/>
      <c r="BD395" s="686"/>
      <c r="BE395" s="687"/>
      <c r="BF395" s="605"/>
      <c r="BG395" s="288"/>
      <c r="BH395" s="288"/>
      <c r="BI395" s="289">
        <v>0</v>
      </c>
      <c r="BJ395" s="287"/>
      <c r="BK395" s="287"/>
      <c r="BL395" s="686"/>
      <c r="BM395" s="686"/>
      <c r="BN395" s="687"/>
      <c r="BO395" s="605"/>
      <c r="BP395" s="288"/>
      <c r="BQ395" s="288"/>
      <c r="BR395" s="289">
        <v>0</v>
      </c>
      <c r="BS395" s="287"/>
      <c r="BT395" s="287"/>
      <c r="BU395" s="686"/>
      <c r="BV395" s="686"/>
      <c r="BW395" s="687"/>
      <c r="BX395" s="605"/>
      <c r="BY395" s="605"/>
      <c r="BZ395" s="288"/>
      <c r="CA395" s="288"/>
      <c r="CB395" s="289">
        <v>0.02</v>
      </c>
      <c r="CC395" s="287"/>
      <c r="CD395" s="287" t="s">
        <v>2593</v>
      </c>
      <c r="CE395" s="686"/>
      <c r="CF395" s="686"/>
      <c r="CG395" s="687"/>
      <c r="CH395" s="605"/>
      <c r="CI395" s="288"/>
      <c r="CJ395" s="288"/>
      <c r="CK395" s="289">
        <v>0.01</v>
      </c>
      <c r="CL395" s="287"/>
      <c r="CM395" s="287" t="s">
        <v>2593</v>
      </c>
      <c r="CN395" s="686"/>
      <c r="CO395" s="686"/>
      <c r="CP395" s="687"/>
      <c r="CQ395" s="605"/>
      <c r="CR395" s="288"/>
      <c r="CS395" s="288"/>
      <c r="CT395" s="289">
        <v>0.01</v>
      </c>
      <c r="CU395" s="287"/>
      <c r="CV395" s="287" t="s">
        <v>2593</v>
      </c>
      <c r="CW395" s="686"/>
      <c r="CX395" s="686"/>
      <c r="CY395" s="687"/>
      <c r="CZ395" s="605"/>
      <c r="DA395" s="605"/>
      <c r="DB395" s="288"/>
      <c r="DC395" s="288"/>
      <c r="DD395" s="289">
        <v>0.01</v>
      </c>
      <c r="DE395" s="287"/>
      <c r="DF395" s="287" t="s">
        <v>2593</v>
      </c>
      <c r="DG395" s="686"/>
      <c r="DH395" s="686"/>
      <c r="DI395" s="687"/>
      <c r="DJ395" s="605"/>
      <c r="DK395" s="288"/>
      <c r="DL395" s="288"/>
      <c r="DM395" s="289">
        <v>0.01</v>
      </c>
      <c r="DN395" s="287"/>
      <c r="DO395" s="287" t="s">
        <v>2593</v>
      </c>
      <c r="DP395" s="686"/>
      <c r="DQ395" s="686"/>
      <c r="DR395" s="687"/>
      <c r="DS395" s="605"/>
      <c r="DT395" s="288"/>
      <c r="DU395" s="288"/>
      <c r="DV395" s="289"/>
      <c r="DW395" s="287"/>
      <c r="DX395" s="287" t="s">
        <v>2593</v>
      </c>
      <c r="DY395" s="686"/>
      <c r="DZ395" s="686"/>
      <c r="EA395" s="687"/>
      <c r="EB395" s="605"/>
      <c r="EC395" s="605"/>
      <c r="ED395" s="288"/>
      <c r="EE395" s="288"/>
      <c r="EF395" s="304"/>
      <c r="EG395" s="292">
        <v>0.25</v>
      </c>
      <c r="EH395" s="292">
        <v>0</v>
      </c>
      <c r="EI395" s="592"/>
      <c r="EJ395" s="592"/>
      <c r="EK395" s="592"/>
      <c r="EL395" s="592"/>
      <c r="EM395" s="594"/>
      <c r="EN395" s="592"/>
      <c r="EO395" s="592"/>
      <c r="EP395" s="592"/>
      <c r="EQ395" s="592"/>
      <c r="ER395" s="297"/>
      <c r="ES395" s="200"/>
      <c r="ET395" s="156">
        <f t="shared" si="5"/>
        <v>0</v>
      </c>
    </row>
    <row r="396" spans="1:150" s="47" customFormat="1" ht="99.95" hidden="1" customHeight="1" x14ac:dyDescent="0.25">
      <c r="A396" s="130" t="s">
        <v>216</v>
      </c>
      <c r="B396" s="47" t="s">
        <v>3837</v>
      </c>
      <c r="C396" s="130" t="s">
        <v>3581</v>
      </c>
      <c r="D396" s="127">
        <v>8</v>
      </c>
      <c r="E396" s="130" t="s">
        <v>104</v>
      </c>
      <c r="F396" s="121" t="s">
        <v>65</v>
      </c>
      <c r="G396" s="88">
        <v>0.7</v>
      </c>
      <c r="H396" s="121">
        <v>1</v>
      </c>
      <c r="I396" s="159">
        <v>0.25979999999999998</v>
      </c>
      <c r="J396" s="130" t="s">
        <v>2626</v>
      </c>
      <c r="K396" s="64">
        <v>43435</v>
      </c>
      <c r="L396" s="157">
        <v>2</v>
      </c>
      <c r="M396" s="130" t="s">
        <v>106</v>
      </c>
      <c r="N396" s="130" t="s">
        <v>2633</v>
      </c>
      <c r="O396" s="130" t="s">
        <v>2634</v>
      </c>
      <c r="P396" s="161">
        <v>3.897490223057886E-2</v>
      </c>
      <c r="Q396" s="162" t="s">
        <v>1820</v>
      </c>
      <c r="R396" s="124">
        <v>3369000000</v>
      </c>
      <c r="S396" s="129"/>
      <c r="T396" s="91">
        <v>43102</v>
      </c>
      <c r="U396" s="91">
        <v>43465</v>
      </c>
      <c r="V396" s="130" t="s">
        <v>2635</v>
      </c>
      <c r="W396" s="283">
        <v>0.08</v>
      </c>
      <c r="X396" s="289">
        <v>0</v>
      </c>
      <c r="Y396" s="287"/>
      <c r="Z396" s="287"/>
      <c r="AA396" s="686"/>
      <c r="AB396" s="686"/>
      <c r="AC396" s="687"/>
      <c r="AD396" s="605"/>
      <c r="AE396" s="288"/>
      <c r="AF396" s="288"/>
      <c r="AG396" s="289">
        <v>0</v>
      </c>
      <c r="AH396" s="287"/>
      <c r="AI396" s="287"/>
      <c r="AJ396" s="686"/>
      <c r="AK396" s="686"/>
      <c r="AL396" s="687"/>
      <c r="AM396" s="605"/>
      <c r="AN396" s="288"/>
      <c r="AO396" s="288"/>
      <c r="AP396" s="289">
        <v>0.1</v>
      </c>
      <c r="AQ396" s="287"/>
      <c r="AR396" s="287" t="s">
        <v>2636</v>
      </c>
      <c r="AS396" s="686"/>
      <c r="AT396" s="686"/>
      <c r="AU396" s="687"/>
      <c r="AV396" s="605"/>
      <c r="AW396" s="605"/>
      <c r="AX396" s="288"/>
      <c r="AY396" s="288"/>
      <c r="AZ396" s="289">
        <v>0.1</v>
      </c>
      <c r="BA396" s="287"/>
      <c r="BB396" s="287" t="s">
        <v>2602</v>
      </c>
      <c r="BC396" s="686"/>
      <c r="BD396" s="686"/>
      <c r="BE396" s="687"/>
      <c r="BF396" s="605"/>
      <c r="BG396" s="288"/>
      <c r="BH396" s="288"/>
      <c r="BI396" s="289">
        <v>0</v>
      </c>
      <c r="BJ396" s="287"/>
      <c r="BK396" s="287"/>
      <c r="BL396" s="686"/>
      <c r="BM396" s="686"/>
      <c r="BN396" s="687"/>
      <c r="BO396" s="605"/>
      <c r="BP396" s="288"/>
      <c r="BQ396" s="288"/>
      <c r="BR396" s="289">
        <v>0</v>
      </c>
      <c r="BS396" s="287"/>
      <c r="BT396" s="287"/>
      <c r="BU396" s="686"/>
      <c r="BV396" s="686"/>
      <c r="BW396" s="687"/>
      <c r="BX396" s="605"/>
      <c r="BY396" s="605"/>
      <c r="BZ396" s="288"/>
      <c r="CA396" s="288"/>
      <c r="CB396" s="289">
        <v>0</v>
      </c>
      <c r="CC396" s="287"/>
      <c r="CD396" s="287"/>
      <c r="CE396" s="686"/>
      <c r="CF396" s="686"/>
      <c r="CG396" s="687"/>
      <c r="CH396" s="605"/>
      <c r="CI396" s="288"/>
      <c r="CJ396" s="288"/>
      <c r="CK396" s="289">
        <v>0</v>
      </c>
      <c r="CL396" s="287"/>
      <c r="CM396" s="287"/>
      <c r="CN396" s="686"/>
      <c r="CO396" s="686"/>
      <c r="CP396" s="687"/>
      <c r="CQ396" s="605"/>
      <c r="CR396" s="288"/>
      <c r="CS396" s="288"/>
      <c r="CT396" s="289">
        <v>0</v>
      </c>
      <c r="CU396" s="287"/>
      <c r="CV396" s="287"/>
      <c r="CW396" s="686"/>
      <c r="CX396" s="686"/>
      <c r="CY396" s="687"/>
      <c r="CZ396" s="605"/>
      <c r="DA396" s="605"/>
      <c r="DB396" s="288"/>
      <c r="DC396" s="288"/>
      <c r="DD396" s="289">
        <v>0</v>
      </c>
      <c r="DE396" s="287"/>
      <c r="DF396" s="287"/>
      <c r="DG396" s="686"/>
      <c r="DH396" s="686"/>
      <c r="DI396" s="687"/>
      <c r="DJ396" s="605"/>
      <c r="DK396" s="288"/>
      <c r="DL396" s="288"/>
      <c r="DM396" s="289">
        <v>0</v>
      </c>
      <c r="DN396" s="287"/>
      <c r="DO396" s="287"/>
      <c r="DP396" s="686"/>
      <c r="DQ396" s="686"/>
      <c r="DR396" s="687"/>
      <c r="DS396" s="605"/>
      <c r="DT396" s="288"/>
      <c r="DU396" s="288"/>
      <c r="DV396" s="289">
        <v>0</v>
      </c>
      <c r="DW396" s="287"/>
      <c r="DX396" s="287"/>
      <c r="DY396" s="686"/>
      <c r="DZ396" s="686"/>
      <c r="EA396" s="687"/>
      <c r="EB396" s="605"/>
      <c r="EC396" s="605"/>
      <c r="ED396" s="288"/>
      <c r="EE396" s="288"/>
      <c r="EF396" s="304"/>
      <c r="EG396" s="292">
        <v>0.08</v>
      </c>
      <c r="EH396" s="292">
        <v>0</v>
      </c>
      <c r="EI396" s="592"/>
      <c r="EJ396" s="595">
        <v>1</v>
      </c>
      <c r="EK396" s="595">
        <v>0</v>
      </c>
      <c r="EL396" s="592"/>
      <c r="EM396" s="594"/>
      <c r="EN396" s="592"/>
      <c r="EO396" s="592"/>
      <c r="EP396" s="592"/>
      <c r="EQ396" s="592"/>
      <c r="ER396" s="592"/>
      <c r="ES396" s="200"/>
      <c r="ET396" s="156">
        <f t="shared" si="5"/>
        <v>0</v>
      </c>
    </row>
    <row r="397" spans="1:150" s="47" customFormat="1" ht="99.95" hidden="1" customHeight="1" x14ac:dyDescent="0.25">
      <c r="A397" s="130" t="s">
        <v>216</v>
      </c>
      <c r="B397" s="47" t="s">
        <v>3837</v>
      </c>
      <c r="C397" s="130" t="s">
        <v>3581</v>
      </c>
      <c r="D397" s="127">
        <v>8</v>
      </c>
      <c r="E397" s="130" t="s">
        <v>104</v>
      </c>
      <c r="F397" s="121" t="s">
        <v>65</v>
      </c>
      <c r="G397" s="88">
        <v>0.7</v>
      </c>
      <c r="H397" s="121">
        <v>1</v>
      </c>
      <c r="I397" s="159">
        <v>0.25979999999999998</v>
      </c>
      <c r="J397" s="130" t="s">
        <v>2626</v>
      </c>
      <c r="K397" s="64">
        <v>43435</v>
      </c>
      <c r="L397" s="157">
        <v>2</v>
      </c>
      <c r="M397" s="130" t="s">
        <v>106</v>
      </c>
      <c r="N397" s="130" t="s">
        <v>2633</v>
      </c>
      <c r="O397" s="130" t="s">
        <v>2634</v>
      </c>
      <c r="P397" s="161">
        <v>3.897490223057886E-2</v>
      </c>
      <c r="Q397" s="162" t="s">
        <v>1820</v>
      </c>
      <c r="R397" s="124">
        <v>3369000000</v>
      </c>
      <c r="S397" s="129"/>
      <c r="T397" s="91">
        <v>43102</v>
      </c>
      <c r="U397" s="91">
        <v>43465</v>
      </c>
      <c r="V397" s="130" t="s">
        <v>2637</v>
      </c>
      <c r="W397" s="283">
        <v>0.08</v>
      </c>
      <c r="X397" s="289"/>
      <c r="Y397" s="287"/>
      <c r="Z397" s="287"/>
      <c r="AA397" s="686"/>
      <c r="AB397" s="686"/>
      <c r="AC397" s="687"/>
      <c r="AD397" s="605"/>
      <c r="AE397" s="288"/>
      <c r="AF397" s="288"/>
      <c r="AG397" s="289"/>
      <c r="AH397" s="287"/>
      <c r="AI397" s="287"/>
      <c r="AJ397" s="686"/>
      <c r="AK397" s="686"/>
      <c r="AL397" s="687"/>
      <c r="AM397" s="605"/>
      <c r="AN397" s="288"/>
      <c r="AO397" s="288"/>
      <c r="AP397" s="289"/>
      <c r="AQ397" s="287"/>
      <c r="AR397" s="287"/>
      <c r="AS397" s="686"/>
      <c r="AT397" s="686"/>
      <c r="AU397" s="687"/>
      <c r="AV397" s="605"/>
      <c r="AW397" s="605"/>
      <c r="AX397" s="288"/>
      <c r="AY397" s="288"/>
      <c r="AZ397" s="289"/>
      <c r="BA397" s="287"/>
      <c r="BB397" s="287"/>
      <c r="BC397" s="686"/>
      <c r="BD397" s="686"/>
      <c r="BE397" s="687"/>
      <c r="BF397" s="605"/>
      <c r="BG397" s="288"/>
      <c r="BH397" s="288"/>
      <c r="BI397" s="289">
        <v>0.01</v>
      </c>
      <c r="BJ397" s="287"/>
      <c r="BK397" s="287" t="s">
        <v>2644</v>
      </c>
      <c r="BL397" s="686"/>
      <c r="BM397" s="686"/>
      <c r="BN397" s="687"/>
      <c r="BO397" s="605"/>
      <c r="BP397" s="288"/>
      <c r="BQ397" s="288"/>
      <c r="BR397" s="289">
        <v>0.01</v>
      </c>
      <c r="BS397" s="287"/>
      <c r="BT397" s="287" t="s">
        <v>2644</v>
      </c>
      <c r="BU397" s="686"/>
      <c r="BV397" s="686"/>
      <c r="BW397" s="687"/>
      <c r="BX397" s="605"/>
      <c r="BY397" s="605"/>
      <c r="BZ397" s="288"/>
      <c r="CA397" s="288"/>
      <c r="CB397" s="289">
        <v>0.01</v>
      </c>
      <c r="CC397" s="287"/>
      <c r="CD397" s="287" t="s">
        <v>2644</v>
      </c>
      <c r="CE397" s="686"/>
      <c r="CF397" s="686"/>
      <c r="CG397" s="687"/>
      <c r="CH397" s="605"/>
      <c r="CI397" s="288"/>
      <c r="CJ397" s="288"/>
      <c r="CK397" s="289">
        <v>0.01</v>
      </c>
      <c r="CL397" s="287"/>
      <c r="CM397" s="287" t="s">
        <v>2644</v>
      </c>
      <c r="CN397" s="686"/>
      <c r="CO397" s="686"/>
      <c r="CP397" s="687"/>
      <c r="CQ397" s="605"/>
      <c r="CR397" s="288"/>
      <c r="CS397" s="288"/>
      <c r="CT397" s="289">
        <v>0.01</v>
      </c>
      <c r="CU397" s="287"/>
      <c r="CV397" s="287" t="s">
        <v>2644</v>
      </c>
      <c r="CW397" s="686"/>
      <c r="CX397" s="686"/>
      <c r="CY397" s="687"/>
      <c r="CZ397" s="605"/>
      <c r="DA397" s="605"/>
      <c r="DB397" s="288"/>
      <c r="DC397" s="288"/>
      <c r="DD397" s="289">
        <v>0.01</v>
      </c>
      <c r="DE397" s="287"/>
      <c r="DF397" s="287" t="s">
        <v>2644</v>
      </c>
      <c r="DG397" s="686"/>
      <c r="DH397" s="686"/>
      <c r="DI397" s="687"/>
      <c r="DJ397" s="605"/>
      <c r="DK397" s="288"/>
      <c r="DL397" s="288"/>
      <c r="DM397" s="289">
        <v>0.01</v>
      </c>
      <c r="DN397" s="287"/>
      <c r="DO397" s="287" t="s">
        <v>2644</v>
      </c>
      <c r="DP397" s="686"/>
      <c r="DQ397" s="686"/>
      <c r="DR397" s="687"/>
      <c r="DS397" s="605"/>
      <c r="DT397" s="288"/>
      <c r="DU397" s="288"/>
      <c r="DV397" s="289">
        <v>0.01</v>
      </c>
      <c r="DW397" s="287"/>
      <c r="DX397" s="287" t="s">
        <v>2644</v>
      </c>
      <c r="DY397" s="686"/>
      <c r="DZ397" s="686"/>
      <c r="EA397" s="687"/>
      <c r="EB397" s="605"/>
      <c r="EC397" s="605"/>
      <c r="ED397" s="288"/>
      <c r="EE397" s="288"/>
      <c r="EF397" s="304"/>
      <c r="EG397" s="292">
        <v>0.08</v>
      </c>
      <c r="EH397" s="292">
        <v>0</v>
      </c>
      <c r="EI397" s="592"/>
      <c r="EJ397" s="592"/>
      <c r="EK397" s="592"/>
      <c r="EL397" s="592"/>
      <c r="EM397" s="594"/>
      <c r="EN397" s="592"/>
      <c r="EO397" s="592"/>
      <c r="EP397" s="592"/>
      <c r="EQ397" s="592"/>
      <c r="ER397" s="592"/>
      <c r="ES397" s="200"/>
      <c r="ET397" s="156">
        <f t="shared" si="5"/>
        <v>0</v>
      </c>
    </row>
    <row r="398" spans="1:150" s="47" customFormat="1" ht="99.95" hidden="1" customHeight="1" x14ac:dyDescent="0.25">
      <c r="A398" s="130" t="s">
        <v>216</v>
      </c>
      <c r="B398" s="47" t="s">
        <v>3837</v>
      </c>
      <c r="C398" s="130" t="s">
        <v>3581</v>
      </c>
      <c r="D398" s="127">
        <v>8</v>
      </c>
      <c r="E398" s="130" t="s">
        <v>104</v>
      </c>
      <c r="F398" s="121" t="s">
        <v>65</v>
      </c>
      <c r="G398" s="88">
        <v>0.7</v>
      </c>
      <c r="H398" s="121">
        <v>1</v>
      </c>
      <c r="I398" s="159">
        <v>0.25979999999999998</v>
      </c>
      <c r="J398" s="130" t="s">
        <v>2626</v>
      </c>
      <c r="K398" s="64">
        <v>43435</v>
      </c>
      <c r="L398" s="157">
        <v>2</v>
      </c>
      <c r="M398" s="130" t="s">
        <v>106</v>
      </c>
      <c r="N398" s="130" t="s">
        <v>2633</v>
      </c>
      <c r="O398" s="130" t="s">
        <v>2634</v>
      </c>
      <c r="P398" s="161">
        <v>3.897490223057886E-2</v>
      </c>
      <c r="Q398" s="162" t="s">
        <v>1820</v>
      </c>
      <c r="R398" s="124">
        <v>3369000000</v>
      </c>
      <c r="S398" s="129"/>
      <c r="T398" s="91">
        <v>43102</v>
      </c>
      <c r="U398" s="91">
        <v>43465</v>
      </c>
      <c r="V398" s="130" t="s">
        <v>2638</v>
      </c>
      <c r="W398" s="283">
        <v>0.04</v>
      </c>
      <c r="X398" s="289">
        <v>0.02</v>
      </c>
      <c r="Y398" s="287"/>
      <c r="Z398" s="287" t="s">
        <v>2646</v>
      </c>
      <c r="AA398" s="686"/>
      <c r="AB398" s="686"/>
      <c r="AC398" s="687"/>
      <c r="AD398" s="605"/>
      <c r="AE398" s="288"/>
      <c r="AF398" s="288"/>
      <c r="AG398" s="289">
        <v>0.02</v>
      </c>
      <c r="AH398" s="287"/>
      <c r="AI398" s="287" t="s">
        <v>2646</v>
      </c>
      <c r="AJ398" s="686"/>
      <c r="AK398" s="686"/>
      <c r="AL398" s="687"/>
      <c r="AM398" s="605"/>
      <c r="AN398" s="288"/>
      <c r="AO398" s="288"/>
      <c r="AP398" s="289">
        <v>0.01</v>
      </c>
      <c r="AQ398" s="287"/>
      <c r="AR398" s="287" t="s">
        <v>2646</v>
      </c>
      <c r="AS398" s="686"/>
      <c r="AT398" s="686"/>
      <c r="AU398" s="687"/>
      <c r="AV398" s="605"/>
      <c r="AW398" s="605"/>
      <c r="AX398" s="288"/>
      <c r="AY398" s="288"/>
      <c r="AZ398" s="289">
        <v>0</v>
      </c>
      <c r="BA398" s="287"/>
      <c r="BB398" s="287"/>
      <c r="BC398" s="686"/>
      <c r="BD398" s="686"/>
      <c r="BE398" s="687"/>
      <c r="BF398" s="605"/>
      <c r="BG398" s="288"/>
      <c r="BH398" s="288"/>
      <c r="BI398" s="289">
        <v>0</v>
      </c>
      <c r="BJ398" s="287"/>
      <c r="BK398" s="287"/>
      <c r="BL398" s="686"/>
      <c r="BM398" s="686"/>
      <c r="BN398" s="687"/>
      <c r="BO398" s="605"/>
      <c r="BP398" s="288"/>
      <c r="BQ398" s="288"/>
      <c r="BR398" s="289">
        <v>0</v>
      </c>
      <c r="BS398" s="287"/>
      <c r="BT398" s="287"/>
      <c r="BU398" s="686"/>
      <c r="BV398" s="686"/>
      <c r="BW398" s="687"/>
      <c r="BX398" s="605"/>
      <c r="BY398" s="605"/>
      <c r="BZ398" s="288"/>
      <c r="CA398" s="288"/>
      <c r="CB398" s="289">
        <v>0</v>
      </c>
      <c r="CC398" s="287"/>
      <c r="CD398" s="287"/>
      <c r="CE398" s="686"/>
      <c r="CF398" s="686"/>
      <c r="CG398" s="687"/>
      <c r="CH398" s="605"/>
      <c r="CI398" s="288"/>
      <c r="CJ398" s="288"/>
      <c r="CK398" s="289">
        <v>0</v>
      </c>
      <c r="CL398" s="287"/>
      <c r="CM398" s="287"/>
      <c r="CN398" s="686"/>
      <c r="CO398" s="686"/>
      <c r="CP398" s="687"/>
      <c r="CQ398" s="605"/>
      <c r="CR398" s="288"/>
      <c r="CS398" s="288"/>
      <c r="CT398" s="289">
        <v>0</v>
      </c>
      <c r="CU398" s="287"/>
      <c r="CV398" s="287"/>
      <c r="CW398" s="686"/>
      <c r="CX398" s="686"/>
      <c r="CY398" s="687"/>
      <c r="CZ398" s="605"/>
      <c r="DA398" s="605"/>
      <c r="DB398" s="288"/>
      <c r="DC398" s="288"/>
      <c r="DD398" s="289">
        <v>0</v>
      </c>
      <c r="DE398" s="287"/>
      <c r="DF398" s="287"/>
      <c r="DG398" s="686"/>
      <c r="DH398" s="686"/>
      <c r="DI398" s="687"/>
      <c r="DJ398" s="605"/>
      <c r="DK398" s="288"/>
      <c r="DL398" s="288"/>
      <c r="DM398" s="289">
        <v>0</v>
      </c>
      <c r="DN398" s="287"/>
      <c r="DO398" s="287"/>
      <c r="DP398" s="686"/>
      <c r="DQ398" s="686"/>
      <c r="DR398" s="687"/>
      <c r="DS398" s="605"/>
      <c r="DT398" s="288"/>
      <c r="DU398" s="288"/>
      <c r="DV398" s="289">
        <v>0</v>
      </c>
      <c r="DW398" s="287"/>
      <c r="DX398" s="287"/>
      <c r="DY398" s="686"/>
      <c r="DZ398" s="686"/>
      <c r="EA398" s="687"/>
      <c r="EB398" s="605"/>
      <c r="EC398" s="605"/>
      <c r="ED398" s="288"/>
      <c r="EE398" s="288"/>
      <c r="EF398" s="304"/>
      <c r="EG398" s="292">
        <v>0.04</v>
      </c>
      <c r="EH398" s="292">
        <v>0</v>
      </c>
      <c r="EI398" s="592"/>
      <c r="EJ398" s="592"/>
      <c r="EK398" s="592"/>
      <c r="EL398" s="592"/>
      <c r="EM398" s="594"/>
      <c r="EN398" s="592"/>
      <c r="EO398" s="592"/>
      <c r="EP398" s="592"/>
      <c r="EQ398" s="592"/>
      <c r="ER398" s="592"/>
      <c r="ES398" s="200"/>
      <c r="ET398" s="156">
        <f t="shared" ref="ET398:ET430" si="6">+EG398-W398</f>
        <v>0</v>
      </c>
    </row>
    <row r="399" spans="1:150" s="47" customFormat="1" ht="99.95" hidden="1" customHeight="1" x14ac:dyDescent="0.25">
      <c r="A399" s="130" t="s">
        <v>216</v>
      </c>
      <c r="B399" s="47" t="s">
        <v>3837</v>
      </c>
      <c r="C399" s="130" t="s">
        <v>3581</v>
      </c>
      <c r="D399" s="127">
        <v>8</v>
      </c>
      <c r="E399" s="130" t="s">
        <v>104</v>
      </c>
      <c r="F399" s="121" t="s">
        <v>65</v>
      </c>
      <c r="G399" s="88">
        <v>0.7</v>
      </c>
      <c r="H399" s="121">
        <v>1</v>
      </c>
      <c r="I399" s="159">
        <v>0.25979999999999998</v>
      </c>
      <c r="J399" s="130" t="s">
        <v>2626</v>
      </c>
      <c r="K399" s="64">
        <v>43435</v>
      </c>
      <c r="L399" s="157">
        <v>2</v>
      </c>
      <c r="M399" s="130" t="s">
        <v>106</v>
      </c>
      <c r="N399" s="130" t="s">
        <v>2633</v>
      </c>
      <c r="O399" s="130" t="s">
        <v>2634</v>
      </c>
      <c r="P399" s="161">
        <v>3.897490223057886E-2</v>
      </c>
      <c r="Q399" s="162" t="s">
        <v>1820</v>
      </c>
      <c r="R399" s="124">
        <v>3369000000</v>
      </c>
      <c r="S399" s="129"/>
      <c r="T399" s="91">
        <v>43102</v>
      </c>
      <c r="U399" s="91">
        <v>43465</v>
      </c>
      <c r="V399" s="130" t="s">
        <v>2640</v>
      </c>
      <c r="W399" s="283">
        <v>0.25</v>
      </c>
      <c r="X399" s="289">
        <v>0</v>
      </c>
      <c r="Y399" s="287"/>
      <c r="Z399" s="287"/>
      <c r="AA399" s="686"/>
      <c r="AB399" s="686"/>
      <c r="AC399" s="687"/>
      <c r="AD399" s="605"/>
      <c r="AE399" s="288"/>
      <c r="AF399" s="288"/>
      <c r="AG399" s="289">
        <v>0</v>
      </c>
      <c r="AH399" s="287"/>
      <c r="AI399" s="287"/>
      <c r="AJ399" s="686"/>
      <c r="AK399" s="686"/>
      <c r="AL399" s="687"/>
      <c r="AM399" s="605"/>
      <c r="AN399" s="288"/>
      <c r="AO399" s="288"/>
      <c r="AP399" s="289">
        <v>0</v>
      </c>
      <c r="AQ399" s="287"/>
      <c r="AR399" s="287"/>
      <c r="AS399" s="686"/>
      <c r="AT399" s="686"/>
      <c r="AU399" s="687"/>
      <c r="AV399" s="605"/>
      <c r="AW399" s="605"/>
      <c r="AX399" s="288"/>
      <c r="AY399" s="288"/>
      <c r="AZ399" s="289">
        <v>0.05</v>
      </c>
      <c r="BA399" s="287"/>
      <c r="BB399" s="287" t="s">
        <v>2636</v>
      </c>
      <c r="BC399" s="686"/>
      <c r="BD399" s="686"/>
      <c r="BE399" s="687"/>
      <c r="BF399" s="605"/>
      <c r="BG399" s="288"/>
      <c r="BH399" s="288"/>
      <c r="BI399" s="289">
        <v>0.05</v>
      </c>
      <c r="BJ399" s="287"/>
      <c r="BK399" s="287" t="s">
        <v>2602</v>
      </c>
      <c r="BL399" s="686"/>
      <c r="BM399" s="686"/>
      <c r="BN399" s="687"/>
      <c r="BO399" s="605"/>
      <c r="BP399" s="288"/>
      <c r="BQ399" s="288"/>
      <c r="BR399" s="289">
        <v>0</v>
      </c>
      <c r="BS399" s="287"/>
      <c r="BT399" s="287"/>
      <c r="BU399" s="686"/>
      <c r="BV399" s="686"/>
      <c r="BW399" s="687"/>
      <c r="BX399" s="605"/>
      <c r="BY399" s="605"/>
      <c r="BZ399" s="288"/>
      <c r="CA399" s="288"/>
      <c r="CB399" s="289">
        <v>0</v>
      </c>
      <c r="CC399" s="287"/>
      <c r="CD399" s="287"/>
      <c r="CE399" s="686"/>
      <c r="CF399" s="686"/>
      <c r="CG399" s="687"/>
      <c r="CH399" s="605"/>
      <c r="CI399" s="288"/>
      <c r="CJ399" s="288"/>
      <c r="CK399" s="289">
        <v>0</v>
      </c>
      <c r="CL399" s="287"/>
      <c r="CM399" s="287"/>
      <c r="CN399" s="686"/>
      <c r="CO399" s="686"/>
      <c r="CP399" s="687"/>
      <c r="CQ399" s="605"/>
      <c r="CR399" s="288"/>
      <c r="CS399" s="288"/>
      <c r="CT399" s="289">
        <v>0</v>
      </c>
      <c r="CU399" s="287"/>
      <c r="CV399" s="287"/>
      <c r="CW399" s="686"/>
      <c r="CX399" s="686"/>
      <c r="CY399" s="687"/>
      <c r="CZ399" s="605"/>
      <c r="DA399" s="605"/>
      <c r="DB399" s="288"/>
      <c r="DC399" s="288"/>
      <c r="DD399" s="289">
        <v>0</v>
      </c>
      <c r="DE399" s="287"/>
      <c r="DF399" s="287"/>
      <c r="DG399" s="686"/>
      <c r="DH399" s="686"/>
      <c r="DI399" s="687"/>
      <c r="DJ399" s="605"/>
      <c r="DK399" s="288"/>
      <c r="DL399" s="288"/>
      <c r="DM399" s="289">
        <v>0</v>
      </c>
      <c r="DN399" s="287"/>
      <c r="DO399" s="287"/>
      <c r="DP399" s="686"/>
      <c r="DQ399" s="686"/>
      <c r="DR399" s="687"/>
      <c r="DS399" s="605"/>
      <c r="DT399" s="288"/>
      <c r="DU399" s="288"/>
      <c r="DV399" s="289">
        <v>0</v>
      </c>
      <c r="DW399" s="287"/>
      <c r="DX399" s="287"/>
      <c r="DY399" s="686"/>
      <c r="DZ399" s="686"/>
      <c r="EA399" s="687"/>
      <c r="EB399" s="605"/>
      <c r="EC399" s="605"/>
      <c r="ED399" s="288"/>
      <c r="EE399" s="288"/>
      <c r="EF399" s="304"/>
      <c r="EG399" s="292">
        <v>0.25</v>
      </c>
      <c r="EH399" s="292">
        <v>0</v>
      </c>
      <c r="EI399" s="592"/>
      <c r="EJ399" s="592"/>
      <c r="EK399" s="592"/>
      <c r="EL399" s="592"/>
      <c r="EM399" s="594"/>
      <c r="EN399" s="592"/>
      <c r="EO399" s="592"/>
      <c r="EP399" s="592"/>
      <c r="EQ399" s="592"/>
      <c r="ER399" s="592"/>
      <c r="ES399" s="200"/>
      <c r="ET399" s="156">
        <f t="shared" si="6"/>
        <v>0</v>
      </c>
    </row>
    <row r="400" spans="1:150" s="47" customFormat="1" ht="99.95" hidden="1" customHeight="1" x14ac:dyDescent="0.25">
      <c r="A400" s="130" t="s">
        <v>216</v>
      </c>
      <c r="B400" s="47" t="s">
        <v>3837</v>
      </c>
      <c r="C400" s="130" t="s">
        <v>3581</v>
      </c>
      <c r="D400" s="127">
        <v>8</v>
      </c>
      <c r="E400" s="130" t="s">
        <v>104</v>
      </c>
      <c r="F400" s="121" t="s">
        <v>65</v>
      </c>
      <c r="G400" s="88">
        <v>0.7</v>
      </c>
      <c r="H400" s="121">
        <v>1</v>
      </c>
      <c r="I400" s="159">
        <v>0.25979999999999998</v>
      </c>
      <c r="J400" s="130" t="s">
        <v>2626</v>
      </c>
      <c r="K400" s="64">
        <v>43435</v>
      </c>
      <c r="L400" s="157">
        <v>2</v>
      </c>
      <c r="M400" s="130" t="s">
        <v>106</v>
      </c>
      <c r="N400" s="130" t="s">
        <v>2633</v>
      </c>
      <c r="O400" s="130" t="s">
        <v>2634</v>
      </c>
      <c r="P400" s="161">
        <v>3.897490223057886E-2</v>
      </c>
      <c r="Q400" s="162" t="s">
        <v>1820</v>
      </c>
      <c r="R400" s="124">
        <v>3369000000</v>
      </c>
      <c r="S400" s="129"/>
      <c r="T400" s="91">
        <v>43102</v>
      </c>
      <c r="U400" s="91">
        <v>43465</v>
      </c>
      <c r="V400" s="130" t="s">
        <v>2641</v>
      </c>
      <c r="W400" s="283">
        <v>0.06</v>
      </c>
      <c r="X400" s="289">
        <v>0</v>
      </c>
      <c r="Y400" s="287"/>
      <c r="Z400" s="287"/>
      <c r="AA400" s="686"/>
      <c r="AB400" s="686"/>
      <c r="AC400" s="687"/>
      <c r="AD400" s="605"/>
      <c r="AE400" s="288"/>
      <c r="AF400" s="288"/>
      <c r="AG400" s="289">
        <v>0</v>
      </c>
      <c r="AH400" s="287"/>
      <c r="AI400" s="287"/>
      <c r="AJ400" s="686"/>
      <c r="AK400" s="686"/>
      <c r="AL400" s="687"/>
      <c r="AM400" s="605"/>
      <c r="AN400" s="288"/>
      <c r="AO400" s="288"/>
      <c r="AP400" s="289">
        <v>0</v>
      </c>
      <c r="AQ400" s="287"/>
      <c r="AR400" s="287"/>
      <c r="AS400" s="686"/>
      <c r="AT400" s="686"/>
      <c r="AU400" s="687"/>
      <c r="AV400" s="605"/>
      <c r="AW400" s="605"/>
      <c r="AX400" s="288"/>
      <c r="AY400" s="288"/>
      <c r="AZ400" s="289">
        <v>0</v>
      </c>
      <c r="BA400" s="287"/>
      <c r="BB400" s="287"/>
      <c r="BC400" s="686"/>
      <c r="BD400" s="686"/>
      <c r="BE400" s="687"/>
      <c r="BF400" s="605"/>
      <c r="BG400" s="288"/>
      <c r="BH400" s="288"/>
      <c r="BI400" s="289">
        <v>0</v>
      </c>
      <c r="BJ400" s="287"/>
      <c r="BK400" s="287"/>
      <c r="BL400" s="686"/>
      <c r="BM400" s="686"/>
      <c r="BN400" s="687"/>
      <c r="BO400" s="605"/>
      <c r="BP400" s="288"/>
      <c r="BQ400" s="288"/>
      <c r="BR400" s="289">
        <v>0.01</v>
      </c>
      <c r="BS400" s="287"/>
      <c r="BT400" s="287" t="s">
        <v>2644</v>
      </c>
      <c r="BU400" s="686"/>
      <c r="BV400" s="686"/>
      <c r="BW400" s="687"/>
      <c r="BX400" s="605"/>
      <c r="BY400" s="605"/>
      <c r="BZ400" s="288"/>
      <c r="CA400" s="288"/>
      <c r="CB400" s="289">
        <v>0.01</v>
      </c>
      <c r="CC400" s="287"/>
      <c r="CD400" s="287" t="s">
        <v>2644</v>
      </c>
      <c r="CE400" s="686"/>
      <c r="CF400" s="686"/>
      <c r="CG400" s="687"/>
      <c r="CH400" s="605"/>
      <c r="CI400" s="288"/>
      <c r="CJ400" s="288"/>
      <c r="CK400" s="289">
        <v>0.01</v>
      </c>
      <c r="CL400" s="287"/>
      <c r="CM400" s="287" t="s">
        <v>2644</v>
      </c>
      <c r="CN400" s="686"/>
      <c r="CO400" s="686"/>
      <c r="CP400" s="687"/>
      <c r="CQ400" s="605"/>
      <c r="CR400" s="288"/>
      <c r="CS400" s="288"/>
      <c r="CT400" s="289">
        <v>0.01</v>
      </c>
      <c r="CU400" s="287"/>
      <c r="CV400" s="287" t="s">
        <v>2644</v>
      </c>
      <c r="CW400" s="686"/>
      <c r="CX400" s="686"/>
      <c r="CY400" s="687"/>
      <c r="CZ400" s="605"/>
      <c r="DA400" s="605"/>
      <c r="DB400" s="288"/>
      <c r="DC400" s="288"/>
      <c r="DD400" s="289">
        <v>0.01</v>
      </c>
      <c r="DE400" s="287"/>
      <c r="DF400" s="287" t="s">
        <v>2644</v>
      </c>
      <c r="DG400" s="686"/>
      <c r="DH400" s="686"/>
      <c r="DI400" s="687"/>
      <c r="DJ400" s="605"/>
      <c r="DK400" s="288"/>
      <c r="DL400" s="288"/>
      <c r="DM400" s="286">
        <v>5.0000000000000001E-3</v>
      </c>
      <c r="DN400" s="287"/>
      <c r="DO400" s="287" t="s">
        <v>2644</v>
      </c>
      <c r="DP400" s="686"/>
      <c r="DQ400" s="686"/>
      <c r="DR400" s="687"/>
      <c r="DS400" s="605"/>
      <c r="DT400" s="288"/>
      <c r="DU400" s="288"/>
      <c r="DV400" s="286">
        <v>5.0000000000000001E-3</v>
      </c>
      <c r="DW400" s="287"/>
      <c r="DX400" s="287" t="s">
        <v>2644</v>
      </c>
      <c r="DY400" s="686"/>
      <c r="DZ400" s="686"/>
      <c r="EA400" s="687"/>
      <c r="EB400" s="605"/>
      <c r="EC400" s="605"/>
      <c r="ED400" s="288"/>
      <c r="EE400" s="288"/>
      <c r="EF400" s="304"/>
      <c r="EG400" s="292">
        <v>6.0000000000000005E-2</v>
      </c>
      <c r="EH400" s="292">
        <v>0</v>
      </c>
      <c r="EI400" s="592"/>
      <c r="EJ400" s="592"/>
      <c r="EK400" s="592"/>
      <c r="EL400" s="592"/>
      <c r="EM400" s="594"/>
      <c r="EN400" s="592"/>
      <c r="EO400" s="592"/>
      <c r="EP400" s="592"/>
      <c r="EQ400" s="592"/>
      <c r="ER400" s="592"/>
      <c r="ES400" s="200"/>
      <c r="ET400" s="156">
        <f t="shared" si="6"/>
        <v>0</v>
      </c>
    </row>
    <row r="401" spans="1:150" s="47" customFormat="1" ht="99.95" hidden="1" customHeight="1" x14ac:dyDescent="0.25">
      <c r="A401" s="130" t="s">
        <v>216</v>
      </c>
      <c r="B401" s="47" t="s">
        <v>3837</v>
      </c>
      <c r="C401" s="130" t="s">
        <v>3581</v>
      </c>
      <c r="D401" s="127">
        <v>8</v>
      </c>
      <c r="E401" s="130" t="s">
        <v>104</v>
      </c>
      <c r="F401" s="121" t="s">
        <v>65</v>
      </c>
      <c r="G401" s="88">
        <v>0.7</v>
      </c>
      <c r="H401" s="121">
        <v>1</v>
      </c>
      <c r="I401" s="159">
        <v>0.25979999999999998</v>
      </c>
      <c r="J401" s="130" t="s">
        <v>2626</v>
      </c>
      <c r="K401" s="64">
        <v>43435</v>
      </c>
      <c r="L401" s="157">
        <v>2</v>
      </c>
      <c r="M401" s="130" t="s">
        <v>106</v>
      </c>
      <c r="N401" s="130" t="s">
        <v>2633</v>
      </c>
      <c r="O401" s="130" t="s">
        <v>2634</v>
      </c>
      <c r="P401" s="161">
        <v>3.897490223057886E-2</v>
      </c>
      <c r="Q401" s="162" t="s">
        <v>1820</v>
      </c>
      <c r="R401" s="124">
        <v>3369000000</v>
      </c>
      <c r="S401" s="129"/>
      <c r="T401" s="91">
        <v>43102</v>
      </c>
      <c r="U401" s="91">
        <v>43465</v>
      </c>
      <c r="V401" s="130" t="s">
        <v>2642</v>
      </c>
      <c r="W401" s="283">
        <v>0.2</v>
      </c>
      <c r="X401" s="289">
        <v>0</v>
      </c>
      <c r="Y401" s="287"/>
      <c r="Z401" s="287"/>
      <c r="AA401" s="287">
        <v>0</v>
      </c>
      <c r="AB401" s="287">
        <v>0</v>
      </c>
      <c r="AC401" s="290"/>
      <c r="AD401" s="291"/>
      <c r="AE401" s="288"/>
      <c r="AF401" s="288"/>
      <c r="AG401" s="289">
        <v>0</v>
      </c>
      <c r="AH401" s="287"/>
      <c r="AI401" s="287"/>
      <c r="AJ401" s="287">
        <v>0</v>
      </c>
      <c r="AK401" s="287">
        <v>0</v>
      </c>
      <c r="AL401" s="290"/>
      <c r="AM401" s="291"/>
      <c r="AN401" s="288"/>
      <c r="AO401" s="288"/>
      <c r="AP401" s="289">
        <v>0</v>
      </c>
      <c r="AQ401" s="287"/>
      <c r="AR401" s="287"/>
      <c r="AS401" s="287">
        <v>0</v>
      </c>
      <c r="AT401" s="287">
        <v>0</v>
      </c>
      <c r="AU401" s="290"/>
      <c r="AV401" s="291"/>
      <c r="AW401" s="291"/>
      <c r="AX401" s="288"/>
      <c r="AY401" s="288"/>
      <c r="AZ401" s="289">
        <v>0</v>
      </c>
      <c r="BA401" s="287"/>
      <c r="BB401" s="287"/>
      <c r="BC401" s="287">
        <v>0</v>
      </c>
      <c r="BD401" s="287">
        <v>0</v>
      </c>
      <c r="BE401" s="290"/>
      <c r="BF401" s="291"/>
      <c r="BG401" s="288"/>
      <c r="BH401" s="288"/>
      <c r="BI401" s="289">
        <v>0</v>
      </c>
      <c r="BJ401" s="287"/>
      <c r="BK401" s="287"/>
      <c r="BL401" s="287">
        <v>0</v>
      </c>
      <c r="BM401" s="287">
        <v>0</v>
      </c>
      <c r="BN401" s="290"/>
      <c r="BO401" s="291"/>
      <c r="BP401" s="288"/>
      <c r="BQ401" s="288"/>
      <c r="BR401" s="289">
        <v>0</v>
      </c>
      <c r="BS401" s="287"/>
      <c r="BT401" s="287"/>
      <c r="BU401" s="287">
        <v>0</v>
      </c>
      <c r="BV401" s="287">
        <v>0</v>
      </c>
      <c r="BW401" s="290"/>
      <c r="BX401" s="291"/>
      <c r="BY401" s="291"/>
      <c r="BZ401" s="288"/>
      <c r="CA401" s="288"/>
      <c r="CB401" s="289">
        <v>0</v>
      </c>
      <c r="CC401" s="287"/>
      <c r="CD401" s="287"/>
      <c r="CE401" s="287">
        <v>0</v>
      </c>
      <c r="CF401" s="287">
        <v>0</v>
      </c>
      <c r="CG401" s="290"/>
      <c r="CH401" s="291"/>
      <c r="CI401" s="288"/>
      <c r="CJ401" s="288"/>
      <c r="CK401" s="289">
        <v>0</v>
      </c>
      <c r="CL401" s="287"/>
      <c r="CM401" s="287"/>
      <c r="CN401" s="287">
        <v>0</v>
      </c>
      <c r="CO401" s="287">
        <v>0</v>
      </c>
      <c r="CP401" s="290"/>
      <c r="CQ401" s="291"/>
      <c r="CR401" s="288"/>
      <c r="CS401" s="288"/>
      <c r="CT401" s="289">
        <v>0</v>
      </c>
      <c r="CU401" s="287"/>
      <c r="CV401" s="287"/>
      <c r="CW401" s="287">
        <v>0</v>
      </c>
      <c r="CX401" s="287">
        <v>0</v>
      </c>
      <c r="CY401" s="290"/>
      <c r="CZ401" s="291"/>
      <c r="DA401" s="291"/>
      <c r="DB401" s="288"/>
      <c r="DC401" s="288"/>
      <c r="DD401" s="289">
        <v>0</v>
      </c>
      <c r="DE401" s="287"/>
      <c r="DF401" s="287"/>
      <c r="DG401" s="287">
        <v>0</v>
      </c>
      <c r="DH401" s="287">
        <v>0</v>
      </c>
      <c r="DI401" s="290"/>
      <c r="DJ401" s="291"/>
      <c r="DK401" s="288"/>
      <c r="DL401" s="288"/>
      <c r="DM401" s="289">
        <v>0</v>
      </c>
      <c r="DN401" s="287"/>
      <c r="DO401" s="287"/>
      <c r="DP401" s="287">
        <v>0</v>
      </c>
      <c r="DQ401" s="287">
        <v>0</v>
      </c>
      <c r="DR401" s="290"/>
      <c r="DS401" s="291"/>
      <c r="DT401" s="288"/>
      <c r="DU401" s="288"/>
      <c r="DV401" s="289">
        <v>1</v>
      </c>
      <c r="DW401" s="287"/>
      <c r="DX401" s="287" t="s">
        <v>2651</v>
      </c>
      <c r="DY401" s="287">
        <v>1</v>
      </c>
      <c r="DZ401" s="287">
        <v>0</v>
      </c>
      <c r="EA401" s="290">
        <v>10000000</v>
      </c>
      <c r="EB401" s="291"/>
      <c r="EC401" s="291"/>
      <c r="ED401" s="288"/>
      <c r="EE401" s="288"/>
      <c r="EF401" s="304"/>
      <c r="EG401" s="292">
        <v>0.2</v>
      </c>
      <c r="EH401" s="292">
        <v>0</v>
      </c>
      <c r="EI401" s="592"/>
      <c r="EJ401" s="592"/>
      <c r="EK401" s="592"/>
      <c r="EL401" s="592"/>
      <c r="EM401" s="594"/>
      <c r="EN401" s="592"/>
      <c r="EO401" s="592"/>
      <c r="EP401" s="592"/>
      <c r="EQ401" s="592"/>
      <c r="ER401" s="592"/>
      <c r="ES401" s="200"/>
      <c r="ET401" s="156">
        <f t="shared" si="6"/>
        <v>0</v>
      </c>
    </row>
    <row r="402" spans="1:150" s="47" customFormat="1" ht="99.95" hidden="1" customHeight="1" x14ac:dyDescent="0.25">
      <c r="A402" s="130" t="s">
        <v>216</v>
      </c>
      <c r="B402" s="47" t="s">
        <v>3837</v>
      </c>
      <c r="C402" s="130" t="s">
        <v>3581</v>
      </c>
      <c r="D402" s="127">
        <v>8</v>
      </c>
      <c r="E402" s="130" t="s">
        <v>104</v>
      </c>
      <c r="F402" s="121" t="s">
        <v>65</v>
      </c>
      <c r="G402" s="88">
        <v>0.7</v>
      </c>
      <c r="H402" s="121">
        <v>1</v>
      </c>
      <c r="I402" s="159">
        <v>0.25979999999999998</v>
      </c>
      <c r="J402" s="130" t="s">
        <v>2626</v>
      </c>
      <c r="K402" s="64">
        <v>43435</v>
      </c>
      <c r="L402" s="157">
        <v>2</v>
      </c>
      <c r="M402" s="130" t="s">
        <v>106</v>
      </c>
      <c r="N402" s="130" t="s">
        <v>2633</v>
      </c>
      <c r="O402" s="130" t="s">
        <v>2634</v>
      </c>
      <c r="P402" s="161">
        <v>3.897490223057886E-2</v>
      </c>
      <c r="Q402" s="162" t="s">
        <v>1820</v>
      </c>
      <c r="R402" s="124">
        <v>3369000000</v>
      </c>
      <c r="S402" s="129"/>
      <c r="T402" s="91">
        <v>43102</v>
      </c>
      <c r="U402" s="91">
        <v>43465</v>
      </c>
      <c r="V402" s="130" t="s">
        <v>2643</v>
      </c>
      <c r="W402" s="122">
        <v>0.08</v>
      </c>
      <c r="X402" s="216"/>
      <c r="Y402" s="284"/>
      <c r="Z402" s="284"/>
      <c r="AA402" s="230"/>
      <c r="AB402" s="230"/>
      <c r="AC402" s="285"/>
      <c r="AD402" s="230"/>
      <c r="AE402" s="214"/>
      <c r="AF402" s="214"/>
      <c r="AG402" s="216"/>
      <c r="AH402" s="284"/>
      <c r="AI402" s="284"/>
      <c r="AJ402" s="230"/>
      <c r="AK402" s="230"/>
      <c r="AL402" s="285"/>
      <c r="AM402" s="230"/>
      <c r="AN402" s="214"/>
      <c r="AO402" s="214"/>
      <c r="AP402" s="216"/>
      <c r="AQ402" s="284"/>
      <c r="AR402" s="284"/>
      <c r="AS402" s="230"/>
      <c r="AT402" s="230"/>
      <c r="AU402" s="285"/>
      <c r="AV402" s="230"/>
      <c r="AW402" s="230"/>
      <c r="AX402" s="214"/>
      <c r="AY402" s="214"/>
      <c r="AZ402" s="216"/>
      <c r="BA402" s="284"/>
      <c r="BB402" s="284"/>
      <c r="BC402" s="230"/>
      <c r="BD402" s="230"/>
      <c r="BE402" s="285"/>
      <c r="BF402" s="230"/>
      <c r="BG402" s="214"/>
      <c r="BH402" s="214"/>
      <c r="BI402" s="216"/>
      <c r="BJ402" s="284"/>
      <c r="BK402" s="284"/>
      <c r="BL402" s="230"/>
      <c r="BM402" s="230"/>
      <c r="BN402" s="285"/>
      <c r="BO402" s="230"/>
      <c r="BP402" s="214"/>
      <c r="BQ402" s="214"/>
      <c r="BR402" s="216"/>
      <c r="BS402" s="284"/>
      <c r="BT402" s="284"/>
      <c r="BU402" s="230"/>
      <c r="BV402" s="230"/>
      <c r="BW402" s="285"/>
      <c r="BX402" s="230"/>
      <c r="BY402" s="230"/>
      <c r="BZ402" s="214"/>
      <c r="CA402" s="214"/>
      <c r="CB402" s="216"/>
      <c r="CC402" s="284"/>
      <c r="CD402" s="284"/>
      <c r="CE402" s="230"/>
      <c r="CF402" s="230"/>
      <c r="CG402" s="285"/>
      <c r="CH402" s="230"/>
      <c r="CI402" s="214"/>
      <c r="CJ402" s="214"/>
      <c r="CK402" s="216"/>
      <c r="CL402" s="284"/>
      <c r="CM402" s="284"/>
      <c r="CN402" s="230"/>
      <c r="CO402" s="230"/>
      <c r="CP402" s="285"/>
      <c r="CQ402" s="230"/>
      <c r="CR402" s="214"/>
      <c r="CS402" s="214"/>
      <c r="CT402" s="216"/>
      <c r="CU402" s="284"/>
      <c r="CV402" s="284"/>
      <c r="CW402" s="230"/>
      <c r="CX402" s="230"/>
      <c r="CY402" s="285"/>
      <c r="CZ402" s="230"/>
      <c r="DA402" s="230"/>
      <c r="DB402" s="214"/>
      <c r="DC402" s="214"/>
      <c r="DD402" s="216"/>
      <c r="DE402" s="284"/>
      <c r="DF402" s="284"/>
      <c r="DG402" s="230"/>
      <c r="DH402" s="230"/>
      <c r="DI402" s="285"/>
      <c r="DJ402" s="230"/>
      <c r="DK402" s="214"/>
      <c r="DL402" s="214"/>
      <c r="DM402" s="216"/>
      <c r="DN402" s="284"/>
      <c r="DO402" s="284"/>
      <c r="DP402" s="230"/>
      <c r="DQ402" s="230"/>
      <c r="DR402" s="285"/>
      <c r="DS402" s="230"/>
      <c r="DT402" s="214"/>
      <c r="DU402" s="214"/>
      <c r="DV402" s="216"/>
      <c r="DW402" s="284"/>
      <c r="DX402" s="284"/>
      <c r="DY402" s="230"/>
      <c r="DZ402" s="230"/>
      <c r="EA402" s="285"/>
      <c r="EB402" s="230"/>
      <c r="EC402" s="230"/>
      <c r="ED402" s="214"/>
      <c r="EE402" s="214"/>
      <c r="EF402" s="304"/>
      <c r="EG402" s="292">
        <v>0.08</v>
      </c>
      <c r="EH402" s="292">
        <v>0</v>
      </c>
      <c r="EI402" s="592"/>
      <c r="EJ402" s="592"/>
      <c r="EK402" s="592"/>
      <c r="EL402" s="592"/>
      <c r="EM402" s="594"/>
      <c r="EN402" s="592"/>
      <c r="EO402" s="592"/>
      <c r="EP402" s="592"/>
      <c r="EQ402" s="592"/>
      <c r="ER402" s="592"/>
      <c r="ES402" s="200"/>
      <c r="ET402" s="156">
        <f t="shared" si="6"/>
        <v>0</v>
      </c>
    </row>
    <row r="403" spans="1:150" s="47" customFormat="1" ht="99.95" hidden="1" customHeight="1" x14ac:dyDescent="0.25">
      <c r="A403" s="130" t="s">
        <v>216</v>
      </c>
      <c r="B403" s="47" t="s">
        <v>3837</v>
      </c>
      <c r="C403" s="130" t="s">
        <v>3581</v>
      </c>
      <c r="D403" s="127">
        <v>8</v>
      </c>
      <c r="E403" s="130" t="s">
        <v>104</v>
      </c>
      <c r="F403" s="121" t="s">
        <v>65</v>
      </c>
      <c r="G403" s="88">
        <v>0.7</v>
      </c>
      <c r="H403" s="121">
        <v>1</v>
      </c>
      <c r="I403" s="159">
        <v>0.25979999999999998</v>
      </c>
      <c r="J403" s="130" t="s">
        <v>2626</v>
      </c>
      <c r="K403" s="64">
        <v>43435</v>
      </c>
      <c r="L403" s="157">
        <v>2</v>
      </c>
      <c r="M403" s="130" t="s">
        <v>106</v>
      </c>
      <c r="N403" s="130" t="s">
        <v>2633</v>
      </c>
      <c r="O403" s="130" t="s">
        <v>2634</v>
      </c>
      <c r="P403" s="161">
        <v>3.897490223057886E-2</v>
      </c>
      <c r="Q403" s="162" t="s">
        <v>1820</v>
      </c>
      <c r="R403" s="124">
        <v>3369000000</v>
      </c>
      <c r="S403" s="129"/>
      <c r="T403" s="91">
        <v>43102</v>
      </c>
      <c r="U403" s="91">
        <v>43465</v>
      </c>
      <c r="V403" s="130" t="s">
        <v>2645</v>
      </c>
      <c r="W403" s="122">
        <v>0.05</v>
      </c>
      <c r="X403" s="122"/>
      <c r="Y403" s="125"/>
      <c r="Z403" s="125"/>
      <c r="AA403" s="154"/>
      <c r="AB403" s="154"/>
      <c r="AC403" s="57"/>
      <c r="AD403" s="154"/>
      <c r="AG403" s="122"/>
      <c r="AH403" s="125"/>
      <c r="AI403" s="125"/>
      <c r="AJ403" s="154"/>
      <c r="AK403" s="154"/>
      <c r="AL403" s="57"/>
      <c r="AM403" s="154"/>
      <c r="AP403" s="122"/>
      <c r="AQ403" s="125"/>
      <c r="AR403" s="125"/>
      <c r="AS403" s="154"/>
      <c r="AT403" s="154"/>
      <c r="AU403" s="57"/>
      <c r="AV403" s="154"/>
      <c r="AW403" s="154"/>
      <c r="AZ403" s="122"/>
      <c r="BA403" s="125"/>
      <c r="BB403" s="125"/>
      <c r="BC403" s="154"/>
      <c r="BD403" s="154"/>
      <c r="BE403" s="57"/>
      <c r="BF403" s="154"/>
      <c r="BI403" s="122"/>
      <c r="BJ403" s="125"/>
      <c r="BK403" s="125"/>
      <c r="BL403" s="154"/>
      <c r="BM403" s="154"/>
      <c r="BN403" s="57"/>
      <c r="BO403" s="154"/>
      <c r="BR403" s="122"/>
      <c r="BS403" s="125"/>
      <c r="BT403" s="125"/>
      <c r="BU403" s="154"/>
      <c r="BV403" s="154"/>
      <c r="BW403" s="57"/>
      <c r="BX403" s="154"/>
      <c r="BY403" s="154"/>
      <c r="CB403" s="122"/>
      <c r="CC403" s="125"/>
      <c r="CD403" s="125"/>
      <c r="CE403" s="154"/>
      <c r="CF403" s="154"/>
      <c r="CG403" s="57"/>
      <c r="CH403" s="154"/>
      <c r="CK403" s="122"/>
      <c r="CL403" s="125"/>
      <c r="CM403" s="125"/>
      <c r="CN403" s="154"/>
      <c r="CO403" s="154"/>
      <c r="CP403" s="57"/>
      <c r="CQ403" s="154"/>
      <c r="CT403" s="122"/>
      <c r="CU403" s="125"/>
      <c r="CV403" s="125"/>
      <c r="CW403" s="154"/>
      <c r="CX403" s="154"/>
      <c r="CY403" s="57"/>
      <c r="CZ403" s="154"/>
      <c r="DA403" s="154"/>
      <c r="DD403" s="122"/>
      <c r="DE403" s="125"/>
      <c r="DF403" s="125"/>
      <c r="DG403" s="154"/>
      <c r="DH403" s="154"/>
      <c r="DI403" s="57"/>
      <c r="DJ403" s="154"/>
      <c r="DM403" s="122"/>
      <c r="DN403" s="125"/>
      <c r="DO403" s="125"/>
      <c r="DP403" s="154"/>
      <c r="DQ403" s="154"/>
      <c r="DR403" s="57"/>
      <c r="DS403" s="154"/>
      <c r="DV403" s="122"/>
      <c r="DW403" s="125"/>
      <c r="DX403" s="125"/>
      <c r="DY403" s="154"/>
      <c r="DZ403" s="154"/>
      <c r="EA403" s="57"/>
      <c r="EB403" s="154"/>
      <c r="EC403" s="154"/>
      <c r="EF403" s="304"/>
      <c r="EG403" s="292">
        <v>0.05</v>
      </c>
      <c r="EH403" s="292">
        <v>0</v>
      </c>
      <c r="EI403" s="592"/>
      <c r="EJ403" s="592"/>
      <c r="EK403" s="592"/>
      <c r="EL403" s="592"/>
      <c r="EM403" s="594"/>
      <c r="EN403" s="592"/>
      <c r="EO403" s="592"/>
      <c r="EP403" s="592"/>
      <c r="EQ403" s="592"/>
      <c r="ER403" s="592"/>
      <c r="ES403" s="200"/>
      <c r="ET403" s="156">
        <f t="shared" si="6"/>
        <v>0</v>
      </c>
    </row>
    <row r="404" spans="1:150" s="47" customFormat="1" ht="99.95" hidden="1" customHeight="1" x14ac:dyDescent="0.25">
      <c r="A404" s="130" t="s">
        <v>216</v>
      </c>
      <c r="B404" s="47" t="s">
        <v>3837</v>
      </c>
      <c r="C404" s="130" t="s">
        <v>3581</v>
      </c>
      <c r="D404" s="127">
        <v>8</v>
      </c>
      <c r="E404" s="130" t="s">
        <v>104</v>
      </c>
      <c r="F404" s="121" t="s">
        <v>65</v>
      </c>
      <c r="G404" s="88">
        <v>0.7</v>
      </c>
      <c r="H404" s="121">
        <v>1</v>
      </c>
      <c r="I404" s="159">
        <v>0.25979999999999998</v>
      </c>
      <c r="J404" s="130" t="s">
        <v>2626</v>
      </c>
      <c r="K404" s="64">
        <v>43435</v>
      </c>
      <c r="L404" s="157">
        <v>2</v>
      </c>
      <c r="M404" s="130" t="s">
        <v>106</v>
      </c>
      <c r="N404" s="130" t="s">
        <v>2633</v>
      </c>
      <c r="O404" s="130" t="s">
        <v>2634</v>
      </c>
      <c r="P404" s="161">
        <v>3.897490223057886E-2</v>
      </c>
      <c r="Q404" s="162" t="s">
        <v>1820</v>
      </c>
      <c r="R404" s="124">
        <v>3369000000</v>
      </c>
      <c r="S404" s="129"/>
      <c r="T404" s="91">
        <v>43102</v>
      </c>
      <c r="U404" s="91">
        <v>43465</v>
      </c>
      <c r="V404" s="130" t="s">
        <v>2647</v>
      </c>
      <c r="W404" s="122">
        <v>0.1</v>
      </c>
      <c r="X404" s="122"/>
      <c r="Y404" s="125"/>
      <c r="Z404" s="125"/>
      <c r="AA404" s="154"/>
      <c r="AB404" s="154"/>
      <c r="AC404" s="57"/>
      <c r="AD404" s="154"/>
      <c r="AG404" s="122"/>
      <c r="AH404" s="125"/>
      <c r="AI404" s="125"/>
      <c r="AJ404" s="154"/>
      <c r="AK404" s="154"/>
      <c r="AL404" s="57"/>
      <c r="AM404" s="154"/>
      <c r="AP404" s="122"/>
      <c r="AQ404" s="125"/>
      <c r="AR404" s="125"/>
      <c r="AS404" s="154"/>
      <c r="AT404" s="154"/>
      <c r="AU404" s="57"/>
      <c r="AV404" s="154"/>
      <c r="AW404" s="154"/>
      <c r="AZ404" s="122"/>
      <c r="BA404" s="125"/>
      <c r="BB404" s="125"/>
      <c r="BC404" s="154"/>
      <c r="BD404" s="154"/>
      <c r="BE404" s="57"/>
      <c r="BF404" s="154"/>
      <c r="BI404" s="122"/>
      <c r="BJ404" s="125"/>
      <c r="BK404" s="125"/>
      <c r="BL404" s="154"/>
      <c r="BM404" s="154"/>
      <c r="BN404" s="57"/>
      <c r="BO404" s="154"/>
      <c r="BR404" s="122"/>
      <c r="BS404" s="125"/>
      <c r="BT404" s="125"/>
      <c r="BU404" s="154"/>
      <c r="BV404" s="154"/>
      <c r="BW404" s="57"/>
      <c r="BX404" s="154"/>
      <c r="BY404" s="154"/>
      <c r="CB404" s="122"/>
      <c r="CC404" s="125"/>
      <c r="CD404" s="125"/>
      <c r="CE404" s="154"/>
      <c r="CF404" s="154"/>
      <c r="CG404" s="57"/>
      <c r="CH404" s="154"/>
      <c r="CK404" s="122"/>
      <c r="CL404" s="125"/>
      <c r="CM404" s="125"/>
      <c r="CN404" s="154"/>
      <c r="CO404" s="154"/>
      <c r="CP404" s="57"/>
      <c r="CQ404" s="154"/>
      <c r="CT404" s="122"/>
      <c r="CU404" s="125"/>
      <c r="CV404" s="125"/>
      <c r="CW404" s="154"/>
      <c r="CX404" s="154"/>
      <c r="CY404" s="57"/>
      <c r="CZ404" s="154"/>
      <c r="DA404" s="154"/>
      <c r="DD404" s="122"/>
      <c r="DE404" s="125"/>
      <c r="DF404" s="125"/>
      <c r="DG404" s="154"/>
      <c r="DH404" s="154"/>
      <c r="DI404" s="57"/>
      <c r="DJ404" s="154"/>
      <c r="DM404" s="122"/>
      <c r="DN404" s="125"/>
      <c r="DO404" s="125"/>
      <c r="DP404" s="154"/>
      <c r="DQ404" s="154"/>
      <c r="DR404" s="57"/>
      <c r="DS404" s="154"/>
      <c r="DV404" s="122"/>
      <c r="DW404" s="125"/>
      <c r="DX404" s="125"/>
      <c r="DY404" s="154"/>
      <c r="DZ404" s="154"/>
      <c r="EA404" s="57"/>
      <c r="EB404" s="154"/>
      <c r="EC404" s="154"/>
      <c r="EF404" s="304"/>
      <c r="EG404" s="292">
        <v>0.1</v>
      </c>
      <c r="EH404" s="292">
        <v>0</v>
      </c>
      <c r="EI404" s="592"/>
      <c r="EJ404" s="592"/>
      <c r="EK404" s="592"/>
      <c r="EL404" s="592"/>
      <c r="EM404" s="594"/>
      <c r="EN404" s="592"/>
      <c r="EO404" s="592"/>
      <c r="EP404" s="592"/>
      <c r="EQ404" s="592"/>
      <c r="ER404" s="592"/>
      <c r="ES404" s="200"/>
      <c r="ET404" s="156">
        <f t="shared" si="6"/>
        <v>0</v>
      </c>
    </row>
    <row r="405" spans="1:150" s="47" customFormat="1" ht="99.95" hidden="1" customHeight="1" x14ac:dyDescent="0.25">
      <c r="A405" s="130" t="s">
        <v>216</v>
      </c>
      <c r="B405" s="47" t="s">
        <v>3837</v>
      </c>
      <c r="C405" s="130" t="s">
        <v>3581</v>
      </c>
      <c r="D405" s="127">
        <v>8</v>
      </c>
      <c r="E405" s="130" t="s">
        <v>104</v>
      </c>
      <c r="F405" s="121" t="s">
        <v>65</v>
      </c>
      <c r="G405" s="88">
        <v>0.7</v>
      </c>
      <c r="H405" s="121">
        <v>1</v>
      </c>
      <c r="I405" s="159">
        <v>0.25979999999999998</v>
      </c>
      <c r="J405" s="130" t="s">
        <v>2626</v>
      </c>
      <c r="K405" s="64">
        <v>43435</v>
      </c>
      <c r="L405" s="157">
        <v>2</v>
      </c>
      <c r="M405" s="130" t="s">
        <v>106</v>
      </c>
      <c r="N405" s="130" t="s">
        <v>2633</v>
      </c>
      <c r="O405" s="130" t="s">
        <v>2634</v>
      </c>
      <c r="P405" s="161">
        <v>3.897490223057886E-2</v>
      </c>
      <c r="Q405" s="162" t="s">
        <v>1820</v>
      </c>
      <c r="R405" s="124">
        <v>3369000000</v>
      </c>
      <c r="S405" s="129"/>
      <c r="T405" s="91">
        <v>43102</v>
      </c>
      <c r="U405" s="91">
        <v>43465</v>
      </c>
      <c r="V405" s="130" t="s">
        <v>2648</v>
      </c>
      <c r="W405" s="122">
        <v>0.06</v>
      </c>
      <c r="X405" s="122"/>
      <c r="Y405" s="125"/>
      <c r="Z405" s="125"/>
      <c r="AA405" s="154"/>
      <c r="AB405" s="154"/>
      <c r="AC405" s="57"/>
      <c r="AD405" s="154"/>
      <c r="AG405" s="122"/>
      <c r="AH405" s="125"/>
      <c r="AI405" s="125"/>
      <c r="AJ405" s="154"/>
      <c r="AK405" s="154"/>
      <c r="AL405" s="57"/>
      <c r="AM405" s="154"/>
      <c r="AP405" s="122"/>
      <c r="AQ405" s="125"/>
      <c r="AR405" s="125"/>
      <c r="AS405" s="154"/>
      <c r="AT405" s="154"/>
      <c r="AU405" s="57"/>
      <c r="AV405" s="154"/>
      <c r="AW405" s="154"/>
      <c r="AZ405" s="122"/>
      <c r="BA405" s="125"/>
      <c r="BB405" s="125"/>
      <c r="BC405" s="154"/>
      <c r="BD405" s="154"/>
      <c r="BE405" s="57"/>
      <c r="BF405" s="154"/>
      <c r="BI405" s="122"/>
      <c r="BJ405" s="125"/>
      <c r="BK405" s="125"/>
      <c r="BL405" s="154"/>
      <c r="BM405" s="154"/>
      <c r="BN405" s="57"/>
      <c r="BO405" s="154"/>
      <c r="BR405" s="122"/>
      <c r="BS405" s="125"/>
      <c r="BT405" s="125"/>
      <c r="BU405" s="154"/>
      <c r="BV405" s="154"/>
      <c r="BW405" s="57"/>
      <c r="BX405" s="154"/>
      <c r="BY405" s="154"/>
      <c r="CB405" s="122"/>
      <c r="CC405" s="125"/>
      <c r="CD405" s="125"/>
      <c r="CE405" s="154"/>
      <c r="CF405" s="154"/>
      <c r="CG405" s="57"/>
      <c r="CH405" s="154"/>
      <c r="CK405" s="122"/>
      <c r="CL405" s="125"/>
      <c r="CM405" s="125"/>
      <c r="CN405" s="154"/>
      <c r="CO405" s="154"/>
      <c r="CP405" s="57"/>
      <c r="CQ405" s="154"/>
      <c r="CT405" s="122"/>
      <c r="CU405" s="125"/>
      <c r="CV405" s="125"/>
      <c r="CW405" s="154"/>
      <c r="CX405" s="154"/>
      <c r="CY405" s="57"/>
      <c r="CZ405" s="154"/>
      <c r="DA405" s="154"/>
      <c r="DD405" s="122"/>
      <c r="DE405" s="125"/>
      <c r="DF405" s="125"/>
      <c r="DG405" s="154"/>
      <c r="DH405" s="154"/>
      <c r="DI405" s="57"/>
      <c r="DJ405" s="154"/>
      <c r="DM405" s="132"/>
      <c r="DN405" s="125"/>
      <c r="DO405" s="125"/>
      <c r="DP405" s="154"/>
      <c r="DQ405" s="154"/>
      <c r="DR405" s="57"/>
      <c r="DS405" s="154"/>
      <c r="DV405" s="132"/>
      <c r="DW405" s="125"/>
      <c r="DX405" s="125"/>
      <c r="DY405" s="154"/>
      <c r="DZ405" s="154"/>
      <c r="EA405" s="57"/>
      <c r="EB405" s="154"/>
      <c r="EC405" s="154"/>
      <c r="EF405" s="304"/>
      <c r="EG405" s="292">
        <v>0.06</v>
      </c>
      <c r="EH405" s="292">
        <v>0</v>
      </c>
      <c r="EI405" s="592"/>
      <c r="EJ405" s="592"/>
      <c r="EK405" s="592"/>
      <c r="EL405" s="592"/>
      <c r="EM405" s="594"/>
      <c r="EN405" s="592"/>
      <c r="EO405" s="592"/>
      <c r="EP405" s="592"/>
      <c r="EQ405" s="592"/>
      <c r="ER405" s="592"/>
      <c r="ES405" s="200"/>
      <c r="ET405" s="156">
        <f t="shared" si="6"/>
        <v>0</v>
      </c>
    </row>
    <row r="406" spans="1:150" s="47" customFormat="1" ht="99.95" hidden="1" customHeight="1" x14ac:dyDescent="0.25">
      <c r="A406" s="130" t="s">
        <v>216</v>
      </c>
      <c r="B406" s="47" t="s">
        <v>3837</v>
      </c>
      <c r="C406" s="130" t="s">
        <v>3581</v>
      </c>
      <c r="D406" s="127">
        <v>8</v>
      </c>
      <c r="E406" s="130" t="s">
        <v>104</v>
      </c>
      <c r="F406" s="121" t="s">
        <v>65</v>
      </c>
      <c r="G406" s="88">
        <v>0.7</v>
      </c>
      <c r="H406" s="121">
        <v>1</v>
      </c>
      <c r="I406" s="159">
        <v>0.25979999999999998</v>
      </c>
      <c r="J406" s="130" t="s">
        <v>2626</v>
      </c>
      <c r="K406" s="64">
        <v>43435</v>
      </c>
      <c r="L406" s="157">
        <v>3</v>
      </c>
      <c r="M406" s="130" t="s">
        <v>107</v>
      </c>
      <c r="N406" s="130" t="s">
        <v>2649</v>
      </c>
      <c r="O406" s="130" t="s">
        <v>2585</v>
      </c>
      <c r="P406" s="161">
        <v>1.1568685731842939E-4</v>
      </c>
      <c r="Q406" s="162" t="s">
        <v>2610</v>
      </c>
      <c r="R406" s="124">
        <v>10000000</v>
      </c>
      <c r="S406" s="129"/>
      <c r="T406" s="91">
        <v>43435</v>
      </c>
      <c r="U406" s="91">
        <v>43465</v>
      </c>
      <c r="V406" s="130" t="s">
        <v>2650</v>
      </c>
      <c r="W406" s="122">
        <v>1</v>
      </c>
      <c r="X406" s="122"/>
      <c r="Y406" s="125"/>
      <c r="Z406" s="125"/>
      <c r="AA406" s="125"/>
      <c r="AB406" s="125"/>
      <c r="AC406" s="136"/>
      <c r="AD406" s="125"/>
      <c r="AG406" s="122"/>
      <c r="AH406" s="125"/>
      <c r="AI406" s="125"/>
      <c r="AJ406" s="125"/>
      <c r="AK406" s="125"/>
      <c r="AL406" s="136"/>
      <c r="AM406" s="125"/>
      <c r="AP406" s="122"/>
      <c r="AQ406" s="125"/>
      <c r="AR406" s="125"/>
      <c r="AS406" s="125"/>
      <c r="AT406" s="125"/>
      <c r="AU406" s="136"/>
      <c r="AV406" s="125"/>
      <c r="AW406" s="125"/>
      <c r="AZ406" s="122"/>
      <c r="BA406" s="125"/>
      <c r="BB406" s="125"/>
      <c r="BC406" s="125"/>
      <c r="BD406" s="125"/>
      <c r="BE406" s="136"/>
      <c r="BF406" s="125"/>
      <c r="BI406" s="122"/>
      <c r="BJ406" s="125"/>
      <c r="BK406" s="125"/>
      <c r="BL406" s="125"/>
      <c r="BM406" s="125"/>
      <c r="BN406" s="136"/>
      <c r="BO406" s="125"/>
      <c r="BR406" s="122"/>
      <c r="BS406" s="125"/>
      <c r="BT406" s="125"/>
      <c r="BU406" s="125"/>
      <c r="BV406" s="125"/>
      <c r="BW406" s="136"/>
      <c r="BX406" s="125"/>
      <c r="BY406" s="125"/>
      <c r="CB406" s="122"/>
      <c r="CC406" s="125"/>
      <c r="CD406" s="125"/>
      <c r="CE406" s="125"/>
      <c r="CF406" s="125"/>
      <c r="CG406" s="136"/>
      <c r="CH406" s="125"/>
      <c r="CK406" s="122"/>
      <c r="CL406" s="125"/>
      <c r="CM406" s="125"/>
      <c r="CN406" s="125"/>
      <c r="CO406" s="125"/>
      <c r="CP406" s="136"/>
      <c r="CQ406" s="125"/>
      <c r="CT406" s="122"/>
      <c r="CU406" s="125"/>
      <c r="CV406" s="125"/>
      <c r="CW406" s="125"/>
      <c r="CX406" s="125"/>
      <c r="CY406" s="136"/>
      <c r="CZ406" s="125"/>
      <c r="DA406" s="125"/>
      <c r="DD406" s="122"/>
      <c r="DE406" s="125"/>
      <c r="DF406" s="125"/>
      <c r="DG406" s="125"/>
      <c r="DH406" s="125"/>
      <c r="DI406" s="136"/>
      <c r="DJ406" s="125"/>
      <c r="DM406" s="122"/>
      <c r="DN406" s="125"/>
      <c r="DO406" s="125"/>
      <c r="DP406" s="125"/>
      <c r="DQ406" s="125"/>
      <c r="DR406" s="136"/>
      <c r="DS406" s="125"/>
      <c r="DV406" s="122"/>
      <c r="DW406" s="125"/>
      <c r="DX406" s="125"/>
      <c r="DY406" s="125"/>
      <c r="DZ406" s="125"/>
      <c r="EA406" s="136"/>
      <c r="EB406" s="125"/>
      <c r="EC406" s="125"/>
      <c r="EF406" s="304"/>
      <c r="EG406" s="292">
        <v>1</v>
      </c>
      <c r="EH406" s="292">
        <v>0</v>
      </c>
      <c r="EI406" s="297"/>
      <c r="EJ406" s="299">
        <v>1</v>
      </c>
      <c r="EK406" s="299">
        <v>0</v>
      </c>
      <c r="EL406" s="297"/>
      <c r="EM406" s="594"/>
      <c r="EN406" s="592"/>
      <c r="EO406" s="592"/>
      <c r="EP406" s="592"/>
      <c r="EQ406" s="592"/>
      <c r="ER406" s="297"/>
      <c r="ES406" s="200"/>
      <c r="ET406" s="156">
        <f t="shared" si="6"/>
        <v>0</v>
      </c>
    </row>
    <row r="407" spans="1:150" s="47" customFormat="1" ht="99.95" hidden="1" customHeight="1" x14ac:dyDescent="0.25">
      <c r="A407" s="130" t="s">
        <v>216</v>
      </c>
      <c r="B407" s="47" t="s">
        <v>3837</v>
      </c>
      <c r="C407" s="130" t="s">
        <v>3582</v>
      </c>
      <c r="D407" s="127">
        <v>9</v>
      </c>
      <c r="E407" s="130" t="s">
        <v>2652</v>
      </c>
      <c r="F407" s="121" t="s">
        <v>65</v>
      </c>
      <c r="G407" s="88">
        <v>0.25</v>
      </c>
      <c r="H407" s="121">
        <v>1</v>
      </c>
      <c r="I407" s="159">
        <v>0.12690000000000001</v>
      </c>
      <c r="J407" s="130" t="s">
        <v>2653</v>
      </c>
      <c r="K407" s="64">
        <v>43435</v>
      </c>
      <c r="L407" s="157">
        <v>1</v>
      </c>
      <c r="M407" s="130" t="s">
        <v>2654</v>
      </c>
      <c r="N407" s="130" t="s">
        <v>2655</v>
      </c>
      <c r="O407" s="130" t="s">
        <v>2656</v>
      </c>
      <c r="P407" s="161">
        <v>0.12690000000000001</v>
      </c>
      <c r="Q407" s="162" t="s">
        <v>1820</v>
      </c>
      <c r="R407" s="124">
        <v>10966790000</v>
      </c>
      <c r="S407" s="129"/>
      <c r="T407" s="91">
        <v>43102</v>
      </c>
      <c r="U407" s="91">
        <v>43465</v>
      </c>
      <c r="V407" s="130" t="s">
        <v>2657</v>
      </c>
      <c r="W407" s="121">
        <v>0.5</v>
      </c>
      <c r="X407" s="122">
        <v>0</v>
      </c>
      <c r="Y407" s="125"/>
      <c r="Z407" s="125"/>
      <c r="AA407" s="582">
        <v>0.35</v>
      </c>
      <c r="AB407" s="582">
        <v>0</v>
      </c>
      <c r="AC407" s="600">
        <v>2156688466</v>
      </c>
      <c r="AD407" s="582"/>
      <c r="AE407" s="598"/>
      <c r="AF407" s="598"/>
      <c r="AG407" s="122">
        <v>0</v>
      </c>
      <c r="AH407" s="125"/>
      <c r="AI407" s="125"/>
      <c r="AJ407" s="582">
        <v>0</v>
      </c>
      <c r="AK407" s="582"/>
      <c r="AL407" s="600"/>
      <c r="AM407" s="582"/>
      <c r="AN407" s="598"/>
      <c r="AO407" s="598"/>
      <c r="AP407" s="122">
        <v>0</v>
      </c>
      <c r="AQ407" s="125"/>
      <c r="AR407" s="125"/>
      <c r="AS407" s="582">
        <v>0</v>
      </c>
      <c r="AT407" s="582"/>
      <c r="AU407" s="600"/>
      <c r="AV407" s="582"/>
      <c r="AW407" s="582"/>
      <c r="AX407" s="598"/>
      <c r="AY407" s="598"/>
      <c r="AZ407" s="122">
        <v>0</v>
      </c>
      <c r="BA407" s="125"/>
      <c r="BB407" s="125"/>
      <c r="BC407" s="582">
        <v>0</v>
      </c>
      <c r="BD407" s="582"/>
      <c r="BE407" s="600"/>
      <c r="BF407" s="582"/>
      <c r="BG407" s="598"/>
      <c r="BH407" s="598"/>
      <c r="BI407" s="122">
        <v>0</v>
      </c>
      <c r="BJ407" s="125"/>
      <c r="BK407" s="125"/>
      <c r="BL407" s="582">
        <v>0</v>
      </c>
      <c r="BM407" s="582"/>
      <c r="BN407" s="600">
        <v>1816906861</v>
      </c>
      <c r="BO407" s="582"/>
      <c r="BP407" s="598"/>
      <c r="BQ407" s="598"/>
      <c r="BR407" s="122">
        <v>0.03</v>
      </c>
      <c r="BS407" s="125"/>
      <c r="BT407" s="125" t="s">
        <v>2658</v>
      </c>
      <c r="BU407" s="582">
        <v>0.03</v>
      </c>
      <c r="BV407" s="582"/>
      <c r="BW407" s="600">
        <v>125327091</v>
      </c>
      <c r="BX407" s="582"/>
      <c r="BY407" s="582"/>
      <c r="BZ407" s="598"/>
      <c r="CA407" s="598"/>
      <c r="CB407" s="122">
        <v>0.03</v>
      </c>
      <c r="CC407" s="125"/>
      <c r="CD407" s="125" t="s">
        <v>2658</v>
      </c>
      <c r="CE407" s="582">
        <v>0.03</v>
      </c>
      <c r="CF407" s="582"/>
      <c r="CG407" s="600">
        <v>251350601</v>
      </c>
      <c r="CH407" s="582"/>
      <c r="CI407" s="598"/>
      <c r="CJ407" s="598"/>
      <c r="CK407" s="122">
        <v>0.04</v>
      </c>
      <c r="CL407" s="125"/>
      <c r="CM407" s="125" t="s">
        <v>2658</v>
      </c>
      <c r="CN407" s="582">
        <v>0.14000000000000001</v>
      </c>
      <c r="CO407" s="582"/>
      <c r="CP407" s="600">
        <v>6155053744</v>
      </c>
      <c r="CQ407" s="582"/>
      <c r="CR407" s="598"/>
      <c r="CS407" s="598"/>
      <c r="CT407" s="122">
        <v>0.1</v>
      </c>
      <c r="CU407" s="125"/>
      <c r="CV407" s="125" t="s">
        <v>2658</v>
      </c>
      <c r="CW407" s="582">
        <v>0.1</v>
      </c>
      <c r="CX407" s="582"/>
      <c r="CY407" s="600">
        <v>41940808</v>
      </c>
      <c r="CZ407" s="582"/>
      <c r="DA407" s="582"/>
      <c r="DB407" s="598"/>
      <c r="DC407" s="598"/>
      <c r="DD407" s="122">
        <v>0.1</v>
      </c>
      <c r="DE407" s="125"/>
      <c r="DF407" s="125" t="s">
        <v>2658</v>
      </c>
      <c r="DG407" s="582">
        <v>0.1</v>
      </c>
      <c r="DH407" s="582"/>
      <c r="DI407" s="600">
        <v>9390888</v>
      </c>
      <c r="DJ407" s="582"/>
      <c r="DK407" s="598"/>
      <c r="DL407" s="598"/>
      <c r="DM407" s="122">
        <v>0.1</v>
      </c>
      <c r="DN407" s="125"/>
      <c r="DO407" s="125" t="s">
        <v>2658</v>
      </c>
      <c r="DP407" s="582">
        <v>0.15000000000000002</v>
      </c>
      <c r="DQ407" s="582"/>
      <c r="DR407" s="600">
        <v>280754412</v>
      </c>
      <c r="DS407" s="582"/>
      <c r="DT407" s="598"/>
      <c r="DU407" s="598"/>
      <c r="DV407" s="122">
        <v>0.1</v>
      </c>
      <c r="DW407" s="125"/>
      <c r="DX407" s="125" t="s">
        <v>2658</v>
      </c>
      <c r="DY407" s="582">
        <v>0.1</v>
      </c>
      <c r="DZ407" s="582"/>
      <c r="EA407" s="600">
        <v>129377129</v>
      </c>
      <c r="EB407" s="582"/>
      <c r="EC407" s="582"/>
      <c r="ED407" s="598"/>
      <c r="EE407" s="598"/>
      <c r="EF407" s="304"/>
      <c r="EG407" s="292">
        <v>0.5</v>
      </c>
      <c r="EH407" s="292">
        <v>0</v>
      </c>
      <c r="EI407" s="592"/>
      <c r="EJ407" s="595">
        <v>1</v>
      </c>
      <c r="EK407" s="595">
        <v>0</v>
      </c>
      <c r="EL407" s="592"/>
      <c r="EM407" s="595">
        <v>1</v>
      </c>
      <c r="EN407" s="592"/>
      <c r="EO407" s="592"/>
      <c r="EP407" s="592"/>
      <c r="EQ407" s="592"/>
      <c r="ER407" s="592"/>
      <c r="ES407" s="200"/>
      <c r="ET407" s="156">
        <f t="shared" si="6"/>
        <v>0</v>
      </c>
    </row>
    <row r="408" spans="1:150" s="47" customFormat="1" ht="99.95" hidden="1" customHeight="1" x14ac:dyDescent="0.25">
      <c r="A408" s="130" t="s">
        <v>216</v>
      </c>
      <c r="B408" s="47" t="s">
        <v>3837</v>
      </c>
      <c r="C408" s="130" t="s">
        <v>3582</v>
      </c>
      <c r="D408" s="127">
        <v>9</v>
      </c>
      <c r="E408" s="130" t="s">
        <v>2652</v>
      </c>
      <c r="F408" s="121" t="s">
        <v>65</v>
      </c>
      <c r="G408" s="88">
        <v>0.25</v>
      </c>
      <c r="H408" s="121">
        <v>1</v>
      </c>
      <c r="I408" s="159">
        <v>0.12690000000000001</v>
      </c>
      <c r="J408" s="130" t="s">
        <v>2653</v>
      </c>
      <c r="K408" s="64">
        <v>43435</v>
      </c>
      <c r="L408" s="157">
        <v>1</v>
      </c>
      <c r="M408" s="130" t="s">
        <v>2654</v>
      </c>
      <c r="N408" s="130" t="s">
        <v>2655</v>
      </c>
      <c r="O408" s="130" t="s">
        <v>2656</v>
      </c>
      <c r="P408" s="161">
        <v>0.12690000000000001</v>
      </c>
      <c r="Q408" s="162" t="s">
        <v>1820</v>
      </c>
      <c r="R408" s="124">
        <v>10966790000</v>
      </c>
      <c r="S408" s="129"/>
      <c r="T408" s="91">
        <v>43102</v>
      </c>
      <c r="U408" s="91">
        <v>43465</v>
      </c>
      <c r="V408" s="130" t="s">
        <v>2659</v>
      </c>
      <c r="W408" s="121">
        <v>0.25</v>
      </c>
      <c r="X408" s="122">
        <v>0.15</v>
      </c>
      <c r="Y408" s="125"/>
      <c r="Z408" s="125" t="s">
        <v>2587</v>
      </c>
      <c r="AA408" s="582"/>
      <c r="AB408" s="582"/>
      <c r="AC408" s="600"/>
      <c r="AD408" s="582"/>
      <c r="AE408" s="598"/>
      <c r="AF408" s="598"/>
      <c r="AG408" s="122">
        <v>0</v>
      </c>
      <c r="AH408" s="125"/>
      <c r="AI408" s="125"/>
      <c r="AJ408" s="582"/>
      <c r="AK408" s="582"/>
      <c r="AL408" s="600"/>
      <c r="AM408" s="582"/>
      <c r="AN408" s="598"/>
      <c r="AO408" s="598"/>
      <c r="AP408" s="122">
        <v>0</v>
      </c>
      <c r="AQ408" s="125"/>
      <c r="AR408" s="125"/>
      <c r="AS408" s="582"/>
      <c r="AT408" s="582"/>
      <c r="AU408" s="600"/>
      <c r="AV408" s="582"/>
      <c r="AW408" s="582"/>
      <c r="AX408" s="598"/>
      <c r="AY408" s="598"/>
      <c r="AZ408" s="122">
        <v>0</v>
      </c>
      <c r="BA408" s="125"/>
      <c r="BB408" s="125"/>
      <c r="BC408" s="582"/>
      <c r="BD408" s="582"/>
      <c r="BE408" s="600"/>
      <c r="BF408" s="582"/>
      <c r="BG408" s="598"/>
      <c r="BH408" s="598"/>
      <c r="BI408" s="122">
        <v>0</v>
      </c>
      <c r="BJ408" s="125"/>
      <c r="BK408" s="125"/>
      <c r="BL408" s="582"/>
      <c r="BM408" s="582"/>
      <c r="BN408" s="600"/>
      <c r="BO408" s="582"/>
      <c r="BP408" s="598"/>
      <c r="BQ408" s="598"/>
      <c r="BR408" s="122">
        <v>0</v>
      </c>
      <c r="BS408" s="125"/>
      <c r="BT408" s="125"/>
      <c r="BU408" s="582"/>
      <c r="BV408" s="582"/>
      <c r="BW408" s="600"/>
      <c r="BX408" s="582"/>
      <c r="BY408" s="582"/>
      <c r="BZ408" s="598"/>
      <c r="CA408" s="598"/>
      <c r="CB408" s="122">
        <v>0</v>
      </c>
      <c r="CC408" s="125"/>
      <c r="CD408" s="125"/>
      <c r="CE408" s="582"/>
      <c r="CF408" s="582"/>
      <c r="CG408" s="600"/>
      <c r="CH408" s="582"/>
      <c r="CI408" s="598"/>
      <c r="CJ408" s="598"/>
      <c r="CK408" s="122">
        <v>0.1</v>
      </c>
      <c r="CL408" s="125"/>
      <c r="CM408" s="125" t="s">
        <v>2660</v>
      </c>
      <c r="CN408" s="582"/>
      <c r="CO408" s="582"/>
      <c r="CP408" s="600"/>
      <c r="CQ408" s="582"/>
      <c r="CR408" s="598"/>
      <c r="CS408" s="598"/>
      <c r="CT408" s="122">
        <v>0</v>
      </c>
      <c r="CU408" s="125"/>
      <c r="CV408" s="125"/>
      <c r="CW408" s="582"/>
      <c r="CX408" s="582"/>
      <c r="CY408" s="600"/>
      <c r="CZ408" s="582"/>
      <c r="DA408" s="582"/>
      <c r="DB408" s="598"/>
      <c r="DC408" s="598"/>
      <c r="DD408" s="122">
        <v>0</v>
      </c>
      <c r="DE408" s="125"/>
      <c r="DF408" s="125"/>
      <c r="DG408" s="582"/>
      <c r="DH408" s="582"/>
      <c r="DI408" s="600"/>
      <c r="DJ408" s="582"/>
      <c r="DK408" s="598"/>
      <c r="DL408" s="598"/>
      <c r="DM408" s="122">
        <v>0</v>
      </c>
      <c r="DN408" s="125"/>
      <c r="DO408" s="125"/>
      <c r="DP408" s="582"/>
      <c r="DQ408" s="582"/>
      <c r="DR408" s="600"/>
      <c r="DS408" s="582"/>
      <c r="DT408" s="598"/>
      <c r="DU408" s="598"/>
      <c r="DV408" s="122">
        <v>0</v>
      </c>
      <c r="DW408" s="125"/>
      <c r="DX408" s="125"/>
      <c r="DY408" s="582"/>
      <c r="DZ408" s="582"/>
      <c r="EA408" s="600"/>
      <c r="EB408" s="582"/>
      <c r="EC408" s="582"/>
      <c r="ED408" s="598"/>
      <c r="EE408" s="598"/>
      <c r="EF408" s="304"/>
      <c r="EG408" s="292">
        <v>0.25</v>
      </c>
      <c r="EH408" s="292">
        <v>0</v>
      </c>
      <c r="EI408" s="592"/>
      <c r="EJ408" s="592"/>
      <c r="EK408" s="592"/>
      <c r="EL408" s="592"/>
      <c r="EM408" s="592"/>
      <c r="EN408" s="592"/>
      <c r="EO408" s="592"/>
      <c r="EP408" s="592"/>
      <c r="EQ408" s="592"/>
      <c r="ER408" s="592"/>
      <c r="ES408" s="200"/>
      <c r="ET408" s="156">
        <f t="shared" si="6"/>
        <v>0</v>
      </c>
    </row>
    <row r="409" spans="1:150" s="47" customFormat="1" ht="99.95" hidden="1" customHeight="1" x14ac:dyDescent="0.25">
      <c r="A409" s="130" t="s">
        <v>216</v>
      </c>
      <c r="B409" s="47" t="s">
        <v>3837</v>
      </c>
      <c r="C409" s="130" t="s">
        <v>3582</v>
      </c>
      <c r="D409" s="127">
        <v>9</v>
      </c>
      <c r="E409" s="130" t="s">
        <v>2652</v>
      </c>
      <c r="F409" s="121" t="s">
        <v>65</v>
      </c>
      <c r="G409" s="88">
        <v>0.25</v>
      </c>
      <c r="H409" s="121">
        <v>1</v>
      </c>
      <c r="I409" s="159">
        <v>0.12690000000000001</v>
      </c>
      <c r="J409" s="130" t="s">
        <v>2653</v>
      </c>
      <c r="K409" s="64">
        <v>43435</v>
      </c>
      <c r="L409" s="157">
        <v>1</v>
      </c>
      <c r="M409" s="130" t="s">
        <v>2654</v>
      </c>
      <c r="N409" s="130" t="s">
        <v>2655</v>
      </c>
      <c r="O409" s="130" t="s">
        <v>2656</v>
      </c>
      <c r="P409" s="161">
        <v>0.12690000000000001</v>
      </c>
      <c r="Q409" s="162" t="s">
        <v>1820</v>
      </c>
      <c r="R409" s="124">
        <v>10966790000</v>
      </c>
      <c r="S409" s="129"/>
      <c r="T409" s="91">
        <v>43102</v>
      </c>
      <c r="U409" s="91">
        <v>43465</v>
      </c>
      <c r="V409" s="130" t="s">
        <v>2661</v>
      </c>
      <c r="W409" s="121">
        <v>0.25</v>
      </c>
      <c r="X409" s="122">
        <v>0.2</v>
      </c>
      <c r="Y409" s="125"/>
      <c r="Z409" s="125" t="s">
        <v>2587</v>
      </c>
      <c r="AA409" s="582"/>
      <c r="AB409" s="582"/>
      <c r="AC409" s="600"/>
      <c r="AD409" s="582"/>
      <c r="AE409" s="598"/>
      <c r="AF409" s="598"/>
      <c r="AG409" s="122">
        <v>0</v>
      </c>
      <c r="AH409" s="125"/>
      <c r="AI409" s="125"/>
      <c r="AJ409" s="582"/>
      <c r="AK409" s="582"/>
      <c r="AL409" s="600"/>
      <c r="AM409" s="582"/>
      <c r="AN409" s="598"/>
      <c r="AO409" s="598"/>
      <c r="AP409" s="122">
        <v>0</v>
      </c>
      <c r="AQ409" s="125"/>
      <c r="AR409" s="125"/>
      <c r="AS409" s="582"/>
      <c r="AT409" s="582"/>
      <c r="AU409" s="600"/>
      <c r="AV409" s="582"/>
      <c r="AW409" s="582"/>
      <c r="AX409" s="598"/>
      <c r="AY409" s="598"/>
      <c r="AZ409" s="122">
        <v>0</v>
      </c>
      <c r="BA409" s="125"/>
      <c r="BB409" s="125"/>
      <c r="BC409" s="582"/>
      <c r="BD409" s="582"/>
      <c r="BE409" s="600"/>
      <c r="BF409" s="582"/>
      <c r="BG409" s="598"/>
      <c r="BH409" s="598"/>
      <c r="BI409" s="122">
        <v>0</v>
      </c>
      <c r="BJ409" s="125"/>
      <c r="BK409" s="125"/>
      <c r="BL409" s="582"/>
      <c r="BM409" s="582"/>
      <c r="BN409" s="600"/>
      <c r="BO409" s="582"/>
      <c r="BP409" s="598"/>
      <c r="BQ409" s="598"/>
      <c r="BR409" s="122">
        <v>0</v>
      </c>
      <c r="BS409" s="125"/>
      <c r="BT409" s="125"/>
      <c r="BU409" s="582"/>
      <c r="BV409" s="582"/>
      <c r="BW409" s="600"/>
      <c r="BX409" s="582"/>
      <c r="BY409" s="582"/>
      <c r="BZ409" s="598"/>
      <c r="CA409" s="598"/>
      <c r="CB409" s="122">
        <v>0</v>
      </c>
      <c r="CC409" s="125"/>
      <c r="CD409" s="125"/>
      <c r="CE409" s="582"/>
      <c r="CF409" s="582"/>
      <c r="CG409" s="600"/>
      <c r="CH409" s="582"/>
      <c r="CI409" s="598"/>
      <c r="CJ409" s="598"/>
      <c r="CK409" s="122">
        <v>0</v>
      </c>
      <c r="CL409" s="125"/>
      <c r="CM409" s="125"/>
      <c r="CN409" s="582"/>
      <c r="CO409" s="582"/>
      <c r="CP409" s="600"/>
      <c r="CQ409" s="582"/>
      <c r="CR409" s="598"/>
      <c r="CS409" s="598"/>
      <c r="CT409" s="122">
        <v>0</v>
      </c>
      <c r="CU409" s="125"/>
      <c r="CV409" s="125"/>
      <c r="CW409" s="582"/>
      <c r="CX409" s="582"/>
      <c r="CY409" s="600"/>
      <c r="CZ409" s="582"/>
      <c r="DA409" s="582"/>
      <c r="DB409" s="598"/>
      <c r="DC409" s="598"/>
      <c r="DD409" s="122">
        <v>0</v>
      </c>
      <c r="DE409" s="125"/>
      <c r="DF409" s="125"/>
      <c r="DG409" s="582"/>
      <c r="DH409" s="582"/>
      <c r="DI409" s="600"/>
      <c r="DJ409" s="582"/>
      <c r="DK409" s="598"/>
      <c r="DL409" s="598"/>
      <c r="DM409" s="122">
        <v>0.05</v>
      </c>
      <c r="DN409" s="125"/>
      <c r="DO409" s="125" t="s">
        <v>2587</v>
      </c>
      <c r="DP409" s="582"/>
      <c r="DQ409" s="582"/>
      <c r="DR409" s="600"/>
      <c r="DS409" s="582"/>
      <c r="DT409" s="598"/>
      <c r="DU409" s="598"/>
      <c r="DV409" s="122">
        <v>0</v>
      </c>
      <c r="DW409" s="125"/>
      <c r="DX409" s="125"/>
      <c r="DY409" s="582"/>
      <c r="DZ409" s="582"/>
      <c r="EA409" s="600"/>
      <c r="EB409" s="582"/>
      <c r="EC409" s="582"/>
      <c r="ED409" s="598"/>
      <c r="EE409" s="598"/>
      <c r="EF409" s="304"/>
      <c r="EG409" s="292">
        <v>0.25</v>
      </c>
      <c r="EH409" s="292">
        <v>0</v>
      </c>
      <c r="EI409" s="592"/>
      <c r="EJ409" s="592"/>
      <c r="EK409" s="592"/>
      <c r="EL409" s="592"/>
      <c r="EM409" s="592"/>
      <c r="EN409" s="592"/>
      <c r="EO409" s="592"/>
      <c r="EP409" s="592"/>
      <c r="EQ409" s="592"/>
      <c r="ER409" s="592"/>
      <c r="ES409" s="200"/>
      <c r="ET409" s="156">
        <f t="shared" si="6"/>
        <v>0</v>
      </c>
    </row>
    <row r="410" spans="1:150" s="47" customFormat="1" ht="99.95" hidden="1" customHeight="1" x14ac:dyDescent="0.25">
      <c r="A410" s="130" t="s">
        <v>216</v>
      </c>
      <c r="B410" s="47" t="s">
        <v>3837</v>
      </c>
      <c r="C410" s="130" t="s">
        <v>3583</v>
      </c>
      <c r="D410" s="127">
        <v>10</v>
      </c>
      <c r="E410" s="130" t="s">
        <v>2662</v>
      </c>
      <c r="F410" s="121" t="s">
        <v>65</v>
      </c>
      <c r="G410" s="157">
        <v>3</v>
      </c>
      <c r="H410" s="121">
        <v>1</v>
      </c>
      <c r="I410" s="159">
        <v>1.8E-3</v>
      </c>
      <c r="J410" s="130" t="s">
        <v>2663</v>
      </c>
      <c r="K410" s="64">
        <v>43132</v>
      </c>
      <c r="L410" s="157">
        <v>1</v>
      </c>
      <c r="M410" s="130" t="s">
        <v>108</v>
      </c>
      <c r="N410" s="130" t="s">
        <v>2664</v>
      </c>
      <c r="O410" s="130" t="s">
        <v>2665</v>
      </c>
      <c r="P410" s="161">
        <v>8.5263157894736841E-4</v>
      </c>
      <c r="Q410" s="162"/>
      <c r="R410" s="124">
        <v>72000000</v>
      </c>
      <c r="S410" s="129"/>
      <c r="T410" s="91">
        <v>43102</v>
      </c>
      <c r="U410" s="91">
        <v>43159</v>
      </c>
      <c r="V410" s="130" t="s">
        <v>2666</v>
      </c>
      <c r="W410" s="121">
        <v>0.5</v>
      </c>
      <c r="X410" s="122">
        <v>0.5</v>
      </c>
      <c r="Y410" s="125"/>
      <c r="Z410" s="125" t="s">
        <v>2667</v>
      </c>
      <c r="AA410" s="582">
        <v>0.5</v>
      </c>
      <c r="AB410" s="582">
        <v>0</v>
      </c>
      <c r="AC410" s="600">
        <v>66000000</v>
      </c>
      <c r="AD410" s="582"/>
      <c r="AE410" s="598"/>
      <c r="AF410" s="598"/>
      <c r="AG410" s="122">
        <v>0</v>
      </c>
      <c r="AH410" s="125"/>
      <c r="AI410" s="125"/>
      <c r="AJ410" s="582">
        <v>0.5</v>
      </c>
      <c r="AK410" s="582"/>
      <c r="AL410" s="600"/>
      <c r="AM410" s="582"/>
      <c r="AN410" s="598"/>
      <c r="AO410" s="598"/>
      <c r="AP410" s="122">
        <v>0</v>
      </c>
      <c r="AQ410" s="125"/>
      <c r="AR410" s="125"/>
      <c r="AS410" s="582">
        <v>0</v>
      </c>
      <c r="AT410" s="582"/>
      <c r="AU410" s="600"/>
      <c r="AV410" s="582"/>
      <c r="AW410" s="582"/>
      <c r="AX410" s="598"/>
      <c r="AY410" s="598"/>
      <c r="AZ410" s="122">
        <v>0</v>
      </c>
      <c r="BA410" s="125"/>
      <c r="BB410" s="125"/>
      <c r="BC410" s="582">
        <v>0</v>
      </c>
      <c r="BD410" s="582"/>
      <c r="BE410" s="600"/>
      <c r="BF410" s="582"/>
      <c r="BG410" s="598"/>
      <c r="BH410" s="598"/>
      <c r="BI410" s="122">
        <v>0</v>
      </c>
      <c r="BJ410" s="125"/>
      <c r="BK410" s="125"/>
      <c r="BL410" s="582">
        <v>0</v>
      </c>
      <c r="BM410" s="582"/>
      <c r="BN410" s="600"/>
      <c r="BO410" s="582"/>
      <c r="BP410" s="598"/>
      <c r="BQ410" s="598"/>
      <c r="BR410" s="122">
        <v>0</v>
      </c>
      <c r="BS410" s="125"/>
      <c r="BT410" s="125"/>
      <c r="BU410" s="582">
        <v>0</v>
      </c>
      <c r="BV410" s="582"/>
      <c r="BW410" s="600"/>
      <c r="BX410" s="582"/>
      <c r="BY410" s="582"/>
      <c r="BZ410" s="598"/>
      <c r="CA410" s="598"/>
      <c r="CB410" s="122">
        <v>0</v>
      </c>
      <c r="CC410" s="125"/>
      <c r="CD410" s="125"/>
      <c r="CE410" s="582">
        <v>1</v>
      </c>
      <c r="CF410" s="582"/>
      <c r="CG410" s="600"/>
      <c r="CH410" s="582"/>
      <c r="CI410" s="598"/>
      <c r="CJ410" s="598"/>
      <c r="CK410" s="122">
        <v>0</v>
      </c>
      <c r="CL410" s="125"/>
      <c r="CM410" s="125"/>
      <c r="CN410" s="582">
        <v>0</v>
      </c>
      <c r="CO410" s="582"/>
      <c r="CP410" s="600"/>
      <c r="CQ410" s="582"/>
      <c r="CR410" s="598"/>
      <c r="CS410" s="598"/>
      <c r="CT410" s="122">
        <v>0</v>
      </c>
      <c r="CU410" s="125"/>
      <c r="CV410" s="125"/>
      <c r="CW410" s="582">
        <v>0</v>
      </c>
      <c r="CX410" s="582"/>
      <c r="CY410" s="600"/>
      <c r="CZ410" s="582"/>
      <c r="DA410" s="582"/>
      <c r="DB410" s="598"/>
      <c r="DC410" s="598"/>
      <c r="DD410" s="122">
        <v>0</v>
      </c>
      <c r="DE410" s="125"/>
      <c r="DF410" s="125"/>
      <c r="DG410" s="582">
        <v>0</v>
      </c>
      <c r="DH410" s="582"/>
      <c r="DI410" s="600"/>
      <c r="DJ410" s="582"/>
      <c r="DK410" s="598"/>
      <c r="DL410" s="598"/>
      <c r="DM410" s="122">
        <v>0</v>
      </c>
      <c r="DN410" s="125"/>
      <c r="DO410" s="125"/>
      <c r="DP410" s="582">
        <v>0</v>
      </c>
      <c r="DQ410" s="582"/>
      <c r="DR410" s="600">
        <v>6000000</v>
      </c>
      <c r="DS410" s="582"/>
      <c r="DT410" s="598"/>
      <c r="DU410" s="598"/>
      <c r="DV410" s="122">
        <v>0</v>
      </c>
      <c r="DW410" s="125"/>
      <c r="DX410" s="125"/>
      <c r="DY410" s="582">
        <v>0</v>
      </c>
      <c r="DZ410" s="582"/>
      <c r="EA410" s="600"/>
      <c r="EB410" s="582"/>
      <c r="EC410" s="582"/>
      <c r="ED410" s="598"/>
      <c r="EE410" s="598"/>
      <c r="EF410" s="304"/>
      <c r="EG410" s="292">
        <v>0.5</v>
      </c>
      <c r="EH410" s="292">
        <v>0</v>
      </c>
      <c r="EI410" s="592"/>
      <c r="EJ410" s="595">
        <v>1</v>
      </c>
      <c r="EK410" s="595">
        <v>0</v>
      </c>
      <c r="EL410" s="595"/>
      <c r="EM410" s="595">
        <v>1</v>
      </c>
      <c r="EN410" s="595">
        <v>0</v>
      </c>
      <c r="EO410" s="595"/>
      <c r="EP410" s="595"/>
      <c r="EQ410" s="595"/>
      <c r="ER410" s="592"/>
      <c r="ES410" s="200"/>
      <c r="ET410" s="156">
        <f t="shared" si="6"/>
        <v>0</v>
      </c>
    </row>
    <row r="411" spans="1:150" s="47" customFormat="1" ht="99.95" hidden="1" customHeight="1" x14ac:dyDescent="0.25">
      <c r="A411" s="130" t="s">
        <v>216</v>
      </c>
      <c r="B411" s="47" t="s">
        <v>3837</v>
      </c>
      <c r="C411" s="130" t="s">
        <v>3583</v>
      </c>
      <c r="D411" s="127">
        <v>10</v>
      </c>
      <c r="E411" s="130" t="s">
        <v>2662</v>
      </c>
      <c r="F411" s="121" t="s">
        <v>65</v>
      </c>
      <c r="G411" s="157">
        <v>3</v>
      </c>
      <c r="H411" s="121">
        <v>1</v>
      </c>
      <c r="I411" s="159">
        <v>1.8E-3</v>
      </c>
      <c r="J411" s="130" t="s">
        <v>2663</v>
      </c>
      <c r="K411" s="64">
        <v>43132</v>
      </c>
      <c r="L411" s="157">
        <v>1</v>
      </c>
      <c r="M411" s="130" t="s">
        <v>108</v>
      </c>
      <c r="N411" s="130" t="s">
        <v>2664</v>
      </c>
      <c r="O411" s="130" t="s">
        <v>2665</v>
      </c>
      <c r="P411" s="161">
        <v>8.5263157894736841E-4</v>
      </c>
      <c r="Q411" s="162"/>
      <c r="R411" s="124">
        <v>72000000</v>
      </c>
      <c r="S411" s="129"/>
      <c r="T411" s="91">
        <v>43102</v>
      </c>
      <c r="U411" s="91">
        <v>43159</v>
      </c>
      <c r="V411" s="130" t="s">
        <v>2668</v>
      </c>
      <c r="W411" s="121">
        <v>0.5</v>
      </c>
      <c r="X411" s="122">
        <v>0</v>
      </c>
      <c r="Y411" s="125"/>
      <c r="Z411" s="125"/>
      <c r="AA411" s="582"/>
      <c r="AB411" s="582"/>
      <c r="AC411" s="600"/>
      <c r="AD411" s="582"/>
      <c r="AE411" s="598"/>
      <c r="AF411" s="598"/>
      <c r="AG411" s="122">
        <v>0.5</v>
      </c>
      <c r="AH411" s="125"/>
      <c r="AI411" s="125" t="s">
        <v>2669</v>
      </c>
      <c r="AJ411" s="582"/>
      <c r="AK411" s="582"/>
      <c r="AL411" s="600"/>
      <c r="AM411" s="582"/>
      <c r="AN411" s="598"/>
      <c r="AO411" s="598"/>
      <c r="AP411" s="122">
        <v>0</v>
      </c>
      <c r="AQ411" s="125"/>
      <c r="AR411" s="125"/>
      <c r="AS411" s="582"/>
      <c r="AT411" s="582"/>
      <c r="AU411" s="600"/>
      <c r="AV411" s="582"/>
      <c r="AW411" s="582"/>
      <c r="AX411" s="598"/>
      <c r="AY411" s="598"/>
      <c r="AZ411" s="122">
        <v>0</v>
      </c>
      <c r="BA411" s="125"/>
      <c r="BB411" s="125"/>
      <c r="BC411" s="582"/>
      <c r="BD411" s="582"/>
      <c r="BE411" s="600"/>
      <c r="BF411" s="582"/>
      <c r="BG411" s="598"/>
      <c r="BH411" s="598"/>
      <c r="BI411" s="122">
        <v>0</v>
      </c>
      <c r="BJ411" s="125"/>
      <c r="BK411" s="125"/>
      <c r="BL411" s="582"/>
      <c r="BM411" s="582"/>
      <c r="BN411" s="600"/>
      <c r="BO411" s="582"/>
      <c r="BP411" s="598"/>
      <c r="BQ411" s="598"/>
      <c r="BR411" s="122">
        <v>0</v>
      </c>
      <c r="BS411" s="125"/>
      <c r="BT411" s="125"/>
      <c r="BU411" s="582"/>
      <c r="BV411" s="582"/>
      <c r="BW411" s="600"/>
      <c r="BX411" s="582"/>
      <c r="BY411" s="582"/>
      <c r="BZ411" s="598"/>
      <c r="CA411" s="598"/>
      <c r="CB411" s="122">
        <v>0</v>
      </c>
      <c r="CC411" s="125"/>
      <c r="CD411" s="125"/>
      <c r="CE411" s="582"/>
      <c r="CF411" s="582"/>
      <c r="CG411" s="600"/>
      <c r="CH411" s="582"/>
      <c r="CI411" s="598"/>
      <c r="CJ411" s="598"/>
      <c r="CK411" s="122">
        <v>0</v>
      </c>
      <c r="CL411" s="125"/>
      <c r="CM411" s="125"/>
      <c r="CN411" s="582"/>
      <c r="CO411" s="582"/>
      <c r="CP411" s="600"/>
      <c r="CQ411" s="582"/>
      <c r="CR411" s="598"/>
      <c r="CS411" s="598"/>
      <c r="CT411" s="122">
        <v>0</v>
      </c>
      <c r="CU411" s="125"/>
      <c r="CV411" s="125"/>
      <c r="CW411" s="582"/>
      <c r="CX411" s="582"/>
      <c r="CY411" s="600"/>
      <c r="CZ411" s="582"/>
      <c r="DA411" s="582"/>
      <c r="DB411" s="598"/>
      <c r="DC411" s="598"/>
      <c r="DD411" s="122">
        <v>0</v>
      </c>
      <c r="DE411" s="125"/>
      <c r="DF411" s="125"/>
      <c r="DG411" s="582"/>
      <c r="DH411" s="582"/>
      <c r="DI411" s="600"/>
      <c r="DJ411" s="582"/>
      <c r="DK411" s="598"/>
      <c r="DL411" s="598"/>
      <c r="DM411" s="122">
        <v>0</v>
      </c>
      <c r="DN411" s="125"/>
      <c r="DO411" s="125"/>
      <c r="DP411" s="582"/>
      <c r="DQ411" s="582"/>
      <c r="DR411" s="600"/>
      <c r="DS411" s="582"/>
      <c r="DT411" s="598"/>
      <c r="DU411" s="598"/>
      <c r="DV411" s="122">
        <v>0</v>
      </c>
      <c r="DW411" s="125"/>
      <c r="DX411" s="125"/>
      <c r="DY411" s="582"/>
      <c r="DZ411" s="582"/>
      <c r="EA411" s="600"/>
      <c r="EB411" s="582"/>
      <c r="EC411" s="582"/>
      <c r="ED411" s="598"/>
      <c r="EE411" s="598"/>
      <c r="EF411" s="304"/>
      <c r="EG411" s="292">
        <v>0.5</v>
      </c>
      <c r="EH411" s="292">
        <v>0</v>
      </c>
      <c r="EI411" s="592"/>
      <c r="EJ411" s="595"/>
      <c r="EK411" s="595"/>
      <c r="EL411" s="595"/>
      <c r="EM411" s="595"/>
      <c r="EN411" s="595"/>
      <c r="EO411" s="595"/>
      <c r="EP411" s="595"/>
      <c r="EQ411" s="595"/>
      <c r="ER411" s="592"/>
      <c r="ES411" s="200"/>
      <c r="ET411" s="156">
        <f t="shared" si="6"/>
        <v>0</v>
      </c>
    </row>
    <row r="412" spans="1:150" s="47" customFormat="1" ht="99.95" hidden="1" customHeight="1" x14ac:dyDescent="0.25">
      <c r="A412" s="130" t="s">
        <v>216</v>
      </c>
      <c r="B412" s="47" t="s">
        <v>3837</v>
      </c>
      <c r="C412" s="130" t="s">
        <v>3583</v>
      </c>
      <c r="D412" s="127">
        <v>10</v>
      </c>
      <c r="E412" s="130" t="s">
        <v>2662</v>
      </c>
      <c r="F412" s="121" t="s">
        <v>65</v>
      </c>
      <c r="G412" s="157">
        <v>3</v>
      </c>
      <c r="H412" s="121">
        <v>1</v>
      </c>
      <c r="I412" s="159">
        <v>1.8E-3</v>
      </c>
      <c r="J412" s="130" t="s">
        <v>2663</v>
      </c>
      <c r="K412" s="64">
        <v>43282</v>
      </c>
      <c r="L412" s="157">
        <v>2</v>
      </c>
      <c r="M412" s="130" t="s">
        <v>109</v>
      </c>
      <c r="N412" s="130" t="s">
        <v>2670</v>
      </c>
      <c r="O412" s="130" t="s">
        <v>2671</v>
      </c>
      <c r="P412" s="161">
        <v>9.4736842105263154E-4</v>
      </c>
      <c r="Q412" s="162" t="s">
        <v>2610</v>
      </c>
      <c r="R412" s="124">
        <v>80000000</v>
      </c>
      <c r="S412" s="129"/>
      <c r="T412" s="91">
        <v>43282</v>
      </c>
      <c r="U412" s="91">
        <v>43312</v>
      </c>
      <c r="V412" s="130" t="s">
        <v>2672</v>
      </c>
      <c r="W412" s="121">
        <v>1</v>
      </c>
      <c r="X412" s="122">
        <v>0</v>
      </c>
      <c r="Y412" s="125"/>
      <c r="Z412" s="125"/>
      <c r="AA412" s="582"/>
      <c r="AB412" s="582"/>
      <c r="AC412" s="136"/>
      <c r="AD412" s="582"/>
      <c r="AE412" s="598"/>
      <c r="AF412" s="598"/>
      <c r="AG412" s="122">
        <v>0</v>
      </c>
      <c r="AH412" s="125"/>
      <c r="AI412" s="125"/>
      <c r="AJ412" s="582"/>
      <c r="AK412" s="582"/>
      <c r="AL412" s="136"/>
      <c r="AM412" s="582"/>
      <c r="AN412" s="598"/>
      <c r="AO412" s="598"/>
      <c r="AP412" s="122">
        <v>0</v>
      </c>
      <c r="AQ412" s="125"/>
      <c r="AR412" s="125"/>
      <c r="AS412" s="582"/>
      <c r="AT412" s="582"/>
      <c r="AU412" s="136"/>
      <c r="AV412" s="582"/>
      <c r="AW412" s="582"/>
      <c r="AX412" s="598"/>
      <c r="AY412" s="598"/>
      <c r="AZ412" s="122">
        <v>0</v>
      </c>
      <c r="BA412" s="125"/>
      <c r="BB412" s="125"/>
      <c r="BC412" s="582"/>
      <c r="BD412" s="582"/>
      <c r="BE412" s="136"/>
      <c r="BF412" s="582"/>
      <c r="BG412" s="598"/>
      <c r="BH412" s="598"/>
      <c r="BI412" s="122">
        <v>0</v>
      </c>
      <c r="BJ412" s="125"/>
      <c r="BK412" s="125"/>
      <c r="BL412" s="582"/>
      <c r="BM412" s="582"/>
      <c r="BN412" s="136"/>
      <c r="BO412" s="582"/>
      <c r="BP412" s="598"/>
      <c r="BQ412" s="598"/>
      <c r="BR412" s="122">
        <v>0</v>
      </c>
      <c r="BS412" s="125"/>
      <c r="BT412" s="125"/>
      <c r="BU412" s="582"/>
      <c r="BV412" s="582"/>
      <c r="BW412" s="136"/>
      <c r="BX412" s="582"/>
      <c r="BY412" s="582"/>
      <c r="BZ412" s="598"/>
      <c r="CA412" s="598"/>
      <c r="CB412" s="122">
        <v>1</v>
      </c>
      <c r="CC412" s="125"/>
      <c r="CD412" s="125" t="s">
        <v>2673</v>
      </c>
      <c r="CE412" s="582"/>
      <c r="CF412" s="582"/>
      <c r="CG412" s="136">
        <v>80000000</v>
      </c>
      <c r="CH412" s="582"/>
      <c r="CI412" s="598"/>
      <c r="CJ412" s="598"/>
      <c r="CK412" s="122">
        <v>0</v>
      </c>
      <c r="CL412" s="125"/>
      <c r="CM412" s="125"/>
      <c r="CN412" s="582"/>
      <c r="CO412" s="582"/>
      <c r="CP412" s="136"/>
      <c r="CQ412" s="582"/>
      <c r="CR412" s="598"/>
      <c r="CS412" s="598"/>
      <c r="CT412" s="122">
        <v>0</v>
      </c>
      <c r="CU412" s="125"/>
      <c r="CV412" s="125"/>
      <c r="CW412" s="582"/>
      <c r="CX412" s="582"/>
      <c r="CY412" s="136"/>
      <c r="CZ412" s="582"/>
      <c r="DA412" s="582"/>
      <c r="DB412" s="598"/>
      <c r="DC412" s="598"/>
      <c r="DD412" s="122">
        <v>0</v>
      </c>
      <c r="DE412" s="125"/>
      <c r="DF412" s="125"/>
      <c r="DG412" s="582"/>
      <c r="DH412" s="582"/>
      <c r="DI412" s="136"/>
      <c r="DJ412" s="582"/>
      <c r="DK412" s="598"/>
      <c r="DL412" s="598"/>
      <c r="DM412" s="122">
        <v>0</v>
      </c>
      <c r="DN412" s="125"/>
      <c r="DO412" s="125"/>
      <c r="DP412" s="582"/>
      <c r="DQ412" s="582"/>
      <c r="DR412" s="136"/>
      <c r="DS412" s="582"/>
      <c r="DT412" s="598"/>
      <c r="DU412" s="598"/>
      <c r="DV412" s="122">
        <v>0</v>
      </c>
      <c r="DW412" s="125"/>
      <c r="DX412" s="125"/>
      <c r="DY412" s="582"/>
      <c r="DZ412" s="582"/>
      <c r="EA412" s="136"/>
      <c r="EB412" s="582"/>
      <c r="EC412" s="582"/>
      <c r="ED412" s="598"/>
      <c r="EE412" s="598"/>
      <c r="EF412" s="304"/>
      <c r="EG412" s="292">
        <v>1</v>
      </c>
      <c r="EH412" s="292">
        <v>0</v>
      </c>
      <c r="EI412" s="592"/>
      <c r="EJ412" s="299">
        <v>1</v>
      </c>
      <c r="EK412" s="299">
        <v>0</v>
      </c>
      <c r="EL412" s="299"/>
      <c r="EM412" s="595"/>
      <c r="EN412" s="595"/>
      <c r="EO412" s="299"/>
      <c r="EP412" s="299"/>
      <c r="EQ412" s="299"/>
      <c r="ER412" s="592"/>
      <c r="ES412" s="200"/>
      <c r="ET412" s="156">
        <f t="shared" si="6"/>
        <v>0</v>
      </c>
    </row>
    <row r="413" spans="1:150" s="47" customFormat="1" ht="99.95" hidden="1" customHeight="1" x14ac:dyDescent="0.25">
      <c r="A413" s="130" t="s">
        <v>216</v>
      </c>
      <c r="B413" s="47" t="s">
        <v>3837</v>
      </c>
      <c r="C413" s="130" t="s">
        <v>3579</v>
      </c>
      <c r="D413" s="127">
        <v>12</v>
      </c>
      <c r="E413" s="130" t="s">
        <v>195</v>
      </c>
      <c r="F413" s="121" t="s">
        <v>65</v>
      </c>
      <c r="G413" s="88">
        <v>0.42</v>
      </c>
      <c r="H413" s="121">
        <v>1</v>
      </c>
      <c r="I413" s="159">
        <v>0.31850000000000001</v>
      </c>
      <c r="J413" s="130" t="s">
        <v>2674</v>
      </c>
      <c r="K413" s="64">
        <v>43405</v>
      </c>
      <c r="L413" s="157">
        <v>1</v>
      </c>
      <c r="M413" s="47" t="s">
        <v>102</v>
      </c>
      <c r="N413" s="130" t="s">
        <v>2675</v>
      </c>
      <c r="O413" s="130" t="s">
        <v>2676</v>
      </c>
      <c r="P413" s="89">
        <v>1.0843177282482271E-3</v>
      </c>
      <c r="Q413" s="130" t="s">
        <v>1820</v>
      </c>
      <c r="R413" s="603">
        <v>93718000</v>
      </c>
      <c r="S413" s="129"/>
      <c r="T413" s="91">
        <v>43102</v>
      </c>
      <c r="U413" s="91">
        <v>43465</v>
      </c>
      <c r="V413" s="130" t="s">
        <v>2677</v>
      </c>
      <c r="W413" s="121">
        <v>0.4</v>
      </c>
      <c r="X413" s="132">
        <v>3.6299999999999999E-2</v>
      </c>
      <c r="Y413" s="125"/>
      <c r="Z413" s="125" t="s">
        <v>2581</v>
      </c>
      <c r="AA413" s="582">
        <v>0.1163</v>
      </c>
      <c r="AB413" s="582">
        <v>0</v>
      </c>
      <c r="AC413" s="600">
        <v>85908350</v>
      </c>
      <c r="AD413" s="582"/>
      <c r="AE413" s="598"/>
      <c r="AF413" s="598"/>
      <c r="AG413" s="132">
        <v>3.6299999999999999E-2</v>
      </c>
      <c r="AH413" s="125"/>
      <c r="AI413" s="125" t="s">
        <v>2581</v>
      </c>
      <c r="AJ413" s="582">
        <v>3.6299999999999999E-2</v>
      </c>
      <c r="AK413" s="582"/>
      <c r="AL413" s="600"/>
      <c r="AM413" s="582"/>
      <c r="AN413" s="598"/>
      <c r="AO413" s="598"/>
      <c r="AP413" s="132">
        <v>3.6299999999999999E-2</v>
      </c>
      <c r="AQ413" s="125"/>
      <c r="AR413" s="125" t="s">
        <v>2581</v>
      </c>
      <c r="AS413" s="582">
        <v>3.6299999999999999E-2</v>
      </c>
      <c r="AT413" s="582"/>
      <c r="AU413" s="600"/>
      <c r="AV413" s="582"/>
      <c r="AW413" s="582"/>
      <c r="AX413" s="598"/>
      <c r="AY413" s="598"/>
      <c r="AZ413" s="132">
        <v>3.6299999999999999E-2</v>
      </c>
      <c r="BA413" s="125"/>
      <c r="BB413" s="125" t="s">
        <v>2581</v>
      </c>
      <c r="BC413" s="582">
        <v>3.6299999999999999E-2</v>
      </c>
      <c r="BD413" s="582"/>
      <c r="BE413" s="600"/>
      <c r="BF413" s="582"/>
      <c r="BG413" s="598"/>
      <c r="BH413" s="598"/>
      <c r="BI413" s="132">
        <v>3.6299999999999999E-2</v>
      </c>
      <c r="BJ413" s="125"/>
      <c r="BK413" s="125" t="s">
        <v>2581</v>
      </c>
      <c r="BL413" s="582">
        <v>3.6299999999999999E-2</v>
      </c>
      <c r="BM413" s="582"/>
      <c r="BN413" s="600"/>
      <c r="BO413" s="582"/>
      <c r="BP413" s="598"/>
      <c r="BQ413" s="598"/>
      <c r="BR413" s="132">
        <v>3.6299999999999999E-2</v>
      </c>
      <c r="BS413" s="125"/>
      <c r="BT413" s="125" t="s">
        <v>2581</v>
      </c>
      <c r="BU413" s="582">
        <v>3.6299999999999999E-2</v>
      </c>
      <c r="BV413" s="582"/>
      <c r="BW413" s="600"/>
      <c r="BX413" s="582"/>
      <c r="BY413" s="582"/>
      <c r="BZ413" s="598"/>
      <c r="CA413" s="598"/>
      <c r="CB413" s="132">
        <v>3.6299999999999999E-2</v>
      </c>
      <c r="CC413" s="125"/>
      <c r="CD413" s="125" t="s">
        <v>2581</v>
      </c>
      <c r="CE413" s="582">
        <v>3.6299999999999999E-2</v>
      </c>
      <c r="CF413" s="582"/>
      <c r="CG413" s="600"/>
      <c r="CH413" s="582"/>
      <c r="CI413" s="598"/>
      <c r="CJ413" s="598"/>
      <c r="CK413" s="132">
        <v>3.6299999999999999E-2</v>
      </c>
      <c r="CL413" s="125"/>
      <c r="CM413" s="125" t="s">
        <v>2581</v>
      </c>
      <c r="CN413" s="582">
        <v>0.1363</v>
      </c>
      <c r="CO413" s="582"/>
      <c r="CP413" s="600"/>
      <c r="CQ413" s="582"/>
      <c r="CR413" s="598"/>
      <c r="CS413" s="598"/>
      <c r="CT413" s="132">
        <v>3.6299999999999999E-2</v>
      </c>
      <c r="CU413" s="125"/>
      <c r="CV413" s="125" t="s">
        <v>2581</v>
      </c>
      <c r="CW413" s="582">
        <v>0.18629999999999999</v>
      </c>
      <c r="CX413" s="582"/>
      <c r="CY413" s="600"/>
      <c r="CZ413" s="582"/>
      <c r="DA413" s="582"/>
      <c r="DB413" s="598"/>
      <c r="DC413" s="598"/>
      <c r="DD413" s="132">
        <v>3.6299999999999999E-2</v>
      </c>
      <c r="DE413" s="125"/>
      <c r="DF413" s="125" t="s">
        <v>2581</v>
      </c>
      <c r="DG413" s="582">
        <v>3.6299999999999999E-2</v>
      </c>
      <c r="DH413" s="582"/>
      <c r="DI413" s="600"/>
      <c r="DJ413" s="582"/>
      <c r="DK413" s="598"/>
      <c r="DL413" s="598"/>
      <c r="DM413" s="132">
        <v>3.6299999999999999E-2</v>
      </c>
      <c r="DN413" s="125"/>
      <c r="DO413" s="125" t="s">
        <v>2581</v>
      </c>
      <c r="DP413" s="582">
        <v>1.3063</v>
      </c>
      <c r="DQ413" s="582"/>
      <c r="DR413" s="600">
        <v>7809650</v>
      </c>
      <c r="DS413" s="582"/>
      <c r="DT413" s="598"/>
      <c r="DU413" s="598"/>
      <c r="DV413" s="122">
        <v>0</v>
      </c>
      <c r="DW413" s="125"/>
      <c r="DX413" s="125"/>
      <c r="DY413" s="582">
        <v>0</v>
      </c>
      <c r="DZ413" s="582"/>
      <c r="EA413" s="600"/>
      <c r="EB413" s="582"/>
      <c r="EC413" s="582"/>
      <c r="ED413" s="598"/>
      <c r="EE413" s="598"/>
      <c r="EF413" s="304"/>
      <c r="EG413" s="292">
        <v>0.39929999999999999</v>
      </c>
      <c r="EH413" s="292">
        <v>0</v>
      </c>
      <c r="EI413" s="592"/>
      <c r="EJ413" s="595">
        <v>0.49929999999999997</v>
      </c>
      <c r="EK413" s="592"/>
      <c r="EL413" s="592"/>
      <c r="EM413" s="594">
        <v>0.99964999999999993</v>
      </c>
      <c r="EN413" s="592"/>
      <c r="EO413" s="592"/>
      <c r="EP413" s="592"/>
      <c r="EQ413" s="592"/>
      <c r="ER413" s="592"/>
      <c r="ES413" s="200"/>
      <c r="ET413" s="156">
        <f t="shared" si="6"/>
        <v>-7.0000000000003393E-4</v>
      </c>
    </row>
    <row r="414" spans="1:150" s="47" customFormat="1" ht="99.95" hidden="1" customHeight="1" x14ac:dyDescent="0.25">
      <c r="A414" s="130" t="s">
        <v>216</v>
      </c>
      <c r="B414" s="47" t="s">
        <v>3837</v>
      </c>
      <c r="C414" s="130" t="s">
        <v>3579</v>
      </c>
      <c r="D414" s="127">
        <v>12</v>
      </c>
      <c r="E414" s="130" t="s">
        <v>195</v>
      </c>
      <c r="F414" s="121" t="s">
        <v>65</v>
      </c>
      <c r="G414" s="88">
        <v>0.42</v>
      </c>
      <c r="H414" s="121">
        <v>1</v>
      </c>
      <c r="I414" s="159">
        <v>0.31850000000000001</v>
      </c>
      <c r="J414" s="130" t="s">
        <v>2674</v>
      </c>
      <c r="K414" s="64">
        <v>43405</v>
      </c>
      <c r="L414" s="157">
        <v>1</v>
      </c>
      <c r="M414" s="47" t="s">
        <v>102</v>
      </c>
      <c r="N414" s="130" t="s">
        <v>2678</v>
      </c>
      <c r="O414" s="130" t="s">
        <v>2679</v>
      </c>
      <c r="P414" s="89">
        <v>1.0843177282482271E-3</v>
      </c>
      <c r="Q414" s="130" t="s">
        <v>1820</v>
      </c>
      <c r="R414" s="603"/>
      <c r="S414" s="129"/>
      <c r="T414" s="91">
        <v>43102</v>
      </c>
      <c r="U414" s="91">
        <v>43465</v>
      </c>
      <c r="V414" s="130" t="s">
        <v>2680</v>
      </c>
      <c r="W414" s="121">
        <v>0.1</v>
      </c>
      <c r="X414" s="132">
        <v>0.08</v>
      </c>
      <c r="Y414" s="125"/>
      <c r="Z414" s="125" t="s">
        <v>2587</v>
      </c>
      <c r="AA414" s="582"/>
      <c r="AB414" s="582"/>
      <c r="AC414" s="600"/>
      <c r="AD414" s="582"/>
      <c r="AE414" s="598"/>
      <c r="AF414" s="598"/>
      <c r="AG414" s="132"/>
      <c r="AH414" s="125"/>
      <c r="AI414" s="125"/>
      <c r="AJ414" s="582"/>
      <c r="AK414" s="582"/>
      <c r="AL414" s="600"/>
      <c r="AM414" s="582"/>
      <c r="AN414" s="598"/>
      <c r="AO414" s="598"/>
      <c r="AP414" s="132"/>
      <c r="AQ414" s="125"/>
      <c r="AR414" s="125"/>
      <c r="AS414" s="582"/>
      <c r="AT414" s="582"/>
      <c r="AU414" s="600"/>
      <c r="AV414" s="582"/>
      <c r="AW414" s="582"/>
      <c r="AX414" s="598"/>
      <c r="AY414" s="598"/>
      <c r="AZ414" s="132"/>
      <c r="BA414" s="125"/>
      <c r="BB414" s="125"/>
      <c r="BC414" s="582"/>
      <c r="BD414" s="582"/>
      <c r="BE414" s="600"/>
      <c r="BF414" s="582"/>
      <c r="BG414" s="598"/>
      <c r="BH414" s="598"/>
      <c r="BI414" s="132"/>
      <c r="BJ414" s="125"/>
      <c r="BK414" s="125"/>
      <c r="BL414" s="582"/>
      <c r="BM414" s="582"/>
      <c r="BN414" s="600"/>
      <c r="BO414" s="582"/>
      <c r="BP414" s="598"/>
      <c r="BQ414" s="598"/>
      <c r="BR414" s="132"/>
      <c r="BS414" s="125"/>
      <c r="BT414" s="125"/>
      <c r="BU414" s="582"/>
      <c r="BV414" s="582"/>
      <c r="BW414" s="600"/>
      <c r="BX414" s="582"/>
      <c r="BY414" s="582"/>
      <c r="BZ414" s="598"/>
      <c r="CA414" s="598"/>
      <c r="CB414" s="132"/>
      <c r="CC414" s="125"/>
      <c r="CD414" s="125"/>
      <c r="CE414" s="582"/>
      <c r="CF414" s="582"/>
      <c r="CG414" s="600"/>
      <c r="CH414" s="582"/>
      <c r="CI414" s="598"/>
      <c r="CJ414" s="598"/>
      <c r="CK414" s="132"/>
      <c r="CL414" s="125"/>
      <c r="CM414" s="125"/>
      <c r="CN414" s="582"/>
      <c r="CO414" s="582"/>
      <c r="CP414" s="600"/>
      <c r="CQ414" s="582"/>
      <c r="CR414" s="598"/>
      <c r="CS414" s="598"/>
      <c r="CT414" s="132"/>
      <c r="CU414" s="125"/>
      <c r="CV414" s="125"/>
      <c r="CW414" s="582"/>
      <c r="CX414" s="582"/>
      <c r="CY414" s="600"/>
      <c r="CZ414" s="582"/>
      <c r="DA414" s="582"/>
      <c r="DB414" s="598"/>
      <c r="DC414" s="598"/>
      <c r="DD414" s="132"/>
      <c r="DE414" s="125"/>
      <c r="DF414" s="125"/>
      <c r="DG414" s="582"/>
      <c r="DH414" s="582"/>
      <c r="DI414" s="600"/>
      <c r="DJ414" s="582"/>
      <c r="DK414" s="598"/>
      <c r="DL414" s="598"/>
      <c r="DM414" s="132">
        <v>0.02</v>
      </c>
      <c r="DN414" s="125"/>
      <c r="DO414" s="125" t="s">
        <v>2587</v>
      </c>
      <c r="DP414" s="582"/>
      <c r="DQ414" s="582"/>
      <c r="DR414" s="600"/>
      <c r="DS414" s="582"/>
      <c r="DT414" s="598"/>
      <c r="DU414" s="598"/>
      <c r="DV414" s="122">
        <v>0</v>
      </c>
      <c r="DW414" s="125"/>
      <c r="DX414" s="125"/>
      <c r="DY414" s="582"/>
      <c r="DZ414" s="582"/>
      <c r="EA414" s="600"/>
      <c r="EB414" s="582"/>
      <c r="EC414" s="582"/>
      <c r="ED414" s="598"/>
      <c r="EE414" s="598"/>
      <c r="EF414" s="304"/>
      <c r="EG414" s="292">
        <v>0.1</v>
      </c>
      <c r="EH414" s="292">
        <v>0</v>
      </c>
      <c r="EI414" s="592"/>
      <c r="EJ414" s="595"/>
      <c r="EK414" s="592"/>
      <c r="EL414" s="592"/>
      <c r="EM414" s="594"/>
      <c r="EN414" s="592"/>
      <c r="EO414" s="592"/>
      <c r="EP414" s="592"/>
      <c r="EQ414" s="592"/>
      <c r="ER414" s="592"/>
      <c r="ES414" s="200"/>
      <c r="ET414" s="156">
        <f t="shared" si="6"/>
        <v>0</v>
      </c>
    </row>
    <row r="415" spans="1:150" s="47" customFormat="1" ht="99.95" hidden="1" customHeight="1" x14ac:dyDescent="0.25">
      <c r="A415" s="130" t="s">
        <v>216</v>
      </c>
      <c r="B415" s="47" t="s">
        <v>3837</v>
      </c>
      <c r="C415" s="130" t="s">
        <v>3579</v>
      </c>
      <c r="D415" s="127">
        <v>12</v>
      </c>
      <c r="E415" s="130" t="s">
        <v>195</v>
      </c>
      <c r="F415" s="121" t="s">
        <v>65</v>
      </c>
      <c r="G415" s="88">
        <v>0.42</v>
      </c>
      <c r="H415" s="121">
        <v>1</v>
      </c>
      <c r="I415" s="159">
        <v>0.31850000000000001</v>
      </c>
      <c r="J415" s="130" t="s">
        <v>2674</v>
      </c>
      <c r="K415" s="64">
        <v>43405</v>
      </c>
      <c r="L415" s="157">
        <v>2</v>
      </c>
      <c r="M415" s="130" t="s">
        <v>2681</v>
      </c>
      <c r="N415" s="130" t="s">
        <v>2627</v>
      </c>
      <c r="O415" s="130" t="s">
        <v>2682</v>
      </c>
      <c r="P415" s="89">
        <v>0.31643223184706176</v>
      </c>
      <c r="Q415" s="130" t="s">
        <v>1820</v>
      </c>
      <c r="R415" s="124">
        <v>27349360000</v>
      </c>
      <c r="S415" s="129"/>
      <c r="T415" s="91">
        <v>43102</v>
      </c>
      <c r="U415" s="91">
        <v>43465</v>
      </c>
      <c r="V415" s="130" t="s">
        <v>2683</v>
      </c>
      <c r="W415" s="121">
        <v>0.5</v>
      </c>
      <c r="X415" s="122">
        <v>0</v>
      </c>
      <c r="Y415" s="125"/>
      <c r="Z415" s="125"/>
      <c r="AA415" s="582"/>
      <c r="AB415" s="582"/>
      <c r="AC415" s="136"/>
      <c r="AD415" s="582"/>
      <c r="AE415" s="598"/>
      <c r="AF415" s="598"/>
      <c r="AG415" s="122">
        <v>0</v>
      </c>
      <c r="AH415" s="125"/>
      <c r="AI415" s="125"/>
      <c r="AJ415" s="582"/>
      <c r="AK415" s="582"/>
      <c r="AL415" s="136"/>
      <c r="AM415" s="582"/>
      <c r="AN415" s="598"/>
      <c r="AO415" s="598"/>
      <c r="AP415" s="122">
        <v>0</v>
      </c>
      <c r="AQ415" s="125"/>
      <c r="AR415" s="125"/>
      <c r="AS415" s="582"/>
      <c r="AT415" s="582"/>
      <c r="AU415" s="136"/>
      <c r="AV415" s="582"/>
      <c r="AW415" s="582"/>
      <c r="AX415" s="598"/>
      <c r="AY415" s="598"/>
      <c r="AZ415" s="122">
        <v>0</v>
      </c>
      <c r="BA415" s="125"/>
      <c r="BB415" s="125"/>
      <c r="BC415" s="582"/>
      <c r="BD415" s="582"/>
      <c r="BE415" s="136"/>
      <c r="BF415" s="582"/>
      <c r="BG415" s="598"/>
      <c r="BH415" s="598"/>
      <c r="BI415" s="122">
        <v>0</v>
      </c>
      <c r="BJ415" s="125"/>
      <c r="BK415" s="125"/>
      <c r="BL415" s="582"/>
      <c r="BM415" s="582"/>
      <c r="BN415" s="136"/>
      <c r="BO415" s="582"/>
      <c r="BP415" s="598"/>
      <c r="BQ415" s="598"/>
      <c r="BR415" s="122">
        <v>0</v>
      </c>
      <c r="BS415" s="125"/>
      <c r="BT415" s="125"/>
      <c r="BU415" s="582"/>
      <c r="BV415" s="582"/>
      <c r="BW415" s="136"/>
      <c r="BX415" s="582"/>
      <c r="BY415" s="582"/>
      <c r="BZ415" s="598"/>
      <c r="CA415" s="598"/>
      <c r="CB415" s="122">
        <v>0</v>
      </c>
      <c r="CC415" s="125"/>
      <c r="CD415" s="125"/>
      <c r="CE415" s="582"/>
      <c r="CF415" s="582"/>
      <c r="CG415" s="136"/>
      <c r="CH415" s="582"/>
      <c r="CI415" s="598"/>
      <c r="CJ415" s="598"/>
      <c r="CK415" s="122">
        <v>0.1</v>
      </c>
      <c r="CL415" s="125"/>
      <c r="CM415" s="125" t="s">
        <v>2604</v>
      </c>
      <c r="CN415" s="582"/>
      <c r="CO415" s="582"/>
      <c r="CP415" s="136"/>
      <c r="CQ415" s="582"/>
      <c r="CR415" s="598"/>
      <c r="CS415" s="598"/>
      <c r="CT415" s="122">
        <v>0.15</v>
      </c>
      <c r="CU415" s="125"/>
      <c r="CV415" s="125" t="s">
        <v>2619</v>
      </c>
      <c r="CW415" s="582"/>
      <c r="CX415" s="582"/>
      <c r="CY415" s="136"/>
      <c r="CZ415" s="582"/>
      <c r="DA415" s="582"/>
      <c r="DB415" s="598"/>
      <c r="DC415" s="598"/>
      <c r="DD415" s="122">
        <v>0</v>
      </c>
      <c r="DE415" s="125"/>
      <c r="DF415" s="125"/>
      <c r="DG415" s="582"/>
      <c r="DH415" s="582"/>
      <c r="DI415" s="136"/>
      <c r="DJ415" s="582"/>
      <c r="DK415" s="598"/>
      <c r="DL415" s="598"/>
      <c r="DM415" s="122">
        <v>0.25</v>
      </c>
      <c r="DN415" s="125"/>
      <c r="DO415" s="125" t="s">
        <v>2602</v>
      </c>
      <c r="DP415" s="582"/>
      <c r="DQ415" s="582"/>
      <c r="DR415" s="136">
        <v>12867638400</v>
      </c>
      <c r="DS415" s="582"/>
      <c r="DT415" s="598"/>
      <c r="DU415" s="598"/>
      <c r="DV415" s="122">
        <v>0</v>
      </c>
      <c r="DW415" s="125"/>
      <c r="DX415" s="125"/>
      <c r="DY415" s="582"/>
      <c r="DZ415" s="582"/>
      <c r="EA415" s="136">
        <v>14481721600</v>
      </c>
      <c r="EB415" s="582"/>
      <c r="EC415" s="582"/>
      <c r="ED415" s="598"/>
      <c r="EE415" s="598"/>
      <c r="EF415" s="304"/>
      <c r="EG415" s="292">
        <v>0.5</v>
      </c>
      <c r="EH415" s="292">
        <v>0</v>
      </c>
      <c r="EI415" s="592"/>
      <c r="EJ415" s="299">
        <v>0.5</v>
      </c>
      <c r="EK415" s="592"/>
      <c r="EL415" s="592"/>
      <c r="EM415" s="594"/>
      <c r="EN415" s="592"/>
      <c r="EO415" s="592"/>
      <c r="EP415" s="592"/>
      <c r="EQ415" s="592"/>
      <c r="ER415" s="592"/>
      <c r="ES415" s="200"/>
      <c r="ET415" s="156">
        <f t="shared" si="6"/>
        <v>0</v>
      </c>
    </row>
    <row r="416" spans="1:150" s="47" customFormat="1" ht="99.95" hidden="1" customHeight="1" x14ac:dyDescent="0.25">
      <c r="A416" s="130" t="s">
        <v>216</v>
      </c>
      <c r="B416" s="47" t="s">
        <v>3837</v>
      </c>
      <c r="C416" s="130" t="s">
        <v>3579</v>
      </c>
      <c r="D416" s="127">
        <v>12</v>
      </c>
      <c r="E416" s="130" t="s">
        <v>195</v>
      </c>
      <c r="F416" s="121" t="s">
        <v>65</v>
      </c>
      <c r="G416" s="88">
        <v>0.42</v>
      </c>
      <c r="H416" s="121">
        <v>1</v>
      </c>
      <c r="I416" s="159">
        <v>0.31850000000000001</v>
      </c>
      <c r="J416" s="130" t="s">
        <v>2674</v>
      </c>
      <c r="K416" s="64">
        <v>43405</v>
      </c>
      <c r="L416" s="157">
        <v>3</v>
      </c>
      <c r="M416" s="130" t="s">
        <v>2684</v>
      </c>
      <c r="N416" s="130" t="s">
        <v>2649</v>
      </c>
      <c r="O416" s="130" t="s">
        <v>2679</v>
      </c>
      <c r="P416" s="89">
        <v>9.8345042469002021E-4</v>
      </c>
      <c r="Q416" s="130" t="s">
        <v>2610</v>
      </c>
      <c r="R416" s="124">
        <v>85000000</v>
      </c>
      <c r="S416" s="129"/>
      <c r="T416" s="91">
        <v>43102</v>
      </c>
      <c r="U416" s="91">
        <v>43465</v>
      </c>
      <c r="V416" s="130" t="s">
        <v>2685</v>
      </c>
      <c r="W416" s="121">
        <v>1</v>
      </c>
      <c r="X416" s="122">
        <v>0</v>
      </c>
      <c r="Y416" s="125"/>
      <c r="Z416" s="125"/>
      <c r="AA416" s="582"/>
      <c r="AB416" s="582"/>
      <c r="AC416" s="136"/>
      <c r="AD416" s="582"/>
      <c r="AE416" s="598"/>
      <c r="AF416" s="598"/>
      <c r="AG416" s="122">
        <v>0</v>
      </c>
      <c r="AH416" s="125"/>
      <c r="AI416" s="125"/>
      <c r="AJ416" s="582"/>
      <c r="AK416" s="582"/>
      <c r="AL416" s="136"/>
      <c r="AM416" s="582"/>
      <c r="AN416" s="598"/>
      <c r="AO416" s="598"/>
      <c r="AP416" s="122">
        <v>0</v>
      </c>
      <c r="AQ416" s="125"/>
      <c r="AR416" s="125"/>
      <c r="AS416" s="582"/>
      <c r="AT416" s="582"/>
      <c r="AU416" s="136"/>
      <c r="AV416" s="582"/>
      <c r="AW416" s="582"/>
      <c r="AX416" s="598"/>
      <c r="AY416" s="598"/>
      <c r="AZ416" s="122">
        <v>0</v>
      </c>
      <c r="BA416" s="125"/>
      <c r="BB416" s="125"/>
      <c r="BC416" s="582"/>
      <c r="BD416" s="582"/>
      <c r="BE416" s="136"/>
      <c r="BF416" s="582"/>
      <c r="BG416" s="598"/>
      <c r="BH416" s="598"/>
      <c r="BI416" s="122">
        <v>0</v>
      </c>
      <c r="BJ416" s="125"/>
      <c r="BK416" s="125"/>
      <c r="BL416" s="582"/>
      <c r="BM416" s="582"/>
      <c r="BN416" s="136"/>
      <c r="BO416" s="582"/>
      <c r="BP416" s="598"/>
      <c r="BQ416" s="598"/>
      <c r="BR416" s="122">
        <v>0</v>
      </c>
      <c r="BS416" s="125"/>
      <c r="BT416" s="125"/>
      <c r="BU416" s="582"/>
      <c r="BV416" s="582"/>
      <c r="BW416" s="136"/>
      <c r="BX416" s="582"/>
      <c r="BY416" s="582"/>
      <c r="BZ416" s="598"/>
      <c r="CA416" s="598"/>
      <c r="CB416" s="122">
        <v>0</v>
      </c>
      <c r="CC416" s="125"/>
      <c r="CD416" s="125"/>
      <c r="CE416" s="582"/>
      <c r="CF416" s="582"/>
      <c r="CG416" s="136"/>
      <c r="CH416" s="582"/>
      <c r="CI416" s="598"/>
      <c r="CJ416" s="598"/>
      <c r="CK416" s="122">
        <v>0</v>
      </c>
      <c r="CL416" s="125"/>
      <c r="CM416" s="125"/>
      <c r="CN416" s="582"/>
      <c r="CO416" s="582"/>
      <c r="CP416" s="136"/>
      <c r="CQ416" s="582"/>
      <c r="CR416" s="598"/>
      <c r="CS416" s="598"/>
      <c r="CT416" s="122">
        <v>0</v>
      </c>
      <c r="CU416" s="125"/>
      <c r="CV416" s="125"/>
      <c r="CW416" s="582"/>
      <c r="CX416" s="582"/>
      <c r="CY416" s="136"/>
      <c r="CZ416" s="582"/>
      <c r="DA416" s="582"/>
      <c r="DB416" s="598"/>
      <c r="DC416" s="598"/>
      <c r="DD416" s="122">
        <v>0</v>
      </c>
      <c r="DE416" s="125"/>
      <c r="DF416" s="125"/>
      <c r="DG416" s="582"/>
      <c r="DH416" s="582"/>
      <c r="DI416" s="136"/>
      <c r="DJ416" s="582"/>
      <c r="DK416" s="598"/>
      <c r="DL416" s="598"/>
      <c r="DM416" s="122">
        <v>1</v>
      </c>
      <c r="DN416" s="125"/>
      <c r="DO416" s="125" t="s">
        <v>2686</v>
      </c>
      <c r="DP416" s="582"/>
      <c r="DQ416" s="582"/>
      <c r="DR416" s="136">
        <v>85000000</v>
      </c>
      <c r="DS416" s="582"/>
      <c r="DT416" s="598"/>
      <c r="DU416" s="598"/>
      <c r="DV416" s="122">
        <v>0</v>
      </c>
      <c r="DW416" s="125"/>
      <c r="DX416" s="125"/>
      <c r="DY416" s="582"/>
      <c r="DZ416" s="582"/>
      <c r="EA416" s="136"/>
      <c r="EB416" s="582"/>
      <c r="EC416" s="582"/>
      <c r="ED416" s="598"/>
      <c r="EE416" s="598"/>
      <c r="EF416" s="304"/>
      <c r="EG416" s="292">
        <v>1</v>
      </c>
      <c r="EH416" s="292">
        <v>0</v>
      </c>
      <c r="EI416" s="592"/>
      <c r="EJ416" s="299">
        <v>1</v>
      </c>
      <c r="EK416" s="592"/>
      <c r="EL416" s="592"/>
      <c r="EM416" s="594"/>
      <c r="EN416" s="592"/>
      <c r="EO416" s="592"/>
      <c r="EP416" s="592"/>
      <c r="EQ416" s="592"/>
      <c r="ER416" s="592"/>
      <c r="ES416" s="200"/>
      <c r="ET416" s="156">
        <f t="shared" si="6"/>
        <v>0</v>
      </c>
    </row>
    <row r="417" spans="1:150" s="47" customFormat="1" ht="99.95" hidden="1" customHeight="1" x14ac:dyDescent="0.25">
      <c r="A417" s="130" t="s">
        <v>216</v>
      </c>
      <c r="B417" s="47" t="s">
        <v>3837</v>
      </c>
      <c r="C417" s="130" t="s">
        <v>3579</v>
      </c>
      <c r="D417" s="127">
        <v>13</v>
      </c>
      <c r="E417" s="130" t="s">
        <v>196</v>
      </c>
      <c r="F417" s="121" t="s">
        <v>65</v>
      </c>
      <c r="G417" s="88">
        <v>0.43</v>
      </c>
      <c r="H417" s="121">
        <v>1</v>
      </c>
      <c r="I417" s="159">
        <v>7.1999999999999998E-3</v>
      </c>
      <c r="J417" s="130" t="s">
        <v>2687</v>
      </c>
      <c r="K417" s="64">
        <v>43465</v>
      </c>
      <c r="L417" s="157">
        <v>1</v>
      </c>
      <c r="M417" s="130" t="s">
        <v>197</v>
      </c>
      <c r="N417" s="130" t="s">
        <v>2688</v>
      </c>
      <c r="O417" s="130" t="s">
        <v>2671</v>
      </c>
      <c r="P417" s="161">
        <v>5.0070043190604833E-4</v>
      </c>
      <c r="Q417" s="162" t="s">
        <v>1820</v>
      </c>
      <c r="R417" s="124">
        <v>42990000</v>
      </c>
      <c r="S417" s="129"/>
      <c r="T417" s="91">
        <v>43102</v>
      </c>
      <c r="U417" s="91">
        <v>43465</v>
      </c>
      <c r="V417" s="130" t="s">
        <v>2689</v>
      </c>
      <c r="W417" s="122">
        <v>0.25</v>
      </c>
      <c r="X417" s="122">
        <v>0.15</v>
      </c>
      <c r="Y417" s="125"/>
      <c r="Z417" s="125" t="s">
        <v>2690</v>
      </c>
      <c r="AA417" s="582">
        <v>0.16999999999999998</v>
      </c>
      <c r="AB417" s="582">
        <v>0</v>
      </c>
      <c r="AC417" s="600">
        <v>42990000</v>
      </c>
      <c r="AD417" s="582"/>
      <c r="AE417" s="598"/>
      <c r="AF417" s="598"/>
      <c r="AG417" s="122"/>
      <c r="AH417" s="125"/>
      <c r="AI417" s="125"/>
      <c r="AJ417" s="582">
        <v>0.02</v>
      </c>
      <c r="AK417" s="582"/>
      <c r="AL417" s="600"/>
      <c r="AM417" s="582"/>
      <c r="AN417" s="598"/>
      <c r="AO417" s="598"/>
      <c r="AP417" s="122">
        <v>0.1</v>
      </c>
      <c r="AQ417" s="125"/>
      <c r="AR417" s="125" t="s">
        <v>2691</v>
      </c>
      <c r="AS417" s="582">
        <v>0.22000000000000003</v>
      </c>
      <c r="AT417" s="582"/>
      <c r="AU417" s="600"/>
      <c r="AV417" s="582"/>
      <c r="AW417" s="582"/>
      <c r="AX417" s="598"/>
      <c r="AY417" s="598"/>
      <c r="AZ417" s="122">
        <v>0</v>
      </c>
      <c r="BA417" s="125"/>
      <c r="BB417" s="125"/>
      <c r="BC417" s="582">
        <v>0.16999999999999998</v>
      </c>
      <c r="BD417" s="582"/>
      <c r="BE417" s="600"/>
      <c r="BF417" s="582"/>
      <c r="BG417" s="598"/>
      <c r="BH417" s="598"/>
      <c r="BI417" s="122">
        <v>0</v>
      </c>
      <c r="BJ417" s="125"/>
      <c r="BK417" s="125"/>
      <c r="BL417" s="582">
        <v>0.02</v>
      </c>
      <c r="BM417" s="582"/>
      <c r="BN417" s="600"/>
      <c r="BO417" s="582"/>
      <c r="BP417" s="598"/>
      <c r="BQ417" s="598"/>
      <c r="BR417" s="122">
        <v>0</v>
      </c>
      <c r="BS417" s="125"/>
      <c r="BT417" s="125"/>
      <c r="BU417" s="582">
        <v>0.27</v>
      </c>
      <c r="BV417" s="582"/>
      <c r="BW417" s="600"/>
      <c r="BX417" s="582"/>
      <c r="BY417" s="582"/>
      <c r="BZ417" s="598"/>
      <c r="CA417" s="598"/>
      <c r="CB417" s="122">
        <v>0</v>
      </c>
      <c r="CC417" s="125"/>
      <c r="CD417" s="125"/>
      <c r="CE417" s="582">
        <v>0.02</v>
      </c>
      <c r="CF417" s="582"/>
      <c r="CG417" s="600"/>
      <c r="CH417" s="582"/>
      <c r="CI417" s="598"/>
      <c r="CJ417" s="598"/>
      <c r="CK417" s="122">
        <v>0</v>
      </c>
      <c r="CL417" s="125"/>
      <c r="CM417" s="125"/>
      <c r="CN417" s="582">
        <v>0.02</v>
      </c>
      <c r="CO417" s="582"/>
      <c r="CP417" s="600"/>
      <c r="CQ417" s="582"/>
      <c r="CR417" s="598"/>
      <c r="CS417" s="598"/>
      <c r="CT417" s="122">
        <v>0</v>
      </c>
      <c r="CU417" s="125"/>
      <c r="CV417" s="125"/>
      <c r="CW417" s="582">
        <v>0.02</v>
      </c>
      <c r="CX417" s="582"/>
      <c r="CY417" s="600"/>
      <c r="CZ417" s="582"/>
      <c r="DA417" s="582"/>
      <c r="DB417" s="598"/>
      <c r="DC417" s="598"/>
      <c r="DD417" s="122">
        <v>0</v>
      </c>
      <c r="DE417" s="125"/>
      <c r="DF417" s="125"/>
      <c r="DG417" s="582">
        <v>0.02</v>
      </c>
      <c r="DH417" s="582"/>
      <c r="DI417" s="600"/>
      <c r="DJ417" s="582"/>
      <c r="DK417" s="598"/>
      <c r="DL417" s="598"/>
      <c r="DM417" s="122">
        <v>0</v>
      </c>
      <c r="DN417" s="125"/>
      <c r="DO417" s="125"/>
      <c r="DP417" s="582">
        <v>0.02</v>
      </c>
      <c r="DQ417" s="582"/>
      <c r="DR417" s="600"/>
      <c r="DS417" s="582"/>
      <c r="DT417" s="598"/>
      <c r="DU417" s="598"/>
      <c r="DV417" s="122">
        <v>0</v>
      </c>
      <c r="DW417" s="125"/>
      <c r="DX417" s="125"/>
      <c r="DY417" s="582">
        <v>0.03</v>
      </c>
      <c r="DZ417" s="582"/>
      <c r="EA417" s="600"/>
      <c r="EB417" s="582"/>
      <c r="EC417" s="582"/>
      <c r="ED417" s="598"/>
      <c r="EE417" s="598"/>
      <c r="EF417" s="304"/>
      <c r="EG417" s="292">
        <v>0.25</v>
      </c>
      <c r="EH417" s="292">
        <v>0</v>
      </c>
      <c r="EI417" s="592"/>
      <c r="EJ417" s="595">
        <v>0.5</v>
      </c>
      <c r="EK417" s="592"/>
      <c r="EL417" s="592"/>
      <c r="EM417" s="595">
        <v>1</v>
      </c>
      <c r="EN417" s="592"/>
      <c r="EO417" s="592"/>
      <c r="EP417" s="592"/>
      <c r="EQ417" s="592"/>
      <c r="ER417" s="592"/>
      <c r="ES417" s="200"/>
      <c r="ET417" s="156">
        <f t="shared" si="6"/>
        <v>0</v>
      </c>
    </row>
    <row r="418" spans="1:150" s="47" customFormat="1" ht="99.95" hidden="1" customHeight="1" x14ac:dyDescent="0.25">
      <c r="A418" s="130" t="s">
        <v>216</v>
      </c>
      <c r="B418" s="47" t="s">
        <v>3837</v>
      </c>
      <c r="C418" s="130" t="s">
        <v>3579</v>
      </c>
      <c r="D418" s="127">
        <v>13</v>
      </c>
      <c r="E418" s="130" t="s">
        <v>196</v>
      </c>
      <c r="F418" s="121" t="s">
        <v>65</v>
      </c>
      <c r="G418" s="88">
        <v>0.43</v>
      </c>
      <c r="H418" s="121">
        <v>1</v>
      </c>
      <c r="I418" s="159">
        <v>7.1999999999999998E-3</v>
      </c>
      <c r="J418" s="130" t="s">
        <v>2687</v>
      </c>
      <c r="K418" s="64">
        <v>43465</v>
      </c>
      <c r="L418" s="157">
        <v>1</v>
      </c>
      <c r="M418" s="130" t="s">
        <v>197</v>
      </c>
      <c r="N418" s="130" t="s">
        <v>2688</v>
      </c>
      <c r="O418" s="130" t="s">
        <v>2692</v>
      </c>
      <c r="P418" s="161">
        <v>5.0070043190604833E-4</v>
      </c>
      <c r="Q418" s="162" t="s">
        <v>1820</v>
      </c>
      <c r="R418" s="124">
        <v>42990000</v>
      </c>
      <c r="S418" s="129"/>
      <c r="T418" s="108">
        <v>43102</v>
      </c>
      <c r="U418" s="108">
        <v>43465</v>
      </c>
      <c r="V418" s="130" t="s">
        <v>2693</v>
      </c>
      <c r="W418" s="122">
        <v>0.25</v>
      </c>
      <c r="X418" s="122">
        <v>0.02</v>
      </c>
      <c r="Y418" s="125"/>
      <c r="Z418" s="125" t="s">
        <v>2694</v>
      </c>
      <c r="AA418" s="582"/>
      <c r="AB418" s="582"/>
      <c r="AC418" s="600"/>
      <c r="AD418" s="582"/>
      <c r="AE418" s="598"/>
      <c r="AF418" s="598"/>
      <c r="AG418" s="122">
        <v>0.02</v>
      </c>
      <c r="AH418" s="125"/>
      <c r="AI418" s="125" t="s">
        <v>2694</v>
      </c>
      <c r="AJ418" s="582"/>
      <c r="AK418" s="582"/>
      <c r="AL418" s="600"/>
      <c r="AM418" s="582"/>
      <c r="AN418" s="598"/>
      <c r="AO418" s="598"/>
      <c r="AP418" s="122">
        <v>0.02</v>
      </c>
      <c r="AQ418" s="125"/>
      <c r="AR418" s="125" t="s">
        <v>2694</v>
      </c>
      <c r="AS418" s="582"/>
      <c r="AT418" s="582"/>
      <c r="AU418" s="600"/>
      <c r="AV418" s="582"/>
      <c r="AW418" s="582"/>
      <c r="AX418" s="598"/>
      <c r="AY418" s="598"/>
      <c r="AZ418" s="122">
        <v>0.02</v>
      </c>
      <c r="BA418" s="125"/>
      <c r="BB418" s="125" t="s">
        <v>2694</v>
      </c>
      <c r="BC418" s="582"/>
      <c r="BD418" s="582"/>
      <c r="BE418" s="600"/>
      <c r="BF418" s="582"/>
      <c r="BG418" s="598"/>
      <c r="BH418" s="598"/>
      <c r="BI418" s="122">
        <v>0.02</v>
      </c>
      <c r="BJ418" s="125"/>
      <c r="BK418" s="125" t="s">
        <v>2694</v>
      </c>
      <c r="BL418" s="582"/>
      <c r="BM418" s="582"/>
      <c r="BN418" s="600"/>
      <c r="BO418" s="582"/>
      <c r="BP418" s="598"/>
      <c r="BQ418" s="598"/>
      <c r="BR418" s="122">
        <v>0.02</v>
      </c>
      <c r="BS418" s="125"/>
      <c r="BT418" s="125" t="s">
        <v>2694</v>
      </c>
      <c r="BU418" s="582"/>
      <c r="BV418" s="582"/>
      <c r="BW418" s="600"/>
      <c r="BX418" s="582"/>
      <c r="BY418" s="582"/>
      <c r="BZ418" s="598"/>
      <c r="CA418" s="598"/>
      <c r="CB418" s="122">
        <v>0.02</v>
      </c>
      <c r="CC418" s="125"/>
      <c r="CD418" s="125" t="s">
        <v>2694</v>
      </c>
      <c r="CE418" s="582"/>
      <c r="CF418" s="582"/>
      <c r="CG418" s="600"/>
      <c r="CH418" s="582"/>
      <c r="CI418" s="598"/>
      <c r="CJ418" s="598"/>
      <c r="CK418" s="122">
        <v>0.02</v>
      </c>
      <c r="CL418" s="125"/>
      <c r="CM418" s="125" t="s">
        <v>2694</v>
      </c>
      <c r="CN418" s="582"/>
      <c r="CO418" s="582"/>
      <c r="CP418" s="600"/>
      <c r="CQ418" s="582"/>
      <c r="CR418" s="598"/>
      <c r="CS418" s="598"/>
      <c r="CT418" s="122">
        <v>0.02</v>
      </c>
      <c r="CU418" s="125"/>
      <c r="CV418" s="125" t="s">
        <v>2694</v>
      </c>
      <c r="CW418" s="582"/>
      <c r="CX418" s="582"/>
      <c r="CY418" s="600"/>
      <c r="CZ418" s="582"/>
      <c r="DA418" s="582"/>
      <c r="DB418" s="598"/>
      <c r="DC418" s="598"/>
      <c r="DD418" s="122">
        <v>0.02</v>
      </c>
      <c r="DE418" s="125"/>
      <c r="DF418" s="125" t="s">
        <v>2694</v>
      </c>
      <c r="DG418" s="582"/>
      <c r="DH418" s="582"/>
      <c r="DI418" s="600"/>
      <c r="DJ418" s="582"/>
      <c r="DK418" s="598"/>
      <c r="DL418" s="598"/>
      <c r="DM418" s="122">
        <v>0.02</v>
      </c>
      <c r="DN418" s="125"/>
      <c r="DO418" s="125" t="s">
        <v>2694</v>
      </c>
      <c r="DP418" s="582"/>
      <c r="DQ418" s="582"/>
      <c r="DR418" s="600"/>
      <c r="DS418" s="582"/>
      <c r="DT418" s="598"/>
      <c r="DU418" s="598"/>
      <c r="DV418" s="122">
        <v>0.03</v>
      </c>
      <c r="DW418" s="125"/>
      <c r="DX418" s="125" t="s">
        <v>2694</v>
      </c>
      <c r="DY418" s="582"/>
      <c r="DZ418" s="582"/>
      <c r="EA418" s="600"/>
      <c r="EB418" s="582"/>
      <c r="EC418" s="582"/>
      <c r="ED418" s="598"/>
      <c r="EE418" s="598"/>
      <c r="EF418" s="304"/>
      <c r="EG418" s="292">
        <v>0.24999999999999997</v>
      </c>
      <c r="EH418" s="292">
        <v>0</v>
      </c>
      <c r="EI418" s="592"/>
      <c r="EJ418" s="592"/>
      <c r="EK418" s="592"/>
      <c r="EL418" s="592"/>
      <c r="EM418" s="592"/>
      <c r="EN418" s="592"/>
      <c r="EO418" s="592"/>
      <c r="EP418" s="592"/>
      <c r="EQ418" s="592"/>
      <c r="ER418" s="592"/>
      <c r="ES418" s="200"/>
      <c r="ET418" s="156">
        <f t="shared" si="6"/>
        <v>0</v>
      </c>
    </row>
    <row r="419" spans="1:150" s="47" customFormat="1" ht="99.95" hidden="1" customHeight="1" x14ac:dyDescent="0.25">
      <c r="A419" s="130" t="s">
        <v>216</v>
      </c>
      <c r="B419" s="47" t="s">
        <v>3837</v>
      </c>
      <c r="C419" s="130" t="s">
        <v>3579</v>
      </c>
      <c r="D419" s="127">
        <v>13</v>
      </c>
      <c r="E419" s="130" t="s">
        <v>196</v>
      </c>
      <c r="F419" s="121" t="s">
        <v>65</v>
      </c>
      <c r="G419" s="88">
        <v>0.43</v>
      </c>
      <c r="H419" s="121">
        <v>1</v>
      </c>
      <c r="I419" s="159">
        <v>7.1999999999999998E-3</v>
      </c>
      <c r="J419" s="130" t="s">
        <v>2687</v>
      </c>
      <c r="K419" s="64">
        <v>43465</v>
      </c>
      <c r="L419" s="157">
        <v>2</v>
      </c>
      <c r="M419" s="130" t="s">
        <v>2695</v>
      </c>
      <c r="N419" s="130" t="s">
        <v>2696</v>
      </c>
      <c r="O419" s="130" t="s">
        <v>2634</v>
      </c>
      <c r="P419" s="161">
        <v>6.6992995680939518E-3</v>
      </c>
      <c r="Q419" s="162" t="s">
        <v>2220</v>
      </c>
      <c r="R419" s="124">
        <v>575200000</v>
      </c>
      <c r="S419" s="129"/>
      <c r="T419" s="91">
        <v>43160</v>
      </c>
      <c r="U419" s="91">
        <v>43281</v>
      </c>
      <c r="V419" s="130" t="s">
        <v>2697</v>
      </c>
      <c r="W419" s="122">
        <v>0.5</v>
      </c>
      <c r="X419" s="122">
        <v>0</v>
      </c>
      <c r="Y419" s="125"/>
      <c r="Z419" s="125"/>
      <c r="AA419" s="582"/>
      <c r="AB419" s="582"/>
      <c r="AC419" s="136"/>
      <c r="AD419" s="582"/>
      <c r="AE419" s="598"/>
      <c r="AF419" s="598"/>
      <c r="AG419" s="122">
        <v>0</v>
      </c>
      <c r="AH419" s="125"/>
      <c r="AI419" s="125"/>
      <c r="AJ419" s="582"/>
      <c r="AK419" s="582"/>
      <c r="AL419" s="136"/>
      <c r="AM419" s="582"/>
      <c r="AN419" s="598"/>
      <c r="AO419" s="598"/>
      <c r="AP419" s="122">
        <v>0.1</v>
      </c>
      <c r="AQ419" s="125"/>
      <c r="AR419" s="125" t="s">
        <v>2636</v>
      </c>
      <c r="AS419" s="582"/>
      <c r="AT419" s="582"/>
      <c r="AU419" s="136"/>
      <c r="AV419" s="582"/>
      <c r="AW419" s="582"/>
      <c r="AX419" s="598"/>
      <c r="AY419" s="598"/>
      <c r="AZ419" s="122">
        <v>0.15</v>
      </c>
      <c r="BA419" s="125"/>
      <c r="BB419" s="125" t="s">
        <v>2619</v>
      </c>
      <c r="BC419" s="582"/>
      <c r="BD419" s="582"/>
      <c r="BE419" s="136"/>
      <c r="BF419" s="582"/>
      <c r="BG419" s="598"/>
      <c r="BH419" s="598"/>
      <c r="BI419" s="122">
        <v>0</v>
      </c>
      <c r="BJ419" s="125"/>
      <c r="BK419" s="125"/>
      <c r="BL419" s="582"/>
      <c r="BM419" s="582"/>
      <c r="BN419" s="136"/>
      <c r="BO419" s="582"/>
      <c r="BP419" s="598"/>
      <c r="BQ419" s="598"/>
      <c r="BR419" s="122">
        <v>0.25</v>
      </c>
      <c r="BS419" s="125"/>
      <c r="BT419" s="125" t="s">
        <v>2602</v>
      </c>
      <c r="BU419" s="582"/>
      <c r="BV419" s="582"/>
      <c r="BW419" s="136"/>
      <c r="BX419" s="582"/>
      <c r="BY419" s="582"/>
      <c r="BZ419" s="598"/>
      <c r="CA419" s="598"/>
      <c r="CB419" s="122">
        <v>0</v>
      </c>
      <c r="CC419" s="125"/>
      <c r="CD419" s="125"/>
      <c r="CE419" s="582"/>
      <c r="CF419" s="582"/>
      <c r="CG419" s="136"/>
      <c r="CH419" s="582"/>
      <c r="CI419" s="598"/>
      <c r="CJ419" s="598"/>
      <c r="CK419" s="122">
        <v>0</v>
      </c>
      <c r="CL419" s="125"/>
      <c r="CM419" s="125"/>
      <c r="CN419" s="582"/>
      <c r="CO419" s="582"/>
      <c r="CP419" s="136"/>
      <c r="CQ419" s="582"/>
      <c r="CR419" s="598"/>
      <c r="CS419" s="598"/>
      <c r="CT419" s="122">
        <v>0</v>
      </c>
      <c r="CU419" s="125"/>
      <c r="CV419" s="125"/>
      <c r="CW419" s="582"/>
      <c r="CX419" s="582"/>
      <c r="CY419" s="136"/>
      <c r="CZ419" s="582"/>
      <c r="DA419" s="582"/>
      <c r="DB419" s="598"/>
      <c r="DC419" s="598"/>
      <c r="DD419" s="122">
        <v>0</v>
      </c>
      <c r="DE419" s="125"/>
      <c r="DF419" s="125"/>
      <c r="DG419" s="582"/>
      <c r="DH419" s="582"/>
      <c r="DI419" s="136">
        <v>575200000</v>
      </c>
      <c r="DJ419" s="582"/>
      <c r="DK419" s="598"/>
      <c r="DL419" s="598"/>
      <c r="DM419" s="122">
        <v>0</v>
      </c>
      <c r="DN419" s="125"/>
      <c r="DO419" s="125"/>
      <c r="DP419" s="582"/>
      <c r="DQ419" s="582"/>
      <c r="DR419" s="136"/>
      <c r="DS419" s="582"/>
      <c r="DT419" s="598"/>
      <c r="DU419" s="598"/>
      <c r="DV419" s="122">
        <v>0</v>
      </c>
      <c r="DW419" s="125"/>
      <c r="DX419" s="125"/>
      <c r="DY419" s="582"/>
      <c r="DZ419" s="582"/>
      <c r="EA419" s="136"/>
      <c r="EB419" s="582"/>
      <c r="EC419" s="582"/>
      <c r="ED419" s="598"/>
      <c r="EE419" s="598"/>
      <c r="EF419" s="304"/>
      <c r="EG419" s="292">
        <v>0.5</v>
      </c>
      <c r="EH419" s="292">
        <v>0</v>
      </c>
      <c r="EI419" s="592"/>
      <c r="EJ419" s="299">
        <v>0.5</v>
      </c>
      <c r="EK419" s="592"/>
      <c r="EL419" s="592"/>
      <c r="EM419" s="592"/>
      <c r="EN419" s="592"/>
      <c r="EO419" s="592"/>
      <c r="EP419" s="592"/>
      <c r="EQ419" s="592"/>
      <c r="ER419" s="592"/>
      <c r="ES419" s="200"/>
      <c r="ET419" s="156">
        <f t="shared" si="6"/>
        <v>0</v>
      </c>
    </row>
    <row r="420" spans="1:150" s="47" customFormat="1" ht="99.95" hidden="1" customHeight="1" x14ac:dyDescent="0.25">
      <c r="A420" s="130" t="s">
        <v>216</v>
      </c>
      <c r="B420" s="47" t="s">
        <v>3837</v>
      </c>
      <c r="C420" s="130" t="s">
        <v>3579</v>
      </c>
      <c r="D420" s="127">
        <v>14</v>
      </c>
      <c r="E420" s="130" t="s">
        <v>198</v>
      </c>
      <c r="F420" s="121" t="s">
        <v>65</v>
      </c>
      <c r="G420" s="88">
        <v>0.55000000000000004</v>
      </c>
      <c r="H420" s="121">
        <v>1</v>
      </c>
      <c r="I420" s="159">
        <v>1.52E-2</v>
      </c>
      <c r="J420" s="130" t="s">
        <v>2674</v>
      </c>
      <c r="K420" s="64">
        <v>43435</v>
      </c>
      <c r="L420" s="157">
        <v>1</v>
      </c>
      <c r="M420" s="130" t="s">
        <v>199</v>
      </c>
      <c r="N420" s="130" t="s">
        <v>2675</v>
      </c>
      <c r="O420" s="130" t="s">
        <v>2692</v>
      </c>
      <c r="P420" s="161">
        <v>2.3206106870229007E-4</v>
      </c>
      <c r="Q420" s="162" t="s">
        <v>2275</v>
      </c>
      <c r="R420" s="124">
        <v>20000000</v>
      </c>
      <c r="S420" s="129"/>
      <c r="T420" s="91">
        <v>43102</v>
      </c>
      <c r="U420" s="91">
        <v>43404</v>
      </c>
      <c r="V420" s="130" t="s">
        <v>2698</v>
      </c>
      <c r="W420" s="121">
        <v>0.45</v>
      </c>
      <c r="X420" s="126">
        <v>5.62E-2</v>
      </c>
      <c r="Y420" s="125"/>
      <c r="Z420" s="125" t="s">
        <v>2581</v>
      </c>
      <c r="AA420" s="582">
        <v>5.62E-2</v>
      </c>
      <c r="AB420" s="582" t="e">
        <v>#REF!</v>
      </c>
      <c r="AC420" s="136"/>
      <c r="AD420" s="582"/>
      <c r="AE420" s="598"/>
      <c r="AF420" s="598"/>
      <c r="AG420" s="126">
        <v>5.62E-2</v>
      </c>
      <c r="AH420" s="125"/>
      <c r="AI420" s="125" t="s">
        <v>2581</v>
      </c>
      <c r="AJ420" s="582">
        <v>5.62E-2</v>
      </c>
      <c r="AK420" s="582"/>
      <c r="AL420" s="136"/>
      <c r="AM420" s="582"/>
      <c r="AN420" s="598"/>
      <c r="AO420" s="598"/>
      <c r="AP420" s="126">
        <v>5.62E-2</v>
      </c>
      <c r="AQ420" s="125"/>
      <c r="AR420" s="125" t="s">
        <v>2581</v>
      </c>
      <c r="AS420" s="582">
        <v>5.62E-2</v>
      </c>
      <c r="AT420" s="582"/>
      <c r="AU420" s="136"/>
      <c r="AV420" s="582"/>
      <c r="AW420" s="582"/>
      <c r="AX420" s="598"/>
      <c r="AY420" s="598"/>
      <c r="AZ420" s="126">
        <v>5.62E-2</v>
      </c>
      <c r="BA420" s="125"/>
      <c r="BB420" s="125" t="s">
        <v>2581</v>
      </c>
      <c r="BC420" s="582">
        <v>5.62E-2</v>
      </c>
      <c r="BD420" s="582"/>
      <c r="BE420" s="136"/>
      <c r="BF420" s="582"/>
      <c r="BG420" s="598"/>
      <c r="BH420" s="598"/>
      <c r="BI420" s="126">
        <v>5.62E-2</v>
      </c>
      <c r="BJ420" s="125"/>
      <c r="BK420" s="125" t="s">
        <v>2581</v>
      </c>
      <c r="BL420" s="582">
        <v>5.62E-2</v>
      </c>
      <c r="BM420" s="582"/>
      <c r="BN420" s="136"/>
      <c r="BO420" s="582"/>
      <c r="BP420" s="598"/>
      <c r="BQ420" s="598"/>
      <c r="BR420" s="126">
        <v>5.62E-2</v>
      </c>
      <c r="BS420" s="125"/>
      <c r="BT420" s="125" t="s">
        <v>2581</v>
      </c>
      <c r="BU420" s="582">
        <v>5.62E-2</v>
      </c>
      <c r="BV420" s="582"/>
      <c r="BW420" s="136"/>
      <c r="BX420" s="582"/>
      <c r="BY420" s="582"/>
      <c r="BZ420" s="598"/>
      <c r="CA420" s="598"/>
      <c r="CB420" s="126">
        <v>5.62E-2</v>
      </c>
      <c r="CC420" s="125"/>
      <c r="CD420" s="125" t="s">
        <v>2581</v>
      </c>
      <c r="CE420" s="582">
        <v>5.62E-2</v>
      </c>
      <c r="CF420" s="582"/>
      <c r="CG420" s="136"/>
      <c r="CH420" s="582"/>
      <c r="CI420" s="598"/>
      <c r="CJ420" s="598"/>
      <c r="CK420" s="126">
        <v>5.62E-2</v>
      </c>
      <c r="CL420" s="125"/>
      <c r="CM420" s="125" t="s">
        <v>2581</v>
      </c>
      <c r="CN420" s="582">
        <v>5.62E-2</v>
      </c>
      <c r="CO420" s="582"/>
      <c r="CP420" s="136"/>
      <c r="CQ420" s="582"/>
      <c r="CR420" s="598"/>
      <c r="CS420" s="598"/>
      <c r="CT420" s="122">
        <v>0</v>
      </c>
      <c r="CU420" s="125"/>
      <c r="CV420" s="125"/>
      <c r="CW420" s="582">
        <v>0.1</v>
      </c>
      <c r="CX420" s="582"/>
      <c r="CY420" s="136"/>
      <c r="CZ420" s="582"/>
      <c r="DA420" s="582"/>
      <c r="DB420" s="598"/>
      <c r="DC420" s="598"/>
      <c r="DD420" s="122">
        <v>0</v>
      </c>
      <c r="DE420" s="125"/>
      <c r="DF420" s="125"/>
      <c r="DG420" s="582">
        <v>0.25</v>
      </c>
      <c r="DH420" s="582"/>
      <c r="DI420" s="600">
        <v>20000000</v>
      </c>
      <c r="DJ420" s="582"/>
      <c r="DK420" s="598"/>
      <c r="DL420" s="598"/>
      <c r="DM420" s="122">
        <v>0</v>
      </c>
      <c r="DN420" s="125"/>
      <c r="DO420" s="125"/>
      <c r="DP420" s="582">
        <v>0</v>
      </c>
      <c r="DQ420" s="582"/>
      <c r="DR420" s="136"/>
      <c r="DS420" s="582"/>
      <c r="DT420" s="598"/>
      <c r="DU420" s="598"/>
      <c r="DV420" s="122">
        <v>0</v>
      </c>
      <c r="DW420" s="125"/>
      <c r="DX420" s="125"/>
      <c r="DY420" s="582">
        <v>0.25</v>
      </c>
      <c r="DZ420" s="582"/>
      <c r="EA420" s="136"/>
      <c r="EB420" s="582"/>
      <c r="EC420" s="582"/>
      <c r="ED420" s="598"/>
      <c r="EE420" s="598"/>
      <c r="EF420" s="304"/>
      <c r="EG420" s="292">
        <v>0.44960000000000011</v>
      </c>
      <c r="EH420" s="292">
        <v>0</v>
      </c>
      <c r="EI420" s="592"/>
      <c r="EJ420" s="595">
        <v>0.99960000000000016</v>
      </c>
      <c r="EK420" s="592"/>
      <c r="EL420" s="592"/>
      <c r="EM420" s="595"/>
      <c r="EN420" s="592"/>
      <c r="EO420" s="592"/>
      <c r="EP420" s="592"/>
      <c r="EQ420" s="592"/>
      <c r="ER420" s="592"/>
      <c r="ES420" s="200"/>
      <c r="ET420" s="156">
        <f t="shared" si="6"/>
        <v>-3.9999999999990044E-4</v>
      </c>
    </row>
    <row r="421" spans="1:150" s="47" customFormat="1" ht="99.95" hidden="1" customHeight="1" x14ac:dyDescent="0.25">
      <c r="A421" s="130" t="s">
        <v>216</v>
      </c>
      <c r="B421" s="47" t="s">
        <v>3837</v>
      </c>
      <c r="C421" s="130" t="s">
        <v>3579</v>
      </c>
      <c r="D421" s="127">
        <v>14</v>
      </c>
      <c r="E421" s="130" t="s">
        <v>198</v>
      </c>
      <c r="F421" s="121" t="s">
        <v>65</v>
      </c>
      <c r="G421" s="88">
        <v>0.55000000000000004</v>
      </c>
      <c r="H421" s="121">
        <v>1</v>
      </c>
      <c r="I421" s="159">
        <v>1.52E-2</v>
      </c>
      <c r="J421" s="130" t="s">
        <v>2674</v>
      </c>
      <c r="K421" s="64">
        <v>43435</v>
      </c>
      <c r="L421" s="157">
        <v>1</v>
      </c>
      <c r="M421" s="130" t="s">
        <v>199</v>
      </c>
      <c r="N421" s="130" t="s">
        <v>2587</v>
      </c>
      <c r="O421" s="130" t="s">
        <v>2679</v>
      </c>
      <c r="P421" s="161">
        <v>2.3206106870229007E-4</v>
      </c>
      <c r="Q421" s="162" t="s">
        <v>2275</v>
      </c>
      <c r="R421" s="124">
        <v>20000000</v>
      </c>
      <c r="S421" s="129"/>
      <c r="T421" s="91">
        <v>43102</v>
      </c>
      <c r="U421" s="91">
        <v>43404</v>
      </c>
      <c r="V421" s="130" t="s">
        <v>2699</v>
      </c>
      <c r="W421" s="121">
        <v>0.1</v>
      </c>
      <c r="X421" s="122">
        <v>0</v>
      </c>
      <c r="Y421" s="125"/>
      <c r="Z421" s="125"/>
      <c r="AA421" s="582"/>
      <c r="AB421" s="582"/>
      <c r="AC421" s="136"/>
      <c r="AD421" s="582"/>
      <c r="AE421" s="598"/>
      <c r="AF421" s="598"/>
      <c r="AG421" s="122">
        <v>0</v>
      </c>
      <c r="AH421" s="125"/>
      <c r="AI421" s="125"/>
      <c r="AJ421" s="582"/>
      <c r="AK421" s="582"/>
      <c r="AL421" s="136"/>
      <c r="AM421" s="582"/>
      <c r="AN421" s="598"/>
      <c r="AO421" s="598"/>
      <c r="AP421" s="122">
        <v>0</v>
      </c>
      <c r="AQ421" s="125"/>
      <c r="AR421" s="125"/>
      <c r="AS421" s="582"/>
      <c r="AT421" s="582"/>
      <c r="AU421" s="136"/>
      <c r="AV421" s="582"/>
      <c r="AW421" s="582"/>
      <c r="AX421" s="598"/>
      <c r="AY421" s="598"/>
      <c r="AZ421" s="122">
        <v>0</v>
      </c>
      <c r="BA421" s="125"/>
      <c r="BB421" s="125"/>
      <c r="BC421" s="582"/>
      <c r="BD421" s="582"/>
      <c r="BE421" s="136"/>
      <c r="BF421" s="582"/>
      <c r="BG421" s="598"/>
      <c r="BH421" s="598"/>
      <c r="BI421" s="122">
        <v>0</v>
      </c>
      <c r="BJ421" s="125"/>
      <c r="BK421" s="125"/>
      <c r="BL421" s="582"/>
      <c r="BM421" s="582"/>
      <c r="BN421" s="136"/>
      <c r="BO421" s="582"/>
      <c r="BP421" s="598"/>
      <c r="BQ421" s="598"/>
      <c r="BR421" s="122">
        <v>0</v>
      </c>
      <c r="BS421" s="125"/>
      <c r="BT421" s="125"/>
      <c r="BU421" s="582"/>
      <c r="BV421" s="582"/>
      <c r="BW421" s="136"/>
      <c r="BX421" s="582"/>
      <c r="BY421" s="582"/>
      <c r="BZ421" s="598"/>
      <c r="CA421" s="598"/>
      <c r="CB421" s="122">
        <v>0</v>
      </c>
      <c r="CC421" s="125"/>
      <c r="CD421" s="125"/>
      <c r="CE421" s="582"/>
      <c r="CF421" s="582"/>
      <c r="CG421" s="136"/>
      <c r="CH421" s="582"/>
      <c r="CI421" s="598"/>
      <c r="CJ421" s="598"/>
      <c r="CK421" s="122">
        <v>0</v>
      </c>
      <c r="CL421" s="125"/>
      <c r="CM421" s="125"/>
      <c r="CN421" s="582"/>
      <c r="CO421" s="582"/>
      <c r="CP421" s="136"/>
      <c r="CQ421" s="582"/>
      <c r="CR421" s="598"/>
      <c r="CS421" s="598"/>
      <c r="CT421" s="122">
        <v>0</v>
      </c>
      <c r="CU421" s="125"/>
      <c r="CV421" s="125"/>
      <c r="CW421" s="582"/>
      <c r="CX421" s="582"/>
      <c r="CY421" s="136"/>
      <c r="CZ421" s="582"/>
      <c r="DA421" s="582"/>
      <c r="DB421" s="598"/>
      <c r="DC421" s="598"/>
      <c r="DD421" s="122">
        <v>0.1</v>
      </c>
      <c r="DE421" s="125"/>
      <c r="DF421" s="125" t="s">
        <v>2700</v>
      </c>
      <c r="DG421" s="582"/>
      <c r="DH421" s="582"/>
      <c r="DI421" s="600"/>
      <c r="DJ421" s="582"/>
      <c r="DK421" s="598"/>
      <c r="DL421" s="598"/>
      <c r="DM421" s="122">
        <v>0</v>
      </c>
      <c r="DN421" s="125"/>
      <c r="DO421" s="125"/>
      <c r="DP421" s="582"/>
      <c r="DQ421" s="582"/>
      <c r="DR421" s="136"/>
      <c r="DS421" s="582"/>
      <c r="DT421" s="598"/>
      <c r="DU421" s="598"/>
      <c r="DV421" s="122">
        <v>0</v>
      </c>
      <c r="DW421" s="125"/>
      <c r="DX421" s="125"/>
      <c r="DY421" s="582"/>
      <c r="DZ421" s="582"/>
      <c r="EA421" s="136"/>
      <c r="EB421" s="582"/>
      <c r="EC421" s="582"/>
      <c r="ED421" s="598"/>
      <c r="EE421" s="598"/>
      <c r="EF421" s="304"/>
      <c r="EG421" s="292">
        <v>0.1</v>
      </c>
      <c r="EH421" s="292">
        <v>0</v>
      </c>
      <c r="EI421" s="592"/>
      <c r="EJ421" s="592"/>
      <c r="EK421" s="592"/>
      <c r="EL421" s="592"/>
      <c r="EM421" s="592"/>
      <c r="EN421" s="592"/>
      <c r="EO421" s="592"/>
      <c r="EP421" s="592"/>
      <c r="EQ421" s="592"/>
      <c r="ER421" s="592"/>
      <c r="ES421" s="200"/>
      <c r="ET421" s="156">
        <f t="shared" si="6"/>
        <v>0</v>
      </c>
    </row>
    <row r="422" spans="1:150" s="47" customFormat="1" ht="99.95" hidden="1" customHeight="1" x14ac:dyDescent="0.25">
      <c r="A422" s="130" t="s">
        <v>216</v>
      </c>
      <c r="B422" s="47" t="s">
        <v>3837</v>
      </c>
      <c r="C422" s="130" t="s">
        <v>3579</v>
      </c>
      <c r="D422" s="127">
        <v>14</v>
      </c>
      <c r="E422" s="130" t="s">
        <v>198</v>
      </c>
      <c r="F422" s="121" t="s">
        <v>65</v>
      </c>
      <c r="G422" s="88">
        <v>0.55000000000000004</v>
      </c>
      <c r="H422" s="121">
        <v>1</v>
      </c>
      <c r="I422" s="159">
        <v>1.52E-2</v>
      </c>
      <c r="J422" s="130" t="s">
        <v>2674</v>
      </c>
      <c r="K422" s="64">
        <v>43435</v>
      </c>
      <c r="L422" s="157">
        <v>2</v>
      </c>
      <c r="M422" s="130" t="s">
        <v>2701</v>
      </c>
      <c r="N422" s="130" t="s">
        <v>2702</v>
      </c>
      <c r="O422" s="130" t="s">
        <v>2703</v>
      </c>
      <c r="P422" s="161">
        <v>1.4967938931297709E-2</v>
      </c>
      <c r="Q422" s="162" t="s">
        <v>1820</v>
      </c>
      <c r="R422" s="124">
        <v>1290000000</v>
      </c>
      <c r="S422" s="129"/>
      <c r="T422" s="91">
        <v>43102</v>
      </c>
      <c r="U422" s="91">
        <v>43465</v>
      </c>
      <c r="V422" s="130" t="s">
        <v>2704</v>
      </c>
      <c r="W422" s="121">
        <v>0.45</v>
      </c>
      <c r="X422" s="122">
        <v>0</v>
      </c>
      <c r="Y422" s="125"/>
      <c r="Z422" s="125"/>
      <c r="AA422" s="582"/>
      <c r="AB422" s="582"/>
      <c r="AC422" s="136"/>
      <c r="AD422" s="582"/>
      <c r="AE422" s="598"/>
      <c r="AF422" s="598"/>
      <c r="AG422" s="122">
        <v>0</v>
      </c>
      <c r="AH422" s="125"/>
      <c r="AI422" s="125"/>
      <c r="AJ422" s="582"/>
      <c r="AK422" s="582"/>
      <c r="AL422" s="136"/>
      <c r="AM422" s="582"/>
      <c r="AN422" s="598"/>
      <c r="AO422" s="598"/>
      <c r="AP422" s="122">
        <v>0</v>
      </c>
      <c r="AQ422" s="125"/>
      <c r="AR422" s="125"/>
      <c r="AS422" s="582"/>
      <c r="AT422" s="582"/>
      <c r="AU422" s="136"/>
      <c r="AV422" s="582"/>
      <c r="AW422" s="582"/>
      <c r="AX422" s="598"/>
      <c r="AY422" s="598"/>
      <c r="AZ422" s="122">
        <v>0</v>
      </c>
      <c r="BA422" s="125"/>
      <c r="BB422" s="125"/>
      <c r="BC422" s="582"/>
      <c r="BD422" s="582"/>
      <c r="BE422" s="136"/>
      <c r="BF422" s="582"/>
      <c r="BG422" s="598"/>
      <c r="BH422" s="598"/>
      <c r="BI422" s="122">
        <v>0</v>
      </c>
      <c r="BJ422" s="125"/>
      <c r="BK422" s="125"/>
      <c r="BL422" s="582"/>
      <c r="BM422" s="582"/>
      <c r="BN422" s="136"/>
      <c r="BO422" s="582"/>
      <c r="BP422" s="598"/>
      <c r="BQ422" s="598"/>
      <c r="BR422" s="126">
        <v>0</v>
      </c>
      <c r="BS422" s="125"/>
      <c r="BT422" s="125"/>
      <c r="BU422" s="582"/>
      <c r="BV422" s="582"/>
      <c r="BW422" s="136"/>
      <c r="BX422" s="582"/>
      <c r="BY422" s="582"/>
      <c r="BZ422" s="598"/>
      <c r="CA422" s="598"/>
      <c r="CB422" s="126">
        <v>0</v>
      </c>
      <c r="CC422" s="125"/>
      <c r="CD422" s="125"/>
      <c r="CE422" s="582"/>
      <c r="CF422" s="582"/>
      <c r="CG422" s="136"/>
      <c r="CH422" s="582"/>
      <c r="CI422" s="598"/>
      <c r="CJ422" s="598"/>
      <c r="CK422" s="126">
        <v>0</v>
      </c>
      <c r="CL422" s="125"/>
      <c r="CM422" s="125"/>
      <c r="CN422" s="582"/>
      <c r="CO422" s="582"/>
      <c r="CP422" s="136"/>
      <c r="CQ422" s="582"/>
      <c r="CR422" s="598"/>
      <c r="CS422" s="598"/>
      <c r="CT422" s="126">
        <v>0.1</v>
      </c>
      <c r="CU422" s="125"/>
      <c r="CV422" s="125" t="s">
        <v>2604</v>
      </c>
      <c r="CW422" s="582"/>
      <c r="CX422" s="582"/>
      <c r="CY422" s="136"/>
      <c r="CZ422" s="582"/>
      <c r="DA422" s="582"/>
      <c r="DB422" s="598"/>
      <c r="DC422" s="598"/>
      <c r="DD422" s="126">
        <v>0.15</v>
      </c>
      <c r="DE422" s="125"/>
      <c r="DF422" s="125" t="s">
        <v>2624</v>
      </c>
      <c r="DG422" s="582"/>
      <c r="DH422" s="582"/>
      <c r="DI422" s="136"/>
      <c r="DJ422" s="582"/>
      <c r="DK422" s="598"/>
      <c r="DL422" s="598"/>
      <c r="DM422" s="126">
        <v>0</v>
      </c>
      <c r="DN422" s="125"/>
      <c r="DO422" s="125"/>
      <c r="DP422" s="582"/>
      <c r="DQ422" s="582"/>
      <c r="DR422" s="136"/>
      <c r="DS422" s="582"/>
      <c r="DT422" s="598"/>
      <c r="DU422" s="598"/>
      <c r="DV422" s="126">
        <v>0.25</v>
      </c>
      <c r="DW422" s="125"/>
      <c r="DX422" s="125" t="s">
        <v>2602</v>
      </c>
      <c r="DY422" s="582"/>
      <c r="DZ422" s="582"/>
      <c r="EA422" s="136">
        <v>1290000000</v>
      </c>
      <c r="EB422" s="582"/>
      <c r="EC422" s="582"/>
      <c r="ED422" s="598"/>
      <c r="EE422" s="598"/>
      <c r="EF422" s="304"/>
      <c r="EG422" s="292">
        <v>0.45</v>
      </c>
      <c r="EH422" s="292">
        <v>0</v>
      </c>
      <c r="EI422" s="592"/>
      <c r="EJ422" s="592"/>
      <c r="EK422" s="592"/>
      <c r="EL422" s="592"/>
      <c r="EM422" s="592"/>
      <c r="EN422" s="592"/>
      <c r="EO422" s="592"/>
      <c r="EP422" s="592"/>
      <c r="EQ422" s="592"/>
      <c r="ER422" s="592"/>
      <c r="ES422" s="200"/>
      <c r="ET422" s="156">
        <f t="shared" si="6"/>
        <v>0</v>
      </c>
    </row>
    <row r="423" spans="1:150" s="47" customFormat="1" ht="99.95" hidden="1" customHeight="1" x14ac:dyDescent="0.25">
      <c r="A423" s="130" t="s">
        <v>216</v>
      </c>
      <c r="B423" s="47" t="s">
        <v>3837</v>
      </c>
      <c r="C423" s="130" t="s">
        <v>3580</v>
      </c>
      <c r="D423" s="127">
        <v>15</v>
      </c>
      <c r="E423" s="130" t="s">
        <v>200</v>
      </c>
      <c r="F423" s="121" t="s">
        <v>65</v>
      </c>
      <c r="G423" s="88">
        <v>0.25</v>
      </c>
      <c r="H423" s="121">
        <v>1</v>
      </c>
      <c r="I423" s="159">
        <v>6.08E-2</v>
      </c>
      <c r="J423" s="130" t="s">
        <v>2705</v>
      </c>
      <c r="K423" s="64">
        <v>43435</v>
      </c>
      <c r="L423" s="157">
        <v>1</v>
      </c>
      <c r="M423" s="130" t="s">
        <v>201</v>
      </c>
      <c r="N423" s="130" t="s">
        <v>2607</v>
      </c>
      <c r="O423" s="130" t="s">
        <v>2692</v>
      </c>
      <c r="P423" s="161">
        <v>1.3063264175897314E-2</v>
      </c>
      <c r="Q423" s="162" t="s">
        <v>2318</v>
      </c>
      <c r="R423" s="124">
        <v>1128576000</v>
      </c>
      <c r="S423" s="129"/>
      <c r="T423" s="91">
        <v>43102</v>
      </c>
      <c r="U423" s="91">
        <v>43465</v>
      </c>
      <c r="V423" s="130" t="s">
        <v>2706</v>
      </c>
      <c r="W423" s="121">
        <v>0.2</v>
      </c>
      <c r="X423" s="126">
        <v>2.86E-2</v>
      </c>
      <c r="Y423" s="125"/>
      <c r="Z423" s="125" t="s">
        <v>2707</v>
      </c>
      <c r="AA423" s="582">
        <v>5.8599999999999999E-2</v>
      </c>
      <c r="AB423" s="582">
        <v>0</v>
      </c>
      <c r="AC423" s="600">
        <v>72600000</v>
      </c>
      <c r="AD423" s="582"/>
      <c r="AE423" s="598"/>
      <c r="AF423" s="598"/>
      <c r="AG423" s="126">
        <v>2.86E-2</v>
      </c>
      <c r="AH423" s="125"/>
      <c r="AI423" s="125" t="s">
        <v>2707</v>
      </c>
      <c r="AJ423" s="582">
        <v>0.12859999999999999</v>
      </c>
      <c r="AK423" s="582"/>
      <c r="AL423" s="600"/>
      <c r="AM423" s="582"/>
      <c r="AN423" s="598"/>
      <c r="AO423" s="598"/>
      <c r="AP423" s="126">
        <v>2.86E-2</v>
      </c>
      <c r="AQ423" s="125"/>
      <c r="AR423" s="125" t="s">
        <v>2707</v>
      </c>
      <c r="AS423" s="582">
        <v>0.12859999999999999</v>
      </c>
      <c r="AT423" s="582"/>
      <c r="AU423" s="600"/>
      <c r="AV423" s="582"/>
      <c r="AW423" s="582"/>
      <c r="AX423" s="598"/>
      <c r="AY423" s="598"/>
      <c r="AZ423" s="126">
        <v>2.86E-2</v>
      </c>
      <c r="BA423" s="125"/>
      <c r="BB423" s="125" t="s">
        <v>2707</v>
      </c>
      <c r="BC423" s="582">
        <v>2.86E-2</v>
      </c>
      <c r="BD423" s="582"/>
      <c r="BE423" s="600"/>
      <c r="BF423" s="582"/>
      <c r="BG423" s="598"/>
      <c r="BH423" s="598"/>
      <c r="BI423" s="126">
        <v>2.86E-2</v>
      </c>
      <c r="BJ423" s="125"/>
      <c r="BK423" s="125" t="s">
        <v>2707</v>
      </c>
      <c r="BL423" s="582">
        <v>0.22860000000000003</v>
      </c>
      <c r="BM423" s="582"/>
      <c r="BN423" s="600"/>
      <c r="BO423" s="582"/>
      <c r="BP423" s="598"/>
      <c r="BQ423" s="598"/>
      <c r="BR423" s="126">
        <v>2.86E-2</v>
      </c>
      <c r="BS423" s="125"/>
      <c r="BT423" s="125" t="s">
        <v>2707</v>
      </c>
      <c r="BU423" s="582">
        <v>7.8600000000000003E-2</v>
      </c>
      <c r="BV423" s="582"/>
      <c r="BW423" s="600"/>
      <c r="BX423" s="582"/>
      <c r="BY423" s="582"/>
      <c r="BZ423" s="598"/>
      <c r="CA423" s="598"/>
      <c r="CB423" s="126">
        <v>2.86E-2</v>
      </c>
      <c r="CC423" s="125"/>
      <c r="CD423" s="125" t="s">
        <v>2707</v>
      </c>
      <c r="CE423" s="582">
        <v>0.12859999999999999</v>
      </c>
      <c r="CF423" s="582"/>
      <c r="CG423" s="600"/>
      <c r="CH423" s="582"/>
      <c r="CI423" s="598"/>
      <c r="CJ423" s="598"/>
      <c r="CK423" s="122">
        <v>0</v>
      </c>
      <c r="CL423" s="125"/>
      <c r="CM423" s="125"/>
      <c r="CN423" s="582">
        <v>0</v>
      </c>
      <c r="CO423" s="582"/>
      <c r="CP423" s="600"/>
      <c r="CQ423" s="582"/>
      <c r="CR423" s="598"/>
      <c r="CS423" s="598"/>
      <c r="CT423" s="122">
        <v>0</v>
      </c>
      <c r="CU423" s="125"/>
      <c r="CV423" s="125"/>
      <c r="CW423" s="582">
        <v>0.2</v>
      </c>
      <c r="CX423" s="582"/>
      <c r="CY423" s="600"/>
      <c r="CZ423" s="582"/>
      <c r="DA423" s="582"/>
      <c r="DB423" s="598"/>
      <c r="DC423" s="598"/>
      <c r="DD423" s="122">
        <v>0</v>
      </c>
      <c r="DE423" s="125"/>
      <c r="DF423" s="125"/>
      <c r="DG423" s="582">
        <v>0</v>
      </c>
      <c r="DH423" s="582"/>
      <c r="DI423" s="600">
        <v>1049376000</v>
      </c>
      <c r="DJ423" s="582"/>
      <c r="DK423" s="598"/>
      <c r="DL423" s="598"/>
      <c r="DM423" s="122">
        <v>0</v>
      </c>
      <c r="DN423" s="125"/>
      <c r="DO423" s="125"/>
      <c r="DP423" s="582">
        <v>0.02</v>
      </c>
      <c r="DQ423" s="582"/>
      <c r="DR423" s="600">
        <v>6600000</v>
      </c>
      <c r="DS423" s="582"/>
      <c r="DT423" s="598"/>
      <c r="DU423" s="598"/>
      <c r="DV423" s="122">
        <v>0</v>
      </c>
      <c r="DW423" s="125"/>
      <c r="DX423" s="125"/>
      <c r="DY423" s="582">
        <v>0</v>
      </c>
      <c r="DZ423" s="582"/>
      <c r="EA423" s="600"/>
      <c r="EB423" s="582"/>
      <c r="EC423" s="582"/>
      <c r="ED423" s="598"/>
      <c r="EE423" s="598"/>
      <c r="EF423" s="304"/>
      <c r="EG423" s="292">
        <v>0.20020000000000004</v>
      </c>
      <c r="EH423" s="292">
        <v>0</v>
      </c>
      <c r="EI423" s="592"/>
      <c r="EJ423" s="595">
        <v>1.0002000000000002</v>
      </c>
      <c r="EK423" s="595">
        <v>0</v>
      </c>
      <c r="EL423" s="592"/>
      <c r="EM423" s="595">
        <v>1.0002000000000002</v>
      </c>
      <c r="EN423" s="595">
        <v>0</v>
      </c>
      <c r="EO423" s="592"/>
      <c r="EP423" s="592"/>
      <c r="EQ423" s="592"/>
      <c r="ER423" s="592"/>
      <c r="ES423" s="200"/>
      <c r="ET423" s="156">
        <f t="shared" si="6"/>
        <v>2.0000000000003348E-4</v>
      </c>
    </row>
    <row r="424" spans="1:150" s="47" customFormat="1" ht="99.95" hidden="1" customHeight="1" x14ac:dyDescent="0.25">
      <c r="A424" s="130" t="s">
        <v>216</v>
      </c>
      <c r="B424" s="47" t="s">
        <v>3837</v>
      </c>
      <c r="C424" s="130" t="s">
        <v>3580</v>
      </c>
      <c r="D424" s="127">
        <v>15</v>
      </c>
      <c r="E424" s="130" t="s">
        <v>200</v>
      </c>
      <c r="F424" s="121" t="s">
        <v>65</v>
      </c>
      <c r="G424" s="88">
        <v>0.25</v>
      </c>
      <c r="H424" s="121">
        <v>1</v>
      </c>
      <c r="I424" s="159">
        <v>6.08E-2</v>
      </c>
      <c r="J424" s="130" t="s">
        <v>2705</v>
      </c>
      <c r="K424" s="64">
        <v>43435</v>
      </c>
      <c r="L424" s="157">
        <v>1</v>
      </c>
      <c r="M424" s="130" t="s">
        <v>201</v>
      </c>
      <c r="N424" s="130" t="s">
        <v>2587</v>
      </c>
      <c r="O424" s="130" t="s">
        <v>2679</v>
      </c>
      <c r="P424" s="161">
        <v>1.3063264175897314E-2</v>
      </c>
      <c r="Q424" s="162" t="s">
        <v>2318</v>
      </c>
      <c r="R424" s="124">
        <v>1128576000</v>
      </c>
      <c r="S424" s="129"/>
      <c r="T424" s="91">
        <v>43102</v>
      </c>
      <c r="U424" s="91">
        <v>43465</v>
      </c>
      <c r="V424" s="130" t="s">
        <v>2708</v>
      </c>
      <c r="W424" s="121">
        <v>0.05</v>
      </c>
      <c r="X424" s="126">
        <v>0.03</v>
      </c>
      <c r="Y424" s="125"/>
      <c r="Z424" s="125" t="s">
        <v>2587</v>
      </c>
      <c r="AA424" s="582"/>
      <c r="AB424" s="582"/>
      <c r="AC424" s="600"/>
      <c r="AD424" s="582"/>
      <c r="AE424" s="598"/>
      <c r="AF424" s="598"/>
      <c r="AG424" s="126">
        <v>0</v>
      </c>
      <c r="AH424" s="125"/>
      <c r="AI424" s="125"/>
      <c r="AJ424" s="582"/>
      <c r="AK424" s="582"/>
      <c r="AL424" s="600"/>
      <c r="AM424" s="582"/>
      <c r="AN424" s="598"/>
      <c r="AO424" s="598"/>
      <c r="AP424" s="126"/>
      <c r="AQ424" s="125"/>
      <c r="AR424" s="125"/>
      <c r="AS424" s="582"/>
      <c r="AT424" s="582"/>
      <c r="AU424" s="600"/>
      <c r="AV424" s="582"/>
      <c r="AW424" s="582"/>
      <c r="AX424" s="598"/>
      <c r="AY424" s="598"/>
      <c r="AZ424" s="126"/>
      <c r="BA424" s="125"/>
      <c r="BB424" s="125"/>
      <c r="BC424" s="582"/>
      <c r="BD424" s="582"/>
      <c r="BE424" s="600"/>
      <c r="BF424" s="582"/>
      <c r="BG424" s="598"/>
      <c r="BH424" s="598"/>
      <c r="BI424" s="126"/>
      <c r="BJ424" s="125"/>
      <c r="BK424" s="125"/>
      <c r="BL424" s="582"/>
      <c r="BM424" s="582"/>
      <c r="BN424" s="600"/>
      <c r="BO424" s="582"/>
      <c r="BP424" s="598"/>
      <c r="BQ424" s="598"/>
      <c r="BR424" s="126"/>
      <c r="BS424" s="125"/>
      <c r="BT424" s="125"/>
      <c r="BU424" s="582"/>
      <c r="BV424" s="582"/>
      <c r="BW424" s="600"/>
      <c r="BX424" s="582"/>
      <c r="BY424" s="582"/>
      <c r="BZ424" s="598"/>
      <c r="CA424" s="598"/>
      <c r="CB424" s="126"/>
      <c r="CC424" s="125"/>
      <c r="CD424" s="125"/>
      <c r="CE424" s="582"/>
      <c r="CF424" s="582"/>
      <c r="CG424" s="600"/>
      <c r="CH424" s="582"/>
      <c r="CI424" s="598"/>
      <c r="CJ424" s="598"/>
      <c r="CK424" s="122"/>
      <c r="CL424" s="125"/>
      <c r="CM424" s="125"/>
      <c r="CN424" s="582"/>
      <c r="CO424" s="582"/>
      <c r="CP424" s="600"/>
      <c r="CQ424" s="582"/>
      <c r="CR424" s="598"/>
      <c r="CS424" s="598"/>
      <c r="CT424" s="122"/>
      <c r="CU424" s="125"/>
      <c r="CV424" s="125"/>
      <c r="CW424" s="582"/>
      <c r="CX424" s="582"/>
      <c r="CY424" s="600"/>
      <c r="CZ424" s="582"/>
      <c r="DA424" s="582"/>
      <c r="DB424" s="598"/>
      <c r="DC424" s="598"/>
      <c r="DD424" s="122"/>
      <c r="DE424" s="125"/>
      <c r="DF424" s="125"/>
      <c r="DG424" s="582"/>
      <c r="DH424" s="582"/>
      <c r="DI424" s="600"/>
      <c r="DJ424" s="582"/>
      <c r="DK424" s="598"/>
      <c r="DL424" s="598"/>
      <c r="DM424" s="122">
        <v>0.02</v>
      </c>
      <c r="DN424" s="125"/>
      <c r="DO424" s="125" t="s">
        <v>2587</v>
      </c>
      <c r="DP424" s="582"/>
      <c r="DQ424" s="582"/>
      <c r="DR424" s="600"/>
      <c r="DS424" s="582"/>
      <c r="DT424" s="598"/>
      <c r="DU424" s="598"/>
      <c r="DV424" s="122"/>
      <c r="DW424" s="125"/>
      <c r="DX424" s="125"/>
      <c r="DY424" s="582"/>
      <c r="DZ424" s="582"/>
      <c r="EA424" s="600"/>
      <c r="EB424" s="582"/>
      <c r="EC424" s="582"/>
      <c r="ED424" s="598"/>
      <c r="EE424" s="598"/>
      <c r="EF424" s="304"/>
      <c r="EG424" s="292">
        <v>0.05</v>
      </c>
      <c r="EH424" s="292">
        <v>0</v>
      </c>
      <c r="EI424" s="592"/>
      <c r="EJ424" s="592"/>
      <c r="EK424" s="592"/>
      <c r="EL424" s="592"/>
      <c r="EM424" s="592"/>
      <c r="EN424" s="592"/>
      <c r="EO424" s="592"/>
      <c r="EP424" s="592"/>
      <c r="EQ424" s="592"/>
      <c r="ER424" s="592"/>
      <c r="ES424" s="200"/>
      <c r="ET424" s="156">
        <f t="shared" si="6"/>
        <v>0</v>
      </c>
    </row>
    <row r="425" spans="1:150" s="47" customFormat="1" ht="99.95" hidden="1" customHeight="1" x14ac:dyDescent="0.25">
      <c r="A425" s="130" t="s">
        <v>216</v>
      </c>
      <c r="B425" s="47" t="s">
        <v>3837</v>
      </c>
      <c r="C425" s="130" t="s">
        <v>3580</v>
      </c>
      <c r="D425" s="127">
        <v>15</v>
      </c>
      <c r="E425" s="130" t="s">
        <v>200</v>
      </c>
      <c r="F425" s="121" t="s">
        <v>65</v>
      </c>
      <c r="G425" s="88">
        <v>0.25</v>
      </c>
      <c r="H425" s="121">
        <v>1</v>
      </c>
      <c r="I425" s="159">
        <v>6.08E-2</v>
      </c>
      <c r="J425" s="130" t="s">
        <v>2705</v>
      </c>
      <c r="K425" s="64">
        <v>43435</v>
      </c>
      <c r="L425" s="157">
        <v>1</v>
      </c>
      <c r="M425" s="130" t="s">
        <v>201</v>
      </c>
      <c r="N425" s="130" t="s">
        <v>2696</v>
      </c>
      <c r="O425" s="130" t="s">
        <v>2634</v>
      </c>
      <c r="P425" s="161">
        <v>1.3063264175897314E-2</v>
      </c>
      <c r="Q425" s="162" t="s">
        <v>2318</v>
      </c>
      <c r="R425" s="124">
        <v>1128576000</v>
      </c>
      <c r="S425" s="129"/>
      <c r="T425" s="91">
        <v>43102</v>
      </c>
      <c r="U425" s="91">
        <v>43465</v>
      </c>
      <c r="V425" s="130" t="s">
        <v>2709</v>
      </c>
      <c r="W425" s="121">
        <v>0.4</v>
      </c>
      <c r="X425" s="122">
        <v>0</v>
      </c>
      <c r="Y425" s="125"/>
      <c r="Z425" s="125"/>
      <c r="AA425" s="582"/>
      <c r="AB425" s="582"/>
      <c r="AC425" s="600"/>
      <c r="AD425" s="582"/>
      <c r="AE425" s="598"/>
      <c r="AF425" s="598"/>
      <c r="AG425" s="122">
        <v>0.1</v>
      </c>
      <c r="AH425" s="125"/>
      <c r="AI425" s="125" t="s">
        <v>2636</v>
      </c>
      <c r="AJ425" s="582"/>
      <c r="AK425" s="582"/>
      <c r="AL425" s="600"/>
      <c r="AM425" s="582"/>
      <c r="AN425" s="598"/>
      <c r="AO425" s="598"/>
      <c r="AP425" s="122">
        <v>0.1</v>
      </c>
      <c r="AQ425" s="125"/>
      <c r="AR425" s="125" t="s">
        <v>2624</v>
      </c>
      <c r="AS425" s="582"/>
      <c r="AT425" s="582"/>
      <c r="AU425" s="600"/>
      <c r="AV425" s="582"/>
      <c r="AW425" s="582"/>
      <c r="AX425" s="598"/>
      <c r="AY425" s="598"/>
      <c r="AZ425" s="122">
        <v>0</v>
      </c>
      <c r="BA425" s="125"/>
      <c r="BB425" s="125"/>
      <c r="BC425" s="582"/>
      <c r="BD425" s="582"/>
      <c r="BE425" s="600"/>
      <c r="BF425" s="582"/>
      <c r="BG425" s="598"/>
      <c r="BH425" s="598"/>
      <c r="BI425" s="122">
        <v>0.2</v>
      </c>
      <c r="BJ425" s="125"/>
      <c r="BK425" s="125" t="s">
        <v>2602</v>
      </c>
      <c r="BL425" s="582"/>
      <c r="BM425" s="582"/>
      <c r="BN425" s="600"/>
      <c r="BO425" s="582"/>
      <c r="BP425" s="598"/>
      <c r="BQ425" s="598"/>
      <c r="BR425" s="122">
        <v>0</v>
      </c>
      <c r="BS425" s="125"/>
      <c r="BT425" s="125"/>
      <c r="BU425" s="582"/>
      <c r="BV425" s="582"/>
      <c r="BW425" s="600"/>
      <c r="BX425" s="582"/>
      <c r="BY425" s="582"/>
      <c r="BZ425" s="598"/>
      <c r="CA425" s="598"/>
      <c r="CB425" s="122">
        <v>0</v>
      </c>
      <c r="CC425" s="125"/>
      <c r="CD425" s="125"/>
      <c r="CE425" s="582"/>
      <c r="CF425" s="582"/>
      <c r="CG425" s="600"/>
      <c r="CH425" s="582"/>
      <c r="CI425" s="598"/>
      <c r="CJ425" s="598"/>
      <c r="CK425" s="122">
        <v>0</v>
      </c>
      <c r="CL425" s="125"/>
      <c r="CM425" s="125"/>
      <c r="CN425" s="582"/>
      <c r="CO425" s="582"/>
      <c r="CP425" s="600"/>
      <c r="CQ425" s="582"/>
      <c r="CR425" s="598"/>
      <c r="CS425" s="598"/>
      <c r="CT425" s="122">
        <v>0</v>
      </c>
      <c r="CU425" s="125"/>
      <c r="CV425" s="125"/>
      <c r="CW425" s="582"/>
      <c r="CX425" s="582"/>
      <c r="CY425" s="600"/>
      <c r="CZ425" s="582"/>
      <c r="DA425" s="582"/>
      <c r="DB425" s="598"/>
      <c r="DC425" s="598"/>
      <c r="DD425" s="122">
        <v>0</v>
      </c>
      <c r="DE425" s="125"/>
      <c r="DF425" s="125"/>
      <c r="DG425" s="582"/>
      <c r="DH425" s="582"/>
      <c r="DI425" s="600"/>
      <c r="DJ425" s="582"/>
      <c r="DK425" s="598"/>
      <c r="DL425" s="598"/>
      <c r="DM425" s="122">
        <v>0</v>
      </c>
      <c r="DN425" s="125"/>
      <c r="DO425" s="125"/>
      <c r="DP425" s="582"/>
      <c r="DQ425" s="582"/>
      <c r="DR425" s="600"/>
      <c r="DS425" s="582"/>
      <c r="DT425" s="598"/>
      <c r="DU425" s="598"/>
      <c r="DV425" s="122">
        <v>0</v>
      </c>
      <c r="DW425" s="125"/>
      <c r="DX425" s="125"/>
      <c r="DY425" s="582"/>
      <c r="DZ425" s="582"/>
      <c r="EA425" s="600"/>
      <c r="EB425" s="582"/>
      <c r="EC425" s="582"/>
      <c r="ED425" s="598"/>
      <c r="EE425" s="598"/>
      <c r="EF425" s="304"/>
      <c r="EG425" s="292">
        <v>0.4</v>
      </c>
      <c r="EH425" s="292">
        <v>0</v>
      </c>
      <c r="EI425" s="592"/>
      <c r="EJ425" s="592"/>
      <c r="EK425" s="592"/>
      <c r="EL425" s="592"/>
      <c r="EM425" s="592"/>
      <c r="EN425" s="592"/>
      <c r="EO425" s="592"/>
      <c r="EP425" s="592"/>
      <c r="EQ425" s="592"/>
      <c r="ER425" s="592"/>
      <c r="ES425" s="200"/>
      <c r="ET425" s="156">
        <f t="shared" si="6"/>
        <v>0</v>
      </c>
    </row>
    <row r="426" spans="1:150" s="47" customFormat="1" ht="99.95" hidden="1" customHeight="1" x14ac:dyDescent="0.25">
      <c r="A426" s="130" t="s">
        <v>216</v>
      </c>
      <c r="B426" s="47" t="s">
        <v>3837</v>
      </c>
      <c r="C426" s="130" t="s">
        <v>3580</v>
      </c>
      <c r="D426" s="127">
        <v>15</v>
      </c>
      <c r="E426" s="130" t="s">
        <v>200</v>
      </c>
      <c r="F426" s="121" t="s">
        <v>65</v>
      </c>
      <c r="G426" s="88">
        <v>0.25</v>
      </c>
      <c r="H426" s="121">
        <v>1</v>
      </c>
      <c r="I426" s="159">
        <v>6.08E-2</v>
      </c>
      <c r="J426" s="130" t="s">
        <v>2705</v>
      </c>
      <c r="K426" s="64">
        <v>43435</v>
      </c>
      <c r="L426" s="157">
        <v>2</v>
      </c>
      <c r="M426" s="130" t="s">
        <v>2710</v>
      </c>
      <c r="N426" s="130" t="s">
        <v>2696</v>
      </c>
      <c r="O426" s="130" t="s">
        <v>2634</v>
      </c>
      <c r="P426" s="161">
        <v>4.7736735824102684E-2</v>
      </c>
      <c r="Q426" s="162" t="s">
        <v>1820</v>
      </c>
      <c r="R426" s="124">
        <v>4124125000</v>
      </c>
      <c r="S426" s="129"/>
      <c r="T426" s="91">
        <v>43102</v>
      </c>
      <c r="U426" s="91">
        <v>43465</v>
      </c>
      <c r="V426" s="130" t="s">
        <v>2711</v>
      </c>
      <c r="W426" s="121">
        <v>0.35</v>
      </c>
      <c r="X426" s="122">
        <v>0</v>
      </c>
      <c r="Y426" s="125"/>
      <c r="Z426" s="125"/>
      <c r="AA426" s="582"/>
      <c r="AB426" s="582"/>
      <c r="AC426" s="136"/>
      <c r="AD426" s="582"/>
      <c r="AE426" s="598"/>
      <c r="AF426" s="598"/>
      <c r="AG426" s="122">
        <v>0</v>
      </c>
      <c r="AH426" s="125"/>
      <c r="AI426" s="125"/>
      <c r="AJ426" s="582"/>
      <c r="AK426" s="582"/>
      <c r="AL426" s="136"/>
      <c r="AM426" s="582"/>
      <c r="AN426" s="598"/>
      <c r="AO426" s="598"/>
      <c r="AP426" s="122">
        <v>0</v>
      </c>
      <c r="AQ426" s="125"/>
      <c r="AR426" s="125"/>
      <c r="AS426" s="582"/>
      <c r="AT426" s="582"/>
      <c r="AU426" s="136"/>
      <c r="AV426" s="582"/>
      <c r="AW426" s="582"/>
      <c r="AX426" s="598"/>
      <c r="AY426" s="598"/>
      <c r="AZ426" s="126">
        <v>0</v>
      </c>
      <c r="BA426" s="125"/>
      <c r="BB426" s="125"/>
      <c r="BC426" s="582"/>
      <c r="BD426" s="582"/>
      <c r="BE426" s="136"/>
      <c r="BF426" s="582"/>
      <c r="BG426" s="598"/>
      <c r="BH426" s="598"/>
      <c r="BI426" s="126">
        <v>0</v>
      </c>
      <c r="BJ426" s="125"/>
      <c r="BK426" s="125"/>
      <c r="BL426" s="582"/>
      <c r="BM426" s="582"/>
      <c r="BN426" s="136"/>
      <c r="BO426" s="582"/>
      <c r="BP426" s="598"/>
      <c r="BQ426" s="598"/>
      <c r="BR426" s="126">
        <v>0.05</v>
      </c>
      <c r="BS426" s="125"/>
      <c r="BT426" s="125" t="s">
        <v>2604</v>
      </c>
      <c r="BU426" s="582"/>
      <c r="BV426" s="582"/>
      <c r="BW426" s="136"/>
      <c r="BX426" s="582"/>
      <c r="BY426" s="582"/>
      <c r="BZ426" s="598"/>
      <c r="CA426" s="598"/>
      <c r="CB426" s="126">
        <v>0.1</v>
      </c>
      <c r="CC426" s="125"/>
      <c r="CD426" s="125" t="s">
        <v>2619</v>
      </c>
      <c r="CE426" s="582"/>
      <c r="CF426" s="582"/>
      <c r="CG426" s="136">
        <v>10000000</v>
      </c>
      <c r="CH426" s="582"/>
      <c r="CI426" s="598"/>
      <c r="CJ426" s="598"/>
      <c r="CK426" s="126">
        <v>0</v>
      </c>
      <c r="CL426" s="125"/>
      <c r="CM426" s="125"/>
      <c r="CN426" s="582"/>
      <c r="CO426" s="582"/>
      <c r="CP426" s="136"/>
      <c r="CQ426" s="582"/>
      <c r="CR426" s="598"/>
      <c r="CS426" s="598"/>
      <c r="CT426" s="126">
        <v>0.2</v>
      </c>
      <c r="CU426" s="125"/>
      <c r="CV426" s="125" t="s">
        <v>2602</v>
      </c>
      <c r="CW426" s="582"/>
      <c r="CX426" s="582"/>
      <c r="CY426" s="136"/>
      <c r="CZ426" s="582"/>
      <c r="DA426" s="582"/>
      <c r="DB426" s="598"/>
      <c r="DC426" s="598"/>
      <c r="DD426" s="126"/>
      <c r="DE426" s="125"/>
      <c r="DF426" s="125"/>
      <c r="DG426" s="582"/>
      <c r="DH426" s="582"/>
      <c r="DI426" s="136"/>
      <c r="DJ426" s="582"/>
      <c r="DK426" s="598"/>
      <c r="DL426" s="598"/>
      <c r="DM426" s="126"/>
      <c r="DN426" s="125"/>
      <c r="DO426" s="125"/>
      <c r="DP426" s="582"/>
      <c r="DQ426" s="582"/>
      <c r="DR426" s="136"/>
      <c r="DS426" s="582"/>
      <c r="DT426" s="598"/>
      <c r="DU426" s="598"/>
      <c r="DV426" s="122">
        <v>0</v>
      </c>
      <c r="DW426" s="125"/>
      <c r="DX426" s="125"/>
      <c r="DY426" s="582"/>
      <c r="DZ426" s="582"/>
      <c r="EA426" s="136">
        <v>4114125000</v>
      </c>
      <c r="EB426" s="582"/>
      <c r="EC426" s="582"/>
      <c r="ED426" s="598"/>
      <c r="EE426" s="598"/>
      <c r="EF426" s="304"/>
      <c r="EG426" s="292">
        <v>0.35000000000000003</v>
      </c>
      <c r="EH426" s="292">
        <v>0</v>
      </c>
      <c r="EI426" s="592"/>
      <c r="EJ426" s="592"/>
      <c r="EK426" s="592"/>
      <c r="EL426" s="592"/>
      <c r="EM426" s="592"/>
      <c r="EN426" s="592"/>
      <c r="EO426" s="592"/>
      <c r="EP426" s="592"/>
      <c r="EQ426" s="592"/>
      <c r="ER426" s="592"/>
      <c r="ES426" s="200"/>
      <c r="ET426" s="156">
        <f t="shared" si="6"/>
        <v>0</v>
      </c>
    </row>
    <row r="427" spans="1:150" s="47" customFormat="1" ht="99.95" hidden="1" customHeight="1" x14ac:dyDescent="0.25">
      <c r="A427" s="130" t="s">
        <v>216</v>
      </c>
      <c r="B427" s="47" t="s">
        <v>3837</v>
      </c>
      <c r="C427" s="130" t="s">
        <v>3579</v>
      </c>
      <c r="D427" s="127">
        <v>16</v>
      </c>
      <c r="E427" s="130" t="s">
        <v>202</v>
      </c>
      <c r="F427" s="121" t="s">
        <v>65</v>
      </c>
      <c r="G427" s="88">
        <v>0.25</v>
      </c>
      <c r="H427" s="121">
        <v>1</v>
      </c>
      <c r="I427" s="159">
        <v>8.9999999999999998E-4</v>
      </c>
      <c r="J427" s="130" t="s">
        <v>2712</v>
      </c>
      <c r="K427" s="64">
        <v>43435</v>
      </c>
      <c r="L427" s="157">
        <v>1</v>
      </c>
      <c r="M427" s="130" t="s">
        <v>2713</v>
      </c>
      <c r="N427" s="130" t="s">
        <v>2607</v>
      </c>
      <c r="O427" s="130" t="s">
        <v>2634</v>
      </c>
      <c r="P427" s="161">
        <v>8.9999999999999998E-4</v>
      </c>
      <c r="Q427" s="162" t="s">
        <v>1820</v>
      </c>
      <c r="R427" s="124">
        <v>79200000</v>
      </c>
      <c r="S427" s="129"/>
      <c r="T427" s="91">
        <v>43102</v>
      </c>
      <c r="U427" s="91">
        <v>43465</v>
      </c>
      <c r="V427" s="130" t="s">
        <v>2714</v>
      </c>
      <c r="W427" s="121">
        <v>0.8</v>
      </c>
      <c r="X427" s="122">
        <v>0.06</v>
      </c>
      <c r="Y427" s="125"/>
      <c r="Z427" s="125" t="s">
        <v>2581</v>
      </c>
      <c r="AA427" s="582">
        <v>0.21</v>
      </c>
      <c r="AB427" s="582" t="e">
        <v>#REF!</v>
      </c>
      <c r="AC427" s="600">
        <v>72600000</v>
      </c>
      <c r="AD427" s="582"/>
      <c r="AE427" s="598"/>
      <c r="AF427" s="598"/>
      <c r="AG427" s="122">
        <v>0.06</v>
      </c>
      <c r="AH427" s="125"/>
      <c r="AI427" s="125" t="s">
        <v>2581</v>
      </c>
      <c r="AJ427" s="582">
        <v>0.06</v>
      </c>
      <c r="AK427" s="582"/>
      <c r="AL427" s="600"/>
      <c r="AM427" s="582"/>
      <c r="AN427" s="598"/>
      <c r="AO427" s="598"/>
      <c r="AP427" s="122">
        <v>0.06</v>
      </c>
      <c r="AQ427" s="125"/>
      <c r="AR427" s="125" t="s">
        <v>2581</v>
      </c>
      <c r="AS427" s="582">
        <v>0.06</v>
      </c>
      <c r="AT427" s="582"/>
      <c r="AU427" s="600"/>
      <c r="AV427" s="582"/>
      <c r="AW427" s="582"/>
      <c r="AX427" s="598"/>
      <c r="AY427" s="598"/>
      <c r="AZ427" s="122">
        <v>7.0000000000000007E-2</v>
      </c>
      <c r="BA427" s="125"/>
      <c r="BB427" s="125" t="s">
        <v>2581</v>
      </c>
      <c r="BC427" s="582">
        <v>7.0000000000000007E-2</v>
      </c>
      <c r="BD427" s="582"/>
      <c r="BE427" s="600"/>
      <c r="BF427" s="582"/>
      <c r="BG427" s="598"/>
      <c r="BH427" s="598"/>
      <c r="BI427" s="122">
        <v>7.0000000000000007E-2</v>
      </c>
      <c r="BJ427" s="125"/>
      <c r="BK427" s="125" t="s">
        <v>2581</v>
      </c>
      <c r="BL427" s="582">
        <v>7.0000000000000007E-2</v>
      </c>
      <c r="BM427" s="582"/>
      <c r="BN427" s="600"/>
      <c r="BO427" s="582"/>
      <c r="BP427" s="598"/>
      <c r="BQ427" s="598"/>
      <c r="BR427" s="122">
        <v>7.0000000000000007E-2</v>
      </c>
      <c r="BS427" s="125"/>
      <c r="BT427" s="125" t="s">
        <v>2581</v>
      </c>
      <c r="BU427" s="582">
        <v>7.0000000000000007E-2</v>
      </c>
      <c r="BV427" s="582"/>
      <c r="BW427" s="600"/>
      <c r="BX427" s="582"/>
      <c r="BY427" s="582"/>
      <c r="BZ427" s="598"/>
      <c r="CA427" s="598"/>
      <c r="CB427" s="122">
        <v>7.0000000000000007E-2</v>
      </c>
      <c r="CC427" s="125"/>
      <c r="CD427" s="125" t="s">
        <v>2581</v>
      </c>
      <c r="CE427" s="582">
        <v>7.0000000000000007E-2</v>
      </c>
      <c r="CF427" s="582"/>
      <c r="CG427" s="600"/>
      <c r="CH427" s="582"/>
      <c r="CI427" s="598"/>
      <c r="CJ427" s="598"/>
      <c r="CK427" s="122">
        <v>7.0000000000000007E-2</v>
      </c>
      <c r="CL427" s="125"/>
      <c r="CM427" s="125" t="s">
        <v>2581</v>
      </c>
      <c r="CN427" s="582">
        <v>7.0000000000000007E-2</v>
      </c>
      <c r="CO427" s="582"/>
      <c r="CP427" s="600"/>
      <c r="CQ427" s="582"/>
      <c r="CR427" s="598"/>
      <c r="CS427" s="598"/>
      <c r="CT427" s="122">
        <v>7.0000000000000007E-2</v>
      </c>
      <c r="CU427" s="125"/>
      <c r="CV427" s="125" t="s">
        <v>2581</v>
      </c>
      <c r="CW427" s="582">
        <v>7.0000000000000007E-2</v>
      </c>
      <c r="CX427" s="582"/>
      <c r="CY427" s="600"/>
      <c r="CZ427" s="582"/>
      <c r="DA427" s="582"/>
      <c r="DB427" s="598"/>
      <c r="DC427" s="598"/>
      <c r="DD427" s="122">
        <v>7.0000000000000007E-2</v>
      </c>
      <c r="DE427" s="125"/>
      <c r="DF427" s="125" t="s">
        <v>2581</v>
      </c>
      <c r="DG427" s="582">
        <v>7.0000000000000007E-2</v>
      </c>
      <c r="DH427" s="582"/>
      <c r="DI427" s="600"/>
      <c r="DJ427" s="582"/>
      <c r="DK427" s="598"/>
      <c r="DL427" s="598"/>
      <c r="DM427" s="122">
        <v>7.0000000000000007E-2</v>
      </c>
      <c r="DN427" s="125"/>
      <c r="DO427" s="125" t="s">
        <v>2581</v>
      </c>
      <c r="DP427" s="582">
        <v>0.12000000000000001</v>
      </c>
      <c r="DQ427" s="582"/>
      <c r="DR427" s="600">
        <v>6600000</v>
      </c>
      <c r="DS427" s="582"/>
      <c r="DT427" s="598"/>
      <c r="DU427" s="598"/>
      <c r="DV427" s="122">
        <v>0.06</v>
      </c>
      <c r="DW427" s="125"/>
      <c r="DX427" s="125" t="s">
        <v>2581</v>
      </c>
      <c r="DY427" s="582">
        <v>0.06</v>
      </c>
      <c r="DZ427" s="582"/>
      <c r="EA427" s="600"/>
      <c r="EB427" s="582"/>
      <c r="EC427" s="582"/>
      <c r="ED427" s="598"/>
      <c r="EE427" s="598"/>
      <c r="EF427" s="304"/>
      <c r="EG427" s="292">
        <v>0.80000000000000027</v>
      </c>
      <c r="EH427" s="292">
        <v>0</v>
      </c>
      <c r="EI427" s="592"/>
      <c r="EJ427" s="595">
        <v>1.0000000000000002</v>
      </c>
      <c r="EK427" s="595">
        <v>0</v>
      </c>
      <c r="EL427" s="592"/>
      <c r="EM427" s="595">
        <v>1.0000000000000002</v>
      </c>
      <c r="EN427" s="595">
        <v>0</v>
      </c>
      <c r="EO427" s="592"/>
      <c r="EP427" s="592"/>
      <c r="EQ427" s="592"/>
      <c r="ER427" s="592"/>
      <c r="ES427" s="200"/>
      <c r="ET427" s="156">
        <f t="shared" si="6"/>
        <v>0</v>
      </c>
    </row>
    <row r="428" spans="1:150" s="47" customFormat="1" ht="99.95" hidden="1" customHeight="1" x14ac:dyDescent="0.25">
      <c r="A428" s="130" t="s">
        <v>216</v>
      </c>
      <c r="B428" s="47" t="s">
        <v>3837</v>
      </c>
      <c r="C428" s="130" t="s">
        <v>3579</v>
      </c>
      <c r="D428" s="127">
        <v>16</v>
      </c>
      <c r="E428" s="130" t="s">
        <v>202</v>
      </c>
      <c r="F428" s="121" t="s">
        <v>65</v>
      </c>
      <c r="G428" s="88">
        <v>0.25</v>
      </c>
      <c r="H428" s="121">
        <v>1</v>
      </c>
      <c r="I428" s="159">
        <v>8.9999999999999998E-4</v>
      </c>
      <c r="J428" s="130" t="s">
        <v>2712</v>
      </c>
      <c r="K428" s="64">
        <v>43435</v>
      </c>
      <c r="L428" s="157">
        <v>1</v>
      </c>
      <c r="M428" s="130" t="s">
        <v>2713</v>
      </c>
      <c r="N428" s="130" t="s">
        <v>2607</v>
      </c>
      <c r="O428" s="130" t="s">
        <v>2634</v>
      </c>
      <c r="P428" s="161">
        <v>8.9999999999999998E-4</v>
      </c>
      <c r="Q428" s="162" t="s">
        <v>1820</v>
      </c>
      <c r="R428" s="124">
        <v>79200000</v>
      </c>
      <c r="S428" s="129"/>
      <c r="T428" s="108">
        <v>43102</v>
      </c>
      <c r="U428" s="108">
        <v>43465</v>
      </c>
      <c r="V428" s="130" t="s">
        <v>2661</v>
      </c>
      <c r="W428" s="121">
        <v>0.2</v>
      </c>
      <c r="X428" s="122">
        <v>0.15</v>
      </c>
      <c r="Y428" s="125"/>
      <c r="Z428" s="125" t="s">
        <v>2587</v>
      </c>
      <c r="AA428" s="582"/>
      <c r="AB428" s="582"/>
      <c r="AC428" s="600"/>
      <c r="AD428" s="582"/>
      <c r="AE428" s="598"/>
      <c r="AF428" s="598"/>
      <c r="AG428" s="122">
        <v>0</v>
      </c>
      <c r="AH428" s="125"/>
      <c r="AI428" s="125"/>
      <c r="AJ428" s="582"/>
      <c r="AK428" s="582"/>
      <c r="AL428" s="600"/>
      <c r="AM428" s="582"/>
      <c r="AN428" s="598"/>
      <c r="AO428" s="598"/>
      <c r="AP428" s="122">
        <v>0</v>
      </c>
      <c r="AQ428" s="125"/>
      <c r="AR428" s="125"/>
      <c r="AS428" s="582"/>
      <c r="AT428" s="582"/>
      <c r="AU428" s="600"/>
      <c r="AV428" s="582"/>
      <c r="AW428" s="582"/>
      <c r="AX428" s="598"/>
      <c r="AY428" s="598"/>
      <c r="AZ428" s="122">
        <v>0</v>
      </c>
      <c r="BA428" s="125"/>
      <c r="BB428" s="125"/>
      <c r="BC428" s="582"/>
      <c r="BD428" s="582"/>
      <c r="BE428" s="600"/>
      <c r="BF428" s="582"/>
      <c r="BG428" s="598"/>
      <c r="BH428" s="598"/>
      <c r="BI428" s="122">
        <v>0</v>
      </c>
      <c r="BJ428" s="125"/>
      <c r="BK428" s="125"/>
      <c r="BL428" s="582"/>
      <c r="BM428" s="582"/>
      <c r="BN428" s="600"/>
      <c r="BO428" s="582"/>
      <c r="BP428" s="598"/>
      <c r="BQ428" s="598"/>
      <c r="BR428" s="122">
        <v>0</v>
      </c>
      <c r="BS428" s="125"/>
      <c r="BT428" s="125"/>
      <c r="BU428" s="582"/>
      <c r="BV428" s="582"/>
      <c r="BW428" s="600"/>
      <c r="BX428" s="582"/>
      <c r="BY428" s="582"/>
      <c r="BZ428" s="598"/>
      <c r="CA428" s="598"/>
      <c r="CB428" s="122">
        <v>0</v>
      </c>
      <c r="CC428" s="125"/>
      <c r="CD428" s="125"/>
      <c r="CE428" s="582"/>
      <c r="CF428" s="582"/>
      <c r="CG428" s="600"/>
      <c r="CH428" s="582"/>
      <c r="CI428" s="598"/>
      <c r="CJ428" s="598"/>
      <c r="CK428" s="122">
        <v>0</v>
      </c>
      <c r="CL428" s="125"/>
      <c r="CM428" s="125"/>
      <c r="CN428" s="582"/>
      <c r="CO428" s="582"/>
      <c r="CP428" s="600"/>
      <c r="CQ428" s="582"/>
      <c r="CR428" s="598"/>
      <c r="CS428" s="598"/>
      <c r="CT428" s="122">
        <v>0</v>
      </c>
      <c r="CU428" s="125"/>
      <c r="CV428" s="125"/>
      <c r="CW428" s="582"/>
      <c r="CX428" s="582"/>
      <c r="CY428" s="600"/>
      <c r="CZ428" s="582"/>
      <c r="DA428" s="582"/>
      <c r="DB428" s="598"/>
      <c r="DC428" s="598"/>
      <c r="DD428" s="122">
        <v>0</v>
      </c>
      <c r="DE428" s="125"/>
      <c r="DF428" s="125"/>
      <c r="DG428" s="582"/>
      <c r="DH428" s="582"/>
      <c r="DI428" s="600"/>
      <c r="DJ428" s="582"/>
      <c r="DK428" s="598"/>
      <c r="DL428" s="598"/>
      <c r="DM428" s="122">
        <v>0.05</v>
      </c>
      <c r="DN428" s="125"/>
      <c r="DO428" s="125" t="s">
        <v>2587</v>
      </c>
      <c r="DP428" s="582"/>
      <c r="DQ428" s="582"/>
      <c r="DR428" s="600"/>
      <c r="DS428" s="582"/>
      <c r="DT428" s="598"/>
      <c r="DU428" s="598"/>
      <c r="DV428" s="122">
        <v>0</v>
      </c>
      <c r="DW428" s="125"/>
      <c r="DX428" s="125"/>
      <c r="DY428" s="582"/>
      <c r="DZ428" s="582"/>
      <c r="EA428" s="600"/>
      <c r="EB428" s="582"/>
      <c r="EC428" s="582"/>
      <c r="ED428" s="598"/>
      <c r="EE428" s="598"/>
      <c r="EF428" s="304"/>
      <c r="EG428" s="292">
        <v>0.2</v>
      </c>
      <c r="EH428" s="292">
        <v>0</v>
      </c>
      <c r="EI428" s="592"/>
      <c r="EJ428" s="592"/>
      <c r="EK428" s="592"/>
      <c r="EL428" s="592"/>
      <c r="EM428" s="592"/>
      <c r="EN428" s="592"/>
      <c r="EO428" s="592"/>
      <c r="EP428" s="592"/>
      <c r="EQ428" s="592"/>
      <c r="ER428" s="592"/>
      <c r="ES428" s="200"/>
      <c r="ET428" s="156">
        <f t="shared" si="6"/>
        <v>0</v>
      </c>
    </row>
    <row r="429" spans="1:150" s="47" customFormat="1" ht="99.95" hidden="1" customHeight="1" x14ac:dyDescent="0.25">
      <c r="A429" s="130" t="s">
        <v>216</v>
      </c>
      <c r="B429" s="47" t="s">
        <v>3837</v>
      </c>
      <c r="C429" s="130" t="s">
        <v>3580</v>
      </c>
      <c r="D429" s="127">
        <v>17</v>
      </c>
      <c r="E429" s="130" t="s">
        <v>203</v>
      </c>
      <c r="F429" s="121" t="s">
        <v>65</v>
      </c>
      <c r="G429" s="88">
        <v>0.6</v>
      </c>
      <c r="H429" s="121">
        <v>1</v>
      </c>
      <c r="I429" s="159">
        <v>1.6500000000000001E-2</v>
      </c>
      <c r="J429" s="130" t="s">
        <v>2715</v>
      </c>
      <c r="K429" s="64">
        <v>43405</v>
      </c>
      <c r="L429" s="157">
        <v>1</v>
      </c>
      <c r="M429" s="130" t="s">
        <v>2716</v>
      </c>
      <c r="N429" s="130" t="s">
        <v>2717</v>
      </c>
      <c r="O429" s="130" t="s">
        <v>2718</v>
      </c>
      <c r="P429" s="89">
        <v>1.4000350680319821E-2</v>
      </c>
      <c r="Q429" s="92" t="s">
        <v>2246</v>
      </c>
      <c r="R429" s="124">
        <v>1209800000</v>
      </c>
      <c r="S429" s="129"/>
      <c r="T429" s="91">
        <v>43102</v>
      </c>
      <c r="U429" s="91">
        <v>43434</v>
      </c>
      <c r="V429" s="130" t="s">
        <v>2719</v>
      </c>
      <c r="W429" s="121">
        <v>0.8</v>
      </c>
      <c r="X429" s="122">
        <v>0.14000000000000001</v>
      </c>
      <c r="Y429" s="125"/>
      <c r="Z429" s="125" t="s">
        <v>2581</v>
      </c>
      <c r="AA429" s="582">
        <v>0.24000000000000002</v>
      </c>
      <c r="AB429" s="582" t="e">
        <v>#REF!</v>
      </c>
      <c r="AC429" s="57"/>
      <c r="AD429" s="582"/>
      <c r="AE429" s="598"/>
      <c r="AF429" s="598"/>
      <c r="AG429" s="122">
        <v>0.14000000000000001</v>
      </c>
      <c r="AH429" s="125"/>
      <c r="AI429" s="125" t="s">
        <v>2581</v>
      </c>
      <c r="AJ429" s="582">
        <v>0.14000000000000001</v>
      </c>
      <c r="AK429" s="582"/>
      <c r="AL429" s="57"/>
      <c r="AM429" s="582"/>
      <c r="AN429" s="598"/>
      <c r="AO429" s="598"/>
      <c r="AP429" s="122">
        <v>0.14000000000000001</v>
      </c>
      <c r="AQ429" s="125"/>
      <c r="AR429" s="125" t="s">
        <v>2581</v>
      </c>
      <c r="AS429" s="582">
        <v>0.14000000000000001</v>
      </c>
      <c r="AT429" s="582"/>
      <c r="AU429" s="57"/>
      <c r="AV429" s="582"/>
      <c r="AW429" s="582"/>
      <c r="AX429" s="598"/>
      <c r="AY429" s="598"/>
      <c r="AZ429" s="122">
        <v>0.14000000000000001</v>
      </c>
      <c r="BA429" s="125"/>
      <c r="BB429" s="125" t="s">
        <v>2581</v>
      </c>
      <c r="BC429" s="582">
        <v>0.14000000000000001</v>
      </c>
      <c r="BD429" s="582"/>
      <c r="BE429" s="57"/>
      <c r="BF429" s="582"/>
      <c r="BG429" s="598"/>
      <c r="BH429" s="598"/>
      <c r="BI429" s="122">
        <v>0.14000000000000001</v>
      </c>
      <c r="BJ429" s="125"/>
      <c r="BK429" s="125" t="s">
        <v>2581</v>
      </c>
      <c r="BL429" s="582">
        <v>0.14000000000000001</v>
      </c>
      <c r="BM429" s="582"/>
      <c r="BN429" s="57"/>
      <c r="BO429" s="582"/>
      <c r="BP429" s="598"/>
      <c r="BQ429" s="598"/>
      <c r="BR429" s="122">
        <v>0.1</v>
      </c>
      <c r="BS429" s="125"/>
      <c r="BT429" s="125" t="s">
        <v>2581</v>
      </c>
      <c r="BU429" s="582">
        <v>0.1</v>
      </c>
      <c r="BV429" s="582"/>
      <c r="BW429" s="57"/>
      <c r="BX429" s="582"/>
      <c r="BY429" s="582" t="s">
        <v>2720</v>
      </c>
      <c r="BZ429" s="598"/>
      <c r="CA429" s="598"/>
      <c r="CB429" s="122">
        <v>0</v>
      </c>
      <c r="CC429" s="125"/>
      <c r="CD429" s="125"/>
      <c r="CE429" s="582">
        <v>0</v>
      </c>
      <c r="CF429" s="582"/>
      <c r="CG429" s="57"/>
      <c r="CH429" s="582"/>
      <c r="CI429" s="598"/>
      <c r="CJ429" s="598"/>
      <c r="CK429" s="122">
        <v>0</v>
      </c>
      <c r="CL429" s="125"/>
      <c r="CM429" s="125"/>
      <c r="CN429" s="582">
        <v>0</v>
      </c>
      <c r="CO429" s="582"/>
      <c r="CP429" s="57"/>
      <c r="CQ429" s="582"/>
      <c r="CR429" s="598"/>
      <c r="CS429" s="598"/>
      <c r="CT429" s="122">
        <v>0</v>
      </c>
      <c r="CU429" s="125"/>
      <c r="CV429" s="125"/>
      <c r="CW429" s="582">
        <v>0</v>
      </c>
      <c r="CX429" s="582"/>
      <c r="CY429" s="57"/>
      <c r="CZ429" s="582"/>
      <c r="DA429" s="582"/>
      <c r="DB429" s="598"/>
      <c r="DC429" s="598"/>
      <c r="DD429" s="122">
        <v>0</v>
      </c>
      <c r="DE429" s="125"/>
      <c r="DF429" s="125"/>
      <c r="DG429" s="582">
        <v>0</v>
      </c>
      <c r="DH429" s="582"/>
      <c r="DI429" s="57">
        <v>1209800000</v>
      </c>
      <c r="DJ429" s="582"/>
      <c r="DK429" s="598"/>
      <c r="DL429" s="598"/>
      <c r="DM429" s="122">
        <v>0</v>
      </c>
      <c r="DN429" s="125"/>
      <c r="DO429" s="125"/>
      <c r="DP429" s="582">
        <v>0.1</v>
      </c>
      <c r="DQ429" s="582"/>
      <c r="DR429" s="57"/>
      <c r="DS429" s="582"/>
      <c r="DT429" s="598"/>
      <c r="DU429" s="598"/>
      <c r="DV429" s="122">
        <v>0</v>
      </c>
      <c r="DW429" s="125"/>
      <c r="DX429" s="125"/>
      <c r="DY429" s="582">
        <v>0</v>
      </c>
      <c r="DZ429" s="582"/>
      <c r="EA429" s="57"/>
      <c r="EB429" s="582"/>
      <c r="EC429" s="582"/>
      <c r="ED429" s="598"/>
      <c r="EE429" s="598"/>
      <c r="EF429" s="304"/>
      <c r="EG429" s="292">
        <v>0.8</v>
      </c>
      <c r="EH429" s="292">
        <v>0</v>
      </c>
      <c r="EI429" s="592"/>
      <c r="EJ429" s="595">
        <v>1</v>
      </c>
      <c r="EK429" s="595">
        <v>0</v>
      </c>
      <c r="EL429" s="592"/>
      <c r="EM429" s="595">
        <v>1</v>
      </c>
      <c r="EN429" s="595">
        <v>0</v>
      </c>
      <c r="EO429" s="592"/>
      <c r="EP429" s="592"/>
      <c r="EQ429" s="592"/>
      <c r="ER429" s="592"/>
      <c r="ES429" s="200"/>
      <c r="ET429" s="156">
        <f t="shared" si="6"/>
        <v>0</v>
      </c>
    </row>
    <row r="430" spans="1:150" s="47" customFormat="1" ht="99.95" hidden="1" customHeight="1" x14ac:dyDescent="0.25">
      <c r="A430" s="130" t="s">
        <v>216</v>
      </c>
      <c r="B430" s="47" t="s">
        <v>3837</v>
      </c>
      <c r="C430" s="130" t="s">
        <v>3580</v>
      </c>
      <c r="D430" s="127">
        <v>17</v>
      </c>
      <c r="E430" s="130" t="s">
        <v>203</v>
      </c>
      <c r="F430" s="121" t="s">
        <v>65</v>
      </c>
      <c r="G430" s="251">
        <v>0.6</v>
      </c>
      <c r="H430" s="202">
        <v>1</v>
      </c>
      <c r="I430" s="252">
        <v>1.6500000000000001E-2</v>
      </c>
      <c r="J430" s="204" t="s">
        <v>2715</v>
      </c>
      <c r="K430" s="205">
        <v>43405</v>
      </c>
      <c r="L430" s="253">
        <v>2</v>
      </c>
      <c r="M430" s="204" t="s">
        <v>2721</v>
      </c>
      <c r="N430" s="204" t="s">
        <v>2717</v>
      </c>
      <c r="O430" s="204" t="s">
        <v>2718</v>
      </c>
      <c r="P430" s="254">
        <v>2.4996493196801795E-3</v>
      </c>
      <c r="Q430" s="255" t="s">
        <v>2318</v>
      </c>
      <c r="R430" s="207">
        <v>216000000</v>
      </c>
      <c r="S430" s="256"/>
      <c r="T430" s="257">
        <v>43102</v>
      </c>
      <c r="U430" s="257">
        <v>43434</v>
      </c>
      <c r="V430" s="204" t="s">
        <v>2586</v>
      </c>
      <c r="W430" s="202">
        <v>0.2</v>
      </c>
      <c r="X430" s="211">
        <v>0.1</v>
      </c>
      <c r="Y430" s="258"/>
      <c r="Z430" s="258" t="s">
        <v>2587</v>
      </c>
      <c r="AA430" s="597"/>
      <c r="AB430" s="597"/>
      <c r="AC430" s="249">
        <v>198000000</v>
      </c>
      <c r="AD430" s="597"/>
      <c r="AE430" s="599"/>
      <c r="AF430" s="599"/>
      <c r="AG430" s="211">
        <v>0</v>
      </c>
      <c r="AH430" s="258"/>
      <c r="AI430" s="258"/>
      <c r="AJ430" s="597"/>
      <c r="AK430" s="597"/>
      <c r="AL430" s="249"/>
      <c r="AM430" s="597"/>
      <c r="AN430" s="599"/>
      <c r="AO430" s="599"/>
      <c r="AP430" s="211">
        <v>0</v>
      </c>
      <c r="AQ430" s="258"/>
      <c r="AR430" s="258"/>
      <c r="AS430" s="597"/>
      <c r="AT430" s="597"/>
      <c r="AU430" s="249"/>
      <c r="AV430" s="597"/>
      <c r="AW430" s="597"/>
      <c r="AX430" s="599"/>
      <c r="AY430" s="599"/>
      <c r="AZ430" s="211">
        <v>0</v>
      </c>
      <c r="BA430" s="258"/>
      <c r="BB430" s="258"/>
      <c r="BC430" s="597"/>
      <c r="BD430" s="597"/>
      <c r="BE430" s="249"/>
      <c r="BF430" s="597"/>
      <c r="BG430" s="599"/>
      <c r="BH430" s="599"/>
      <c r="BI430" s="211">
        <v>0</v>
      </c>
      <c r="BJ430" s="258"/>
      <c r="BK430" s="258"/>
      <c r="BL430" s="597"/>
      <c r="BM430" s="597"/>
      <c r="BN430" s="249"/>
      <c r="BO430" s="597"/>
      <c r="BP430" s="599"/>
      <c r="BQ430" s="599"/>
      <c r="BR430" s="211">
        <v>0</v>
      </c>
      <c r="BS430" s="258"/>
      <c r="BT430" s="258"/>
      <c r="BU430" s="597"/>
      <c r="BV430" s="597"/>
      <c r="BW430" s="249"/>
      <c r="BX430" s="597"/>
      <c r="BY430" s="597"/>
      <c r="BZ430" s="599"/>
      <c r="CA430" s="599"/>
      <c r="CB430" s="211">
        <v>0</v>
      </c>
      <c r="CC430" s="258"/>
      <c r="CD430" s="258"/>
      <c r="CE430" s="597"/>
      <c r="CF430" s="597"/>
      <c r="CG430" s="249"/>
      <c r="CH430" s="597"/>
      <c r="CI430" s="599"/>
      <c r="CJ430" s="599"/>
      <c r="CK430" s="211">
        <v>0</v>
      </c>
      <c r="CL430" s="258"/>
      <c r="CM430" s="258"/>
      <c r="CN430" s="597"/>
      <c r="CO430" s="597"/>
      <c r="CP430" s="249"/>
      <c r="CQ430" s="597"/>
      <c r="CR430" s="599"/>
      <c r="CS430" s="599"/>
      <c r="CT430" s="211">
        <v>0</v>
      </c>
      <c r="CU430" s="258"/>
      <c r="CV430" s="258"/>
      <c r="CW430" s="597"/>
      <c r="CX430" s="597"/>
      <c r="CY430" s="249"/>
      <c r="CZ430" s="597"/>
      <c r="DA430" s="597"/>
      <c r="DB430" s="599"/>
      <c r="DC430" s="599"/>
      <c r="DD430" s="211">
        <v>0</v>
      </c>
      <c r="DE430" s="258"/>
      <c r="DF430" s="258"/>
      <c r="DG430" s="597"/>
      <c r="DH430" s="597"/>
      <c r="DI430" s="249"/>
      <c r="DJ430" s="597"/>
      <c r="DK430" s="599"/>
      <c r="DL430" s="599"/>
      <c r="DM430" s="211">
        <v>0.1</v>
      </c>
      <c r="DN430" s="258"/>
      <c r="DO430" s="258" t="s">
        <v>2587</v>
      </c>
      <c r="DP430" s="597"/>
      <c r="DQ430" s="597"/>
      <c r="DR430" s="249">
        <v>18000000</v>
      </c>
      <c r="DS430" s="597"/>
      <c r="DT430" s="599"/>
      <c r="DU430" s="599"/>
      <c r="DV430" s="211">
        <v>0</v>
      </c>
      <c r="DW430" s="258"/>
      <c r="DX430" s="258"/>
      <c r="DY430" s="597"/>
      <c r="DZ430" s="597"/>
      <c r="EA430" s="249"/>
      <c r="EB430" s="597"/>
      <c r="EC430" s="597"/>
      <c r="ED430" s="599"/>
      <c r="EE430" s="599"/>
      <c r="EF430" s="304"/>
      <c r="EG430" s="292">
        <v>0.2</v>
      </c>
      <c r="EH430" s="292">
        <v>0</v>
      </c>
      <c r="EI430" s="592"/>
      <c r="EJ430" s="592"/>
      <c r="EK430" s="592"/>
      <c r="EL430" s="592"/>
      <c r="EM430" s="592"/>
      <c r="EN430" s="592"/>
      <c r="EO430" s="592"/>
      <c r="EP430" s="592"/>
      <c r="EQ430" s="592"/>
      <c r="ER430" s="592"/>
      <c r="ES430" s="200"/>
      <c r="ET430" s="156">
        <f t="shared" si="6"/>
        <v>0</v>
      </c>
    </row>
    <row r="431" spans="1:150" s="47" customFormat="1" ht="99.95" hidden="1" customHeight="1" x14ac:dyDescent="0.25">
      <c r="A431" s="130" t="s">
        <v>204</v>
      </c>
      <c r="B431" s="47" t="s">
        <v>3837</v>
      </c>
      <c r="C431" s="47" t="s">
        <v>2159</v>
      </c>
      <c r="D431" s="127">
        <v>1</v>
      </c>
      <c r="E431" s="47" t="s">
        <v>228</v>
      </c>
      <c r="F431" s="250" t="s">
        <v>65</v>
      </c>
      <c r="G431" s="156">
        <v>1</v>
      </c>
      <c r="H431" s="121">
        <v>1</v>
      </c>
      <c r="I431" s="156">
        <v>0.45</v>
      </c>
      <c r="J431" s="47" t="s">
        <v>2160</v>
      </c>
      <c r="K431" s="58">
        <v>43465</v>
      </c>
      <c r="L431" s="157">
        <v>1</v>
      </c>
      <c r="M431" s="47" t="s">
        <v>141</v>
      </c>
      <c r="N431" s="47" t="s">
        <v>2161</v>
      </c>
      <c r="O431" s="47" t="s">
        <v>2162</v>
      </c>
      <c r="P431" s="156">
        <v>0.06</v>
      </c>
      <c r="Q431" s="47" t="s">
        <v>2163</v>
      </c>
      <c r="R431" s="170">
        <v>48072483000</v>
      </c>
      <c r="S431" s="65"/>
      <c r="T431" s="58">
        <v>43101</v>
      </c>
      <c r="U431" s="58">
        <v>43465</v>
      </c>
      <c r="V431" s="127" t="s">
        <v>2164</v>
      </c>
      <c r="W431" s="126">
        <v>0.33333333333333331</v>
      </c>
      <c r="X431" s="125">
        <v>2.7777777777777776E-2</v>
      </c>
      <c r="Y431" s="125"/>
      <c r="Z431" s="127" t="s">
        <v>2165</v>
      </c>
      <c r="AA431" s="582">
        <v>8.3333333333333329E-2</v>
      </c>
      <c r="AB431" s="582">
        <v>0</v>
      </c>
      <c r="AC431" s="598"/>
      <c r="AD431" s="582"/>
      <c r="AE431" s="645">
        <v>0.75</v>
      </c>
      <c r="AF431" s="645">
        <v>0</v>
      </c>
      <c r="AG431" s="125">
        <v>2.7777777777777776E-2</v>
      </c>
      <c r="AH431" s="125"/>
      <c r="AI431" s="127" t="s">
        <v>2165</v>
      </c>
      <c r="AJ431" s="582">
        <v>8.3333333333333329E-2</v>
      </c>
      <c r="AK431" s="582">
        <v>0</v>
      </c>
      <c r="AL431" s="582" t="s">
        <v>2166</v>
      </c>
      <c r="AM431" s="582"/>
      <c r="AN431" s="645">
        <v>0.75</v>
      </c>
      <c r="AO431" s="645">
        <v>0</v>
      </c>
      <c r="AP431" s="125">
        <v>2.7777777777777776E-2</v>
      </c>
      <c r="AQ431" s="125"/>
      <c r="AR431" s="127" t="s">
        <v>2165</v>
      </c>
      <c r="AS431" s="582">
        <v>8.3333333333333329E-2</v>
      </c>
      <c r="AT431" s="582">
        <v>0</v>
      </c>
      <c r="AU431" s="582"/>
      <c r="AV431" s="582"/>
      <c r="AW431" s="47" t="s">
        <v>2161</v>
      </c>
      <c r="AX431" s="645">
        <v>0.75</v>
      </c>
      <c r="AY431" s="645">
        <v>0</v>
      </c>
      <c r="AZ431" s="125">
        <v>2.7777777777777776E-2</v>
      </c>
      <c r="BA431" s="125"/>
      <c r="BB431" s="127" t="s">
        <v>2165</v>
      </c>
      <c r="BC431" s="582">
        <v>8.3333333333333329E-2</v>
      </c>
      <c r="BD431" s="582">
        <v>0</v>
      </c>
      <c r="BE431" s="582"/>
      <c r="BF431" s="582"/>
      <c r="BG431" s="645">
        <v>0.75</v>
      </c>
      <c r="BH431" s="645">
        <v>0</v>
      </c>
      <c r="BI431" s="125">
        <v>2.7777777777777776E-2</v>
      </c>
      <c r="BJ431" s="125"/>
      <c r="BK431" s="127" t="s">
        <v>2165</v>
      </c>
      <c r="BL431" s="582">
        <v>8.3333333333333329E-2</v>
      </c>
      <c r="BM431" s="582">
        <v>0</v>
      </c>
      <c r="BN431" s="582"/>
      <c r="BO431" s="582"/>
      <c r="BP431" s="645">
        <v>0.75</v>
      </c>
      <c r="BQ431" s="645">
        <v>0</v>
      </c>
      <c r="BR431" s="125">
        <v>2.7777777777777776E-2</v>
      </c>
      <c r="BS431" s="125"/>
      <c r="BT431" s="127" t="s">
        <v>2165</v>
      </c>
      <c r="BU431" s="582">
        <v>8.3333333333333329E-2</v>
      </c>
      <c r="BV431" s="582">
        <v>0</v>
      </c>
      <c r="BW431" s="582"/>
      <c r="BX431" s="582"/>
      <c r="BY431" s="47" t="s">
        <v>2161</v>
      </c>
      <c r="BZ431" s="645">
        <v>0.75</v>
      </c>
      <c r="CA431" s="645">
        <v>0</v>
      </c>
      <c r="CB431" s="125">
        <v>2.7777777777777776E-2</v>
      </c>
      <c r="CC431" s="125"/>
      <c r="CD431" s="127" t="s">
        <v>2165</v>
      </c>
      <c r="CE431" s="582">
        <v>8.3333333333333329E-2</v>
      </c>
      <c r="CF431" s="582">
        <v>0</v>
      </c>
      <c r="CG431" s="582"/>
      <c r="CH431" s="582"/>
      <c r="CI431" s="645">
        <v>0.75</v>
      </c>
      <c r="CJ431" s="645">
        <v>0</v>
      </c>
      <c r="CK431" s="125">
        <v>2.7777777777777776E-2</v>
      </c>
      <c r="CL431" s="125"/>
      <c r="CM431" s="127" t="s">
        <v>2165</v>
      </c>
      <c r="CN431" s="646">
        <v>8.3333333333333329E-2</v>
      </c>
      <c r="CO431" s="582">
        <v>0</v>
      </c>
      <c r="CP431" s="582"/>
      <c r="CQ431" s="582"/>
      <c r="CR431" s="645">
        <v>0.75</v>
      </c>
      <c r="CS431" s="645">
        <v>0</v>
      </c>
      <c r="CT431" s="125">
        <v>2.7777777777777776E-2</v>
      </c>
      <c r="CU431" s="125"/>
      <c r="CV431" s="127" t="s">
        <v>2165</v>
      </c>
      <c r="CW431" s="646">
        <v>8.3333333333333329E-2</v>
      </c>
      <c r="CX431" s="582">
        <v>0</v>
      </c>
      <c r="CY431" s="582"/>
      <c r="CZ431" s="582"/>
      <c r="DA431" s="47" t="s">
        <v>2161</v>
      </c>
      <c r="DB431" s="645">
        <v>0.75</v>
      </c>
      <c r="DC431" s="645">
        <v>0</v>
      </c>
      <c r="DD431" s="125">
        <v>2.7777777777777776E-2</v>
      </c>
      <c r="DE431" s="125"/>
      <c r="DF431" s="127" t="s">
        <v>2165</v>
      </c>
      <c r="DG431" s="582">
        <v>8.3333333333333329E-2</v>
      </c>
      <c r="DH431" s="582">
        <v>0</v>
      </c>
      <c r="DI431" s="582"/>
      <c r="DJ431" s="582"/>
      <c r="DK431" s="645">
        <v>0.75</v>
      </c>
      <c r="DL431" s="645">
        <v>0</v>
      </c>
      <c r="DM431" s="125">
        <v>2.7777777777777776E-2</v>
      </c>
      <c r="DN431" s="125"/>
      <c r="DO431" s="127" t="s">
        <v>2165</v>
      </c>
      <c r="DP431" s="582">
        <v>8.3333333333333329E-2</v>
      </c>
      <c r="DQ431" s="582">
        <v>0</v>
      </c>
      <c r="DR431" s="582"/>
      <c r="DS431" s="582"/>
      <c r="DT431" s="645">
        <v>0.75</v>
      </c>
      <c r="DU431" s="645">
        <v>0</v>
      </c>
      <c r="DV431" s="125">
        <v>2.7777777777777776E-2</v>
      </c>
      <c r="DW431" s="125"/>
      <c r="DX431" s="127" t="s">
        <v>2165</v>
      </c>
      <c r="DY431" s="582">
        <v>8.3333333333333329E-2</v>
      </c>
      <c r="DZ431" s="582">
        <v>0</v>
      </c>
      <c r="EA431" s="582"/>
      <c r="EB431" s="582"/>
      <c r="EC431" s="47" t="s">
        <v>2161</v>
      </c>
      <c r="ED431" s="645">
        <v>0.75</v>
      </c>
      <c r="EE431" s="645">
        <v>0</v>
      </c>
      <c r="EF431" s="304"/>
      <c r="EG431" s="293">
        <v>0.33333333333333343</v>
      </c>
      <c r="EH431" s="294">
        <v>0</v>
      </c>
      <c r="EI431" s="215">
        <v>0</v>
      </c>
      <c r="EJ431" s="596">
        <v>1</v>
      </c>
      <c r="EK431" s="294">
        <v>0</v>
      </c>
      <c r="EL431" s="215">
        <v>0</v>
      </c>
      <c r="EM431" s="596">
        <v>1</v>
      </c>
      <c r="EN431" s="596">
        <v>0</v>
      </c>
      <c r="EO431" s="684">
        <v>0</v>
      </c>
      <c r="EP431" s="684"/>
      <c r="EQ431" s="684"/>
      <c r="ER431" s="655">
        <v>114496521000</v>
      </c>
      <c r="ES431" s="200"/>
      <c r="ET431" s="156">
        <f>+EG431-W431</f>
        <v>0</v>
      </c>
    </row>
    <row r="432" spans="1:150" s="47" customFormat="1" ht="99.95" hidden="1" customHeight="1" x14ac:dyDescent="0.25">
      <c r="A432" s="130" t="s">
        <v>204</v>
      </c>
      <c r="B432" s="47" t="s">
        <v>3837</v>
      </c>
      <c r="C432" s="47" t="s">
        <v>2159</v>
      </c>
      <c r="D432" s="127">
        <v>1</v>
      </c>
      <c r="E432" s="47" t="s">
        <v>228</v>
      </c>
      <c r="F432" s="250" t="s">
        <v>65</v>
      </c>
      <c r="G432" s="156">
        <v>1</v>
      </c>
      <c r="H432" s="121">
        <v>1</v>
      </c>
      <c r="I432" s="156">
        <v>0.45</v>
      </c>
      <c r="J432" s="47" t="s">
        <v>2160</v>
      </c>
      <c r="K432" s="58">
        <v>43465</v>
      </c>
      <c r="L432" s="157">
        <v>1</v>
      </c>
      <c r="M432" s="47" t="s">
        <v>141</v>
      </c>
      <c r="N432" s="47" t="s">
        <v>2161</v>
      </c>
      <c r="O432" s="47" t="s">
        <v>2162</v>
      </c>
      <c r="P432" s="156">
        <v>0.06</v>
      </c>
      <c r="Q432" s="47" t="s">
        <v>2163</v>
      </c>
      <c r="R432" s="170">
        <v>48072483000</v>
      </c>
      <c r="S432" s="65"/>
      <c r="T432" s="58">
        <v>43101</v>
      </c>
      <c r="U432" s="58">
        <v>43465</v>
      </c>
      <c r="V432" s="127" t="s">
        <v>2167</v>
      </c>
      <c r="W432" s="126">
        <v>0.33333333333333331</v>
      </c>
      <c r="X432" s="125">
        <v>2.7777777777777776E-2</v>
      </c>
      <c r="Y432" s="125"/>
      <c r="Z432" s="127" t="s">
        <v>2168</v>
      </c>
      <c r="AA432" s="582"/>
      <c r="AB432" s="582"/>
      <c r="AC432" s="598"/>
      <c r="AD432" s="582"/>
      <c r="AE432" s="645"/>
      <c r="AF432" s="645"/>
      <c r="AG432" s="125">
        <v>2.7777777777777776E-2</v>
      </c>
      <c r="AH432" s="125"/>
      <c r="AI432" s="127" t="s">
        <v>2168</v>
      </c>
      <c r="AJ432" s="582"/>
      <c r="AK432" s="582"/>
      <c r="AL432" s="582"/>
      <c r="AM432" s="582"/>
      <c r="AN432" s="645"/>
      <c r="AO432" s="645"/>
      <c r="AP432" s="125">
        <v>2.7777777777777776E-2</v>
      </c>
      <c r="AQ432" s="125"/>
      <c r="AR432" s="127" t="s">
        <v>2168</v>
      </c>
      <c r="AS432" s="582"/>
      <c r="AT432" s="582"/>
      <c r="AU432" s="582"/>
      <c r="AV432" s="582"/>
      <c r="AW432" s="47" t="s">
        <v>2161</v>
      </c>
      <c r="AX432" s="645"/>
      <c r="AY432" s="645"/>
      <c r="AZ432" s="125">
        <v>2.7777777777777776E-2</v>
      </c>
      <c r="BA432" s="125"/>
      <c r="BB432" s="127" t="s">
        <v>2168</v>
      </c>
      <c r="BC432" s="582"/>
      <c r="BD432" s="582"/>
      <c r="BE432" s="582"/>
      <c r="BF432" s="582"/>
      <c r="BG432" s="645"/>
      <c r="BH432" s="645"/>
      <c r="BI432" s="125">
        <v>2.7777777777777776E-2</v>
      </c>
      <c r="BJ432" s="125"/>
      <c r="BK432" s="127" t="s">
        <v>2168</v>
      </c>
      <c r="BL432" s="582"/>
      <c r="BM432" s="582"/>
      <c r="BN432" s="582"/>
      <c r="BO432" s="582"/>
      <c r="BP432" s="645"/>
      <c r="BQ432" s="645"/>
      <c r="BR432" s="125">
        <v>2.7777777777777776E-2</v>
      </c>
      <c r="BS432" s="125"/>
      <c r="BT432" s="127" t="s">
        <v>2168</v>
      </c>
      <c r="BU432" s="582"/>
      <c r="BV432" s="582"/>
      <c r="BW432" s="582"/>
      <c r="BX432" s="582"/>
      <c r="BY432" s="47" t="s">
        <v>2161</v>
      </c>
      <c r="BZ432" s="645"/>
      <c r="CA432" s="645"/>
      <c r="CB432" s="125">
        <v>2.7777777777777776E-2</v>
      </c>
      <c r="CC432" s="125"/>
      <c r="CD432" s="127" t="s">
        <v>2168</v>
      </c>
      <c r="CE432" s="582"/>
      <c r="CF432" s="582"/>
      <c r="CG432" s="582"/>
      <c r="CH432" s="582"/>
      <c r="CI432" s="645"/>
      <c r="CJ432" s="645"/>
      <c r="CK432" s="125">
        <v>2.7777777777777776E-2</v>
      </c>
      <c r="CL432" s="125"/>
      <c r="CM432" s="127" t="s">
        <v>2168</v>
      </c>
      <c r="CN432" s="646"/>
      <c r="CO432" s="582"/>
      <c r="CP432" s="582"/>
      <c r="CQ432" s="582"/>
      <c r="CR432" s="645"/>
      <c r="CS432" s="645"/>
      <c r="CT432" s="125">
        <v>2.7777777777777776E-2</v>
      </c>
      <c r="CU432" s="125"/>
      <c r="CV432" s="127" t="s">
        <v>2168</v>
      </c>
      <c r="CW432" s="646"/>
      <c r="CX432" s="582"/>
      <c r="CY432" s="582"/>
      <c r="CZ432" s="582"/>
      <c r="DA432" s="47" t="s">
        <v>2161</v>
      </c>
      <c r="DB432" s="645"/>
      <c r="DC432" s="645"/>
      <c r="DD432" s="125">
        <v>2.7777777777777776E-2</v>
      </c>
      <c r="DE432" s="125"/>
      <c r="DF432" s="127" t="s">
        <v>2168</v>
      </c>
      <c r="DG432" s="582"/>
      <c r="DH432" s="582"/>
      <c r="DI432" s="582"/>
      <c r="DJ432" s="582"/>
      <c r="DK432" s="645"/>
      <c r="DL432" s="645"/>
      <c r="DM432" s="125">
        <v>2.7777777777777776E-2</v>
      </c>
      <c r="DN432" s="125"/>
      <c r="DO432" s="127" t="s">
        <v>2168</v>
      </c>
      <c r="DP432" s="582"/>
      <c r="DQ432" s="582"/>
      <c r="DR432" s="582"/>
      <c r="DS432" s="582"/>
      <c r="DT432" s="645"/>
      <c r="DU432" s="645"/>
      <c r="DV432" s="125">
        <v>2.7777777777777776E-2</v>
      </c>
      <c r="DW432" s="125"/>
      <c r="DX432" s="127" t="s">
        <v>2168</v>
      </c>
      <c r="DY432" s="582"/>
      <c r="DZ432" s="582"/>
      <c r="EA432" s="582"/>
      <c r="EB432" s="582"/>
      <c r="EC432" s="47" t="s">
        <v>2161</v>
      </c>
      <c r="ED432" s="645"/>
      <c r="EE432" s="645"/>
      <c r="EF432" s="304"/>
      <c r="EG432" s="177">
        <v>0.33333333333333343</v>
      </c>
      <c r="EH432" s="174">
        <v>0</v>
      </c>
      <c r="EI432" s="163">
        <v>0</v>
      </c>
      <c r="EJ432" s="587"/>
      <c r="EK432" s="174">
        <v>0</v>
      </c>
      <c r="EL432" s="163" t="e">
        <v>#DIV/0!</v>
      </c>
      <c r="EM432" s="587"/>
      <c r="EN432" s="587"/>
      <c r="EO432" s="586"/>
      <c r="EP432" s="586"/>
      <c r="EQ432" s="586"/>
      <c r="ER432" s="656"/>
      <c r="ES432" s="200"/>
      <c r="ET432" s="156">
        <f t="shared" ref="ET432:ET495" si="7">+EG432-W432</f>
        <v>0</v>
      </c>
    </row>
    <row r="433" spans="1:150" s="47" customFormat="1" ht="99.95" hidden="1" customHeight="1" x14ac:dyDescent="0.25">
      <c r="A433" s="130" t="s">
        <v>204</v>
      </c>
      <c r="B433" s="47" t="s">
        <v>3837</v>
      </c>
      <c r="C433" s="47" t="s">
        <v>2159</v>
      </c>
      <c r="D433" s="127">
        <v>1</v>
      </c>
      <c r="E433" s="47" t="s">
        <v>228</v>
      </c>
      <c r="F433" s="250" t="s">
        <v>65</v>
      </c>
      <c r="G433" s="156">
        <v>1</v>
      </c>
      <c r="H433" s="121">
        <v>1</v>
      </c>
      <c r="I433" s="156">
        <v>0.45</v>
      </c>
      <c r="J433" s="47" t="s">
        <v>2160</v>
      </c>
      <c r="K433" s="58">
        <v>43465</v>
      </c>
      <c r="L433" s="157">
        <v>1</v>
      </c>
      <c r="M433" s="47" t="s">
        <v>141</v>
      </c>
      <c r="N433" s="47" t="s">
        <v>2161</v>
      </c>
      <c r="O433" s="47" t="s">
        <v>2162</v>
      </c>
      <c r="P433" s="156">
        <v>0.06</v>
      </c>
      <c r="Q433" s="47" t="s">
        <v>2163</v>
      </c>
      <c r="R433" s="170">
        <v>48072483000</v>
      </c>
      <c r="S433" s="65"/>
      <c r="T433" s="58">
        <v>43101</v>
      </c>
      <c r="U433" s="58">
        <v>43465</v>
      </c>
      <c r="V433" s="127" t="s">
        <v>2169</v>
      </c>
      <c r="W433" s="126">
        <v>0.33333333333333331</v>
      </c>
      <c r="X433" s="125">
        <v>2.7777777777777776E-2</v>
      </c>
      <c r="Y433" s="125"/>
      <c r="Z433" s="127" t="s">
        <v>2170</v>
      </c>
      <c r="AA433" s="582"/>
      <c r="AB433" s="582"/>
      <c r="AC433" s="598"/>
      <c r="AD433" s="582"/>
      <c r="AE433" s="645"/>
      <c r="AF433" s="645"/>
      <c r="AG433" s="125">
        <v>2.7777777777777776E-2</v>
      </c>
      <c r="AH433" s="125"/>
      <c r="AI433" s="127" t="s">
        <v>2170</v>
      </c>
      <c r="AJ433" s="582"/>
      <c r="AK433" s="582"/>
      <c r="AL433" s="582"/>
      <c r="AM433" s="582"/>
      <c r="AN433" s="645"/>
      <c r="AO433" s="645"/>
      <c r="AP433" s="125">
        <v>2.7777777777777776E-2</v>
      </c>
      <c r="AQ433" s="125"/>
      <c r="AR433" s="127" t="s">
        <v>2170</v>
      </c>
      <c r="AS433" s="582"/>
      <c r="AT433" s="582"/>
      <c r="AU433" s="582"/>
      <c r="AV433" s="582"/>
      <c r="AW433" s="47" t="s">
        <v>2161</v>
      </c>
      <c r="AX433" s="645"/>
      <c r="AY433" s="645"/>
      <c r="AZ433" s="125">
        <v>2.7777777777777776E-2</v>
      </c>
      <c r="BA433" s="125"/>
      <c r="BB433" s="127" t="s">
        <v>2170</v>
      </c>
      <c r="BC433" s="582"/>
      <c r="BD433" s="582"/>
      <c r="BE433" s="582"/>
      <c r="BF433" s="582"/>
      <c r="BG433" s="645"/>
      <c r="BH433" s="645"/>
      <c r="BI433" s="125">
        <v>2.7777777777777776E-2</v>
      </c>
      <c r="BJ433" s="125"/>
      <c r="BK433" s="127" t="s">
        <v>2170</v>
      </c>
      <c r="BL433" s="582"/>
      <c r="BM433" s="582"/>
      <c r="BN433" s="582"/>
      <c r="BO433" s="582"/>
      <c r="BP433" s="645"/>
      <c r="BQ433" s="645"/>
      <c r="BR433" s="125">
        <v>2.7777777777777776E-2</v>
      </c>
      <c r="BS433" s="125"/>
      <c r="BT433" s="127" t="s">
        <v>2170</v>
      </c>
      <c r="BU433" s="582"/>
      <c r="BV433" s="582"/>
      <c r="BW433" s="582"/>
      <c r="BX433" s="582"/>
      <c r="BY433" s="47" t="s">
        <v>2161</v>
      </c>
      <c r="BZ433" s="645"/>
      <c r="CA433" s="645"/>
      <c r="CB433" s="125">
        <v>2.7777777777777776E-2</v>
      </c>
      <c r="CC433" s="125"/>
      <c r="CD433" s="127" t="s">
        <v>2170</v>
      </c>
      <c r="CE433" s="582"/>
      <c r="CF433" s="582"/>
      <c r="CG433" s="582"/>
      <c r="CH433" s="582"/>
      <c r="CI433" s="645"/>
      <c r="CJ433" s="645"/>
      <c r="CK433" s="125">
        <v>2.7777777777777776E-2</v>
      </c>
      <c r="CL433" s="125"/>
      <c r="CM433" s="127" t="s">
        <v>2170</v>
      </c>
      <c r="CN433" s="646"/>
      <c r="CO433" s="582"/>
      <c r="CP433" s="582"/>
      <c r="CQ433" s="582"/>
      <c r="CR433" s="645"/>
      <c r="CS433" s="645"/>
      <c r="CT433" s="125">
        <v>2.7777777777777776E-2</v>
      </c>
      <c r="CU433" s="125"/>
      <c r="CV433" s="127" t="s">
        <v>2170</v>
      </c>
      <c r="CW433" s="646"/>
      <c r="CX433" s="582"/>
      <c r="CY433" s="582"/>
      <c r="CZ433" s="582"/>
      <c r="DA433" s="47" t="s">
        <v>2161</v>
      </c>
      <c r="DB433" s="645"/>
      <c r="DC433" s="645"/>
      <c r="DD433" s="125">
        <v>2.7777777777777776E-2</v>
      </c>
      <c r="DE433" s="125"/>
      <c r="DF433" s="127" t="s">
        <v>2170</v>
      </c>
      <c r="DG433" s="582"/>
      <c r="DH433" s="582"/>
      <c r="DI433" s="582"/>
      <c r="DJ433" s="582"/>
      <c r="DK433" s="645"/>
      <c r="DL433" s="645"/>
      <c r="DM433" s="125">
        <v>2.7777777777777776E-2</v>
      </c>
      <c r="DN433" s="125"/>
      <c r="DO433" s="127" t="s">
        <v>2170</v>
      </c>
      <c r="DP433" s="582"/>
      <c r="DQ433" s="582"/>
      <c r="DR433" s="582"/>
      <c r="DS433" s="582"/>
      <c r="DT433" s="645"/>
      <c r="DU433" s="645"/>
      <c r="DV433" s="125">
        <v>2.7777777777777776E-2</v>
      </c>
      <c r="DW433" s="125"/>
      <c r="DX433" s="127" t="s">
        <v>2170</v>
      </c>
      <c r="DY433" s="582"/>
      <c r="DZ433" s="582"/>
      <c r="EA433" s="582"/>
      <c r="EB433" s="582"/>
      <c r="EC433" s="47" t="s">
        <v>2161</v>
      </c>
      <c r="ED433" s="645"/>
      <c r="EE433" s="645"/>
      <c r="EF433" s="304"/>
      <c r="EG433" s="177">
        <v>0.33333333333333343</v>
      </c>
      <c r="EH433" s="174">
        <v>0</v>
      </c>
      <c r="EI433" s="163">
        <v>0</v>
      </c>
      <c r="EJ433" s="587"/>
      <c r="EK433" s="174">
        <v>0</v>
      </c>
      <c r="EL433" s="163" t="e">
        <v>#DIV/0!</v>
      </c>
      <c r="EM433" s="587"/>
      <c r="EN433" s="587"/>
      <c r="EO433" s="586"/>
      <c r="EP433" s="586"/>
      <c r="EQ433" s="586"/>
      <c r="ER433" s="656"/>
      <c r="ES433" s="200"/>
      <c r="ET433" s="156">
        <f t="shared" si="7"/>
        <v>0</v>
      </c>
    </row>
    <row r="434" spans="1:150" s="47" customFormat="1" ht="99.95" hidden="1" customHeight="1" x14ac:dyDescent="0.25">
      <c r="A434" s="130" t="s">
        <v>204</v>
      </c>
      <c r="B434" s="47" t="s">
        <v>3837</v>
      </c>
      <c r="C434" s="47" t="s">
        <v>2159</v>
      </c>
      <c r="D434" s="127">
        <v>1</v>
      </c>
      <c r="E434" s="47" t="s">
        <v>228</v>
      </c>
      <c r="F434" s="250" t="s">
        <v>65</v>
      </c>
      <c r="G434" s="156">
        <v>1</v>
      </c>
      <c r="H434" s="121">
        <v>1</v>
      </c>
      <c r="I434" s="156">
        <v>0.45</v>
      </c>
      <c r="J434" s="47" t="s">
        <v>2160</v>
      </c>
      <c r="K434" s="58">
        <v>43465</v>
      </c>
      <c r="L434" s="157">
        <v>2</v>
      </c>
      <c r="M434" s="47" t="s">
        <v>142</v>
      </c>
      <c r="N434" s="47" t="s">
        <v>2161</v>
      </c>
      <c r="O434" s="47" t="s">
        <v>2171</v>
      </c>
      <c r="P434" s="65">
        <v>0.06</v>
      </c>
      <c r="Q434" s="65" t="s">
        <v>2163</v>
      </c>
      <c r="R434" s="266">
        <v>41609637000</v>
      </c>
      <c r="S434" s="65"/>
      <c r="T434" s="58">
        <v>43101</v>
      </c>
      <c r="U434" s="58">
        <v>43465</v>
      </c>
      <c r="V434" s="127" t="s">
        <v>2172</v>
      </c>
      <c r="W434" s="126">
        <v>0.33333333333333331</v>
      </c>
      <c r="X434" s="125">
        <v>2.7777777777777776E-2</v>
      </c>
      <c r="Y434" s="125"/>
      <c r="Z434" s="127" t="s">
        <v>2165</v>
      </c>
      <c r="AA434" s="582">
        <v>8.3333333333333329E-2</v>
      </c>
      <c r="AB434" s="582">
        <v>0</v>
      </c>
      <c r="AC434" s="582"/>
      <c r="AD434" s="582"/>
      <c r="AE434" s="645"/>
      <c r="AF434" s="645"/>
      <c r="AG434" s="125">
        <v>2.7777777777777776E-2</v>
      </c>
      <c r="AH434" s="125"/>
      <c r="AI434" s="127" t="s">
        <v>2165</v>
      </c>
      <c r="AJ434" s="582">
        <v>8.3333333333333329E-2</v>
      </c>
      <c r="AK434" s="582">
        <v>0</v>
      </c>
      <c r="AL434" s="582" t="s">
        <v>2166</v>
      </c>
      <c r="AM434" s="582"/>
      <c r="AN434" s="645"/>
      <c r="AO434" s="645"/>
      <c r="AP434" s="125">
        <v>2.7777777777777776E-2</v>
      </c>
      <c r="AQ434" s="125"/>
      <c r="AR434" s="127" t="s">
        <v>2165</v>
      </c>
      <c r="AS434" s="582">
        <v>8.3333333333333329E-2</v>
      </c>
      <c r="AT434" s="582">
        <v>0</v>
      </c>
      <c r="AU434" s="582"/>
      <c r="AV434" s="582"/>
      <c r="AW434" s="47" t="s">
        <v>2161</v>
      </c>
      <c r="AX434" s="645"/>
      <c r="AY434" s="645"/>
      <c r="AZ434" s="125">
        <v>2.7777777777777776E-2</v>
      </c>
      <c r="BA434" s="125"/>
      <c r="BB434" s="127" t="s">
        <v>2165</v>
      </c>
      <c r="BC434" s="582">
        <v>8.3333333333333329E-2</v>
      </c>
      <c r="BD434" s="582">
        <v>0</v>
      </c>
      <c r="BE434" s="582"/>
      <c r="BF434" s="582"/>
      <c r="BG434" s="645"/>
      <c r="BH434" s="645"/>
      <c r="BI434" s="125">
        <v>2.7777777777777776E-2</v>
      </c>
      <c r="BJ434" s="125"/>
      <c r="BK434" s="127" t="s">
        <v>2165</v>
      </c>
      <c r="BL434" s="582">
        <v>8.3333333333333329E-2</v>
      </c>
      <c r="BM434" s="582">
        <v>0</v>
      </c>
      <c r="BN434" s="582"/>
      <c r="BO434" s="582"/>
      <c r="BP434" s="645"/>
      <c r="BQ434" s="645"/>
      <c r="BR434" s="125">
        <v>2.7777777777777776E-2</v>
      </c>
      <c r="BS434" s="125"/>
      <c r="BT434" s="127" t="s">
        <v>2165</v>
      </c>
      <c r="BU434" s="582">
        <v>8.3333333333333329E-2</v>
      </c>
      <c r="BV434" s="582">
        <v>0</v>
      </c>
      <c r="BW434" s="582"/>
      <c r="BX434" s="582"/>
      <c r="BY434" s="47" t="s">
        <v>2161</v>
      </c>
      <c r="BZ434" s="645"/>
      <c r="CA434" s="645"/>
      <c r="CB434" s="125">
        <v>2.7777777777777776E-2</v>
      </c>
      <c r="CC434" s="125"/>
      <c r="CD434" s="127" t="s">
        <v>2165</v>
      </c>
      <c r="CE434" s="582">
        <v>8.3333333333333329E-2</v>
      </c>
      <c r="CF434" s="582">
        <v>0</v>
      </c>
      <c r="CG434" s="582"/>
      <c r="CH434" s="582"/>
      <c r="CI434" s="645"/>
      <c r="CJ434" s="645"/>
      <c r="CK434" s="125">
        <v>2.7777777777777776E-2</v>
      </c>
      <c r="CL434" s="125"/>
      <c r="CM434" s="127" t="s">
        <v>2165</v>
      </c>
      <c r="CN434" s="646">
        <v>8.3333333333333329E-2</v>
      </c>
      <c r="CO434" s="582">
        <v>0</v>
      </c>
      <c r="CP434" s="582"/>
      <c r="CQ434" s="582"/>
      <c r="CR434" s="645"/>
      <c r="CS434" s="645"/>
      <c r="CT434" s="125">
        <v>2.7777777777777776E-2</v>
      </c>
      <c r="CU434" s="125"/>
      <c r="CV434" s="127" t="s">
        <v>2165</v>
      </c>
      <c r="CW434" s="646">
        <v>8.3333333333333329E-2</v>
      </c>
      <c r="CX434" s="582">
        <v>0</v>
      </c>
      <c r="CY434" s="582"/>
      <c r="CZ434" s="582"/>
      <c r="DA434" s="47" t="s">
        <v>2161</v>
      </c>
      <c r="DB434" s="645"/>
      <c r="DC434" s="645"/>
      <c r="DD434" s="125">
        <v>2.7777777777777776E-2</v>
      </c>
      <c r="DE434" s="125"/>
      <c r="DF434" s="127" t="s">
        <v>2165</v>
      </c>
      <c r="DG434" s="582">
        <v>8.3333333333333329E-2</v>
      </c>
      <c r="DH434" s="582">
        <v>0</v>
      </c>
      <c r="DI434" s="582"/>
      <c r="DJ434" s="582"/>
      <c r="DK434" s="645"/>
      <c r="DL434" s="645"/>
      <c r="DM434" s="125">
        <v>2.7777777777777776E-2</v>
      </c>
      <c r="DN434" s="125"/>
      <c r="DO434" s="127" t="s">
        <v>2165</v>
      </c>
      <c r="DP434" s="582">
        <v>8.3333333333333329E-2</v>
      </c>
      <c r="DQ434" s="582">
        <v>0</v>
      </c>
      <c r="DR434" s="582"/>
      <c r="DS434" s="582"/>
      <c r="DT434" s="645"/>
      <c r="DU434" s="645"/>
      <c r="DV434" s="125">
        <v>2.7777777777777776E-2</v>
      </c>
      <c r="DW434" s="125"/>
      <c r="DX434" s="127" t="s">
        <v>2165</v>
      </c>
      <c r="DY434" s="582">
        <v>8.3333333333333329E-2</v>
      </c>
      <c r="DZ434" s="582">
        <v>0</v>
      </c>
      <c r="EA434" s="582"/>
      <c r="EB434" s="582"/>
      <c r="EC434" s="47" t="s">
        <v>2161</v>
      </c>
      <c r="ED434" s="645"/>
      <c r="EE434" s="645"/>
      <c r="EF434" s="304"/>
      <c r="EG434" s="177">
        <v>0.33333333333333343</v>
      </c>
      <c r="EH434" s="174">
        <v>0</v>
      </c>
      <c r="EI434" s="163">
        <v>0</v>
      </c>
      <c r="EJ434" s="587">
        <v>1</v>
      </c>
      <c r="EK434" s="174">
        <v>0</v>
      </c>
      <c r="EL434" s="163">
        <v>0</v>
      </c>
      <c r="EM434" s="587"/>
      <c r="EN434" s="587"/>
      <c r="EO434" s="586"/>
      <c r="EP434" s="586"/>
      <c r="EQ434" s="586"/>
      <c r="ER434" s="656"/>
      <c r="ES434" s="200"/>
      <c r="ET434" s="156">
        <f t="shared" si="7"/>
        <v>0</v>
      </c>
    </row>
    <row r="435" spans="1:150" s="47" customFormat="1" ht="99.95" hidden="1" customHeight="1" x14ac:dyDescent="0.25">
      <c r="A435" s="130" t="s">
        <v>204</v>
      </c>
      <c r="B435" s="47" t="s">
        <v>3837</v>
      </c>
      <c r="C435" s="47" t="s">
        <v>2159</v>
      </c>
      <c r="D435" s="127">
        <v>1</v>
      </c>
      <c r="E435" s="47" t="s">
        <v>228</v>
      </c>
      <c r="F435" s="250" t="s">
        <v>65</v>
      </c>
      <c r="G435" s="156">
        <v>1</v>
      </c>
      <c r="H435" s="121">
        <v>1</v>
      </c>
      <c r="I435" s="156">
        <v>0.45</v>
      </c>
      <c r="J435" s="47" t="s">
        <v>2160</v>
      </c>
      <c r="K435" s="58">
        <v>43465</v>
      </c>
      <c r="L435" s="157">
        <v>2</v>
      </c>
      <c r="M435" s="47" t="s">
        <v>142</v>
      </c>
      <c r="N435" s="47" t="s">
        <v>2161</v>
      </c>
      <c r="O435" s="47" t="s">
        <v>2171</v>
      </c>
      <c r="P435" s="65">
        <v>0.06</v>
      </c>
      <c r="Q435" s="65" t="s">
        <v>2163</v>
      </c>
      <c r="R435" s="266">
        <v>41609637000</v>
      </c>
      <c r="S435" s="65"/>
      <c r="T435" s="58">
        <v>43101</v>
      </c>
      <c r="U435" s="58">
        <v>43465</v>
      </c>
      <c r="V435" s="127" t="s">
        <v>2167</v>
      </c>
      <c r="W435" s="126">
        <v>0.33333333333333331</v>
      </c>
      <c r="X435" s="125">
        <v>2.7777777777777776E-2</v>
      </c>
      <c r="Y435" s="125"/>
      <c r="Z435" s="127" t="s">
        <v>2168</v>
      </c>
      <c r="AA435" s="582"/>
      <c r="AB435" s="582"/>
      <c r="AC435" s="582"/>
      <c r="AD435" s="582"/>
      <c r="AE435" s="645"/>
      <c r="AF435" s="645"/>
      <c r="AG435" s="125">
        <v>2.7777777777777776E-2</v>
      </c>
      <c r="AH435" s="125"/>
      <c r="AI435" s="127" t="s">
        <v>2168</v>
      </c>
      <c r="AJ435" s="582"/>
      <c r="AK435" s="582"/>
      <c r="AL435" s="582"/>
      <c r="AM435" s="582"/>
      <c r="AN435" s="645"/>
      <c r="AO435" s="645"/>
      <c r="AP435" s="125">
        <v>2.7777777777777776E-2</v>
      </c>
      <c r="AQ435" s="125"/>
      <c r="AR435" s="127" t="s">
        <v>2168</v>
      </c>
      <c r="AS435" s="582"/>
      <c r="AT435" s="582"/>
      <c r="AU435" s="582"/>
      <c r="AV435" s="582"/>
      <c r="AW435" s="47" t="s">
        <v>2161</v>
      </c>
      <c r="AX435" s="645"/>
      <c r="AY435" s="645"/>
      <c r="AZ435" s="125">
        <v>2.7777777777777776E-2</v>
      </c>
      <c r="BA435" s="125"/>
      <c r="BB435" s="127" t="s">
        <v>2168</v>
      </c>
      <c r="BC435" s="582"/>
      <c r="BD435" s="582"/>
      <c r="BE435" s="582"/>
      <c r="BF435" s="582"/>
      <c r="BG435" s="645"/>
      <c r="BH435" s="645"/>
      <c r="BI435" s="125">
        <v>2.7777777777777776E-2</v>
      </c>
      <c r="BJ435" s="125"/>
      <c r="BK435" s="127" t="s">
        <v>2168</v>
      </c>
      <c r="BL435" s="582"/>
      <c r="BM435" s="582"/>
      <c r="BN435" s="582"/>
      <c r="BO435" s="582"/>
      <c r="BP435" s="645"/>
      <c r="BQ435" s="645"/>
      <c r="BR435" s="125">
        <v>2.7777777777777776E-2</v>
      </c>
      <c r="BS435" s="125"/>
      <c r="BT435" s="127" t="s">
        <v>2168</v>
      </c>
      <c r="BU435" s="582"/>
      <c r="BV435" s="582"/>
      <c r="BW435" s="582"/>
      <c r="BX435" s="582"/>
      <c r="BY435" s="47" t="s">
        <v>2161</v>
      </c>
      <c r="BZ435" s="645"/>
      <c r="CA435" s="645"/>
      <c r="CB435" s="125">
        <v>2.7777777777777776E-2</v>
      </c>
      <c r="CC435" s="125"/>
      <c r="CD435" s="127" t="s">
        <v>2168</v>
      </c>
      <c r="CE435" s="582"/>
      <c r="CF435" s="582"/>
      <c r="CG435" s="582"/>
      <c r="CH435" s="582"/>
      <c r="CI435" s="645"/>
      <c r="CJ435" s="645"/>
      <c r="CK435" s="125">
        <v>2.7777777777777776E-2</v>
      </c>
      <c r="CL435" s="125"/>
      <c r="CM435" s="127" t="s">
        <v>2168</v>
      </c>
      <c r="CN435" s="646"/>
      <c r="CO435" s="582"/>
      <c r="CP435" s="582"/>
      <c r="CQ435" s="582"/>
      <c r="CR435" s="645"/>
      <c r="CS435" s="645"/>
      <c r="CT435" s="125">
        <v>2.7777777777777776E-2</v>
      </c>
      <c r="CU435" s="125"/>
      <c r="CV435" s="127" t="s">
        <v>2168</v>
      </c>
      <c r="CW435" s="646"/>
      <c r="CX435" s="582"/>
      <c r="CY435" s="582"/>
      <c r="CZ435" s="582"/>
      <c r="DA435" s="47" t="s">
        <v>2161</v>
      </c>
      <c r="DB435" s="645"/>
      <c r="DC435" s="645"/>
      <c r="DD435" s="125">
        <v>2.7777777777777776E-2</v>
      </c>
      <c r="DE435" s="125"/>
      <c r="DF435" s="127" t="s">
        <v>2168</v>
      </c>
      <c r="DG435" s="582"/>
      <c r="DH435" s="582"/>
      <c r="DI435" s="582"/>
      <c r="DJ435" s="582"/>
      <c r="DK435" s="645"/>
      <c r="DL435" s="645"/>
      <c r="DM435" s="125">
        <v>2.7777777777777776E-2</v>
      </c>
      <c r="DN435" s="125"/>
      <c r="DO435" s="127" t="s">
        <v>2168</v>
      </c>
      <c r="DP435" s="582"/>
      <c r="DQ435" s="582"/>
      <c r="DR435" s="582"/>
      <c r="DS435" s="582"/>
      <c r="DT435" s="645"/>
      <c r="DU435" s="645"/>
      <c r="DV435" s="125">
        <v>2.7777777777777776E-2</v>
      </c>
      <c r="DW435" s="125"/>
      <c r="DX435" s="127" t="s">
        <v>2168</v>
      </c>
      <c r="DY435" s="582"/>
      <c r="DZ435" s="582"/>
      <c r="EA435" s="582"/>
      <c r="EB435" s="582"/>
      <c r="EC435" s="47" t="s">
        <v>2161</v>
      </c>
      <c r="ED435" s="645"/>
      <c r="EE435" s="645"/>
      <c r="EF435" s="304"/>
      <c r="EG435" s="177">
        <v>0.33333333333333343</v>
      </c>
      <c r="EH435" s="174">
        <v>0</v>
      </c>
      <c r="EI435" s="163">
        <v>0</v>
      </c>
      <c r="EJ435" s="587"/>
      <c r="EK435" s="174">
        <v>0</v>
      </c>
      <c r="EL435" s="163" t="e">
        <v>#DIV/0!</v>
      </c>
      <c r="EM435" s="587"/>
      <c r="EN435" s="587"/>
      <c r="EO435" s="586"/>
      <c r="EP435" s="586"/>
      <c r="EQ435" s="586"/>
      <c r="ER435" s="656"/>
      <c r="ES435" s="200"/>
      <c r="ET435" s="156">
        <f t="shared" si="7"/>
        <v>0</v>
      </c>
    </row>
    <row r="436" spans="1:150" s="47" customFormat="1" ht="99.95" hidden="1" customHeight="1" x14ac:dyDescent="0.25">
      <c r="A436" s="130" t="s">
        <v>204</v>
      </c>
      <c r="B436" s="47" t="s">
        <v>3837</v>
      </c>
      <c r="C436" s="47" t="s">
        <v>2159</v>
      </c>
      <c r="D436" s="127">
        <v>1</v>
      </c>
      <c r="E436" s="47" t="s">
        <v>228</v>
      </c>
      <c r="F436" s="250" t="s">
        <v>65</v>
      </c>
      <c r="G436" s="156">
        <v>1</v>
      </c>
      <c r="H436" s="121">
        <v>1</v>
      </c>
      <c r="I436" s="156">
        <v>0.45</v>
      </c>
      <c r="J436" s="47" t="s">
        <v>2160</v>
      </c>
      <c r="K436" s="58">
        <v>43465</v>
      </c>
      <c r="L436" s="157">
        <v>2</v>
      </c>
      <c r="M436" s="47" t="s">
        <v>142</v>
      </c>
      <c r="N436" s="47" t="s">
        <v>2161</v>
      </c>
      <c r="O436" s="47" t="s">
        <v>2171</v>
      </c>
      <c r="P436" s="65">
        <v>0.06</v>
      </c>
      <c r="Q436" s="65" t="s">
        <v>2163</v>
      </c>
      <c r="R436" s="266">
        <v>41609637000</v>
      </c>
      <c r="S436" s="65"/>
      <c r="T436" s="58">
        <v>43101</v>
      </c>
      <c r="U436" s="58">
        <v>43465</v>
      </c>
      <c r="V436" s="127" t="s">
        <v>2173</v>
      </c>
      <c r="W436" s="126">
        <v>0.33333333333333331</v>
      </c>
      <c r="X436" s="125">
        <v>2.7777777777777776E-2</v>
      </c>
      <c r="Y436" s="125"/>
      <c r="Z436" s="127" t="s">
        <v>2170</v>
      </c>
      <c r="AA436" s="582"/>
      <c r="AB436" s="582"/>
      <c r="AC436" s="582"/>
      <c r="AD436" s="582"/>
      <c r="AE436" s="645"/>
      <c r="AF436" s="645"/>
      <c r="AG436" s="125">
        <v>2.7777777777777776E-2</v>
      </c>
      <c r="AH436" s="125"/>
      <c r="AI436" s="127" t="s">
        <v>2170</v>
      </c>
      <c r="AJ436" s="582"/>
      <c r="AK436" s="582"/>
      <c r="AL436" s="582"/>
      <c r="AM436" s="582"/>
      <c r="AN436" s="645"/>
      <c r="AO436" s="645"/>
      <c r="AP436" s="125">
        <v>2.7777777777777776E-2</v>
      </c>
      <c r="AQ436" s="125"/>
      <c r="AR436" s="127" t="s">
        <v>2170</v>
      </c>
      <c r="AS436" s="582"/>
      <c r="AT436" s="582"/>
      <c r="AU436" s="582"/>
      <c r="AV436" s="582"/>
      <c r="AW436" s="47" t="s">
        <v>2161</v>
      </c>
      <c r="AX436" s="645"/>
      <c r="AY436" s="645"/>
      <c r="AZ436" s="125">
        <v>2.7777777777777776E-2</v>
      </c>
      <c r="BA436" s="125"/>
      <c r="BB436" s="127" t="s">
        <v>2170</v>
      </c>
      <c r="BC436" s="582"/>
      <c r="BD436" s="582"/>
      <c r="BE436" s="582"/>
      <c r="BF436" s="582"/>
      <c r="BG436" s="645"/>
      <c r="BH436" s="645"/>
      <c r="BI436" s="125">
        <v>2.7777777777777776E-2</v>
      </c>
      <c r="BJ436" s="125"/>
      <c r="BK436" s="127" t="s">
        <v>2170</v>
      </c>
      <c r="BL436" s="582"/>
      <c r="BM436" s="582"/>
      <c r="BN436" s="582"/>
      <c r="BO436" s="582"/>
      <c r="BP436" s="645"/>
      <c r="BQ436" s="645"/>
      <c r="BR436" s="125">
        <v>2.7777777777777776E-2</v>
      </c>
      <c r="BS436" s="125"/>
      <c r="BT436" s="127" t="s">
        <v>2170</v>
      </c>
      <c r="BU436" s="582"/>
      <c r="BV436" s="582"/>
      <c r="BW436" s="582"/>
      <c r="BX436" s="582"/>
      <c r="BY436" s="47" t="s">
        <v>2161</v>
      </c>
      <c r="BZ436" s="645"/>
      <c r="CA436" s="645"/>
      <c r="CB436" s="125">
        <v>2.7777777777777776E-2</v>
      </c>
      <c r="CC436" s="125"/>
      <c r="CD436" s="127" t="s">
        <v>2170</v>
      </c>
      <c r="CE436" s="582"/>
      <c r="CF436" s="582"/>
      <c r="CG436" s="582"/>
      <c r="CH436" s="582"/>
      <c r="CI436" s="645"/>
      <c r="CJ436" s="645"/>
      <c r="CK436" s="125">
        <v>2.7777777777777776E-2</v>
      </c>
      <c r="CL436" s="125"/>
      <c r="CM436" s="127" t="s">
        <v>2170</v>
      </c>
      <c r="CN436" s="646"/>
      <c r="CO436" s="582"/>
      <c r="CP436" s="582"/>
      <c r="CQ436" s="582"/>
      <c r="CR436" s="645"/>
      <c r="CS436" s="645"/>
      <c r="CT436" s="125">
        <v>2.7777777777777776E-2</v>
      </c>
      <c r="CU436" s="125"/>
      <c r="CV436" s="127" t="s">
        <v>2170</v>
      </c>
      <c r="CW436" s="646"/>
      <c r="CX436" s="582"/>
      <c r="CY436" s="582"/>
      <c r="CZ436" s="582"/>
      <c r="DA436" s="47" t="s">
        <v>2161</v>
      </c>
      <c r="DB436" s="645"/>
      <c r="DC436" s="645"/>
      <c r="DD436" s="125">
        <v>2.7777777777777776E-2</v>
      </c>
      <c r="DE436" s="125"/>
      <c r="DF436" s="127" t="s">
        <v>2170</v>
      </c>
      <c r="DG436" s="582"/>
      <c r="DH436" s="582"/>
      <c r="DI436" s="582"/>
      <c r="DJ436" s="582"/>
      <c r="DK436" s="645"/>
      <c r="DL436" s="645"/>
      <c r="DM436" s="125">
        <v>2.7777777777777776E-2</v>
      </c>
      <c r="DN436" s="125"/>
      <c r="DO436" s="127" t="s">
        <v>2170</v>
      </c>
      <c r="DP436" s="582"/>
      <c r="DQ436" s="582"/>
      <c r="DR436" s="582"/>
      <c r="DS436" s="582"/>
      <c r="DT436" s="645"/>
      <c r="DU436" s="645"/>
      <c r="DV436" s="125">
        <v>2.7777777777777776E-2</v>
      </c>
      <c r="DW436" s="125"/>
      <c r="DX436" s="127" t="s">
        <v>2170</v>
      </c>
      <c r="DY436" s="582"/>
      <c r="DZ436" s="582"/>
      <c r="EA436" s="582"/>
      <c r="EB436" s="582"/>
      <c r="EC436" s="47" t="s">
        <v>2161</v>
      </c>
      <c r="ED436" s="645"/>
      <c r="EE436" s="645"/>
      <c r="EF436" s="304"/>
      <c r="EG436" s="177">
        <v>0.33333333333333343</v>
      </c>
      <c r="EH436" s="174">
        <v>0</v>
      </c>
      <c r="EI436" s="163">
        <v>0</v>
      </c>
      <c r="EJ436" s="587"/>
      <c r="EK436" s="174">
        <v>0</v>
      </c>
      <c r="EL436" s="163" t="e">
        <v>#DIV/0!</v>
      </c>
      <c r="EM436" s="587"/>
      <c r="EN436" s="587"/>
      <c r="EO436" s="586"/>
      <c r="EP436" s="586"/>
      <c r="EQ436" s="586"/>
      <c r="ER436" s="656"/>
      <c r="ES436" s="200"/>
      <c r="ET436" s="156">
        <f t="shared" si="7"/>
        <v>0</v>
      </c>
    </row>
    <row r="437" spans="1:150" s="47" customFormat="1" ht="99.95" hidden="1" customHeight="1" x14ac:dyDescent="0.25">
      <c r="A437" s="130" t="s">
        <v>204</v>
      </c>
      <c r="B437" s="47" t="s">
        <v>3837</v>
      </c>
      <c r="C437" s="47" t="s">
        <v>2159</v>
      </c>
      <c r="D437" s="127">
        <v>1</v>
      </c>
      <c r="E437" s="47" t="s">
        <v>228</v>
      </c>
      <c r="F437" s="250" t="s">
        <v>65</v>
      </c>
      <c r="G437" s="156">
        <v>1</v>
      </c>
      <c r="H437" s="121">
        <v>1</v>
      </c>
      <c r="I437" s="156">
        <v>0.45</v>
      </c>
      <c r="J437" s="47" t="s">
        <v>2160</v>
      </c>
      <c r="K437" s="58">
        <v>43465</v>
      </c>
      <c r="L437" s="157">
        <v>3</v>
      </c>
      <c r="M437" s="47" t="s">
        <v>2174</v>
      </c>
      <c r="N437" s="47" t="s">
        <v>2161</v>
      </c>
      <c r="O437" s="47" t="s">
        <v>2175</v>
      </c>
      <c r="P437" s="65">
        <v>0.06</v>
      </c>
      <c r="Q437" s="65" t="s">
        <v>2163</v>
      </c>
      <c r="R437" s="170">
        <v>16699630000</v>
      </c>
      <c r="S437" s="65"/>
      <c r="T437" s="58">
        <v>43101</v>
      </c>
      <c r="U437" s="58">
        <v>43465</v>
      </c>
      <c r="V437" s="127" t="s">
        <v>2176</v>
      </c>
      <c r="W437" s="126">
        <v>0.33333333333333331</v>
      </c>
      <c r="X437" s="125">
        <v>2.7777777777777776E-2</v>
      </c>
      <c r="Y437" s="125"/>
      <c r="Z437" s="127" t="s">
        <v>2165</v>
      </c>
      <c r="AA437" s="582">
        <v>8.3333333333333329E-2</v>
      </c>
      <c r="AB437" s="582">
        <v>0</v>
      </c>
      <c r="AC437" s="582"/>
      <c r="AD437" s="582"/>
      <c r="AE437" s="645"/>
      <c r="AF437" s="645"/>
      <c r="AG437" s="125">
        <v>2.7777777777777776E-2</v>
      </c>
      <c r="AH437" s="125"/>
      <c r="AI437" s="127" t="s">
        <v>2165</v>
      </c>
      <c r="AJ437" s="582">
        <v>8.3333333333333329E-2</v>
      </c>
      <c r="AK437" s="582">
        <v>0</v>
      </c>
      <c r="AL437" s="582"/>
      <c r="AM437" s="582"/>
      <c r="AN437" s="645"/>
      <c r="AO437" s="645"/>
      <c r="AP437" s="125">
        <v>2.7777777777777776E-2</v>
      </c>
      <c r="AQ437" s="125"/>
      <c r="AR437" s="127" t="s">
        <v>2165</v>
      </c>
      <c r="AS437" s="582">
        <v>8.3333333333333329E-2</v>
      </c>
      <c r="AT437" s="582">
        <v>0</v>
      </c>
      <c r="AU437" s="582"/>
      <c r="AV437" s="582"/>
      <c r="AW437" s="47" t="s">
        <v>2161</v>
      </c>
      <c r="AX437" s="645"/>
      <c r="AY437" s="645"/>
      <c r="AZ437" s="125">
        <v>2.7777777777777776E-2</v>
      </c>
      <c r="BA437" s="125"/>
      <c r="BB437" s="127" t="s">
        <v>2165</v>
      </c>
      <c r="BC437" s="582">
        <v>8.3333333333333329E-2</v>
      </c>
      <c r="BD437" s="582">
        <v>0</v>
      </c>
      <c r="BE437" s="582"/>
      <c r="BF437" s="582"/>
      <c r="BG437" s="645"/>
      <c r="BH437" s="645"/>
      <c r="BI437" s="125">
        <v>2.7777777777777776E-2</v>
      </c>
      <c r="BJ437" s="125"/>
      <c r="BK437" s="127" t="s">
        <v>2165</v>
      </c>
      <c r="BL437" s="582">
        <v>8.3333333333333329E-2</v>
      </c>
      <c r="BM437" s="582">
        <v>0</v>
      </c>
      <c r="BN437" s="582"/>
      <c r="BO437" s="582"/>
      <c r="BP437" s="645"/>
      <c r="BQ437" s="645"/>
      <c r="BR437" s="125">
        <v>2.7777777777777776E-2</v>
      </c>
      <c r="BS437" s="125"/>
      <c r="BT437" s="127" t="s">
        <v>2165</v>
      </c>
      <c r="BU437" s="582">
        <v>8.3333333333333329E-2</v>
      </c>
      <c r="BV437" s="582">
        <v>0</v>
      </c>
      <c r="BW437" s="582"/>
      <c r="BX437" s="582"/>
      <c r="BY437" s="47" t="s">
        <v>2161</v>
      </c>
      <c r="BZ437" s="645"/>
      <c r="CA437" s="645"/>
      <c r="CB437" s="125">
        <v>2.7777777777777776E-2</v>
      </c>
      <c r="CC437" s="125"/>
      <c r="CD437" s="127" t="s">
        <v>2165</v>
      </c>
      <c r="CE437" s="582">
        <v>8.3333333333333329E-2</v>
      </c>
      <c r="CF437" s="582">
        <v>0</v>
      </c>
      <c r="CG437" s="582"/>
      <c r="CH437" s="582"/>
      <c r="CI437" s="645"/>
      <c r="CJ437" s="645"/>
      <c r="CK437" s="125">
        <v>2.7777777777777776E-2</v>
      </c>
      <c r="CL437" s="125"/>
      <c r="CM437" s="127" t="s">
        <v>2165</v>
      </c>
      <c r="CN437" s="646">
        <v>8.3333333333333329E-2</v>
      </c>
      <c r="CO437" s="582">
        <v>0</v>
      </c>
      <c r="CP437" s="582"/>
      <c r="CQ437" s="582"/>
      <c r="CR437" s="645"/>
      <c r="CS437" s="645"/>
      <c r="CT437" s="125">
        <v>2.7777777777777776E-2</v>
      </c>
      <c r="CU437" s="125"/>
      <c r="CV437" s="127" t="s">
        <v>2165</v>
      </c>
      <c r="CW437" s="646">
        <v>8.3333333333333329E-2</v>
      </c>
      <c r="CX437" s="582">
        <v>0</v>
      </c>
      <c r="CY437" s="582"/>
      <c r="CZ437" s="582"/>
      <c r="DA437" s="47" t="s">
        <v>2161</v>
      </c>
      <c r="DB437" s="645"/>
      <c r="DC437" s="645"/>
      <c r="DD437" s="125">
        <v>2.7777777777777776E-2</v>
      </c>
      <c r="DE437" s="125"/>
      <c r="DF437" s="127" t="s">
        <v>2165</v>
      </c>
      <c r="DG437" s="582">
        <v>8.3333333333333329E-2</v>
      </c>
      <c r="DH437" s="582">
        <v>0</v>
      </c>
      <c r="DI437" s="582"/>
      <c r="DJ437" s="582"/>
      <c r="DK437" s="645"/>
      <c r="DL437" s="645"/>
      <c r="DM437" s="125">
        <v>2.7777777777777776E-2</v>
      </c>
      <c r="DN437" s="125"/>
      <c r="DO437" s="127" t="s">
        <v>2165</v>
      </c>
      <c r="DP437" s="582">
        <v>8.3333333333333329E-2</v>
      </c>
      <c r="DQ437" s="582">
        <v>0</v>
      </c>
      <c r="DR437" s="582"/>
      <c r="DS437" s="582"/>
      <c r="DT437" s="645"/>
      <c r="DU437" s="645"/>
      <c r="DV437" s="125">
        <v>2.7777777777777776E-2</v>
      </c>
      <c r="DW437" s="125"/>
      <c r="DX437" s="127" t="s">
        <v>2165</v>
      </c>
      <c r="DY437" s="582">
        <v>8.3333333333333329E-2</v>
      </c>
      <c r="DZ437" s="582">
        <v>0</v>
      </c>
      <c r="EA437" s="582"/>
      <c r="EB437" s="582"/>
      <c r="EC437" s="47" t="s">
        <v>2161</v>
      </c>
      <c r="ED437" s="645"/>
      <c r="EE437" s="645"/>
      <c r="EF437" s="304"/>
      <c r="EG437" s="177">
        <v>0.33333333333333343</v>
      </c>
      <c r="EH437" s="174">
        <v>0</v>
      </c>
      <c r="EI437" s="163">
        <v>0</v>
      </c>
      <c r="EJ437" s="587">
        <v>1</v>
      </c>
      <c r="EK437" s="174">
        <v>0</v>
      </c>
      <c r="EL437" s="163">
        <v>0</v>
      </c>
      <c r="EM437" s="587"/>
      <c r="EN437" s="587"/>
      <c r="EO437" s="586"/>
      <c r="EP437" s="586"/>
      <c r="EQ437" s="586"/>
      <c r="ER437" s="656"/>
      <c r="ES437" s="200"/>
      <c r="ET437" s="156">
        <f t="shared" si="7"/>
        <v>0</v>
      </c>
    </row>
    <row r="438" spans="1:150" s="47" customFormat="1" ht="99.95" hidden="1" customHeight="1" x14ac:dyDescent="0.25">
      <c r="A438" s="130" t="s">
        <v>204</v>
      </c>
      <c r="B438" s="47" t="s">
        <v>3837</v>
      </c>
      <c r="C438" s="47" t="s">
        <v>2159</v>
      </c>
      <c r="D438" s="127">
        <v>1</v>
      </c>
      <c r="E438" s="47" t="s">
        <v>228</v>
      </c>
      <c r="F438" s="250" t="s">
        <v>65</v>
      </c>
      <c r="G438" s="156">
        <v>1</v>
      </c>
      <c r="H438" s="121">
        <v>1</v>
      </c>
      <c r="I438" s="156">
        <v>0.45</v>
      </c>
      <c r="J438" s="47" t="s">
        <v>2160</v>
      </c>
      <c r="K438" s="58">
        <v>43465</v>
      </c>
      <c r="L438" s="157">
        <v>3</v>
      </c>
      <c r="M438" s="47" t="s">
        <v>2174</v>
      </c>
      <c r="N438" s="47" t="s">
        <v>2161</v>
      </c>
      <c r="O438" s="47" t="s">
        <v>2175</v>
      </c>
      <c r="P438" s="65">
        <v>0.06</v>
      </c>
      <c r="Q438" s="65" t="s">
        <v>2163</v>
      </c>
      <c r="R438" s="170">
        <v>16699630000</v>
      </c>
      <c r="S438" s="65"/>
      <c r="T438" s="58">
        <v>43101</v>
      </c>
      <c r="U438" s="58">
        <v>43465</v>
      </c>
      <c r="V438" s="127" t="s">
        <v>2177</v>
      </c>
      <c r="W438" s="126">
        <v>0.33333333333333331</v>
      </c>
      <c r="X438" s="125">
        <v>2.7777777777777776E-2</v>
      </c>
      <c r="Y438" s="125"/>
      <c r="Z438" s="127" t="s">
        <v>2168</v>
      </c>
      <c r="AA438" s="582"/>
      <c r="AB438" s="582"/>
      <c r="AC438" s="582"/>
      <c r="AD438" s="582"/>
      <c r="AE438" s="645"/>
      <c r="AF438" s="645"/>
      <c r="AG438" s="125">
        <v>2.7777777777777776E-2</v>
      </c>
      <c r="AH438" s="125"/>
      <c r="AI438" s="127" t="s">
        <v>2168</v>
      </c>
      <c r="AJ438" s="582"/>
      <c r="AK438" s="582"/>
      <c r="AL438" s="582"/>
      <c r="AM438" s="582"/>
      <c r="AN438" s="645"/>
      <c r="AO438" s="645"/>
      <c r="AP438" s="125">
        <v>2.7777777777777776E-2</v>
      </c>
      <c r="AQ438" s="125"/>
      <c r="AR438" s="127" t="s">
        <v>2168</v>
      </c>
      <c r="AS438" s="582"/>
      <c r="AT438" s="582"/>
      <c r="AU438" s="582"/>
      <c r="AV438" s="582"/>
      <c r="AW438" s="47" t="s">
        <v>2161</v>
      </c>
      <c r="AX438" s="645"/>
      <c r="AY438" s="645"/>
      <c r="AZ438" s="125">
        <v>2.7777777777777776E-2</v>
      </c>
      <c r="BA438" s="125"/>
      <c r="BB438" s="127" t="s">
        <v>2168</v>
      </c>
      <c r="BC438" s="582"/>
      <c r="BD438" s="582"/>
      <c r="BE438" s="582"/>
      <c r="BF438" s="582"/>
      <c r="BG438" s="645"/>
      <c r="BH438" s="645"/>
      <c r="BI438" s="125">
        <v>2.7777777777777776E-2</v>
      </c>
      <c r="BJ438" s="125"/>
      <c r="BK438" s="127" t="s">
        <v>2168</v>
      </c>
      <c r="BL438" s="582"/>
      <c r="BM438" s="582"/>
      <c r="BN438" s="582"/>
      <c r="BO438" s="582"/>
      <c r="BP438" s="645"/>
      <c r="BQ438" s="645"/>
      <c r="BR438" s="125">
        <v>2.7777777777777776E-2</v>
      </c>
      <c r="BS438" s="125"/>
      <c r="BT438" s="127" t="s">
        <v>2168</v>
      </c>
      <c r="BU438" s="582"/>
      <c r="BV438" s="582"/>
      <c r="BW438" s="582"/>
      <c r="BX438" s="582"/>
      <c r="BY438" s="47" t="s">
        <v>2161</v>
      </c>
      <c r="BZ438" s="645"/>
      <c r="CA438" s="645"/>
      <c r="CB438" s="125">
        <v>2.7777777777777776E-2</v>
      </c>
      <c r="CC438" s="125"/>
      <c r="CD438" s="127" t="s">
        <v>2168</v>
      </c>
      <c r="CE438" s="582"/>
      <c r="CF438" s="582"/>
      <c r="CG438" s="582"/>
      <c r="CH438" s="582"/>
      <c r="CI438" s="645"/>
      <c r="CJ438" s="645"/>
      <c r="CK438" s="125">
        <v>2.7777777777777776E-2</v>
      </c>
      <c r="CL438" s="125"/>
      <c r="CM438" s="127" t="s">
        <v>2168</v>
      </c>
      <c r="CN438" s="646"/>
      <c r="CO438" s="582"/>
      <c r="CP438" s="582"/>
      <c r="CQ438" s="582"/>
      <c r="CR438" s="645"/>
      <c r="CS438" s="645"/>
      <c r="CT438" s="125">
        <v>2.7777777777777776E-2</v>
      </c>
      <c r="CU438" s="125"/>
      <c r="CV438" s="127" t="s">
        <v>2168</v>
      </c>
      <c r="CW438" s="646"/>
      <c r="CX438" s="582"/>
      <c r="CY438" s="582"/>
      <c r="CZ438" s="582"/>
      <c r="DA438" s="47" t="s">
        <v>2161</v>
      </c>
      <c r="DB438" s="645"/>
      <c r="DC438" s="645"/>
      <c r="DD438" s="125">
        <v>2.7777777777777776E-2</v>
      </c>
      <c r="DE438" s="125"/>
      <c r="DF438" s="127" t="s">
        <v>2168</v>
      </c>
      <c r="DG438" s="582"/>
      <c r="DH438" s="582"/>
      <c r="DI438" s="582"/>
      <c r="DJ438" s="582"/>
      <c r="DK438" s="645"/>
      <c r="DL438" s="645"/>
      <c r="DM438" s="125">
        <v>2.7777777777777776E-2</v>
      </c>
      <c r="DN438" s="125"/>
      <c r="DO438" s="127" t="s">
        <v>2168</v>
      </c>
      <c r="DP438" s="582"/>
      <c r="DQ438" s="582"/>
      <c r="DR438" s="582"/>
      <c r="DS438" s="582"/>
      <c r="DT438" s="645"/>
      <c r="DU438" s="645"/>
      <c r="DV438" s="125">
        <v>2.7777777777777776E-2</v>
      </c>
      <c r="DW438" s="125"/>
      <c r="DX438" s="127" t="s">
        <v>2168</v>
      </c>
      <c r="DY438" s="582"/>
      <c r="DZ438" s="582"/>
      <c r="EA438" s="582"/>
      <c r="EB438" s="582"/>
      <c r="EC438" s="47" t="s">
        <v>2161</v>
      </c>
      <c r="ED438" s="645"/>
      <c r="EE438" s="645"/>
      <c r="EF438" s="304"/>
      <c r="EG438" s="177">
        <v>0.33333333333333343</v>
      </c>
      <c r="EH438" s="174">
        <v>0</v>
      </c>
      <c r="EI438" s="163">
        <v>0</v>
      </c>
      <c r="EJ438" s="587"/>
      <c r="EK438" s="174">
        <v>0</v>
      </c>
      <c r="EL438" s="163" t="e">
        <v>#DIV/0!</v>
      </c>
      <c r="EM438" s="587"/>
      <c r="EN438" s="587"/>
      <c r="EO438" s="586"/>
      <c r="EP438" s="586"/>
      <c r="EQ438" s="586"/>
      <c r="ER438" s="656"/>
      <c r="ES438" s="200"/>
      <c r="ET438" s="156">
        <f t="shared" si="7"/>
        <v>0</v>
      </c>
    </row>
    <row r="439" spans="1:150" s="47" customFormat="1" ht="99.95" hidden="1" customHeight="1" x14ac:dyDescent="0.25">
      <c r="A439" s="130" t="s">
        <v>204</v>
      </c>
      <c r="B439" s="47" t="s">
        <v>3837</v>
      </c>
      <c r="C439" s="47" t="s">
        <v>2159</v>
      </c>
      <c r="D439" s="127">
        <v>1</v>
      </c>
      <c r="E439" s="47" t="s">
        <v>228</v>
      </c>
      <c r="F439" s="250" t="s">
        <v>65</v>
      </c>
      <c r="G439" s="156">
        <v>1</v>
      </c>
      <c r="H439" s="121">
        <v>1</v>
      </c>
      <c r="I439" s="156">
        <v>0.45</v>
      </c>
      <c r="J439" s="47" t="s">
        <v>2160</v>
      </c>
      <c r="K439" s="58">
        <v>43465</v>
      </c>
      <c r="L439" s="157">
        <v>3</v>
      </c>
      <c r="M439" s="47" t="s">
        <v>2174</v>
      </c>
      <c r="N439" s="47" t="s">
        <v>2161</v>
      </c>
      <c r="O439" s="47" t="s">
        <v>2175</v>
      </c>
      <c r="P439" s="65">
        <v>0.06</v>
      </c>
      <c r="Q439" s="65" t="s">
        <v>2163</v>
      </c>
      <c r="R439" s="170">
        <v>16699630000</v>
      </c>
      <c r="S439" s="65"/>
      <c r="T439" s="58">
        <v>43101</v>
      </c>
      <c r="U439" s="58">
        <v>43465</v>
      </c>
      <c r="V439" s="127" t="s">
        <v>2178</v>
      </c>
      <c r="W439" s="126">
        <v>0.33333333333333331</v>
      </c>
      <c r="X439" s="125">
        <v>2.7777777777777776E-2</v>
      </c>
      <c r="Y439" s="125"/>
      <c r="Z439" s="127" t="s">
        <v>2170</v>
      </c>
      <c r="AA439" s="582"/>
      <c r="AB439" s="582"/>
      <c r="AC439" s="582"/>
      <c r="AD439" s="582"/>
      <c r="AE439" s="645"/>
      <c r="AF439" s="645"/>
      <c r="AG439" s="125">
        <v>2.7777777777777776E-2</v>
      </c>
      <c r="AH439" s="125"/>
      <c r="AI439" s="127" t="s">
        <v>2170</v>
      </c>
      <c r="AJ439" s="582"/>
      <c r="AK439" s="582"/>
      <c r="AL439" s="582"/>
      <c r="AM439" s="582"/>
      <c r="AN439" s="645"/>
      <c r="AO439" s="645"/>
      <c r="AP439" s="125">
        <v>2.7777777777777776E-2</v>
      </c>
      <c r="AQ439" s="125"/>
      <c r="AR439" s="127" t="s">
        <v>2170</v>
      </c>
      <c r="AS439" s="582"/>
      <c r="AT439" s="582"/>
      <c r="AU439" s="582"/>
      <c r="AV439" s="582"/>
      <c r="AW439" s="47" t="s">
        <v>2161</v>
      </c>
      <c r="AX439" s="645"/>
      <c r="AY439" s="645"/>
      <c r="AZ439" s="125">
        <v>2.7777777777777776E-2</v>
      </c>
      <c r="BA439" s="125"/>
      <c r="BB439" s="127" t="s">
        <v>2170</v>
      </c>
      <c r="BC439" s="582"/>
      <c r="BD439" s="582"/>
      <c r="BE439" s="582"/>
      <c r="BF439" s="582"/>
      <c r="BG439" s="645"/>
      <c r="BH439" s="645"/>
      <c r="BI439" s="125">
        <v>2.7777777777777776E-2</v>
      </c>
      <c r="BJ439" s="125"/>
      <c r="BK439" s="127" t="s">
        <v>2170</v>
      </c>
      <c r="BL439" s="582"/>
      <c r="BM439" s="582"/>
      <c r="BN439" s="582"/>
      <c r="BO439" s="582"/>
      <c r="BP439" s="645"/>
      <c r="BQ439" s="645"/>
      <c r="BR439" s="125">
        <v>2.7777777777777776E-2</v>
      </c>
      <c r="BS439" s="125"/>
      <c r="BT439" s="127" t="s">
        <v>2170</v>
      </c>
      <c r="BU439" s="582"/>
      <c r="BV439" s="582"/>
      <c r="BW439" s="582"/>
      <c r="BX439" s="582"/>
      <c r="BY439" s="47" t="s">
        <v>2161</v>
      </c>
      <c r="BZ439" s="645"/>
      <c r="CA439" s="645"/>
      <c r="CB439" s="125">
        <v>2.7777777777777776E-2</v>
      </c>
      <c r="CC439" s="125"/>
      <c r="CD439" s="127" t="s">
        <v>2170</v>
      </c>
      <c r="CE439" s="582"/>
      <c r="CF439" s="582"/>
      <c r="CG439" s="582"/>
      <c r="CH439" s="582"/>
      <c r="CI439" s="645"/>
      <c r="CJ439" s="645"/>
      <c r="CK439" s="125">
        <v>2.7777777777777776E-2</v>
      </c>
      <c r="CL439" s="125"/>
      <c r="CM439" s="127" t="s">
        <v>2170</v>
      </c>
      <c r="CN439" s="646"/>
      <c r="CO439" s="582"/>
      <c r="CP439" s="582"/>
      <c r="CQ439" s="582"/>
      <c r="CR439" s="645"/>
      <c r="CS439" s="645"/>
      <c r="CT439" s="125">
        <v>2.7777777777777776E-2</v>
      </c>
      <c r="CU439" s="125"/>
      <c r="CV439" s="127" t="s">
        <v>2170</v>
      </c>
      <c r="CW439" s="646"/>
      <c r="CX439" s="582"/>
      <c r="CY439" s="582"/>
      <c r="CZ439" s="582"/>
      <c r="DA439" s="47" t="s">
        <v>2161</v>
      </c>
      <c r="DB439" s="645"/>
      <c r="DC439" s="645"/>
      <c r="DD439" s="125">
        <v>2.7777777777777776E-2</v>
      </c>
      <c r="DE439" s="125"/>
      <c r="DF439" s="127" t="s">
        <v>2170</v>
      </c>
      <c r="DG439" s="582"/>
      <c r="DH439" s="582"/>
      <c r="DI439" s="582"/>
      <c r="DJ439" s="582"/>
      <c r="DK439" s="645"/>
      <c r="DL439" s="645"/>
      <c r="DM439" s="125">
        <v>2.7777777777777776E-2</v>
      </c>
      <c r="DN439" s="125"/>
      <c r="DO439" s="127" t="s">
        <v>2170</v>
      </c>
      <c r="DP439" s="582"/>
      <c r="DQ439" s="582"/>
      <c r="DR439" s="582"/>
      <c r="DS439" s="582"/>
      <c r="DT439" s="645"/>
      <c r="DU439" s="645"/>
      <c r="DV439" s="125">
        <v>2.7777777777777776E-2</v>
      </c>
      <c r="DW439" s="125"/>
      <c r="DX439" s="127" t="s">
        <v>2170</v>
      </c>
      <c r="DY439" s="582"/>
      <c r="DZ439" s="582"/>
      <c r="EA439" s="582"/>
      <c r="EB439" s="582"/>
      <c r="EC439" s="47" t="s">
        <v>2161</v>
      </c>
      <c r="ED439" s="645"/>
      <c r="EE439" s="645"/>
      <c r="EF439" s="304"/>
      <c r="EG439" s="177">
        <v>0.33333333333333343</v>
      </c>
      <c r="EH439" s="174">
        <v>0</v>
      </c>
      <c r="EI439" s="163">
        <v>0</v>
      </c>
      <c r="EJ439" s="587"/>
      <c r="EK439" s="174">
        <v>0</v>
      </c>
      <c r="EL439" s="163" t="e">
        <v>#DIV/0!</v>
      </c>
      <c r="EM439" s="587"/>
      <c r="EN439" s="587"/>
      <c r="EO439" s="586"/>
      <c r="EP439" s="586"/>
      <c r="EQ439" s="586"/>
      <c r="ER439" s="656"/>
      <c r="ES439" s="200"/>
      <c r="ET439" s="156">
        <f t="shared" si="7"/>
        <v>0</v>
      </c>
    </row>
    <row r="440" spans="1:150" s="47" customFormat="1" ht="99.95" hidden="1" customHeight="1" x14ac:dyDescent="0.25">
      <c r="A440" s="130" t="s">
        <v>204</v>
      </c>
      <c r="B440" s="47" t="s">
        <v>3837</v>
      </c>
      <c r="C440" s="47" t="s">
        <v>2159</v>
      </c>
      <c r="D440" s="127">
        <v>1</v>
      </c>
      <c r="E440" s="47" t="s">
        <v>228</v>
      </c>
      <c r="F440" s="250" t="s">
        <v>65</v>
      </c>
      <c r="G440" s="156">
        <v>1</v>
      </c>
      <c r="H440" s="121">
        <v>1</v>
      </c>
      <c r="I440" s="156">
        <v>0.45</v>
      </c>
      <c r="J440" s="47" t="s">
        <v>2160</v>
      </c>
      <c r="K440" s="58">
        <v>43465</v>
      </c>
      <c r="L440" s="157">
        <v>4</v>
      </c>
      <c r="M440" s="47" t="s">
        <v>2179</v>
      </c>
      <c r="N440" s="47" t="s">
        <v>2161</v>
      </c>
      <c r="O440" s="47" t="s">
        <v>2180</v>
      </c>
      <c r="P440" s="93">
        <v>0.06</v>
      </c>
      <c r="Q440" s="65" t="s">
        <v>1820</v>
      </c>
      <c r="R440" s="266">
        <v>1498587000</v>
      </c>
      <c r="S440" s="65"/>
      <c r="T440" s="58">
        <v>43101</v>
      </c>
      <c r="U440" s="58">
        <v>43465</v>
      </c>
      <c r="V440" s="127" t="s">
        <v>2181</v>
      </c>
      <c r="W440" s="126">
        <v>0.33333333333333331</v>
      </c>
      <c r="X440" s="125">
        <v>2.7777777777777776E-2</v>
      </c>
      <c r="Y440" s="125"/>
      <c r="Z440" s="127" t="s">
        <v>2165</v>
      </c>
      <c r="AA440" s="582">
        <v>8.3333333333333329E-2</v>
      </c>
      <c r="AB440" s="582">
        <v>0</v>
      </c>
      <c r="AC440" s="582"/>
      <c r="AD440" s="582"/>
      <c r="AE440" s="645"/>
      <c r="AF440" s="645"/>
      <c r="AG440" s="125">
        <v>2.7777777777777776E-2</v>
      </c>
      <c r="AH440" s="125"/>
      <c r="AI440" s="127" t="s">
        <v>2165</v>
      </c>
      <c r="AJ440" s="582">
        <v>8.3333333333333329E-2</v>
      </c>
      <c r="AK440" s="582">
        <v>0</v>
      </c>
      <c r="AL440" s="582"/>
      <c r="AM440" s="582"/>
      <c r="AN440" s="645"/>
      <c r="AO440" s="645"/>
      <c r="AP440" s="125">
        <v>2.7777777777777776E-2</v>
      </c>
      <c r="AQ440" s="125"/>
      <c r="AR440" s="127" t="s">
        <v>2165</v>
      </c>
      <c r="AS440" s="582">
        <v>8.3333333333333329E-2</v>
      </c>
      <c r="AT440" s="582">
        <v>0</v>
      </c>
      <c r="AU440" s="582"/>
      <c r="AV440" s="582"/>
      <c r="AW440" s="47" t="s">
        <v>2161</v>
      </c>
      <c r="AX440" s="645"/>
      <c r="AY440" s="645"/>
      <c r="AZ440" s="125">
        <v>2.7777777777777776E-2</v>
      </c>
      <c r="BA440" s="125"/>
      <c r="BB440" s="127" t="s">
        <v>2165</v>
      </c>
      <c r="BC440" s="582">
        <v>8.3333333333333329E-2</v>
      </c>
      <c r="BD440" s="582">
        <v>0</v>
      </c>
      <c r="BE440" s="582"/>
      <c r="BF440" s="582"/>
      <c r="BG440" s="645"/>
      <c r="BH440" s="645"/>
      <c r="BI440" s="125">
        <v>2.7777777777777776E-2</v>
      </c>
      <c r="BJ440" s="125"/>
      <c r="BK440" s="127" t="s">
        <v>2165</v>
      </c>
      <c r="BL440" s="582">
        <v>8.3333333333333329E-2</v>
      </c>
      <c r="BM440" s="582">
        <v>0</v>
      </c>
      <c r="BN440" s="582"/>
      <c r="BO440" s="582"/>
      <c r="BP440" s="645"/>
      <c r="BQ440" s="645"/>
      <c r="BR440" s="125">
        <v>2.7777777777777776E-2</v>
      </c>
      <c r="BS440" s="125"/>
      <c r="BT440" s="127" t="s">
        <v>2165</v>
      </c>
      <c r="BU440" s="582">
        <v>8.3333333333333329E-2</v>
      </c>
      <c r="BV440" s="582">
        <v>0</v>
      </c>
      <c r="BW440" s="582"/>
      <c r="BX440" s="582"/>
      <c r="BY440" s="47" t="s">
        <v>2161</v>
      </c>
      <c r="BZ440" s="645"/>
      <c r="CA440" s="645"/>
      <c r="CB440" s="125">
        <v>2.7777777777777776E-2</v>
      </c>
      <c r="CC440" s="125"/>
      <c r="CD440" s="127" t="s">
        <v>2165</v>
      </c>
      <c r="CE440" s="582">
        <v>8.3333333333333329E-2</v>
      </c>
      <c r="CF440" s="582">
        <v>0</v>
      </c>
      <c r="CG440" s="582"/>
      <c r="CH440" s="582"/>
      <c r="CI440" s="645"/>
      <c r="CJ440" s="645"/>
      <c r="CK440" s="125">
        <v>2.7777777777777776E-2</v>
      </c>
      <c r="CL440" s="125"/>
      <c r="CM440" s="127" t="s">
        <v>2165</v>
      </c>
      <c r="CN440" s="646">
        <v>8.3333333333333329E-2</v>
      </c>
      <c r="CO440" s="582">
        <v>0</v>
      </c>
      <c r="CP440" s="582"/>
      <c r="CQ440" s="582"/>
      <c r="CR440" s="645"/>
      <c r="CS440" s="645"/>
      <c r="CT440" s="125">
        <v>2.7777777777777776E-2</v>
      </c>
      <c r="CU440" s="125"/>
      <c r="CV440" s="127" t="s">
        <v>2165</v>
      </c>
      <c r="CW440" s="646">
        <v>8.3333333333333329E-2</v>
      </c>
      <c r="CX440" s="582">
        <v>0</v>
      </c>
      <c r="CY440" s="582"/>
      <c r="CZ440" s="582"/>
      <c r="DA440" s="47" t="s">
        <v>2161</v>
      </c>
      <c r="DB440" s="645"/>
      <c r="DC440" s="645"/>
      <c r="DD440" s="125">
        <v>2.7777777777777776E-2</v>
      </c>
      <c r="DE440" s="125"/>
      <c r="DF440" s="127" t="s">
        <v>2165</v>
      </c>
      <c r="DG440" s="582">
        <v>8.3333333333333329E-2</v>
      </c>
      <c r="DH440" s="582">
        <v>0</v>
      </c>
      <c r="DI440" s="582"/>
      <c r="DJ440" s="582"/>
      <c r="DK440" s="645"/>
      <c r="DL440" s="645"/>
      <c r="DM440" s="125">
        <v>2.7777777777777776E-2</v>
      </c>
      <c r="DN440" s="125"/>
      <c r="DO440" s="127" t="s">
        <v>2165</v>
      </c>
      <c r="DP440" s="582">
        <v>8.3333333333333329E-2</v>
      </c>
      <c r="DQ440" s="582">
        <v>0</v>
      </c>
      <c r="DR440" s="582"/>
      <c r="DS440" s="582"/>
      <c r="DT440" s="645"/>
      <c r="DU440" s="645"/>
      <c r="DV440" s="125">
        <v>2.7777777777777776E-2</v>
      </c>
      <c r="DW440" s="125"/>
      <c r="DX440" s="127" t="s">
        <v>2165</v>
      </c>
      <c r="DY440" s="582">
        <v>8.3333333333333329E-2</v>
      </c>
      <c r="DZ440" s="582">
        <v>0</v>
      </c>
      <c r="EA440" s="582"/>
      <c r="EB440" s="582"/>
      <c r="EC440" s="47" t="s">
        <v>2161</v>
      </c>
      <c r="ED440" s="645"/>
      <c r="EE440" s="645"/>
      <c r="EF440" s="304"/>
      <c r="EG440" s="177">
        <v>0.33333333333333343</v>
      </c>
      <c r="EH440" s="174">
        <v>0</v>
      </c>
      <c r="EI440" s="163">
        <v>0</v>
      </c>
      <c r="EJ440" s="587">
        <v>1</v>
      </c>
      <c r="EK440" s="174">
        <v>0</v>
      </c>
      <c r="EL440" s="163">
        <v>0</v>
      </c>
      <c r="EM440" s="587"/>
      <c r="EN440" s="587"/>
      <c r="EO440" s="586"/>
      <c r="EP440" s="586"/>
      <c r="EQ440" s="586"/>
      <c r="ER440" s="656"/>
      <c r="ES440" s="200"/>
      <c r="ET440" s="156">
        <f t="shared" si="7"/>
        <v>0</v>
      </c>
    </row>
    <row r="441" spans="1:150" s="47" customFormat="1" ht="99.95" hidden="1" customHeight="1" x14ac:dyDescent="0.25">
      <c r="A441" s="130" t="s">
        <v>204</v>
      </c>
      <c r="B441" s="47" t="s">
        <v>3837</v>
      </c>
      <c r="C441" s="47" t="s">
        <v>2159</v>
      </c>
      <c r="D441" s="127">
        <v>1</v>
      </c>
      <c r="E441" s="47" t="s">
        <v>228</v>
      </c>
      <c r="F441" s="250" t="s">
        <v>65</v>
      </c>
      <c r="G441" s="156">
        <v>1</v>
      </c>
      <c r="H441" s="121">
        <v>1</v>
      </c>
      <c r="I441" s="156">
        <v>0.45</v>
      </c>
      <c r="J441" s="47" t="s">
        <v>2160</v>
      </c>
      <c r="K441" s="58">
        <v>43465</v>
      </c>
      <c r="L441" s="157">
        <v>4</v>
      </c>
      <c r="M441" s="47" t="s">
        <v>2179</v>
      </c>
      <c r="N441" s="47" t="s">
        <v>2161</v>
      </c>
      <c r="O441" s="47" t="s">
        <v>2180</v>
      </c>
      <c r="P441" s="93">
        <v>0.06</v>
      </c>
      <c r="Q441" s="65" t="s">
        <v>1820</v>
      </c>
      <c r="R441" s="266">
        <v>1498587000</v>
      </c>
      <c r="S441" s="65"/>
      <c r="T441" s="58">
        <v>43101</v>
      </c>
      <c r="U441" s="58">
        <v>43465</v>
      </c>
      <c r="V441" s="127" t="s">
        <v>2167</v>
      </c>
      <c r="W441" s="126">
        <v>0.33333333333333331</v>
      </c>
      <c r="X441" s="125">
        <v>2.7777777777777776E-2</v>
      </c>
      <c r="Y441" s="125"/>
      <c r="Z441" s="127" t="s">
        <v>2168</v>
      </c>
      <c r="AA441" s="582"/>
      <c r="AB441" s="582"/>
      <c r="AC441" s="582"/>
      <c r="AD441" s="582"/>
      <c r="AE441" s="645"/>
      <c r="AF441" s="645"/>
      <c r="AG441" s="125">
        <v>2.7777777777777776E-2</v>
      </c>
      <c r="AH441" s="125"/>
      <c r="AI441" s="127" t="s">
        <v>2168</v>
      </c>
      <c r="AJ441" s="582"/>
      <c r="AK441" s="582"/>
      <c r="AL441" s="582"/>
      <c r="AM441" s="582"/>
      <c r="AN441" s="645"/>
      <c r="AO441" s="645"/>
      <c r="AP441" s="125">
        <v>2.7777777777777776E-2</v>
      </c>
      <c r="AQ441" s="125"/>
      <c r="AR441" s="127" t="s">
        <v>2168</v>
      </c>
      <c r="AS441" s="582"/>
      <c r="AT441" s="582"/>
      <c r="AU441" s="582"/>
      <c r="AV441" s="582"/>
      <c r="AW441" s="47" t="s">
        <v>2161</v>
      </c>
      <c r="AX441" s="645"/>
      <c r="AY441" s="645"/>
      <c r="AZ441" s="125">
        <v>2.7777777777777776E-2</v>
      </c>
      <c r="BA441" s="125"/>
      <c r="BB441" s="127" t="s">
        <v>2168</v>
      </c>
      <c r="BC441" s="582"/>
      <c r="BD441" s="582"/>
      <c r="BE441" s="582"/>
      <c r="BF441" s="582"/>
      <c r="BG441" s="645"/>
      <c r="BH441" s="645"/>
      <c r="BI441" s="125">
        <v>2.7777777777777776E-2</v>
      </c>
      <c r="BJ441" s="125"/>
      <c r="BK441" s="127" t="s">
        <v>2168</v>
      </c>
      <c r="BL441" s="582"/>
      <c r="BM441" s="582"/>
      <c r="BN441" s="582"/>
      <c r="BO441" s="582"/>
      <c r="BP441" s="645"/>
      <c r="BQ441" s="645"/>
      <c r="BR441" s="125">
        <v>2.7777777777777776E-2</v>
      </c>
      <c r="BS441" s="125"/>
      <c r="BT441" s="127" t="s">
        <v>2168</v>
      </c>
      <c r="BU441" s="582"/>
      <c r="BV441" s="582"/>
      <c r="BW441" s="582"/>
      <c r="BX441" s="582"/>
      <c r="BY441" s="47" t="s">
        <v>2161</v>
      </c>
      <c r="BZ441" s="645"/>
      <c r="CA441" s="645"/>
      <c r="CB441" s="125">
        <v>2.7777777777777776E-2</v>
      </c>
      <c r="CC441" s="125"/>
      <c r="CD441" s="127" t="s">
        <v>2168</v>
      </c>
      <c r="CE441" s="582"/>
      <c r="CF441" s="582"/>
      <c r="CG441" s="582"/>
      <c r="CH441" s="582"/>
      <c r="CI441" s="645"/>
      <c r="CJ441" s="645"/>
      <c r="CK441" s="125">
        <v>2.7777777777777776E-2</v>
      </c>
      <c r="CL441" s="125"/>
      <c r="CM441" s="127" t="s">
        <v>2168</v>
      </c>
      <c r="CN441" s="646"/>
      <c r="CO441" s="582"/>
      <c r="CP441" s="582"/>
      <c r="CQ441" s="582"/>
      <c r="CR441" s="645"/>
      <c r="CS441" s="645"/>
      <c r="CT441" s="125">
        <v>2.7777777777777776E-2</v>
      </c>
      <c r="CU441" s="125"/>
      <c r="CV441" s="127" t="s">
        <v>2168</v>
      </c>
      <c r="CW441" s="646"/>
      <c r="CX441" s="582"/>
      <c r="CY441" s="582"/>
      <c r="CZ441" s="582"/>
      <c r="DA441" s="47" t="s">
        <v>2161</v>
      </c>
      <c r="DB441" s="645"/>
      <c r="DC441" s="645"/>
      <c r="DD441" s="125">
        <v>2.7777777777777776E-2</v>
      </c>
      <c r="DE441" s="125"/>
      <c r="DF441" s="127" t="s">
        <v>2168</v>
      </c>
      <c r="DG441" s="582"/>
      <c r="DH441" s="582"/>
      <c r="DI441" s="582"/>
      <c r="DJ441" s="582"/>
      <c r="DK441" s="645"/>
      <c r="DL441" s="645"/>
      <c r="DM441" s="125">
        <v>2.7777777777777776E-2</v>
      </c>
      <c r="DN441" s="125"/>
      <c r="DO441" s="127" t="s">
        <v>2168</v>
      </c>
      <c r="DP441" s="582"/>
      <c r="DQ441" s="582"/>
      <c r="DR441" s="582"/>
      <c r="DS441" s="582"/>
      <c r="DT441" s="645"/>
      <c r="DU441" s="645"/>
      <c r="DV441" s="125">
        <v>2.7777777777777776E-2</v>
      </c>
      <c r="DW441" s="125"/>
      <c r="DX441" s="127" t="s">
        <v>2168</v>
      </c>
      <c r="DY441" s="582"/>
      <c r="DZ441" s="582"/>
      <c r="EA441" s="582"/>
      <c r="EB441" s="582"/>
      <c r="EC441" s="47" t="s">
        <v>2161</v>
      </c>
      <c r="ED441" s="645"/>
      <c r="EE441" s="645"/>
      <c r="EF441" s="304"/>
      <c r="EG441" s="177">
        <v>0.33333333333333343</v>
      </c>
      <c r="EH441" s="174">
        <v>0</v>
      </c>
      <c r="EI441" s="163">
        <v>0</v>
      </c>
      <c r="EJ441" s="587"/>
      <c r="EK441" s="174">
        <v>0</v>
      </c>
      <c r="EL441" s="163" t="e">
        <v>#DIV/0!</v>
      </c>
      <c r="EM441" s="587"/>
      <c r="EN441" s="587"/>
      <c r="EO441" s="586"/>
      <c r="EP441" s="586"/>
      <c r="EQ441" s="586"/>
      <c r="ER441" s="656"/>
      <c r="ES441" s="200"/>
      <c r="ET441" s="156">
        <f t="shared" si="7"/>
        <v>0</v>
      </c>
    </row>
    <row r="442" spans="1:150" s="47" customFormat="1" ht="99.95" hidden="1" customHeight="1" x14ac:dyDescent="0.25">
      <c r="A442" s="130" t="s">
        <v>204</v>
      </c>
      <c r="B442" s="47" t="s">
        <v>3837</v>
      </c>
      <c r="C442" s="47" t="s">
        <v>2159</v>
      </c>
      <c r="D442" s="127">
        <v>1</v>
      </c>
      <c r="E442" s="47" t="s">
        <v>228</v>
      </c>
      <c r="F442" s="250" t="s">
        <v>65</v>
      </c>
      <c r="G442" s="156">
        <v>1</v>
      </c>
      <c r="H442" s="121">
        <v>1</v>
      </c>
      <c r="I442" s="156">
        <v>0.45</v>
      </c>
      <c r="J442" s="47" t="s">
        <v>2160</v>
      </c>
      <c r="K442" s="58">
        <v>43465</v>
      </c>
      <c r="L442" s="157">
        <v>4</v>
      </c>
      <c r="M442" s="47" t="s">
        <v>2179</v>
      </c>
      <c r="N442" s="47" t="s">
        <v>2161</v>
      </c>
      <c r="O442" s="47" t="s">
        <v>2180</v>
      </c>
      <c r="P442" s="93">
        <v>0.06</v>
      </c>
      <c r="Q442" s="65" t="s">
        <v>1820</v>
      </c>
      <c r="R442" s="266">
        <v>1498587000</v>
      </c>
      <c r="S442" s="65"/>
      <c r="T442" s="58">
        <v>43101</v>
      </c>
      <c r="U442" s="58">
        <v>43465</v>
      </c>
      <c r="V442" s="127" t="s">
        <v>2182</v>
      </c>
      <c r="W442" s="126">
        <v>0.33333333333333331</v>
      </c>
      <c r="X442" s="125">
        <v>2.7777777777777776E-2</v>
      </c>
      <c r="Y442" s="125"/>
      <c r="Z442" s="127" t="s">
        <v>2170</v>
      </c>
      <c r="AA442" s="582"/>
      <c r="AB442" s="582"/>
      <c r="AC442" s="582"/>
      <c r="AD442" s="582"/>
      <c r="AE442" s="645"/>
      <c r="AF442" s="645"/>
      <c r="AG442" s="125">
        <v>2.7777777777777776E-2</v>
      </c>
      <c r="AH442" s="125"/>
      <c r="AI442" s="127" t="s">
        <v>2170</v>
      </c>
      <c r="AJ442" s="582"/>
      <c r="AK442" s="582"/>
      <c r="AL442" s="582"/>
      <c r="AM442" s="582"/>
      <c r="AN442" s="645"/>
      <c r="AO442" s="645"/>
      <c r="AP442" s="125">
        <v>2.7777777777777776E-2</v>
      </c>
      <c r="AQ442" s="125"/>
      <c r="AR442" s="127" t="s">
        <v>2170</v>
      </c>
      <c r="AS442" s="582"/>
      <c r="AT442" s="582"/>
      <c r="AU442" s="582"/>
      <c r="AV442" s="582"/>
      <c r="AW442" s="47" t="s">
        <v>2161</v>
      </c>
      <c r="AX442" s="645"/>
      <c r="AY442" s="645"/>
      <c r="AZ442" s="125">
        <v>2.7777777777777776E-2</v>
      </c>
      <c r="BA442" s="125"/>
      <c r="BB442" s="127" t="s">
        <v>2170</v>
      </c>
      <c r="BC442" s="582"/>
      <c r="BD442" s="582"/>
      <c r="BE442" s="582"/>
      <c r="BF442" s="582"/>
      <c r="BG442" s="645"/>
      <c r="BH442" s="645"/>
      <c r="BI442" s="125">
        <v>2.7777777777777776E-2</v>
      </c>
      <c r="BJ442" s="125"/>
      <c r="BK442" s="127" t="s">
        <v>2170</v>
      </c>
      <c r="BL442" s="582"/>
      <c r="BM442" s="582"/>
      <c r="BN442" s="582"/>
      <c r="BO442" s="582"/>
      <c r="BP442" s="645"/>
      <c r="BQ442" s="645"/>
      <c r="BR442" s="125">
        <v>2.7777777777777776E-2</v>
      </c>
      <c r="BS442" s="125"/>
      <c r="BT442" s="127" t="s">
        <v>2170</v>
      </c>
      <c r="BU442" s="582"/>
      <c r="BV442" s="582"/>
      <c r="BW442" s="582"/>
      <c r="BX442" s="582"/>
      <c r="BY442" s="47" t="s">
        <v>2161</v>
      </c>
      <c r="BZ442" s="645"/>
      <c r="CA442" s="645"/>
      <c r="CB442" s="125">
        <v>2.7777777777777776E-2</v>
      </c>
      <c r="CC442" s="125"/>
      <c r="CD442" s="127" t="s">
        <v>2170</v>
      </c>
      <c r="CE442" s="582"/>
      <c r="CF442" s="582"/>
      <c r="CG442" s="582"/>
      <c r="CH442" s="582"/>
      <c r="CI442" s="645"/>
      <c r="CJ442" s="645"/>
      <c r="CK442" s="125">
        <v>2.7777777777777776E-2</v>
      </c>
      <c r="CL442" s="125"/>
      <c r="CM442" s="127" t="s">
        <v>2170</v>
      </c>
      <c r="CN442" s="646"/>
      <c r="CO442" s="582"/>
      <c r="CP442" s="582"/>
      <c r="CQ442" s="582"/>
      <c r="CR442" s="645"/>
      <c r="CS442" s="645"/>
      <c r="CT442" s="125">
        <v>2.7777777777777776E-2</v>
      </c>
      <c r="CU442" s="125"/>
      <c r="CV442" s="127" t="s">
        <v>2170</v>
      </c>
      <c r="CW442" s="646"/>
      <c r="CX442" s="582"/>
      <c r="CY442" s="582"/>
      <c r="CZ442" s="582"/>
      <c r="DA442" s="47" t="s">
        <v>2161</v>
      </c>
      <c r="DB442" s="645"/>
      <c r="DC442" s="645"/>
      <c r="DD442" s="125">
        <v>2.7777777777777776E-2</v>
      </c>
      <c r="DE442" s="125"/>
      <c r="DF442" s="127" t="s">
        <v>2170</v>
      </c>
      <c r="DG442" s="582"/>
      <c r="DH442" s="582"/>
      <c r="DI442" s="582"/>
      <c r="DJ442" s="582"/>
      <c r="DK442" s="645"/>
      <c r="DL442" s="645"/>
      <c r="DM442" s="125">
        <v>2.7777777777777776E-2</v>
      </c>
      <c r="DN442" s="125"/>
      <c r="DO442" s="127" t="s">
        <v>2170</v>
      </c>
      <c r="DP442" s="582"/>
      <c r="DQ442" s="582"/>
      <c r="DR442" s="582"/>
      <c r="DS442" s="582"/>
      <c r="DT442" s="645"/>
      <c r="DU442" s="645"/>
      <c r="DV442" s="125">
        <v>2.7777777777777776E-2</v>
      </c>
      <c r="DW442" s="125"/>
      <c r="DX442" s="127" t="s">
        <v>2170</v>
      </c>
      <c r="DY442" s="582"/>
      <c r="DZ442" s="582"/>
      <c r="EA442" s="582"/>
      <c r="EB442" s="582"/>
      <c r="EC442" s="47" t="s">
        <v>2161</v>
      </c>
      <c r="ED442" s="645"/>
      <c r="EE442" s="645"/>
      <c r="EF442" s="304"/>
      <c r="EG442" s="177">
        <v>0.33333333333333343</v>
      </c>
      <c r="EH442" s="174">
        <v>0</v>
      </c>
      <c r="EI442" s="163">
        <v>0</v>
      </c>
      <c r="EJ442" s="587"/>
      <c r="EK442" s="174">
        <v>0</v>
      </c>
      <c r="EL442" s="163" t="e">
        <v>#DIV/0!</v>
      </c>
      <c r="EM442" s="587"/>
      <c r="EN442" s="587"/>
      <c r="EO442" s="586"/>
      <c r="EP442" s="586"/>
      <c r="EQ442" s="586"/>
      <c r="ER442" s="656"/>
      <c r="ES442" s="200"/>
      <c r="ET442" s="156">
        <f t="shared" si="7"/>
        <v>0</v>
      </c>
    </row>
    <row r="443" spans="1:150" s="47" customFormat="1" ht="99.95" hidden="1" customHeight="1" x14ac:dyDescent="0.25">
      <c r="A443" s="130" t="s">
        <v>204</v>
      </c>
      <c r="B443" s="47" t="s">
        <v>3837</v>
      </c>
      <c r="C443" s="47" t="s">
        <v>2159</v>
      </c>
      <c r="D443" s="127">
        <v>1</v>
      </c>
      <c r="E443" s="47" t="s">
        <v>228</v>
      </c>
      <c r="F443" s="250" t="s">
        <v>65</v>
      </c>
      <c r="G443" s="156">
        <v>1</v>
      </c>
      <c r="H443" s="121">
        <v>1</v>
      </c>
      <c r="I443" s="156">
        <v>0.45</v>
      </c>
      <c r="J443" s="47" t="s">
        <v>2160</v>
      </c>
      <c r="K443" s="58">
        <v>43465</v>
      </c>
      <c r="L443" s="157">
        <v>5</v>
      </c>
      <c r="M443" s="47" t="s">
        <v>2183</v>
      </c>
      <c r="N443" s="47" t="s">
        <v>2161</v>
      </c>
      <c r="O443" s="47" t="s">
        <v>2184</v>
      </c>
      <c r="P443" s="94">
        <v>0.05</v>
      </c>
      <c r="Q443" s="65" t="s">
        <v>1820</v>
      </c>
      <c r="R443" s="267">
        <v>1452016000</v>
      </c>
      <c r="S443" s="65"/>
      <c r="T443" s="58">
        <v>43101</v>
      </c>
      <c r="U443" s="58">
        <v>43465</v>
      </c>
      <c r="V443" s="127" t="s">
        <v>2185</v>
      </c>
      <c r="W443" s="126">
        <v>0.32</v>
      </c>
      <c r="X443" s="125">
        <v>2.6666666666666668E-2</v>
      </c>
      <c r="Y443" s="125"/>
      <c r="Z443" s="127" t="s">
        <v>2186</v>
      </c>
      <c r="AA443" s="582">
        <v>8.3333333333333343E-2</v>
      </c>
      <c r="AB443" s="582">
        <v>0</v>
      </c>
      <c r="AC443" s="582"/>
      <c r="AD443" s="582"/>
      <c r="AE443" s="645"/>
      <c r="AF443" s="645"/>
      <c r="AG443" s="125">
        <v>2.6666666666666668E-2</v>
      </c>
      <c r="AH443" s="125"/>
      <c r="AI443" s="127" t="s">
        <v>2186</v>
      </c>
      <c r="AJ443" s="582">
        <v>8.3333333333333343E-2</v>
      </c>
      <c r="AK443" s="582">
        <v>0</v>
      </c>
      <c r="AL443" s="582"/>
      <c r="AM443" s="582"/>
      <c r="AN443" s="645"/>
      <c r="AO443" s="645"/>
      <c r="AP443" s="125">
        <v>2.6666666666666668E-2</v>
      </c>
      <c r="AQ443" s="125"/>
      <c r="AR443" s="127" t="s">
        <v>2186</v>
      </c>
      <c r="AS443" s="582">
        <v>8.3333333333333343E-2</v>
      </c>
      <c r="AT443" s="582">
        <v>0</v>
      </c>
      <c r="AU443" s="582"/>
      <c r="AV443" s="582"/>
      <c r="AW443" s="47" t="s">
        <v>2161</v>
      </c>
      <c r="AX443" s="645"/>
      <c r="AY443" s="645"/>
      <c r="AZ443" s="125">
        <v>2.6666666666666668E-2</v>
      </c>
      <c r="BA443" s="125"/>
      <c r="BB443" s="127" t="s">
        <v>2186</v>
      </c>
      <c r="BC443" s="582">
        <v>8.3333333333333343E-2</v>
      </c>
      <c r="BD443" s="582">
        <v>0</v>
      </c>
      <c r="BE443" s="582"/>
      <c r="BF443" s="582"/>
      <c r="BG443" s="645"/>
      <c r="BH443" s="645"/>
      <c r="BI443" s="125">
        <v>2.6666666666666668E-2</v>
      </c>
      <c r="BJ443" s="125"/>
      <c r="BK443" s="127" t="s">
        <v>2186</v>
      </c>
      <c r="BL443" s="582">
        <v>8.3333333333333343E-2</v>
      </c>
      <c r="BM443" s="582">
        <v>0</v>
      </c>
      <c r="BN443" s="582"/>
      <c r="BO443" s="582"/>
      <c r="BP443" s="645"/>
      <c r="BQ443" s="645"/>
      <c r="BR443" s="125">
        <v>2.6666666666666668E-2</v>
      </c>
      <c r="BS443" s="125"/>
      <c r="BT443" s="127" t="s">
        <v>2186</v>
      </c>
      <c r="BU443" s="582">
        <v>8.3333333333333343E-2</v>
      </c>
      <c r="BV443" s="582">
        <v>0</v>
      </c>
      <c r="BW443" s="582"/>
      <c r="BX443" s="582"/>
      <c r="BY443" s="47" t="s">
        <v>2161</v>
      </c>
      <c r="BZ443" s="645"/>
      <c r="CA443" s="645"/>
      <c r="CB443" s="125">
        <v>2.6666666666666668E-2</v>
      </c>
      <c r="CC443" s="125"/>
      <c r="CD443" s="127" t="s">
        <v>2186</v>
      </c>
      <c r="CE443" s="582">
        <v>8.3333333333333343E-2</v>
      </c>
      <c r="CF443" s="582">
        <v>0</v>
      </c>
      <c r="CG443" s="582"/>
      <c r="CH443" s="582"/>
      <c r="CI443" s="645"/>
      <c r="CJ443" s="645"/>
      <c r="CK443" s="125">
        <v>2.6666666666666668E-2</v>
      </c>
      <c r="CL443" s="125"/>
      <c r="CM443" s="127" t="s">
        <v>2186</v>
      </c>
      <c r="CN443" s="646">
        <v>8.3333333333333343E-2</v>
      </c>
      <c r="CO443" s="582">
        <v>0</v>
      </c>
      <c r="CP443" s="582"/>
      <c r="CQ443" s="582"/>
      <c r="CR443" s="645"/>
      <c r="CS443" s="645"/>
      <c r="CT443" s="125">
        <v>2.6666666666666668E-2</v>
      </c>
      <c r="CU443" s="125"/>
      <c r="CV443" s="127" t="s">
        <v>2186</v>
      </c>
      <c r="CW443" s="646">
        <v>8.3333333333333343E-2</v>
      </c>
      <c r="CX443" s="582">
        <v>0</v>
      </c>
      <c r="CY443" s="582"/>
      <c r="CZ443" s="582"/>
      <c r="DA443" s="47" t="s">
        <v>2161</v>
      </c>
      <c r="DB443" s="645"/>
      <c r="DC443" s="645"/>
      <c r="DD443" s="125">
        <v>2.6666666666666668E-2</v>
      </c>
      <c r="DE443" s="125"/>
      <c r="DF443" s="127" t="s">
        <v>2186</v>
      </c>
      <c r="DG443" s="582">
        <v>8.3333333333333343E-2</v>
      </c>
      <c r="DH443" s="582">
        <v>0</v>
      </c>
      <c r="DI443" s="582"/>
      <c r="DJ443" s="582"/>
      <c r="DK443" s="645"/>
      <c r="DL443" s="645"/>
      <c r="DM443" s="125">
        <v>2.6666666666666668E-2</v>
      </c>
      <c r="DN443" s="125"/>
      <c r="DO443" s="127" t="s">
        <v>2186</v>
      </c>
      <c r="DP443" s="582">
        <v>8.3333333333333343E-2</v>
      </c>
      <c r="DQ443" s="582">
        <v>0</v>
      </c>
      <c r="DR443" s="582"/>
      <c r="DS443" s="582"/>
      <c r="DT443" s="645"/>
      <c r="DU443" s="645"/>
      <c r="DV443" s="125">
        <v>2.6666666666666668E-2</v>
      </c>
      <c r="DW443" s="125"/>
      <c r="DX443" s="127" t="s">
        <v>2186</v>
      </c>
      <c r="DY443" s="582">
        <v>8.3333333333333343E-2</v>
      </c>
      <c r="DZ443" s="582">
        <v>0</v>
      </c>
      <c r="EA443" s="582"/>
      <c r="EB443" s="582"/>
      <c r="EC443" s="47" t="s">
        <v>2161</v>
      </c>
      <c r="ED443" s="645"/>
      <c r="EE443" s="645"/>
      <c r="EF443" s="304"/>
      <c r="EG443" s="177">
        <v>0.32</v>
      </c>
      <c r="EH443" s="174">
        <v>0</v>
      </c>
      <c r="EI443" s="163">
        <v>0</v>
      </c>
      <c r="EJ443" s="587">
        <v>1.0000000000000002</v>
      </c>
      <c r="EK443" s="174">
        <v>0</v>
      </c>
      <c r="EL443" s="163">
        <v>0</v>
      </c>
      <c r="EM443" s="587"/>
      <c r="EN443" s="587"/>
      <c r="EO443" s="586"/>
      <c r="EP443" s="586"/>
      <c r="EQ443" s="586"/>
      <c r="ER443" s="656"/>
      <c r="ES443" s="200"/>
      <c r="ET443" s="156">
        <f t="shared" si="7"/>
        <v>0</v>
      </c>
    </row>
    <row r="444" spans="1:150" s="47" customFormat="1" ht="99.95" hidden="1" customHeight="1" x14ac:dyDescent="0.25">
      <c r="A444" s="130" t="s">
        <v>204</v>
      </c>
      <c r="B444" s="47" t="s">
        <v>3837</v>
      </c>
      <c r="C444" s="47" t="s">
        <v>2159</v>
      </c>
      <c r="D444" s="127">
        <v>1</v>
      </c>
      <c r="E444" s="47" t="s">
        <v>228</v>
      </c>
      <c r="F444" s="250" t="s">
        <v>65</v>
      </c>
      <c r="G444" s="156">
        <v>1</v>
      </c>
      <c r="H444" s="121">
        <v>1</v>
      </c>
      <c r="I444" s="156">
        <v>0.45</v>
      </c>
      <c r="J444" s="47" t="s">
        <v>2160</v>
      </c>
      <c r="K444" s="58">
        <v>43465</v>
      </c>
      <c r="L444" s="157">
        <v>5</v>
      </c>
      <c r="M444" s="47" t="s">
        <v>2183</v>
      </c>
      <c r="N444" s="47" t="s">
        <v>2161</v>
      </c>
      <c r="O444" s="47" t="s">
        <v>2184</v>
      </c>
      <c r="P444" s="94">
        <v>0.05</v>
      </c>
      <c r="Q444" s="65" t="s">
        <v>1820</v>
      </c>
      <c r="R444" s="267">
        <v>1452016000</v>
      </c>
      <c r="S444" s="65"/>
      <c r="T444" s="58">
        <v>43101</v>
      </c>
      <c r="U444" s="58">
        <v>43465</v>
      </c>
      <c r="V444" s="127" t="s">
        <v>2187</v>
      </c>
      <c r="W444" s="126">
        <v>0.34</v>
      </c>
      <c r="X444" s="125">
        <v>2.8333333333333335E-2</v>
      </c>
      <c r="Y444" s="125"/>
      <c r="Z444" s="127" t="s">
        <v>2188</v>
      </c>
      <c r="AA444" s="582"/>
      <c r="AB444" s="582"/>
      <c r="AC444" s="582"/>
      <c r="AD444" s="582"/>
      <c r="AE444" s="645"/>
      <c r="AF444" s="645"/>
      <c r="AG444" s="125">
        <v>2.8333333333333335E-2</v>
      </c>
      <c r="AH444" s="125"/>
      <c r="AI444" s="127" t="s">
        <v>2188</v>
      </c>
      <c r="AJ444" s="582"/>
      <c r="AK444" s="582"/>
      <c r="AL444" s="582"/>
      <c r="AM444" s="582"/>
      <c r="AN444" s="645"/>
      <c r="AO444" s="645"/>
      <c r="AP444" s="125">
        <v>2.8333333333333335E-2</v>
      </c>
      <c r="AQ444" s="125"/>
      <c r="AR444" s="127" t="s">
        <v>2188</v>
      </c>
      <c r="AS444" s="582"/>
      <c r="AT444" s="582"/>
      <c r="AU444" s="582"/>
      <c r="AV444" s="582"/>
      <c r="AW444" s="47" t="s">
        <v>2161</v>
      </c>
      <c r="AX444" s="645"/>
      <c r="AY444" s="645"/>
      <c r="AZ444" s="125">
        <v>2.8333333333333335E-2</v>
      </c>
      <c r="BA444" s="125"/>
      <c r="BB444" s="127" t="s">
        <v>2188</v>
      </c>
      <c r="BC444" s="582"/>
      <c r="BD444" s="582"/>
      <c r="BE444" s="582"/>
      <c r="BF444" s="582"/>
      <c r="BG444" s="645"/>
      <c r="BH444" s="645"/>
      <c r="BI444" s="125">
        <v>2.8333333333333335E-2</v>
      </c>
      <c r="BJ444" s="125"/>
      <c r="BK444" s="127" t="s">
        <v>2188</v>
      </c>
      <c r="BL444" s="582"/>
      <c r="BM444" s="582"/>
      <c r="BN444" s="582"/>
      <c r="BO444" s="582"/>
      <c r="BP444" s="645"/>
      <c r="BQ444" s="645"/>
      <c r="BR444" s="125">
        <v>2.8333333333333335E-2</v>
      </c>
      <c r="BS444" s="125"/>
      <c r="BT444" s="127" t="s">
        <v>2188</v>
      </c>
      <c r="BU444" s="582"/>
      <c r="BV444" s="582"/>
      <c r="BW444" s="582"/>
      <c r="BX444" s="582"/>
      <c r="BY444" s="47" t="s">
        <v>2161</v>
      </c>
      <c r="BZ444" s="645"/>
      <c r="CA444" s="645"/>
      <c r="CB444" s="125">
        <v>2.8333333333333335E-2</v>
      </c>
      <c r="CC444" s="125"/>
      <c r="CD444" s="127" t="s">
        <v>2188</v>
      </c>
      <c r="CE444" s="582"/>
      <c r="CF444" s="582"/>
      <c r="CG444" s="582"/>
      <c r="CH444" s="582"/>
      <c r="CI444" s="645"/>
      <c r="CJ444" s="645"/>
      <c r="CK444" s="125">
        <v>2.8333333333333335E-2</v>
      </c>
      <c r="CL444" s="125"/>
      <c r="CM444" s="127" t="s">
        <v>2188</v>
      </c>
      <c r="CN444" s="646"/>
      <c r="CO444" s="582"/>
      <c r="CP444" s="582"/>
      <c r="CQ444" s="582"/>
      <c r="CR444" s="645"/>
      <c r="CS444" s="645"/>
      <c r="CT444" s="125">
        <v>2.8333333333333335E-2</v>
      </c>
      <c r="CU444" s="125"/>
      <c r="CV444" s="127" t="s">
        <v>2188</v>
      </c>
      <c r="CW444" s="646"/>
      <c r="CX444" s="582"/>
      <c r="CY444" s="582"/>
      <c r="CZ444" s="582"/>
      <c r="DA444" s="47" t="s">
        <v>2161</v>
      </c>
      <c r="DB444" s="645"/>
      <c r="DC444" s="645"/>
      <c r="DD444" s="125">
        <v>2.8333333333333335E-2</v>
      </c>
      <c r="DE444" s="125"/>
      <c r="DF444" s="127" t="s">
        <v>2188</v>
      </c>
      <c r="DG444" s="582"/>
      <c r="DH444" s="582"/>
      <c r="DI444" s="582"/>
      <c r="DJ444" s="582"/>
      <c r="DK444" s="645"/>
      <c r="DL444" s="645"/>
      <c r="DM444" s="125">
        <v>2.8333333333333335E-2</v>
      </c>
      <c r="DN444" s="125"/>
      <c r="DO444" s="127" t="s">
        <v>2188</v>
      </c>
      <c r="DP444" s="582"/>
      <c r="DQ444" s="582"/>
      <c r="DR444" s="582"/>
      <c r="DS444" s="582"/>
      <c r="DT444" s="645"/>
      <c r="DU444" s="645"/>
      <c r="DV444" s="125">
        <v>2.8333333333333335E-2</v>
      </c>
      <c r="DW444" s="125"/>
      <c r="DX444" s="127" t="s">
        <v>2188</v>
      </c>
      <c r="DY444" s="582"/>
      <c r="DZ444" s="582"/>
      <c r="EA444" s="582"/>
      <c r="EB444" s="582"/>
      <c r="EC444" s="47" t="s">
        <v>2161</v>
      </c>
      <c r="ED444" s="645"/>
      <c r="EE444" s="645"/>
      <c r="EF444" s="304"/>
      <c r="EG444" s="177">
        <v>0.33999999999999991</v>
      </c>
      <c r="EH444" s="174">
        <v>0</v>
      </c>
      <c r="EI444" s="163">
        <v>0</v>
      </c>
      <c r="EJ444" s="587"/>
      <c r="EK444" s="174">
        <v>0</v>
      </c>
      <c r="EL444" s="163" t="e">
        <v>#DIV/0!</v>
      </c>
      <c r="EM444" s="587"/>
      <c r="EN444" s="587"/>
      <c r="EO444" s="586"/>
      <c r="EP444" s="586"/>
      <c r="EQ444" s="586"/>
      <c r="ER444" s="656"/>
      <c r="ES444" s="200"/>
      <c r="ET444" s="156">
        <f t="shared" si="7"/>
        <v>0</v>
      </c>
    </row>
    <row r="445" spans="1:150" s="47" customFormat="1" ht="99.95" hidden="1" customHeight="1" x14ac:dyDescent="0.25">
      <c r="A445" s="130" t="s">
        <v>204</v>
      </c>
      <c r="B445" s="47" t="s">
        <v>3837</v>
      </c>
      <c r="C445" s="47" t="s">
        <v>2159</v>
      </c>
      <c r="D445" s="127">
        <v>1</v>
      </c>
      <c r="E445" s="47" t="s">
        <v>228</v>
      </c>
      <c r="F445" s="250" t="s">
        <v>65</v>
      </c>
      <c r="G445" s="156">
        <v>1</v>
      </c>
      <c r="H445" s="121">
        <v>1</v>
      </c>
      <c r="I445" s="156">
        <v>0.45</v>
      </c>
      <c r="J445" s="47" t="s">
        <v>2160</v>
      </c>
      <c r="K445" s="58">
        <v>43465</v>
      </c>
      <c r="L445" s="157">
        <v>5</v>
      </c>
      <c r="M445" s="47" t="s">
        <v>2183</v>
      </c>
      <c r="N445" s="47" t="s">
        <v>2161</v>
      </c>
      <c r="O445" s="47" t="s">
        <v>2184</v>
      </c>
      <c r="P445" s="94">
        <v>0.05</v>
      </c>
      <c r="Q445" s="65" t="s">
        <v>1820</v>
      </c>
      <c r="R445" s="267">
        <v>1452016000</v>
      </c>
      <c r="S445" s="65"/>
      <c r="T445" s="58">
        <v>43101</v>
      </c>
      <c r="U445" s="58">
        <v>43465</v>
      </c>
      <c r="V445" s="127" t="s">
        <v>2167</v>
      </c>
      <c r="W445" s="126">
        <v>0.34</v>
      </c>
      <c r="X445" s="125">
        <v>2.8333333333333335E-2</v>
      </c>
      <c r="Y445" s="125"/>
      <c r="Z445" s="127" t="s">
        <v>2168</v>
      </c>
      <c r="AA445" s="582"/>
      <c r="AB445" s="582"/>
      <c r="AC445" s="582"/>
      <c r="AD445" s="582"/>
      <c r="AE445" s="645"/>
      <c r="AF445" s="645"/>
      <c r="AG445" s="125">
        <v>2.8333333333333335E-2</v>
      </c>
      <c r="AH445" s="125"/>
      <c r="AI445" s="127" t="s">
        <v>2168</v>
      </c>
      <c r="AJ445" s="582"/>
      <c r="AK445" s="582"/>
      <c r="AL445" s="582"/>
      <c r="AM445" s="582"/>
      <c r="AN445" s="645"/>
      <c r="AO445" s="645"/>
      <c r="AP445" s="125">
        <v>2.8333333333333335E-2</v>
      </c>
      <c r="AQ445" s="125"/>
      <c r="AR445" s="127" t="s">
        <v>2168</v>
      </c>
      <c r="AS445" s="582"/>
      <c r="AT445" s="582"/>
      <c r="AU445" s="582"/>
      <c r="AV445" s="582"/>
      <c r="AW445" s="47" t="s">
        <v>2161</v>
      </c>
      <c r="AX445" s="645"/>
      <c r="AY445" s="645"/>
      <c r="AZ445" s="125">
        <v>2.8333333333333335E-2</v>
      </c>
      <c r="BA445" s="125"/>
      <c r="BB445" s="127" t="s">
        <v>2168</v>
      </c>
      <c r="BC445" s="582"/>
      <c r="BD445" s="582"/>
      <c r="BE445" s="582"/>
      <c r="BF445" s="582"/>
      <c r="BG445" s="645"/>
      <c r="BH445" s="645"/>
      <c r="BI445" s="125">
        <v>2.8333333333333335E-2</v>
      </c>
      <c r="BJ445" s="125"/>
      <c r="BK445" s="127" t="s">
        <v>2168</v>
      </c>
      <c r="BL445" s="582"/>
      <c r="BM445" s="582"/>
      <c r="BN445" s="582"/>
      <c r="BO445" s="582"/>
      <c r="BP445" s="645"/>
      <c r="BQ445" s="645"/>
      <c r="BR445" s="125">
        <v>2.8333333333333335E-2</v>
      </c>
      <c r="BS445" s="125"/>
      <c r="BT445" s="127" t="s">
        <v>2168</v>
      </c>
      <c r="BU445" s="582"/>
      <c r="BV445" s="582"/>
      <c r="BW445" s="582"/>
      <c r="BX445" s="582"/>
      <c r="BY445" s="47" t="s">
        <v>2161</v>
      </c>
      <c r="BZ445" s="645"/>
      <c r="CA445" s="645"/>
      <c r="CB445" s="125">
        <v>2.8333333333333335E-2</v>
      </c>
      <c r="CC445" s="125"/>
      <c r="CD445" s="127" t="s">
        <v>2168</v>
      </c>
      <c r="CE445" s="582"/>
      <c r="CF445" s="582"/>
      <c r="CG445" s="582"/>
      <c r="CH445" s="582"/>
      <c r="CI445" s="645"/>
      <c r="CJ445" s="645"/>
      <c r="CK445" s="125">
        <v>2.8333333333333335E-2</v>
      </c>
      <c r="CL445" s="125"/>
      <c r="CM445" s="127" t="s">
        <v>2168</v>
      </c>
      <c r="CN445" s="646"/>
      <c r="CO445" s="582"/>
      <c r="CP445" s="582"/>
      <c r="CQ445" s="582"/>
      <c r="CR445" s="645"/>
      <c r="CS445" s="645"/>
      <c r="CT445" s="125">
        <v>2.8333333333333335E-2</v>
      </c>
      <c r="CU445" s="125"/>
      <c r="CV445" s="127" t="s">
        <v>2168</v>
      </c>
      <c r="CW445" s="646"/>
      <c r="CX445" s="582"/>
      <c r="CY445" s="582"/>
      <c r="CZ445" s="582"/>
      <c r="DA445" s="47" t="s">
        <v>2161</v>
      </c>
      <c r="DB445" s="645"/>
      <c r="DC445" s="645"/>
      <c r="DD445" s="125">
        <v>2.8333333333333335E-2</v>
      </c>
      <c r="DE445" s="125"/>
      <c r="DF445" s="127" t="s">
        <v>2168</v>
      </c>
      <c r="DG445" s="582"/>
      <c r="DH445" s="582"/>
      <c r="DI445" s="582"/>
      <c r="DJ445" s="582"/>
      <c r="DK445" s="645"/>
      <c r="DL445" s="645"/>
      <c r="DM445" s="125">
        <v>2.8333333333333335E-2</v>
      </c>
      <c r="DN445" s="125"/>
      <c r="DO445" s="127" t="s">
        <v>2168</v>
      </c>
      <c r="DP445" s="582"/>
      <c r="DQ445" s="582"/>
      <c r="DR445" s="582"/>
      <c r="DS445" s="582"/>
      <c r="DT445" s="645"/>
      <c r="DU445" s="645"/>
      <c r="DV445" s="125">
        <v>2.8333333333333335E-2</v>
      </c>
      <c r="DW445" s="125"/>
      <c r="DX445" s="127" t="s">
        <v>2168</v>
      </c>
      <c r="DY445" s="582"/>
      <c r="DZ445" s="582"/>
      <c r="EA445" s="582"/>
      <c r="EB445" s="582"/>
      <c r="EC445" s="47" t="s">
        <v>2161</v>
      </c>
      <c r="ED445" s="645"/>
      <c r="EE445" s="645"/>
      <c r="EF445" s="304"/>
      <c r="EG445" s="177">
        <v>0.33999999999999991</v>
      </c>
      <c r="EH445" s="174">
        <v>0</v>
      </c>
      <c r="EI445" s="163">
        <v>0</v>
      </c>
      <c r="EJ445" s="587"/>
      <c r="EK445" s="174">
        <v>0</v>
      </c>
      <c r="EL445" s="163" t="e">
        <v>#DIV/0!</v>
      </c>
      <c r="EM445" s="587"/>
      <c r="EN445" s="587"/>
      <c r="EO445" s="586"/>
      <c r="EP445" s="586"/>
      <c r="EQ445" s="586"/>
      <c r="ER445" s="656"/>
      <c r="ES445" s="200"/>
      <c r="ET445" s="156">
        <f t="shared" si="7"/>
        <v>0</v>
      </c>
    </row>
    <row r="446" spans="1:150" s="47" customFormat="1" ht="99.95" hidden="1" customHeight="1" x14ac:dyDescent="0.25">
      <c r="A446" s="130" t="s">
        <v>204</v>
      </c>
      <c r="B446" s="47" t="s">
        <v>3837</v>
      </c>
      <c r="C446" s="47" t="s">
        <v>2159</v>
      </c>
      <c r="D446" s="127">
        <v>1</v>
      </c>
      <c r="E446" s="47" t="s">
        <v>228</v>
      </c>
      <c r="F446" s="250" t="s">
        <v>65</v>
      </c>
      <c r="G446" s="156">
        <v>1</v>
      </c>
      <c r="H446" s="121">
        <v>1</v>
      </c>
      <c r="I446" s="156">
        <v>0.45</v>
      </c>
      <c r="J446" s="47" t="s">
        <v>2160</v>
      </c>
      <c r="K446" s="58">
        <v>43465</v>
      </c>
      <c r="L446" s="157">
        <v>6</v>
      </c>
      <c r="M446" s="47" t="s">
        <v>143</v>
      </c>
      <c r="N446" s="47" t="s">
        <v>2161</v>
      </c>
      <c r="O446" s="47" t="s">
        <v>2189</v>
      </c>
      <c r="P446" s="65">
        <v>0.06</v>
      </c>
      <c r="Q446" s="65" t="s">
        <v>2190</v>
      </c>
      <c r="R446" s="268">
        <v>386125000</v>
      </c>
      <c r="S446" s="65"/>
      <c r="T446" s="58">
        <v>43101</v>
      </c>
      <c r="U446" s="58">
        <v>43465</v>
      </c>
      <c r="V446" s="127" t="s">
        <v>2191</v>
      </c>
      <c r="W446" s="126">
        <v>0.33333333333333331</v>
      </c>
      <c r="X446" s="125">
        <v>2.7777777777777776E-2</v>
      </c>
      <c r="Y446" s="125"/>
      <c r="Z446" s="127" t="s">
        <v>2165</v>
      </c>
      <c r="AA446" s="582">
        <v>8.3333333333333329E-2</v>
      </c>
      <c r="AB446" s="582">
        <v>0</v>
      </c>
      <c r="AC446" s="582"/>
      <c r="AD446" s="582"/>
      <c r="AE446" s="645"/>
      <c r="AF446" s="645"/>
      <c r="AG446" s="125">
        <v>2.7777777777777776E-2</v>
      </c>
      <c r="AH446" s="125"/>
      <c r="AI446" s="127" t="s">
        <v>2165</v>
      </c>
      <c r="AJ446" s="582">
        <v>8.3333333333333329E-2</v>
      </c>
      <c r="AK446" s="582">
        <v>0</v>
      </c>
      <c r="AL446" s="582"/>
      <c r="AM446" s="582"/>
      <c r="AN446" s="645"/>
      <c r="AO446" s="645"/>
      <c r="AP446" s="125">
        <v>2.7777777777777776E-2</v>
      </c>
      <c r="AQ446" s="125"/>
      <c r="AR446" s="127" t="s">
        <v>2165</v>
      </c>
      <c r="AS446" s="582">
        <v>8.3333333333333329E-2</v>
      </c>
      <c r="AT446" s="582">
        <v>0</v>
      </c>
      <c r="AU446" s="582"/>
      <c r="AV446" s="582"/>
      <c r="AW446" s="47" t="s">
        <v>2161</v>
      </c>
      <c r="AX446" s="645"/>
      <c r="AY446" s="645"/>
      <c r="AZ446" s="125">
        <v>2.7777777777777776E-2</v>
      </c>
      <c r="BA446" s="125"/>
      <c r="BB446" s="127" t="s">
        <v>2165</v>
      </c>
      <c r="BC446" s="582">
        <v>8.3333333333333329E-2</v>
      </c>
      <c r="BD446" s="582">
        <v>0</v>
      </c>
      <c r="BE446" s="582"/>
      <c r="BF446" s="582"/>
      <c r="BG446" s="645"/>
      <c r="BH446" s="645"/>
      <c r="BI446" s="125">
        <v>2.7777777777777776E-2</v>
      </c>
      <c r="BJ446" s="125"/>
      <c r="BK446" s="127" t="s">
        <v>2165</v>
      </c>
      <c r="BL446" s="582">
        <v>8.3333333333333329E-2</v>
      </c>
      <c r="BM446" s="582">
        <v>0</v>
      </c>
      <c r="BN446" s="582"/>
      <c r="BO446" s="582"/>
      <c r="BP446" s="645"/>
      <c r="BQ446" s="645"/>
      <c r="BR446" s="125">
        <v>2.7777777777777776E-2</v>
      </c>
      <c r="BS446" s="125"/>
      <c r="BT446" s="127" t="s">
        <v>2165</v>
      </c>
      <c r="BU446" s="582">
        <v>8.3333333333333329E-2</v>
      </c>
      <c r="BV446" s="582">
        <v>0</v>
      </c>
      <c r="BW446" s="582"/>
      <c r="BX446" s="582"/>
      <c r="BY446" s="47" t="s">
        <v>2161</v>
      </c>
      <c r="BZ446" s="645"/>
      <c r="CA446" s="645"/>
      <c r="CB446" s="125">
        <v>2.7777777777777776E-2</v>
      </c>
      <c r="CC446" s="125"/>
      <c r="CD446" s="127" t="s">
        <v>2165</v>
      </c>
      <c r="CE446" s="582">
        <v>8.3333333333333329E-2</v>
      </c>
      <c r="CF446" s="582">
        <v>0</v>
      </c>
      <c r="CG446" s="582"/>
      <c r="CH446" s="582"/>
      <c r="CI446" s="645"/>
      <c r="CJ446" s="645"/>
      <c r="CK446" s="125">
        <v>2.7777777777777776E-2</v>
      </c>
      <c r="CL446" s="125"/>
      <c r="CM446" s="127" t="s">
        <v>2165</v>
      </c>
      <c r="CN446" s="646">
        <v>8.3333333333333329E-2</v>
      </c>
      <c r="CO446" s="582">
        <v>0</v>
      </c>
      <c r="CP446" s="582"/>
      <c r="CQ446" s="582"/>
      <c r="CR446" s="645"/>
      <c r="CS446" s="645"/>
      <c r="CT446" s="125">
        <v>2.7777777777777776E-2</v>
      </c>
      <c r="CU446" s="125"/>
      <c r="CV446" s="127" t="s">
        <v>2165</v>
      </c>
      <c r="CW446" s="646">
        <v>8.3333333333333329E-2</v>
      </c>
      <c r="CX446" s="582">
        <v>0</v>
      </c>
      <c r="CY446" s="582"/>
      <c r="CZ446" s="582"/>
      <c r="DA446" s="47" t="s">
        <v>2161</v>
      </c>
      <c r="DB446" s="645"/>
      <c r="DC446" s="645"/>
      <c r="DD446" s="125">
        <v>2.7777777777777776E-2</v>
      </c>
      <c r="DE446" s="125"/>
      <c r="DF446" s="127" t="s">
        <v>2165</v>
      </c>
      <c r="DG446" s="582">
        <v>8.3333333333333329E-2</v>
      </c>
      <c r="DH446" s="582">
        <v>0</v>
      </c>
      <c r="DI446" s="582"/>
      <c r="DJ446" s="582"/>
      <c r="DK446" s="645"/>
      <c r="DL446" s="645"/>
      <c r="DM446" s="125">
        <v>2.7777777777777776E-2</v>
      </c>
      <c r="DN446" s="125"/>
      <c r="DO446" s="127" t="s">
        <v>2165</v>
      </c>
      <c r="DP446" s="582">
        <v>8.3333333333333329E-2</v>
      </c>
      <c r="DQ446" s="582">
        <v>0</v>
      </c>
      <c r="DR446" s="582"/>
      <c r="DS446" s="582"/>
      <c r="DT446" s="645"/>
      <c r="DU446" s="645"/>
      <c r="DV446" s="125">
        <v>2.7777777777777776E-2</v>
      </c>
      <c r="DW446" s="125"/>
      <c r="DX446" s="127" t="s">
        <v>2165</v>
      </c>
      <c r="DY446" s="582">
        <v>8.3333333333333329E-2</v>
      </c>
      <c r="DZ446" s="582">
        <v>0</v>
      </c>
      <c r="EA446" s="582"/>
      <c r="EB446" s="582"/>
      <c r="EC446" s="47" t="s">
        <v>2161</v>
      </c>
      <c r="ED446" s="645"/>
      <c r="EE446" s="645"/>
      <c r="EF446" s="304"/>
      <c r="EG446" s="177">
        <v>0.33333333333333343</v>
      </c>
      <c r="EH446" s="174">
        <v>0</v>
      </c>
      <c r="EI446" s="163">
        <v>0</v>
      </c>
      <c r="EJ446" s="587">
        <v>1</v>
      </c>
      <c r="EK446" s="174">
        <v>0</v>
      </c>
      <c r="EL446" s="163">
        <v>0</v>
      </c>
      <c r="EM446" s="587"/>
      <c r="EN446" s="587"/>
      <c r="EO446" s="586"/>
      <c r="EP446" s="586"/>
      <c r="EQ446" s="586"/>
      <c r="ER446" s="656"/>
      <c r="ES446" s="200"/>
      <c r="ET446" s="156">
        <f t="shared" si="7"/>
        <v>0</v>
      </c>
    </row>
    <row r="447" spans="1:150" s="47" customFormat="1" ht="99.95" hidden="1" customHeight="1" x14ac:dyDescent="0.25">
      <c r="A447" s="130" t="s">
        <v>204</v>
      </c>
      <c r="B447" s="47" t="s">
        <v>3837</v>
      </c>
      <c r="C447" s="47" t="s">
        <v>2159</v>
      </c>
      <c r="D447" s="127">
        <v>1</v>
      </c>
      <c r="E447" s="47" t="s">
        <v>228</v>
      </c>
      <c r="F447" s="250" t="s">
        <v>65</v>
      </c>
      <c r="G447" s="156">
        <v>1</v>
      </c>
      <c r="H447" s="121">
        <v>1</v>
      </c>
      <c r="I447" s="156">
        <v>0.45</v>
      </c>
      <c r="J447" s="47" t="s">
        <v>2160</v>
      </c>
      <c r="K447" s="58">
        <v>43465</v>
      </c>
      <c r="L447" s="157">
        <v>6</v>
      </c>
      <c r="M447" s="47" t="s">
        <v>143</v>
      </c>
      <c r="N447" s="47" t="s">
        <v>2161</v>
      </c>
      <c r="O447" s="47" t="s">
        <v>2189</v>
      </c>
      <c r="P447" s="65">
        <v>0.06</v>
      </c>
      <c r="Q447" s="65" t="s">
        <v>2190</v>
      </c>
      <c r="R447" s="268">
        <v>386125000</v>
      </c>
      <c r="S447" s="65"/>
      <c r="T447" s="58">
        <v>43101</v>
      </c>
      <c r="U447" s="58">
        <v>43465</v>
      </c>
      <c r="V447" s="127" t="s">
        <v>2192</v>
      </c>
      <c r="W447" s="126">
        <v>0.33333333333333331</v>
      </c>
      <c r="X447" s="125">
        <v>2.7777777777777776E-2</v>
      </c>
      <c r="Y447" s="125"/>
      <c r="Z447" s="127" t="s">
        <v>2168</v>
      </c>
      <c r="AA447" s="582"/>
      <c r="AB447" s="582"/>
      <c r="AC447" s="582"/>
      <c r="AD447" s="582"/>
      <c r="AE447" s="645"/>
      <c r="AF447" s="645"/>
      <c r="AG447" s="125">
        <v>2.7777777777777776E-2</v>
      </c>
      <c r="AH447" s="125"/>
      <c r="AI447" s="127" t="s">
        <v>2168</v>
      </c>
      <c r="AJ447" s="582"/>
      <c r="AK447" s="582"/>
      <c r="AL447" s="582"/>
      <c r="AM447" s="582"/>
      <c r="AN447" s="645"/>
      <c r="AO447" s="645"/>
      <c r="AP447" s="125">
        <v>2.7777777777777776E-2</v>
      </c>
      <c r="AQ447" s="125"/>
      <c r="AR447" s="127" t="s">
        <v>2168</v>
      </c>
      <c r="AS447" s="582"/>
      <c r="AT447" s="582"/>
      <c r="AU447" s="582"/>
      <c r="AV447" s="582"/>
      <c r="AW447" s="47" t="s">
        <v>2161</v>
      </c>
      <c r="AX447" s="645"/>
      <c r="AY447" s="645"/>
      <c r="AZ447" s="125">
        <v>2.7777777777777776E-2</v>
      </c>
      <c r="BA447" s="125"/>
      <c r="BB447" s="127" t="s">
        <v>2168</v>
      </c>
      <c r="BC447" s="582"/>
      <c r="BD447" s="582"/>
      <c r="BE447" s="582"/>
      <c r="BF447" s="582"/>
      <c r="BG447" s="645"/>
      <c r="BH447" s="645"/>
      <c r="BI447" s="125">
        <v>2.7777777777777776E-2</v>
      </c>
      <c r="BJ447" s="125"/>
      <c r="BK447" s="127" t="s">
        <v>2168</v>
      </c>
      <c r="BL447" s="582"/>
      <c r="BM447" s="582"/>
      <c r="BN447" s="582"/>
      <c r="BO447" s="582"/>
      <c r="BP447" s="645"/>
      <c r="BQ447" s="645"/>
      <c r="BR447" s="125">
        <v>2.7777777777777776E-2</v>
      </c>
      <c r="BS447" s="125"/>
      <c r="BT447" s="127" t="s">
        <v>2168</v>
      </c>
      <c r="BU447" s="582"/>
      <c r="BV447" s="582"/>
      <c r="BW447" s="582"/>
      <c r="BX447" s="582"/>
      <c r="BY447" s="47" t="s">
        <v>2161</v>
      </c>
      <c r="BZ447" s="645"/>
      <c r="CA447" s="645"/>
      <c r="CB447" s="125">
        <v>2.7777777777777776E-2</v>
      </c>
      <c r="CC447" s="125"/>
      <c r="CD447" s="127" t="s">
        <v>2168</v>
      </c>
      <c r="CE447" s="582"/>
      <c r="CF447" s="582"/>
      <c r="CG447" s="582"/>
      <c r="CH447" s="582"/>
      <c r="CI447" s="645"/>
      <c r="CJ447" s="645"/>
      <c r="CK447" s="125">
        <v>2.7777777777777776E-2</v>
      </c>
      <c r="CL447" s="125"/>
      <c r="CM447" s="127" t="s">
        <v>2168</v>
      </c>
      <c r="CN447" s="646"/>
      <c r="CO447" s="582"/>
      <c r="CP447" s="582"/>
      <c r="CQ447" s="582"/>
      <c r="CR447" s="645"/>
      <c r="CS447" s="645"/>
      <c r="CT447" s="125">
        <v>2.7777777777777776E-2</v>
      </c>
      <c r="CU447" s="125"/>
      <c r="CV447" s="127" t="s">
        <v>2168</v>
      </c>
      <c r="CW447" s="646"/>
      <c r="CX447" s="582"/>
      <c r="CY447" s="582"/>
      <c r="CZ447" s="582"/>
      <c r="DA447" s="47" t="s">
        <v>2161</v>
      </c>
      <c r="DB447" s="645"/>
      <c r="DC447" s="645"/>
      <c r="DD447" s="125">
        <v>2.7777777777777776E-2</v>
      </c>
      <c r="DE447" s="125"/>
      <c r="DF447" s="127" t="s">
        <v>2168</v>
      </c>
      <c r="DG447" s="582"/>
      <c r="DH447" s="582"/>
      <c r="DI447" s="582"/>
      <c r="DJ447" s="582"/>
      <c r="DK447" s="645"/>
      <c r="DL447" s="645"/>
      <c r="DM447" s="125">
        <v>2.7777777777777776E-2</v>
      </c>
      <c r="DN447" s="125"/>
      <c r="DO447" s="127" t="s">
        <v>2168</v>
      </c>
      <c r="DP447" s="582"/>
      <c r="DQ447" s="582"/>
      <c r="DR447" s="582"/>
      <c r="DS447" s="582"/>
      <c r="DT447" s="645"/>
      <c r="DU447" s="645"/>
      <c r="DV447" s="125">
        <v>2.7777777777777776E-2</v>
      </c>
      <c r="DW447" s="125"/>
      <c r="DX447" s="127" t="s">
        <v>2168</v>
      </c>
      <c r="DY447" s="582"/>
      <c r="DZ447" s="582"/>
      <c r="EA447" s="582"/>
      <c r="EB447" s="582"/>
      <c r="EC447" s="47" t="s">
        <v>2161</v>
      </c>
      <c r="ED447" s="645"/>
      <c r="EE447" s="645"/>
      <c r="EF447" s="304"/>
      <c r="EG447" s="177">
        <v>0.33333333333333343</v>
      </c>
      <c r="EH447" s="174">
        <v>0</v>
      </c>
      <c r="EI447" s="163">
        <v>0</v>
      </c>
      <c r="EJ447" s="587"/>
      <c r="EK447" s="174">
        <v>0</v>
      </c>
      <c r="EL447" s="163" t="e">
        <v>#DIV/0!</v>
      </c>
      <c r="EM447" s="587"/>
      <c r="EN447" s="587"/>
      <c r="EO447" s="586"/>
      <c r="EP447" s="586"/>
      <c r="EQ447" s="586"/>
      <c r="ER447" s="656"/>
      <c r="ES447" s="200"/>
      <c r="ET447" s="156">
        <f t="shared" si="7"/>
        <v>0</v>
      </c>
    </row>
    <row r="448" spans="1:150" s="47" customFormat="1" ht="99.95" hidden="1" customHeight="1" x14ac:dyDescent="0.25">
      <c r="A448" s="130" t="s">
        <v>204</v>
      </c>
      <c r="B448" s="47" t="s">
        <v>3837</v>
      </c>
      <c r="C448" s="47" t="s">
        <v>2159</v>
      </c>
      <c r="D448" s="127">
        <v>1</v>
      </c>
      <c r="E448" s="47" t="s">
        <v>228</v>
      </c>
      <c r="F448" s="250" t="s">
        <v>65</v>
      </c>
      <c r="G448" s="156">
        <v>1</v>
      </c>
      <c r="H448" s="121">
        <v>1</v>
      </c>
      <c r="I448" s="156">
        <v>0.45</v>
      </c>
      <c r="J448" s="47" t="s">
        <v>2160</v>
      </c>
      <c r="K448" s="58">
        <v>43465</v>
      </c>
      <c r="L448" s="157">
        <v>6</v>
      </c>
      <c r="M448" s="47" t="s">
        <v>143</v>
      </c>
      <c r="N448" s="47" t="s">
        <v>2161</v>
      </c>
      <c r="O448" s="47" t="s">
        <v>2189</v>
      </c>
      <c r="P448" s="65">
        <v>0.06</v>
      </c>
      <c r="Q448" s="65" t="s">
        <v>2190</v>
      </c>
      <c r="R448" s="268">
        <v>386125000</v>
      </c>
      <c r="S448" s="65"/>
      <c r="T448" s="58">
        <v>43101</v>
      </c>
      <c r="U448" s="58">
        <v>43465</v>
      </c>
      <c r="V448" s="127" t="s">
        <v>2193</v>
      </c>
      <c r="W448" s="126">
        <v>0.33333333333333331</v>
      </c>
      <c r="X448" s="125">
        <v>2.7777777777777776E-2</v>
      </c>
      <c r="Y448" s="125"/>
      <c r="Z448" s="127" t="s">
        <v>2170</v>
      </c>
      <c r="AA448" s="582"/>
      <c r="AB448" s="582"/>
      <c r="AC448" s="582"/>
      <c r="AD448" s="582"/>
      <c r="AE448" s="645"/>
      <c r="AF448" s="645"/>
      <c r="AG448" s="125">
        <v>2.7777777777777776E-2</v>
      </c>
      <c r="AH448" s="125"/>
      <c r="AI448" s="127" t="s">
        <v>2170</v>
      </c>
      <c r="AJ448" s="582"/>
      <c r="AK448" s="582"/>
      <c r="AL448" s="582"/>
      <c r="AM448" s="582"/>
      <c r="AN448" s="645"/>
      <c r="AO448" s="645"/>
      <c r="AP448" s="125">
        <v>2.7777777777777776E-2</v>
      </c>
      <c r="AQ448" s="125"/>
      <c r="AR448" s="127" t="s">
        <v>2170</v>
      </c>
      <c r="AS448" s="582"/>
      <c r="AT448" s="582"/>
      <c r="AU448" s="582"/>
      <c r="AV448" s="582"/>
      <c r="AW448" s="47" t="s">
        <v>2161</v>
      </c>
      <c r="AX448" s="645"/>
      <c r="AY448" s="645"/>
      <c r="AZ448" s="125">
        <v>2.7777777777777776E-2</v>
      </c>
      <c r="BA448" s="125"/>
      <c r="BB448" s="127" t="s">
        <v>2170</v>
      </c>
      <c r="BC448" s="582"/>
      <c r="BD448" s="582"/>
      <c r="BE448" s="582"/>
      <c r="BF448" s="582"/>
      <c r="BG448" s="645"/>
      <c r="BH448" s="645"/>
      <c r="BI448" s="125">
        <v>2.7777777777777776E-2</v>
      </c>
      <c r="BJ448" s="125"/>
      <c r="BK448" s="127" t="s">
        <v>2170</v>
      </c>
      <c r="BL448" s="582"/>
      <c r="BM448" s="582"/>
      <c r="BN448" s="582"/>
      <c r="BO448" s="582"/>
      <c r="BP448" s="645"/>
      <c r="BQ448" s="645"/>
      <c r="BR448" s="125">
        <v>2.7777777777777776E-2</v>
      </c>
      <c r="BS448" s="125"/>
      <c r="BT448" s="127" t="s">
        <v>2170</v>
      </c>
      <c r="BU448" s="582"/>
      <c r="BV448" s="582"/>
      <c r="BW448" s="582"/>
      <c r="BX448" s="582"/>
      <c r="BY448" s="47" t="s">
        <v>2161</v>
      </c>
      <c r="BZ448" s="645"/>
      <c r="CA448" s="645"/>
      <c r="CB448" s="125">
        <v>2.7777777777777776E-2</v>
      </c>
      <c r="CC448" s="125"/>
      <c r="CD448" s="127" t="s">
        <v>2170</v>
      </c>
      <c r="CE448" s="582"/>
      <c r="CF448" s="582"/>
      <c r="CG448" s="582"/>
      <c r="CH448" s="582"/>
      <c r="CI448" s="645"/>
      <c r="CJ448" s="645"/>
      <c r="CK448" s="125">
        <v>2.7777777777777776E-2</v>
      </c>
      <c r="CL448" s="125"/>
      <c r="CM448" s="127" t="s">
        <v>2170</v>
      </c>
      <c r="CN448" s="646"/>
      <c r="CO448" s="582"/>
      <c r="CP448" s="582"/>
      <c r="CQ448" s="582"/>
      <c r="CR448" s="645"/>
      <c r="CS448" s="645"/>
      <c r="CT448" s="125">
        <v>2.7777777777777776E-2</v>
      </c>
      <c r="CU448" s="125"/>
      <c r="CV448" s="127" t="s">
        <v>2170</v>
      </c>
      <c r="CW448" s="646"/>
      <c r="CX448" s="582"/>
      <c r="CY448" s="582"/>
      <c r="CZ448" s="582"/>
      <c r="DA448" s="47" t="s">
        <v>2161</v>
      </c>
      <c r="DB448" s="645"/>
      <c r="DC448" s="645"/>
      <c r="DD448" s="125">
        <v>2.7777777777777776E-2</v>
      </c>
      <c r="DE448" s="125"/>
      <c r="DF448" s="127" t="s">
        <v>2170</v>
      </c>
      <c r="DG448" s="582"/>
      <c r="DH448" s="582"/>
      <c r="DI448" s="582"/>
      <c r="DJ448" s="582"/>
      <c r="DK448" s="645"/>
      <c r="DL448" s="645"/>
      <c r="DM448" s="125">
        <v>2.7777777777777776E-2</v>
      </c>
      <c r="DN448" s="125"/>
      <c r="DO448" s="127" t="s">
        <v>2170</v>
      </c>
      <c r="DP448" s="582"/>
      <c r="DQ448" s="582"/>
      <c r="DR448" s="582"/>
      <c r="DS448" s="582"/>
      <c r="DT448" s="645"/>
      <c r="DU448" s="645"/>
      <c r="DV448" s="125">
        <v>2.7777777777777776E-2</v>
      </c>
      <c r="DW448" s="125"/>
      <c r="DX448" s="127" t="s">
        <v>2170</v>
      </c>
      <c r="DY448" s="582"/>
      <c r="DZ448" s="582"/>
      <c r="EA448" s="582"/>
      <c r="EB448" s="582"/>
      <c r="EC448" s="47" t="s">
        <v>2161</v>
      </c>
      <c r="ED448" s="645"/>
      <c r="EE448" s="645"/>
      <c r="EF448" s="304"/>
      <c r="EG448" s="177">
        <v>0.33333333333333343</v>
      </c>
      <c r="EH448" s="174">
        <v>0</v>
      </c>
      <c r="EI448" s="163">
        <v>0</v>
      </c>
      <c r="EJ448" s="587"/>
      <c r="EK448" s="174">
        <v>0</v>
      </c>
      <c r="EL448" s="163" t="e">
        <v>#DIV/0!</v>
      </c>
      <c r="EM448" s="587"/>
      <c r="EN448" s="587"/>
      <c r="EO448" s="586"/>
      <c r="EP448" s="586"/>
      <c r="EQ448" s="586"/>
      <c r="ER448" s="656"/>
      <c r="ES448" s="200"/>
      <c r="ET448" s="156">
        <f t="shared" si="7"/>
        <v>0</v>
      </c>
    </row>
    <row r="449" spans="1:150" s="47" customFormat="1" ht="99.95" hidden="1" customHeight="1" x14ac:dyDescent="0.25">
      <c r="A449" s="130" t="s">
        <v>204</v>
      </c>
      <c r="B449" s="47" t="s">
        <v>3837</v>
      </c>
      <c r="C449" s="47" t="s">
        <v>2159</v>
      </c>
      <c r="D449" s="127">
        <v>1</v>
      </c>
      <c r="E449" s="47" t="s">
        <v>228</v>
      </c>
      <c r="F449" s="250" t="s">
        <v>65</v>
      </c>
      <c r="G449" s="156">
        <v>1</v>
      </c>
      <c r="H449" s="121">
        <v>1</v>
      </c>
      <c r="I449" s="156">
        <v>0.45</v>
      </c>
      <c r="J449" s="47" t="s">
        <v>2160</v>
      </c>
      <c r="K449" s="58">
        <v>43465</v>
      </c>
      <c r="L449" s="157">
        <v>7</v>
      </c>
      <c r="M449" s="47" t="s">
        <v>2194</v>
      </c>
      <c r="N449" s="47" t="s">
        <v>2195</v>
      </c>
      <c r="O449" s="47" t="s">
        <v>2196</v>
      </c>
      <c r="P449" s="65">
        <v>0.01</v>
      </c>
      <c r="Q449" s="65" t="s">
        <v>2190</v>
      </c>
      <c r="R449" s="268">
        <v>2244992000</v>
      </c>
      <c r="S449" s="65"/>
      <c r="T449" s="58">
        <v>43101</v>
      </c>
      <c r="U449" s="58">
        <v>43465</v>
      </c>
      <c r="V449" s="127" t="s">
        <v>2197</v>
      </c>
      <c r="W449" s="126">
        <v>0.5</v>
      </c>
      <c r="X449" s="125">
        <v>4.1666666666666664E-2</v>
      </c>
      <c r="Y449" s="125"/>
      <c r="Z449" s="125" t="s">
        <v>2198</v>
      </c>
      <c r="AA449" s="582">
        <v>8.3333333333333329E-2</v>
      </c>
      <c r="AB449" s="582">
        <v>0</v>
      </c>
      <c r="AC449" s="582"/>
      <c r="AD449" s="582"/>
      <c r="AE449" s="645"/>
      <c r="AF449" s="645"/>
      <c r="AG449" s="125">
        <v>4.1666666666666664E-2</v>
      </c>
      <c r="AH449" s="125"/>
      <c r="AI449" s="125" t="s">
        <v>2198</v>
      </c>
      <c r="AJ449" s="582">
        <v>8.3333333333333329E-2</v>
      </c>
      <c r="AK449" s="582">
        <v>0</v>
      </c>
      <c r="AL449" s="582"/>
      <c r="AM449" s="582"/>
      <c r="AN449" s="645"/>
      <c r="AO449" s="645"/>
      <c r="AP449" s="125">
        <v>4.1666666666666664E-2</v>
      </c>
      <c r="AQ449" s="125"/>
      <c r="AR449" s="125" t="s">
        <v>2198</v>
      </c>
      <c r="AS449" s="582">
        <v>8.3333333333333329E-2</v>
      </c>
      <c r="AT449" s="582">
        <v>0</v>
      </c>
      <c r="AU449" s="582"/>
      <c r="AV449" s="582"/>
      <c r="AW449" s="47" t="s">
        <v>2195</v>
      </c>
      <c r="AX449" s="645"/>
      <c r="AY449" s="645"/>
      <c r="AZ449" s="125">
        <v>4.1666666666666664E-2</v>
      </c>
      <c r="BA449" s="125"/>
      <c r="BB449" s="125" t="s">
        <v>2198</v>
      </c>
      <c r="BC449" s="582">
        <v>8.3333333333333329E-2</v>
      </c>
      <c r="BD449" s="582">
        <v>0</v>
      </c>
      <c r="BE449" s="582"/>
      <c r="BF449" s="582"/>
      <c r="BG449" s="645"/>
      <c r="BH449" s="645"/>
      <c r="BI449" s="125">
        <v>4.1666666666666664E-2</v>
      </c>
      <c r="BJ449" s="125"/>
      <c r="BK449" s="125" t="s">
        <v>2198</v>
      </c>
      <c r="BL449" s="582">
        <v>8.3333333333333329E-2</v>
      </c>
      <c r="BM449" s="582">
        <v>0</v>
      </c>
      <c r="BN449" s="582"/>
      <c r="BO449" s="582"/>
      <c r="BP449" s="645"/>
      <c r="BQ449" s="645"/>
      <c r="BR449" s="125">
        <v>4.1666666666666664E-2</v>
      </c>
      <c r="BS449" s="125"/>
      <c r="BT449" s="125" t="s">
        <v>2198</v>
      </c>
      <c r="BU449" s="582">
        <v>8.3333333333333329E-2</v>
      </c>
      <c r="BV449" s="582">
        <v>0</v>
      </c>
      <c r="BW449" s="582"/>
      <c r="BX449" s="582"/>
      <c r="BY449" s="47" t="s">
        <v>2195</v>
      </c>
      <c r="BZ449" s="645"/>
      <c r="CA449" s="645"/>
      <c r="CB449" s="125">
        <v>4.1666666666666664E-2</v>
      </c>
      <c r="CC449" s="125"/>
      <c r="CD449" s="125" t="s">
        <v>2198</v>
      </c>
      <c r="CE449" s="582">
        <v>8.3333333333333329E-2</v>
      </c>
      <c r="CF449" s="582">
        <v>0</v>
      </c>
      <c r="CG449" s="582"/>
      <c r="CH449" s="582"/>
      <c r="CI449" s="645"/>
      <c r="CJ449" s="645"/>
      <c r="CK449" s="125">
        <v>4.1666666666666664E-2</v>
      </c>
      <c r="CL449" s="125"/>
      <c r="CM449" s="125" t="s">
        <v>2198</v>
      </c>
      <c r="CN449" s="582">
        <v>8.3333333333333329E-2</v>
      </c>
      <c r="CO449" s="582">
        <v>0</v>
      </c>
      <c r="CP449" s="582"/>
      <c r="CQ449" s="582"/>
      <c r="CR449" s="645"/>
      <c r="CS449" s="645"/>
      <c r="CT449" s="125">
        <v>4.1666666666666664E-2</v>
      </c>
      <c r="CU449" s="125"/>
      <c r="CV449" s="125" t="s">
        <v>2198</v>
      </c>
      <c r="CW449" s="582">
        <v>8.3333333333333329E-2</v>
      </c>
      <c r="CX449" s="582">
        <v>0</v>
      </c>
      <c r="CY449" s="582"/>
      <c r="CZ449" s="582"/>
      <c r="DA449" s="47" t="s">
        <v>2195</v>
      </c>
      <c r="DB449" s="645"/>
      <c r="DC449" s="645"/>
      <c r="DD449" s="125">
        <v>4.1666666666666664E-2</v>
      </c>
      <c r="DE449" s="125"/>
      <c r="DF449" s="125" t="s">
        <v>2198</v>
      </c>
      <c r="DG449" s="582">
        <v>8.3333333333333329E-2</v>
      </c>
      <c r="DH449" s="582">
        <v>0</v>
      </c>
      <c r="DI449" s="582"/>
      <c r="DJ449" s="582"/>
      <c r="DK449" s="645"/>
      <c r="DL449" s="645"/>
      <c r="DM449" s="125">
        <v>4.1666666666666664E-2</v>
      </c>
      <c r="DN449" s="125"/>
      <c r="DO449" s="125" t="s">
        <v>2198</v>
      </c>
      <c r="DP449" s="582">
        <v>8.3333333333333329E-2</v>
      </c>
      <c r="DQ449" s="582">
        <v>0</v>
      </c>
      <c r="DR449" s="582"/>
      <c r="DS449" s="582"/>
      <c r="DT449" s="645"/>
      <c r="DU449" s="645"/>
      <c r="DV449" s="125">
        <v>4.1666666666666664E-2</v>
      </c>
      <c r="DW449" s="125"/>
      <c r="DX449" s="125" t="s">
        <v>2198</v>
      </c>
      <c r="DY449" s="582">
        <v>8.3333333333333329E-2</v>
      </c>
      <c r="DZ449" s="582">
        <v>0</v>
      </c>
      <c r="EA449" s="582"/>
      <c r="EB449" s="582"/>
      <c r="EC449" s="47" t="s">
        <v>2195</v>
      </c>
      <c r="ED449" s="645"/>
      <c r="EE449" s="645"/>
      <c r="EF449" s="304"/>
      <c r="EG449" s="177">
        <v>0.5</v>
      </c>
      <c r="EH449" s="174">
        <v>0</v>
      </c>
      <c r="EI449" s="163">
        <v>0</v>
      </c>
      <c r="EJ449" s="587">
        <v>1</v>
      </c>
      <c r="EK449" s="174">
        <v>0</v>
      </c>
      <c r="EL449" s="163">
        <v>0</v>
      </c>
      <c r="EM449" s="587"/>
      <c r="EN449" s="587"/>
      <c r="EO449" s="586"/>
      <c r="EP449" s="586"/>
      <c r="EQ449" s="586"/>
      <c r="ER449" s="656"/>
      <c r="ES449" s="200"/>
      <c r="ET449" s="156">
        <f t="shared" si="7"/>
        <v>0</v>
      </c>
    </row>
    <row r="450" spans="1:150" s="47" customFormat="1" ht="99.95" hidden="1" customHeight="1" x14ac:dyDescent="0.25">
      <c r="A450" s="130" t="s">
        <v>204</v>
      </c>
      <c r="B450" s="47" t="s">
        <v>3837</v>
      </c>
      <c r="C450" s="47" t="s">
        <v>2159</v>
      </c>
      <c r="D450" s="127">
        <v>1</v>
      </c>
      <c r="E450" s="47" t="s">
        <v>228</v>
      </c>
      <c r="F450" s="250" t="s">
        <v>65</v>
      </c>
      <c r="G450" s="156">
        <v>1</v>
      </c>
      <c r="H450" s="121">
        <v>1</v>
      </c>
      <c r="I450" s="156">
        <v>0.45</v>
      </c>
      <c r="J450" s="47" t="s">
        <v>2160</v>
      </c>
      <c r="K450" s="58">
        <v>43465</v>
      </c>
      <c r="L450" s="157">
        <v>7</v>
      </c>
      <c r="M450" s="47" t="s">
        <v>2194</v>
      </c>
      <c r="N450" s="47" t="s">
        <v>2195</v>
      </c>
      <c r="O450" s="47" t="s">
        <v>2196</v>
      </c>
      <c r="P450" s="65">
        <v>0.01</v>
      </c>
      <c r="Q450" s="65" t="s">
        <v>2190</v>
      </c>
      <c r="R450" s="268">
        <v>2244992000</v>
      </c>
      <c r="S450" s="65"/>
      <c r="T450" s="58">
        <v>43101</v>
      </c>
      <c r="U450" s="58">
        <v>43465</v>
      </c>
      <c r="V450" s="127" t="s">
        <v>2199</v>
      </c>
      <c r="W450" s="126">
        <v>0.5</v>
      </c>
      <c r="X450" s="125">
        <v>4.1666666666666664E-2</v>
      </c>
      <c r="Y450" s="125"/>
      <c r="Z450" s="125" t="s">
        <v>2198</v>
      </c>
      <c r="AA450" s="582"/>
      <c r="AB450" s="582"/>
      <c r="AC450" s="582"/>
      <c r="AD450" s="582"/>
      <c r="AE450" s="645"/>
      <c r="AF450" s="645"/>
      <c r="AG450" s="125">
        <v>4.1666666666666664E-2</v>
      </c>
      <c r="AH450" s="125"/>
      <c r="AI450" s="125" t="s">
        <v>2198</v>
      </c>
      <c r="AJ450" s="582"/>
      <c r="AK450" s="582"/>
      <c r="AL450" s="582"/>
      <c r="AM450" s="582"/>
      <c r="AN450" s="645"/>
      <c r="AO450" s="645"/>
      <c r="AP450" s="125">
        <v>4.1666666666666664E-2</v>
      </c>
      <c r="AQ450" s="125"/>
      <c r="AR450" s="125" t="s">
        <v>2198</v>
      </c>
      <c r="AS450" s="582"/>
      <c r="AT450" s="582"/>
      <c r="AU450" s="582"/>
      <c r="AV450" s="582"/>
      <c r="AW450" s="47" t="s">
        <v>2195</v>
      </c>
      <c r="AX450" s="645"/>
      <c r="AY450" s="645"/>
      <c r="AZ450" s="125">
        <v>4.1666666666666664E-2</v>
      </c>
      <c r="BA450" s="125"/>
      <c r="BB450" s="125" t="s">
        <v>2198</v>
      </c>
      <c r="BC450" s="582"/>
      <c r="BD450" s="582"/>
      <c r="BE450" s="582"/>
      <c r="BF450" s="582"/>
      <c r="BG450" s="645"/>
      <c r="BH450" s="645"/>
      <c r="BI450" s="125">
        <v>4.1666666666666664E-2</v>
      </c>
      <c r="BJ450" s="125"/>
      <c r="BK450" s="125" t="s">
        <v>2198</v>
      </c>
      <c r="BL450" s="582"/>
      <c r="BM450" s="582"/>
      <c r="BN450" s="582"/>
      <c r="BO450" s="582"/>
      <c r="BP450" s="645"/>
      <c r="BQ450" s="645"/>
      <c r="BR450" s="125">
        <v>4.1666666666666664E-2</v>
      </c>
      <c r="BS450" s="125"/>
      <c r="BT450" s="125" t="s">
        <v>2198</v>
      </c>
      <c r="BU450" s="582"/>
      <c r="BV450" s="582"/>
      <c r="BW450" s="582"/>
      <c r="BX450" s="582"/>
      <c r="BY450" s="47" t="s">
        <v>2195</v>
      </c>
      <c r="BZ450" s="645"/>
      <c r="CA450" s="645"/>
      <c r="CB450" s="125">
        <v>4.1666666666666664E-2</v>
      </c>
      <c r="CC450" s="125"/>
      <c r="CD450" s="125" t="s">
        <v>2198</v>
      </c>
      <c r="CE450" s="582"/>
      <c r="CF450" s="582"/>
      <c r="CG450" s="582"/>
      <c r="CH450" s="582"/>
      <c r="CI450" s="645"/>
      <c r="CJ450" s="645"/>
      <c r="CK450" s="125">
        <v>4.1666666666666664E-2</v>
      </c>
      <c r="CL450" s="125"/>
      <c r="CM450" s="125" t="s">
        <v>2198</v>
      </c>
      <c r="CN450" s="582"/>
      <c r="CO450" s="582"/>
      <c r="CP450" s="582"/>
      <c r="CQ450" s="582"/>
      <c r="CR450" s="645"/>
      <c r="CS450" s="645"/>
      <c r="CT450" s="125">
        <v>4.1666666666666664E-2</v>
      </c>
      <c r="CU450" s="125"/>
      <c r="CV450" s="125" t="s">
        <v>2198</v>
      </c>
      <c r="CW450" s="582"/>
      <c r="CX450" s="582"/>
      <c r="CY450" s="582"/>
      <c r="CZ450" s="582"/>
      <c r="DA450" s="47" t="s">
        <v>2195</v>
      </c>
      <c r="DB450" s="645"/>
      <c r="DC450" s="645"/>
      <c r="DD450" s="125">
        <v>4.1666666666666664E-2</v>
      </c>
      <c r="DE450" s="125"/>
      <c r="DF450" s="125" t="s">
        <v>2198</v>
      </c>
      <c r="DG450" s="582"/>
      <c r="DH450" s="582"/>
      <c r="DI450" s="582"/>
      <c r="DJ450" s="582"/>
      <c r="DK450" s="645"/>
      <c r="DL450" s="645"/>
      <c r="DM450" s="125">
        <v>4.1666666666666664E-2</v>
      </c>
      <c r="DN450" s="125"/>
      <c r="DO450" s="125" t="s">
        <v>2198</v>
      </c>
      <c r="DP450" s="582"/>
      <c r="DQ450" s="582"/>
      <c r="DR450" s="582"/>
      <c r="DS450" s="582"/>
      <c r="DT450" s="645"/>
      <c r="DU450" s="645"/>
      <c r="DV450" s="125">
        <v>4.1666666666666664E-2</v>
      </c>
      <c r="DW450" s="125"/>
      <c r="DX450" s="125" t="s">
        <v>2198</v>
      </c>
      <c r="DY450" s="582"/>
      <c r="DZ450" s="582"/>
      <c r="EA450" s="582"/>
      <c r="EB450" s="582"/>
      <c r="EC450" s="47" t="s">
        <v>2195</v>
      </c>
      <c r="ED450" s="645"/>
      <c r="EE450" s="645"/>
      <c r="EF450" s="304"/>
      <c r="EG450" s="177">
        <v>0.5</v>
      </c>
      <c r="EH450" s="174">
        <v>0</v>
      </c>
      <c r="EI450" s="163">
        <v>0</v>
      </c>
      <c r="EJ450" s="587"/>
      <c r="EK450" s="174">
        <v>0</v>
      </c>
      <c r="EL450" s="163" t="e">
        <v>#DIV/0!</v>
      </c>
      <c r="EM450" s="587"/>
      <c r="EN450" s="587"/>
      <c r="EO450" s="586"/>
      <c r="EP450" s="586"/>
      <c r="EQ450" s="586"/>
      <c r="ER450" s="656"/>
      <c r="ES450" s="200"/>
      <c r="ET450" s="156">
        <f t="shared" si="7"/>
        <v>0</v>
      </c>
    </row>
    <row r="451" spans="1:150" s="47" customFormat="1" ht="99.95" hidden="1" customHeight="1" x14ac:dyDescent="0.25">
      <c r="A451" s="130" t="s">
        <v>204</v>
      </c>
      <c r="B451" s="47" t="s">
        <v>3837</v>
      </c>
      <c r="C451" s="47" t="s">
        <v>2159</v>
      </c>
      <c r="D451" s="127">
        <v>1</v>
      </c>
      <c r="E451" s="47" t="s">
        <v>228</v>
      </c>
      <c r="F451" s="250" t="s">
        <v>65</v>
      </c>
      <c r="G451" s="156">
        <v>1</v>
      </c>
      <c r="H451" s="121">
        <v>1</v>
      </c>
      <c r="I451" s="156">
        <v>0.45</v>
      </c>
      <c r="J451" s="47" t="s">
        <v>2160</v>
      </c>
      <c r="K451" s="58">
        <v>43465</v>
      </c>
      <c r="L451" s="157">
        <v>8</v>
      </c>
      <c r="M451" s="47" t="s">
        <v>144</v>
      </c>
      <c r="N451" s="47" t="s">
        <v>2200</v>
      </c>
      <c r="O451" s="47" t="s">
        <v>2201</v>
      </c>
      <c r="P451" s="65">
        <v>0.06</v>
      </c>
      <c r="Q451" s="65" t="s">
        <v>2190</v>
      </c>
      <c r="R451" s="267">
        <v>1452016000</v>
      </c>
      <c r="S451" s="65"/>
      <c r="T451" s="58">
        <v>43101</v>
      </c>
      <c r="U451" s="58">
        <v>43465</v>
      </c>
      <c r="V451" s="127" t="s">
        <v>2202</v>
      </c>
      <c r="W451" s="126">
        <v>0.33333333333333331</v>
      </c>
      <c r="X451" s="125">
        <v>2.7777777777777776E-2</v>
      </c>
      <c r="Y451" s="125"/>
      <c r="Z451" s="125" t="s">
        <v>2165</v>
      </c>
      <c r="AA451" s="582">
        <v>8.3333333333333329E-2</v>
      </c>
      <c r="AB451" s="582">
        <v>0</v>
      </c>
      <c r="AC451" s="582"/>
      <c r="AD451" s="582"/>
      <c r="AE451" s="645"/>
      <c r="AF451" s="645"/>
      <c r="AG451" s="125">
        <v>2.7777777777777776E-2</v>
      </c>
      <c r="AH451" s="125"/>
      <c r="AI451" s="125" t="s">
        <v>2165</v>
      </c>
      <c r="AJ451" s="582">
        <v>8.3333333333333329E-2</v>
      </c>
      <c r="AK451" s="582">
        <v>0</v>
      </c>
      <c r="AL451" s="582"/>
      <c r="AM451" s="582"/>
      <c r="AN451" s="645"/>
      <c r="AO451" s="645"/>
      <c r="AP451" s="125">
        <v>2.7777777777777776E-2</v>
      </c>
      <c r="AQ451" s="125"/>
      <c r="AR451" s="125" t="s">
        <v>2165</v>
      </c>
      <c r="AS451" s="582">
        <v>8.3333333333333329E-2</v>
      </c>
      <c r="AT451" s="582">
        <v>0</v>
      </c>
      <c r="AU451" s="582"/>
      <c r="AV451" s="582"/>
      <c r="AW451" s="47" t="s">
        <v>2200</v>
      </c>
      <c r="AX451" s="645"/>
      <c r="AY451" s="645"/>
      <c r="AZ451" s="125">
        <v>2.7777777777777776E-2</v>
      </c>
      <c r="BA451" s="125"/>
      <c r="BB451" s="125" t="s">
        <v>2165</v>
      </c>
      <c r="BC451" s="582">
        <v>8.3333333333333329E-2</v>
      </c>
      <c r="BD451" s="582">
        <v>0</v>
      </c>
      <c r="BE451" s="582"/>
      <c r="BF451" s="582"/>
      <c r="BG451" s="645"/>
      <c r="BH451" s="645"/>
      <c r="BI451" s="125">
        <v>2.7777777777777776E-2</v>
      </c>
      <c r="BJ451" s="125"/>
      <c r="BK451" s="125" t="s">
        <v>2165</v>
      </c>
      <c r="BL451" s="582">
        <v>8.3333333333333329E-2</v>
      </c>
      <c r="BM451" s="582">
        <v>0</v>
      </c>
      <c r="BN451" s="582"/>
      <c r="BO451" s="582"/>
      <c r="BP451" s="645"/>
      <c r="BQ451" s="645"/>
      <c r="BR451" s="125">
        <v>2.7777777777777776E-2</v>
      </c>
      <c r="BS451" s="125"/>
      <c r="BT451" s="125" t="s">
        <v>2165</v>
      </c>
      <c r="BU451" s="582">
        <v>8.3333333333333329E-2</v>
      </c>
      <c r="BV451" s="582">
        <v>0</v>
      </c>
      <c r="BW451" s="582"/>
      <c r="BX451" s="582"/>
      <c r="BY451" s="47" t="s">
        <v>2200</v>
      </c>
      <c r="BZ451" s="645"/>
      <c r="CA451" s="645"/>
      <c r="CB451" s="125">
        <v>2.7777777777777776E-2</v>
      </c>
      <c r="CC451" s="125"/>
      <c r="CD451" s="125" t="s">
        <v>2165</v>
      </c>
      <c r="CE451" s="582">
        <v>8.3333333333333329E-2</v>
      </c>
      <c r="CF451" s="582">
        <v>0</v>
      </c>
      <c r="CG451" s="582"/>
      <c r="CH451" s="582"/>
      <c r="CI451" s="645"/>
      <c r="CJ451" s="645"/>
      <c r="CK451" s="125">
        <v>2.7777777777777776E-2</v>
      </c>
      <c r="CL451" s="125"/>
      <c r="CM451" s="125" t="s">
        <v>2165</v>
      </c>
      <c r="CN451" s="582">
        <v>8.3333333333333329E-2</v>
      </c>
      <c r="CO451" s="582">
        <v>0</v>
      </c>
      <c r="CP451" s="582"/>
      <c r="CQ451" s="582"/>
      <c r="CR451" s="645"/>
      <c r="CS451" s="645"/>
      <c r="CT451" s="125">
        <v>2.7777777777777776E-2</v>
      </c>
      <c r="CU451" s="125"/>
      <c r="CV451" s="125" t="s">
        <v>2165</v>
      </c>
      <c r="CW451" s="582">
        <v>8.3333333333333329E-2</v>
      </c>
      <c r="CX451" s="582">
        <v>0</v>
      </c>
      <c r="CY451" s="582"/>
      <c r="CZ451" s="582"/>
      <c r="DA451" s="47" t="s">
        <v>2200</v>
      </c>
      <c r="DB451" s="645"/>
      <c r="DC451" s="645"/>
      <c r="DD451" s="125">
        <v>2.7777777777777776E-2</v>
      </c>
      <c r="DE451" s="125"/>
      <c r="DF451" s="125" t="s">
        <v>2165</v>
      </c>
      <c r="DG451" s="582">
        <v>8.3333333333333329E-2</v>
      </c>
      <c r="DH451" s="582">
        <v>0</v>
      </c>
      <c r="DI451" s="582"/>
      <c r="DJ451" s="582"/>
      <c r="DK451" s="645"/>
      <c r="DL451" s="645"/>
      <c r="DM451" s="125">
        <v>2.7777777777777776E-2</v>
      </c>
      <c r="DN451" s="125"/>
      <c r="DO451" s="125" t="s">
        <v>2165</v>
      </c>
      <c r="DP451" s="582">
        <v>8.3333333333333329E-2</v>
      </c>
      <c r="DQ451" s="582">
        <v>0</v>
      </c>
      <c r="DR451" s="582"/>
      <c r="DS451" s="582"/>
      <c r="DT451" s="645"/>
      <c r="DU451" s="645"/>
      <c r="DV451" s="125">
        <v>2.7777777777777776E-2</v>
      </c>
      <c r="DW451" s="125"/>
      <c r="DX451" s="125" t="s">
        <v>2165</v>
      </c>
      <c r="DY451" s="582">
        <v>8.3333333333333329E-2</v>
      </c>
      <c r="DZ451" s="582">
        <v>0</v>
      </c>
      <c r="EA451" s="582"/>
      <c r="EB451" s="582"/>
      <c r="EC451" s="47" t="s">
        <v>2200</v>
      </c>
      <c r="ED451" s="645"/>
      <c r="EE451" s="645"/>
      <c r="EF451" s="304"/>
      <c r="EG451" s="177">
        <v>0.33333333333333343</v>
      </c>
      <c r="EH451" s="174">
        <v>0</v>
      </c>
      <c r="EI451" s="163">
        <v>0</v>
      </c>
      <c r="EJ451" s="587">
        <v>1</v>
      </c>
      <c r="EK451" s="174">
        <v>0</v>
      </c>
      <c r="EL451" s="163">
        <v>0</v>
      </c>
      <c r="EM451" s="587"/>
      <c r="EN451" s="587"/>
      <c r="EO451" s="586"/>
      <c r="EP451" s="586"/>
      <c r="EQ451" s="586"/>
      <c r="ER451" s="656"/>
      <c r="ES451" s="200"/>
      <c r="ET451" s="156">
        <f t="shared" si="7"/>
        <v>0</v>
      </c>
    </row>
    <row r="452" spans="1:150" s="47" customFormat="1" ht="99.95" hidden="1" customHeight="1" x14ac:dyDescent="0.25">
      <c r="A452" s="130" t="s">
        <v>204</v>
      </c>
      <c r="B452" s="47" t="s">
        <v>3837</v>
      </c>
      <c r="C452" s="47" t="s">
        <v>2159</v>
      </c>
      <c r="D452" s="127">
        <v>1</v>
      </c>
      <c r="E452" s="47" t="s">
        <v>228</v>
      </c>
      <c r="F452" s="250" t="s">
        <v>65</v>
      </c>
      <c r="G452" s="156">
        <v>1</v>
      </c>
      <c r="H452" s="121">
        <v>1</v>
      </c>
      <c r="I452" s="156">
        <v>0.45</v>
      </c>
      <c r="J452" s="47" t="s">
        <v>2160</v>
      </c>
      <c r="K452" s="58">
        <v>43465</v>
      </c>
      <c r="L452" s="157">
        <v>8</v>
      </c>
      <c r="M452" s="47" t="s">
        <v>144</v>
      </c>
      <c r="N452" s="47" t="s">
        <v>2200</v>
      </c>
      <c r="O452" s="47" t="s">
        <v>2201</v>
      </c>
      <c r="P452" s="65">
        <v>0.06</v>
      </c>
      <c r="Q452" s="65" t="s">
        <v>2190</v>
      </c>
      <c r="R452" s="267">
        <v>1452016000</v>
      </c>
      <c r="S452" s="65"/>
      <c r="T452" s="58">
        <v>43101</v>
      </c>
      <c r="U452" s="58">
        <v>43465</v>
      </c>
      <c r="V452" s="127" t="s">
        <v>2167</v>
      </c>
      <c r="W452" s="126">
        <v>0.33333333333333331</v>
      </c>
      <c r="X452" s="125">
        <v>2.7777777777777776E-2</v>
      </c>
      <c r="Y452" s="125"/>
      <c r="Z452" s="125" t="s">
        <v>2203</v>
      </c>
      <c r="AA452" s="582"/>
      <c r="AB452" s="582"/>
      <c r="AC452" s="582"/>
      <c r="AD452" s="582"/>
      <c r="AE452" s="645"/>
      <c r="AF452" s="645"/>
      <c r="AG452" s="125">
        <v>2.7777777777777776E-2</v>
      </c>
      <c r="AH452" s="125"/>
      <c r="AI452" s="125" t="s">
        <v>2203</v>
      </c>
      <c r="AJ452" s="582"/>
      <c r="AK452" s="582"/>
      <c r="AL452" s="582"/>
      <c r="AM452" s="582"/>
      <c r="AN452" s="645"/>
      <c r="AO452" s="645"/>
      <c r="AP452" s="125">
        <v>2.7777777777777776E-2</v>
      </c>
      <c r="AQ452" s="125"/>
      <c r="AR452" s="125" t="s">
        <v>2203</v>
      </c>
      <c r="AS452" s="582"/>
      <c r="AT452" s="582"/>
      <c r="AU452" s="582"/>
      <c r="AV452" s="582"/>
      <c r="AW452" s="47" t="s">
        <v>2200</v>
      </c>
      <c r="AX452" s="645"/>
      <c r="AY452" s="645"/>
      <c r="AZ452" s="125">
        <v>2.7777777777777776E-2</v>
      </c>
      <c r="BA452" s="125"/>
      <c r="BB452" s="125" t="s">
        <v>2203</v>
      </c>
      <c r="BC452" s="582"/>
      <c r="BD452" s="582"/>
      <c r="BE452" s="582"/>
      <c r="BF452" s="582"/>
      <c r="BG452" s="645"/>
      <c r="BH452" s="645"/>
      <c r="BI452" s="125">
        <v>2.7777777777777776E-2</v>
      </c>
      <c r="BJ452" s="125"/>
      <c r="BK452" s="125" t="s">
        <v>2203</v>
      </c>
      <c r="BL452" s="582"/>
      <c r="BM452" s="582"/>
      <c r="BN452" s="582"/>
      <c r="BO452" s="582"/>
      <c r="BP452" s="645"/>
      <c r="BQ452" s="645"/>
      <c r="BR452" s="125">
        <v>2.7777777777777776E-2</v>
      </c>
      <c r="BS452" s="125"/>
      <c r="BT452" s="125" t="s">
        <v>2203</v>
      </c>
      <c r="BU452" s="582"/>
      <c r="BV452" s="582"/>
      <c r="BW452" s="582"/>
      <c r="BX452" s="582"/>
      <c r="BY452" s="47" t="s">
        <v>2200</v>
      </c>
      <c r="BZ452" s="645"/>
      <c r="CA452" s="645"/>
      <c r="CB452" s="125">
        <v>2.7777777777777776E-2</v>
      </c>
      <c r="CC452" s="125"/>
      <c r="CD452" s="125" t="s">
        <v>2203</v>
      </c>
      <c r="CE452" s="582"/>
      <c r="CF452" s="582"/>
      <c r="CG452" s="582"/>
      <c r="CH452" s="582"/>
      <c r="CI452" s="645"/>
      <c r="CJ452" s="645"/>
      <c r="CK452" s="125">
        <v>2.7777777777777776E-2</v>
      </c>
      <c r="CL452" s="125"/>
      <c r="CM452" s="125" t="s">
        <v>2203</v>
      </c>
      <c r="CN452" s="582"/>
      <c r="CO452" s="582"/>
      <c r="CP452" s="582"/>
      <c r="CQ452" s="582"/>
      <c r="CR452" s="645"/>
      <c r="CS452" s="645"/>
      <c r="CT452" s="125">
        <v>2.7777777777777776E-2</v>
      </c>
      <c r="CU452" s="125"/>
      <c r="CV452" s="125" t="s">
        <v>2203</v>
      </c>
      <c r="CW452" s="582"/>
      <c r="CX452" s="582"/>
      <c r="CY452" s="582"/>
      <c r="CZ452" s="582"/>
      <c r="DA452" s="47" t="s">
        <v>2200</v>
      </c>
      <c r="DB452" s="645"/>
      <c r="DC452" s="645"/>
      <c r="DD452" s="125">
        <v>2.7777777777777776E-2</v>
      </c>
      <c r="DE452" s="125"/>
      <c r="DF452" s="125" t="s">
        <v>2203</v>
      </c>
      <c r="DG452" s="582"/>
      <c r="DH452" s="582"/>
      <c r="DI452" s="582"/>
      <c r="DJ452" s="582"/>
      <c r="DK452" s="645"/>
      <c r="DL452" s="645"/>
      <c r="DM452" s="125">
        <v>2.7777777777777776E-2</v>
      </c>
      <c r="DN452" s="125"/>
      <c r="DO452" s="125" t="s">
        <v>2203</v>
      </c>
      <c r="DP452" s="582"/>
      <c r="DQ452" s="582"/>
      <c r="DR452" s="582"/>
      <c r="DS452" s="582"/>
      <c r="DT452" s="645"/>
      <c r="DU452" s="645"/>
      <c r="DV452" s="125">
        <v>2.7777777777777776E-2</v>
      </c>
      <c r="DW452" s="125"/>
      <c r="DX452" s="125" t="s">
        <v>2203</v>
      </c>
      <c r="DY452" s="582"/>
      <c r="DZ452" s="582"/>
      <c r="EA452" s="582"/>
      <c r="EB452" s="582"/>
      <c r="EC452" s="47" t="s">
        <v>2200</v>
      </c>
      <c r="ED452" s="645"/>
      <c r="EE452" s="645"/>
      <c r="EF452" s="304"/>
      <c r="EG452" s="177">
        <v>0.33333333333333343</v>
      </c>
      <c r="EH452" s="174">
        <v>0</v>
      </c>
      <c r="EI452" s="163">
        <v>0</v>
      </c>
      <c r="EJ452" s="587"/>
      <c r="EK452" s="174">
        <v>0</v>
      </c>
      <c r="EL452" s="163" t="e">
        <v>#DIV/0!</v>
      </c>
      <c r="EM452" s="587"/>
      <c r="EN452" s="587"/>
      <c r="EO452" s="586"/>
      <c r="EP452" s="586"/>
      <c r="EQ452" s="586"/>
      <c r="ER452" s="656"/>
      <c r="ES452" s="200"/>
      <c r="ET452" s="156">
        <f t="shared" si="7"/>
        <v>0</v>
      </c>
    </row>
    <row r="453" spans="1:150" s="47" customFormat="1" ht="99.95" hidden="1" customHeight="1" x14ac:dyDescent="0.25">
      <c r="A453" s="130" t="s">
        <v>204</v>
      </c>
      <c r="B453" s="47" t="s">
        <v>3837</v>
      </c>
      <c r="C453" s="47" t="s">
        <v>2159</v>
      </c>
      <c r="D453" s="127">
        <v>1</v>
      </c>
      <c r="E453" s="47" t="s">
        <v>228</v>
      </c>
      <c r="F453" s="250" t="s">
        <v>65</v>
      </c>
      <c r="G453" s="156">
        <v>1</v>
      </c>
      <c r="H453" s="121">
        <v>1</v>
      </c>
      <c r="I453" s="156">
        <v>0.45</v>
      </c>
      <c r="J453" s="47" t="s">
        <v>2160</v>
      </c>
      <c r="K453" s="58">
        <v>43465</v>
      </c>
      <c r="L453" s="157">
        <v>8</v>
      </c>
      <c r="M453" s="47" t="s">
        <v>144</v>
      </c>
      <c r="N453" s="47" t="s">
        <v>2200</v>
      </c>
      <c r="O453" s="47" t="s">
        <v>2201</v>
      </c>
      <c r="P453" s="65">
        <v>0.06</v>
      </c>
      <c r="Q453" s="65" t="s">
        <v>2190</v>
      </c>
      <c r="R453" s="267">
        <v>1452016000</v>
      </c>
      <c r="S453" s="65"/>
      <c r="T453" s="58">
        <v>43101</v>
      </c>
      <c r="U453" s="58">
        <v>43465</v>
      </c>
      <c r="V453" s="127" t="s">
        <v>2204</v>
      </c>
      <c r="W453" s="126">
        <v>0.33333333333333331</v>
      </c>
      <c r="X453" s="125">
        <v>2.7777777777777776E-2</v>
      </c>
      <c r="Y453" s="125"/>
      <c r="Z453" s="125" t="s">
        <v>2170</v>
      </c>
      <c r="AA453" s="582"/>
      <c r="AB453" s="582"/>
      <c r="AC453" s="582"/>
      <c r="AD453" s="582"/>
      <c r="AE453" s="645"/>
      <c r="AF453" s="645"/>
      <c r="AG453" s="125">
        <v>2.7777777777777776E-2</v>
      </c>
      <c r="AH453" s="125"/>
      <c r="AI453" s="125" t="s">
        <v>2170</v>
      </c>
      <c r="AJ453" s="582"/>
      <c r="AK453" s="582"/>
      <c r="AL453" s="582"/>
      <c r="AM453" s="582"/>
      <c r="AN453" s="645"/>
      <c r="AO453" s="645"/>
      <c r="AP453" s="125">
        <v>2.7777777777777776E-2</v>
      </c>
      <c r="AQ453" s="125"/>
      <c r="AR453" s="125" t="s">
        <v>2170</v>
      </c>
      <c r="AS453" s="582"/>
      <c r="AT453" s="582"/>
      <c r="AU453" s="582"/>
      <c r="AV453" s="582"/>
      <c r="AW453" s="47" t="s">
        <v>2200</v>
      </c>
      <c r="AX453" s="645"/>
      <c r="AY453" s="645"/>
      <c r="AZ453" s="125">
        <v>2.7777777777777776E-2</v>
      </c>
      <c r="BA453" s="125"/>
      <c r="BB453" s="125" t="s">
        <v>2170</v>
      </c>
      <c r="BC453" s="582"/>
      <c r="BD453" s="582"/>
      <c r="BE453" s="582"/>
      <c r="BF453" s="582"/>
      <c r="BG453" s="645"/>
      <c r="BH453" s="645"/>
      <c r="BI453" s="125">
        <v>2.7777777777777776E-2</v>
      </c>
      <c r="BJ453" s="125"/>
      <c r="BK453" s="125" t="s">
        <v>2170</v>
      </c>
      <c r="BL453" s="582"/>
      <c r="BM453" s="582"/>
      <c r="BN453" s="582"/>
      <c r="BO453" s="582"/>
      <c r="BP453" s="645"/>
      <c r="BQ453" s="645"/>
      <c r="BR453" s="125">
        <v>2.7777777777777776E-2</v>
      </c>
      <c r="BS453" s="125"/>
      <c r="BT453" s="125" t="s">
        <v>2170</v>
      </c>
      <c r="BU453" s="582"/>
      <c r="BV453" s="582"/>
      <c r="BW453" s="582"/>
      <c r="BX453" s="582"/>
      <c r="BY453" s="47" t="s">
        <v>2200</v>
      </c>
      <c r="BZ453" s="645"/>
      <c r="CA453" s="645"/>
      <c r="CB453" s="125">
        <v>2.7777777777777776E-2</v>
      </c>
      <c r="CC453" s="125"/>
      <c r="CD453" s="125" t="s">
        <v>2170</v>
      </c>
      <c r="CE453" s="582"/>
      <c r="CF453" s="582"/>
      <c r="CG453" s="582"/>
      <c r="CH453" s="582"/>
      <c r="CI453" s="645"/>
      <c r="CJ453" s="645"/>
      <c r="CK453" s="125">
        <v>2.7777777777777776E-2</v>
      </c>
      <c r="CL453" s="125"/>
      <c r="CM453" s="125" t="s">
        <v>2170</v>
      </c>
      <c r="CN453" s="582"/>
      <c r="CO453" s="582"/>
      <c r="CP453" s="582"/>
      <c r="CQ453" s="582"/>
      <c r="CR453" s="645"/>
      <c r="CS453" s="645"/>
      <c r="CT453" s="125">
        <v>2.7777777777777776E-2</v>
      </c>
      <c r="CU453" s="125"/>
      <c r="CV453" s="125" t="s">
        <v>2170</v>
      </c>
      <c r="CW453" s="582"/>
      <c r="CX453" s="582"/>
      <c r="CY453" s="582"/>
      <c r="CZ453" s="582"/>
      <c r="DA453" s="47" t="s">
        <v>2200</v>
      </c>
      <c r="DB453" s="645"/>
      <c r="DC453" s="645"/>
      <c r="DD453" s="125">
        <v>2.7777777777777776E-2</v>
      </c>
      <c r="DE453" s="125"/>
      <c r="DF453" s="125" t="s">
        <v>2170</v>
      </c>
      <c r="DG453" s="582"/>
      <c r="DH453" s="582"/>
      <c r="DI453" s="582"/>
      <c r="DJ453" s="582"/>
      <c r="DK453" s="645"/>
      <c r="DL453" s="645"/>
      <c r="DM453" s="125">
        <v>2.7777777777777776E-2</v>
      </c>
      <c r="DN453" s="125"/>
      <c r="DO453" s="125" t="s">
        <v>2170</v>
      </c>
      <c r="DP453" s="582"/>
      <c r="DQ453" s="582"/>
      <c r="DR453" s="582"/>
      <c r="DS453" s="582"/>
      <c r="DT453" s="645"/>
      <c r="DU453" s="645"/>
      <c r="DV453" s="125">
        <v>2.7777777777777776E-2</v>
      </c>
      <c r="DW453" s="125"/>
      <c r="DX453" s="125" t="s">
        <v>2170</v>
      </c>
      <c r="DY453" s="582"/>
      <c r="DZ453" s="582"/>
      <c r="EA453" s="582"/>
      <c r="EB453" s="582"/>
      <c r="EC453" s="47" t="s">
        <v>2200</v>
      </c>
      <c r="ED453" s="645"/>
      <c r="EE453" s="645"/>
      <c r="EF453" s="304"/>
      <c r="EG453" s="177">
        <v>0.33333333333333343</v>
      </c>
      <c r="EH453" s="174">
        <v>0</v>
      </c>
      <c r="EI453" s="163">
        <v>0</v>
      </c>
      <c r="EJ453" s="587"/>
      <c r="EK453" s="174">
        <v>0</v>
      </c>
      <c r="EL453" s="163" t="e">
        <v>#DIV/0!</v>
      </c>
      <c r="EM453" s="587"/>
      <c r="EN453" s="587"/>
      <c r="EO453" s="586"/>
      <c r="EP453" s="586"/>
      <c r="EQ453" s="586"/>
      <c r="ER453" s="656"/>
      <c r="ES453" s="200"/>
      <c r="ET453" s="156">
        <f t="shared" si="7"/>
        <v>0</v>
      </c>
    </row>
    <row r="454" spans="1:150" s="47" customFormat="1" ht="99.95" hidden="1" customHeight="1" x14ac:dyDescent="0.25">
      <c r="A454" s="130" t="s">
        <v>204</v>
      </c>
      <c r="B454" s="47" t="s">
        <v>3837</v>
      </c>
      <c r="C454" s="47" t="s">
        <v>2159</v>
      </c>
      <c r="D454" s="127">
        <v>1</v>
      </c>
      <c r="E454" s="47" t="s">
        <v>228</v>
      </c>
      <c r="F454" s="250" t="s">
        <v>65</v>
      </c>
      <c r="G454" s="156">
        <v>1</v>
      </c>
      <c r="H454" s="121">
        <v>1</v>
      </c>
      <c r="I454" s="156">
        <v>0.45</v>
      </c>
      <c r="J454" s="47" t="s">
        <v>2160</v>
      </c>
      <c r="K454" s="58">
        <v>43465</v>
      </c>
      <c r="L454" s="157">
        <v>9</v>
      </c>
      <c r="M454" s="47" t="s">
        <v>145</v>
      </c>
      <c r="N454" s="47" t="s">
        <v>2205</v>
      </c>
      <c r="O454" s="47" t="s">
        <v>2206</v>
      </c>
      <c r="P454" s="65">
        <v>0.03</v>
      </c>
      <c r="Q454" s="65" t="s">
        <v>2190</v>
      </c>
      <c r="R454" s="267">
        <v>1081035000</v>
      </c>
      <c r="S454" s="65"/>
      <c r="T454" s="58">
        <v>43101</v>
      </c>
      <c r="U454" s="58">
        <v>43465</v>
      </c>
      <c r="V454" s="127" t="s">
        <v>2207</v>
      </c>
      <c r="W454" s="126">
        <v>0.5</v>
      </c>
      <c r="X454" s="125">
        <v>4.1666666666666664E-2</v>
      </c>
      <c r="Y454" s="125"/>
      <c r="Z454" s="125" t="s">
        <v>2208</v>
      </c>
      <c r="AA454" s="582">
        <v>8.3333333333333329E-2</v>
      </c>
      <c r="AB454" s="582">
        <v>0</v>
      </c>
      <c r="AC454" s="582"/>
      <c r="AD454" s="582"/>
      <c r="AE454" s="645"/>
      <c r="AF454" s="645"/>
      <c r="AG454" s="125">
        <v>4.1666666666666664E-2</v>
      </c>
      <c r="AH454" s="125"/>
      <c r="AI454" s="125" t="s">
        <v>2208</v>
      </c>
      <c r="AJ454" s="582">
        <v>8.3333333333333329E-2</v>
      </c>
      <c r="AK454" s="582">
        <v>0</v>
      </c>
      <c r="AL454" s="582"/>
      <c r="AM454" s="582"/>
      <c r="AN454" s="645"/>
      <c r="AO454" s="645"/>
      <c r="AP454" s="125">
        <v>4.1666666666666664E-2</v>
      </c>
      <c r="AQ454" s="125"/>
      <c r="AR454" s="125" t="s">
        <v>2208</v>
      </c>
      <c r="AS454" s="582">
        <v>8.3333333333333329E-2</v>
      </c>
      <c r="AT454" s="582">
        <v>0</v>
      </c>
      <c r="AU454" s="582"/>
      <c r="AV454" s="582"/>
      <c r="AW454" s="47" t="s">
        <v>2205</v>
      </c>
      <c r="AX454" s="645"/>
      <c r="AY454" s="645"/>
      <c r="AZ454" s="125">
        <v>4.1666666666666664E-2</v>
      </c>
      <c r="BA454" s="125"/>
      <c r="BB454" s="125" t="s">
        <v>2208</v>
      </c>
      <c r="BC454" s="582">
        <v>8.3333333333333329E-2</v>
      </c>
      <c r="BD454" s="582">
        <v>0</v>
      </c>
      <c r="BE454" s="582"/>
      <c r="BF454" s="582"/>
      <c r="BG454" s="645"/>
      <c r="BH454" s="645"/>
      <c r="BI454" s="125">
        <v>4.1666666666666664E-2</v>
      </c>
      <c r="BJ454" s="125"/>
      <c r="BK454" s="125" t="s">
        <v>2208</v>
      </c>
      <c r="BL454" s="582">
        <v>8.3333333333333329E-2</v>
      </c>
      <c r="BM454" s="582">
        <v>0</v>
      </c>
      <c r="BN454" s="582"/>
      <c r="BO454" s="582"/>
      <c r="BP454" s="645"/>
      <c r="BQ454" s="645"/>
      <c r="BR454" s="125">
        <v>4.1666666666666664E-2</v>
      </c>
      <c r="BS454" s="125"/>
      <c r="BT454" s="125" t="s">
        <v>2208</v>
      </c>
      <c r="BU454" s="582">
        <v>8.3333333333333329E-2</v>
      </c>
      <c r="BV454" s="582">
        <v>0</v>
      </c>
      <c r="BW454" s="582"/>
      <c r="BX454" s="582"/>
      <c r="BY454" s="47" t="s">
        <v>2205</v>
      </c>
      <c r="BZ454" s="645"/>
      <c r="CA454" s="645"/>
      <c r="CB454" s="125">
        <v>4.1666666666666664E-2</v>
      </c>
      <c r="CC454" s="125"/>
      <c r="CD454" s="125" t="s">
        <v>2208</v>
      </c>
      <c r="CE454" s="582">
        <v>8.3333333333333329E-2</v>
      </c>
      <c r="CF454" s="582">
        <v>0</v>
      </c>
      <c r="CG454" s="582"/>
      <c r="CH454" s="582"/>
      <c r="CI454" s="645"/>
      <c r="CJ454" s="645"/>
      <c r="CK454" s="125">
        <v>4.1666666666666664E-2</v>
      </c>
      <c r="CL454" s="125"/>
      <c r="CM454" s="125" t="s">
        <v>2208</v>
      </c>
      <c r="CN454" s="582">
        <v>8.3333333333333329E-2</v>
      </c>
      <c r="CO454" s="582">
        <v>0</v>
      </c>
      <c r="CP454" s="582"/>
      <c r="CQ454" s="582"/>
      <c r="CR454" s="645"/>
      <c r="CS454" s="645"/>
      <c r="CT454" s="125">
        <v>4.1666666666666664E-2</v>
      </c>
      <c r="CU454" s="125"/>
      <c r="CV454" s="125" t="s">
        <v>2208</v>
      </c>
      <c r="CW454" s="582">
        <v>8.3333333333333329E-2</v>
      </c>
      <c r="CX454" s="582">
        <v>0</v>
      </c>
      <c r="CY454" s="582"/>
      <c r="CZ454" s="582"/>
      <c r="DA454" s="47" t="s">
        <v>2205</v>
      </c>
      <c r="DB454" s="645"/>
      <c r="DC454" s="645"/>
      <c r="DD454" s="125">
        <v>4.1666666666666664E-2</v>
      </c>
      <c r="DE454" s="125"/>
      <c r="DF454" s="125" t="s">
        <v>2208</v>
      </c>
      <c r="DG454" s="582">
        <v>8.3333333333333329E-2</v>
      </c>
      <c r="DH454" s="582">
        <v>0</v>
      </c>
      <c r="DI454" s="582"/>
      <c r="DJ454" s="582"/>
      <c r="DK454" s="645"/>
      <c r="DL454" s="645"/>
      <c r="DM454" s="125">
        <v>4.1666666666666664E-2</v>
      </c>
      <c r="DN454" s="125"/>
      <c r="DO454" s="125" t="s">
        <v>2208</v>
      </c>
      <c r="DP454" s="582">
        <v>8.3333333333333329E-2</v>
      </c>
      <c r="DQ454" s="582">
        <v>0</v>
      </c>
      <c r="DR454" s="582"/>
      <c r="DS454" s="582"/>
      <c r="DT454" s="645"/>
      <c r="DU454" s="645"/>
      <c r="DV454" s="125">
        <v>4.1666666666666664E-2</v>
      </c>
      <c r="DW454" s="125"/>
      <c r="DX454" s="125" t="s">
        <v>2208</v>
      </c>
      <c r="DY454" s="582">
        <v>8.3333333333333329E-2</v>
      </c>
      <c r="DZ454" s="582">
        <v>0</v>
      </c>
      <c r="EA454" s="582"/>
      <c r="EB454" s="582"/>
      <c r="EC454" s="47" t="s">
        <v>2205</v>
      </c>
      <c r="ED454" s="645"/>
      <c r="EE454" s="645"/>
      <c r="EF454" s="304"/>
      <c r="EG454" s="177">
        <v>0.5</v>
      </c>
      <c r="EH454" s="174">
        <v>0</v>
      </c>
      <c r="EI454" s="163">
        <v>0</v>
      </c>
      <c r="EJ454" s="587">
        <v>1</v>
      </c>
      <c r="EK454" s="174">
        <v>0</v>
      </c>
      <c r="EL454" s="163">
        <v>0</v>
      </c>
      <c r="EM454" s="587"/>
      <c r="EN454" s="587"/>
      <c r="EO454" s="586"/>
      <c r="EP454" s="586"/>
      <c r="EQ454" s="586"/>
      <c r="ER454" s="656"/>
      <c r="ES454" s="200"/>
      <c r="ET454" s="156">
        <f t="shared" si="7"/>
        <v>0</v>
      </c>
    </row>
    <row r="455" spans="1:150" s="47" customFormat="1" ht="99.95" hidden="1" customHeight="1" x14ac:dyDescent="0.25">
      <c r="A455" s="130" t="s">
        <v>204</v>
      </c>
      <c r="B455" s="47" t="s">
        <v>3837</v>
      </c>
      <c r="C455" s="47" t="s">
        <v>2159</v>
      </c>
      <c r="D455" s="127">
        <v>1</v>
      </c>
      <c r="E455" s="47" t="s">
        <v>228</v>
      </c>
      <c r="F455" s="250" t="s">
        <v>65</v>
      </c>
      <c r="G455" s="156">
        <v>1</v>
      </c>
      <c r="H455" s="121">
        <v>1</v>
      </c>
      <c r="I455" s="156">
        <v>0.45</v>
      </c>
      <c r="J455" s="47" t="s">
        <v>2160</v>
      </c>
      <c r="K455" s="58">
        <v>43465</v>
      </c>
      <c r="L455" s="157">
        <v>9</v>
      </c>
      <c r="M455" s="47" t="s">
        <v>145</v>
      </c>
      <c r="N455" s="47" t="s">
        <v>2205</v>
      </c>
      <c r="O455" s="47" t="s">
        <v>2206</v>
      </c>
      <c r="P455" s="65">
        <v>0.03</v>
      </c>
      <c r="Q455" s="65" t="s">
        <v>2190</v>
      </c>
      <c r="R455" s="267">
        <v>1081035000</v>
      </c>
      <c r="S455" s="65"/>
      <c r="T455" s="58">
        <v>43101</v>
      </c>
      <c r="U455" s="58">
        <v>43465</v>
      </c>
      <c r="V455" s="127" t="s">
        <v>2209</v>
      </c>
      <c r="W455" s="126">
        <v>0.5</v>
      </c>
      <c r="X455" s="125">
        <v>4.1666666666666664E-2</v>
      </c>
      <c r="Y455" s="125"/>
      <c r="Z455" s="125" t="s">
        <v>2208</v>
      </c>
      <c r="AA455" s="582"/>
      <c r="AB455" s="582"/>
      <c r="AC455" s="582"/>
      <c r="AD455" s="582"/>
      <c r="AE455" s="645"/>
      <c r="AF455" s="645"/>
      <c r="AG455" s="125">
        <v>4.1666666666666664E-2</v>
      </c>
      <c r="AH455" s="125"/>
      <c r="AI455" s="125" t="s">
        <v>2208</v>
      </c>
      <c r="AJ455" s="582"/>
      <c r="AK455" s="582"/>
      <c r="AL455" s="582"/>
      <c r="AM455" s="582"/>
      <c r="AN455" s="645"/>
      <c r="AO455" s="645"/>
      <c r="AP455" s="125">
        <v>4.1666666666666664E-2</v>
      </c>
      <c r="AQ455" s="125"/>
      <c r="AR455" s="125" t="s">
        <v>2208</v>
      </c>
      <c r="AS455" s="582"/>
      <c r="AT455" s="582"/>
      <c r="AU455" s="582"/>
      <c r="AV455" s="582"/>
      <c r="AW455" s="47" t="s">
        <v>2205</v>
      </c>
      <c r="AX455" s="645"/>
      <c r="AY455" s="645"/>
      <c r="AZ455" s="125">
        <v>4.1666666666666664E-2</v>
      </c>
      <c r="BA455" s="125"/>
      <c r="BB455" s="125" t="s">
        <v>2208</v>
      </c>
      <c r="BC455" s="582"/>
      <c r="BD455" s="582"/>
      <c r="BE455" s="582"/>
      <c r="BF455" s="582"/>
      <c r="BG455" s="645"/>
      <c r="BH455" s="645"/>
      <c r="BI455" s="125">
        <v>4.1666666666666664E-2</v>
      </c>
      <c r="BJ455" s="125"/>
      <c r="BK455" s="125" t="s">
        <v>2208</v>
      </c>
      <c r="BL455" s="582"/>
      <c r="BM455" s="582"/>
      <c r="BN455" s="582"/>
      <c r="BO455" s="582"/>
      <c r="BP455" s="645"/>
      <c r="BQ455" s="645"/>
      <c r="BR455" s="125">
        <v>4.1666666666666664E-2</v>
      </c>
      <c r="BS455" s="125"/>
      <c r="BT455" s="125" t="s">
        <v>2208</v>
      </c>
      <c r="BU455" s="582"/>
      <c r="BV455" s="582"/>
      <c r="BW455" s="582"/>
      <c r="BX455" s="582"/>
      <c r="BY455" s="47" t="s">
        <v>2205</v>
      </c>
      <c r="BZ455" s="645"/>
      <c r="CA455" s="645"/>
      <c r="CB455" s="125">
        <v>4.1666666666666664E-2</v>
      </c>
      <c r="CC455" s="125"/>
      <c r="CD455" s="125" t="s">
        <v>2208</v>
      </c>
      <c r="CE455" s="582"/>
      <c r="CF455" s="582"/>
      <c r="CG455" s="582"/>
      <c r="CH455" s="582"/>
      <c r="CI455" s="645"/>
      <c r="CJ455" s="645"/>
      <c r="CK455" s="125">
        <v>4.1666666666666664E-2</v>
      </c>
      <c r="CL455" s="125"/>
      <c r="CM455" s="125" t="s">
        <v>2208</v>
      </c>
      <c r="CN455" s="582"/>
      <c r="CO455" s="582"/>
      <c r="CP455" s="582"/>
      <c r="CQ455" s="582"/>
      <c r="CR455" s="645"/>
      <c r="CS455" s="645"/>
      <c r="CT455" s="125">
        <v>4.1666666666666664E-2</v>
      </c>
      <c r="CU455" s="125"/>
      <c r="CV455" s="125" t="s">
        <v>2208</v>
      </c>
      <c r="CW455" s="582"/>
      <c r="CX455" s="582"/>
      <c r="CY455" s="582"/>
      <c r="CZ455" s="582"/>
      <c r="DA455" s="47" t="s">
        <v>2205</v>
      </c>
      <c r="DB455" s="645"/>
      <c r="DC455" s="645"/>
      <c r="DD455" s="125">
        <v>4.1666666666666664E-2</v>
      </c>
      <c r="DE455" s="125"/>
      <c r="DF455" s="125" t="s">
        <v>2208</v>
      </c>
      <c r="DG455" s="582"/>
      <c r="DH455" s="582"/>
      <c r="DI455" s="582"/>
      <c r="DJ455" s="582"/>
      <c r="DK455" s="645"/>
      <c r="DL455" s="645"/>
      <c r="DM455" s="125">
        <v>4.1666666666666664E-2</v>
      </c>
      <c r="DN455" s="125"/>
      <c r="DO455" s="125" t="s">
        <v>2208</v>
      </c>
      <c r="DP455" s="582"/>
      <c r="DQ455" s="582"/>
      <c r="DR455" s="582"/>
      <c r="DS455" s="582"/>
      <c r="DT455" s="645"/>
      <c r="DU455" s="645"/>
      <c r="DV455" s="125">
        <v>4.1666666666666664E-2</v>
      </c>
      <c r="DW455" s="125"/>
      <c r="DX455" s="125" t="s">
        <v>2208</v>
      </c>
      <c r="DY455" s="582"/>
      <c r="DZ455" s="582"/>
      <c r="EA455" s="582"/>
      <c r="EB455" s="582"/>
      <c r="EC455" s="47" t="s">
        <v>2205</v>
      </c>
      <c r="ED455" s="645"/>
      <c r="EE455" s="645"/>
      <c r="EF455" s="304"/>
      <c r="EG455" s="177">
        <v>0.5</v>
      </c>
      <c r="EH455" s="174">
        <v>0</v>
      </c>
      <c r="EI455" s="163">
        <v>0</v>
      </c>
      <c r="EJ455" s="587"/>
      <c r="EK455" s="174">
        <v>0</v>
      </c>
      <c r="EL455" s="163" t="e">
        <v>#DIV/0!</v>
      </c>
      <c r="EM455" s="587"/>
      <c r="EN455" s="587"/>
      <c r="EO455" s="586"/>
      <c r="EP455" s="586"/>
      <c r="EQ455" s="586"/>
      <c r="ER455" s="656"/>
      <c r="ES455" s="200"/>
      <c r="ET455" s="156">
        <f t="shared" si="7"/>
        <v>0</v>
      </c>
    </row>
    <row r="456" spans="1:150" s="47" customFormat="1" ht="99.95" hidden="1" customHeight="1" x14ac:dyDescent="0.25">
      <c r="A456" s="130" t="s">
        <v>204</v>
      </c>
      <c r="B456" s="47" t="s">
        <v>3837</v>
      </c>
      <c r="C456" s="47" t="s">
        <v>2210</v>
      </c>
      <c r="D456" s="127">
        <v>2</v>
      </c>
      <c r="E456" s="47" t="s">
        <v>3785</v>
      </c>
      <c r="F456" s="250" t="s">
        <v>65</v>
      </c>
      <c r="G456" s="72">
        <v>0.45079999999999998</v>
      </c>
      <c r="H456" s="125">
        <v>1</v>
      </c>
      <c r="I456" s="156">
        <v>0.05</v>
      </c>
      <c r="J456" s="47" t="s">
        <v>2211</v>
      </c>
      <c r="K456" s="58">
        <v>43465</v>
      </c>
      <c r="L456" s="157">
        <v>1</v>
      </c>
      <c r="M456" s="47" t="s">
        <v>146</v>
      </c>
      <c r="N456" s="47" t="s">
        <v>2212</v>
      </c>
      <c r="O456" s="47" t="s">
        <v>2213</v>
      </c>
      <c r="P456" s="68">
        <v>0.01</v>
      </c>
      <c r="Q456" s="65" t="s">
        <v>1820</v>
      </c>
      <c r="R456" s="170">
        <v>597565000</v>
      </c>
      <c r="S456" s="65"/>
      <c r="T456" s="11">
        <v>43101</v>
      </c>
      <c r="U456" s="11">
        <v>43465</v>
      </c>
      <c r="V456" s="127" t="s">
        <v>2214</v>
      </c>
      <c r="W456" s="126">
        <v>0.5</v>
      </c>
      <c r="X456" s="126">
        <v>4.1666666666666664E-2</v>
      </c>
      <c r="Y456" s="125"/>
      <c r="Z456" s="125" t="s">
        <v>2215</v>
      </c>
      <c r="AA456" s="582">
        <v>8.3333333333333329E-2</v>
      </c>
      <c r="AB456" s="582">
        <v>0</v>
      </c>
      <c r="AC456" s="582"/>
      <c r="AD456" s="582"/>
      <c r="AE456" s="585">
        <v>0.41666666666666663</v>
      </c>
      <c r="AF456" s="585">
        <v>0</v>
      </c>
      <c r="AG456" s="126">
        <v>4.1666666666666664E-2</v>
      </c>
      <c r="AH456" s="154"/>
      <c r="AI456" s="125" t="s">
        <v>2215</v>
      </c>
      <c r="AJ456" s="582">
        <v>8.3333333333333329E-2</v>
      </c>
      <c r="AK456" s="582">
        <v>0</v>
      </c>
      <c r="AL456" s="582"/>
      <c r="AM456" s="582"/>
      <c r="AN456" s="585">
        <v>0.41666666666666663</v>
      </c>
      <c r="AO456" s="585">
        <v>0</v>
      </c>
      <c r="AP456" s="126">
        <v>4.1666666666666664E-2</v>
      </c>
      <c r="AQ456" s="154"/>
      <c r="AR456" s="125" t="s">
        <v>2215</v>
      </c>
      <c r="AS456" s="582">
        <v>8.3333333333333329E-2</v>
      </c>
      <c r="AT456" s="582">
        <v>0</v>
      </c>
      <c r="AU456" s="582"/>
      <c r="AV456" s="582"/>
      <c r="AW456" s="47" t="s">
        <v>2212</v>
      </c>
      <c r="AX456" s="585">
        <v>0.41666666666666663</v>
      </c>
      <c r="AY456" s="585">
        <v>0</v>
      </c>
      <c r="AZ456" s="126">
        <v>4.1666666666666664E-2</v>
      </c>
      <c r="BA456" s="154"/>
      <c r="BB456" s="125" t="s">
        <v>2215</v>
      </c>
      <c r="BC456" s="582">
        <v>8.3333333333333329E-2</v>
      </c>
      <c r="BD456" s="582">
        <v>0</v>
      </c>
      <c r="BE456" s="582"/>
      <c r="BF456" s="582"/>
      <c r="BG456" s="585">
        <v>0.41666666666666663</v>
      </c>
      <c r="BH456" s="585">
        <v>0</v>
      </c>
      <c r="BI456" s="126">
        <v>4.1666666666666664E-2</v>
      </c>
      <c r="BJ456" s="154"/>
      <c r="BK456" s="125" t="s">
        <v>2215</v>
      </c>
      <c r="BL456" s="582">
        <v>8.3333333333333329E-2</v>
      </c>
      <c r="BM456" s="582">
        <v>0</v>
      </c>
      <c r="BN456" s="582"/>
      <c r="BO456" s="582"/>
      <c r="BP456" s="585">
        <v>0.41666666666666663</v>
      </c>
      <c r="BQ456" s="585">
        <v>0</v>
      </c>
      <c r="BR456" s="126">
        <v>4.1666666666666664E-2</v>
      </c>
      <c r="BS456" s="154"/>
      <c r="BT456" s="125" t="s">
        <v>2215</v>
      </c>
      <c r="BU456" s="582">
        <v>8.3333333333333329E-2</v>
      </c>
      <c r="BV456" s="582">
        <v>0</v>
      </c>
      <c r="BW456" s="582"/>
      <c r="BX456" s="582"/>
      <c r="BY456" s="47" t="s">
        <v>2212</v>
      </c>
      <c r="BZ456" s="585">
        <v>0.41666666666666663</v>
      </c>
      <c r="CA456" s="585">
        <v>0</v>
      </c>
      <c r="CB456" s="126">
        <v>4.1666666666666664E-2</v>
      </c>
      <c r="CC456" s="154"/>
      <c r="CD456" s="125" t="s">
        <v>2215</v>
      </c>
      <c r="CE456" s="582">
        <v>8.3333333333333329E-2</v>
      </c>
      <c r="CF456" s="582">
        <v>0</v>
      </c>
      <c r="CG456" s="582"/>
      <c r="CH456" s="582"/>
      <c r="CI456" s="585">
        <v>0.41666666666666663</v>
      </c>
      <c r="CJ456" s="585">
        <v>0</v>
      </c>
      <c r="CK456" s="126">
        <v>4.1666666666666664E-2</v>
      </c>
      <c r="CL456" s="154"/>
      <c r="CM456" s="125" t="s">
        <v>2215</v>
      </c>
      <c r="CN456" s="582">
        <v>8.3333333333333329E-2</v>
      </c>
      <c r="CO456" s="582">
        <v>0</v>
      </c>
      <c r="CP456" s="582"/>
      <c r="CQ456" s="582"/>
      <c r="CR456" s="585">
        <v>0.41666666666666663</v>
      </c>
      <c r="CS456" s="585">
        <v>0</v>
      </c>
      <c r="CT456" s="126">
        <v>4.1666666666666664E-2</v>
      </c>
      <c r="CU456" s="154"/>
      <c r="CV456" s="125" t="s">
        <v>2215</v>
      </c>
      <c r="CW456" s="582">
        <v>8.3333333333333329E-2</v>
      </c>
      <c r="CX456" s="582">
        <v>0</v>
      </c>
      <c r="CY456" s="582"/>
      <c r="CZ456" s="582"/>
      <c r="DA456" s="47" t="s">
        <v>2212</v>
      </c>
      <c r="DB456" s="585">
        <v>0.41666666666666663</v>
      </c>
      <c r="DC456" s="585">
        <v>0</v>
      </c>
      <c r="DD456" s="126">
        <v>4.1666666666666664E-2</v>
      </c>
      <c r="DE456" s="154"/>
      <c r="DF456" s="125" t="s">
        <v>2215</v>
      </c>
      <c r="DG456" s="582">
        <v>8.3333333333333329E-2</v>
      </c>
      <c r="DH456" s="582">
        <v>0</v>
      </c>
      <c r="DI456" s="582"/>
      <c r="DJ456" s="582"/>
      <c r="DK456" s="585">
        <v>0.41666666666666663</v>
      </c>
      <c r="DL456" s="585">
        <v>0</v>
      </c>
      <c r="DM456" s="126">
        <v>4.1666666666666664E-2</v>
      </c>
      <c r="DN456" s="154"/>
      <c r="DO456" s="125" t="s">
        <v>2215</v>
      </c>
      <c r="DP456" s="582">
        <v>8.3333333333333329E-2</v>
      </c>
      <c r="DQ456" s="582">
        <v>0</v>
      </c>
      <c r="DR456" s="582"/>
      <c r="DS456" s="582"/>
      <c r="DT456" s="585">
        <v>0.41666666666666663</v>
      </c>
      <c r="DU456" s="585">
        <v>0</v>
      </c>
      <c r="DV456" s="126">
        <v>4.1666666666666664E-2</v>
      </c>
      <c r="DW456" s="154"/>
      <c r="DX456" s="125" t="s">
        <v>2215</v>
      </c>
      <c r="DY456" s="582">
        <v>8.3333333333333329E-2</v>
      </c>
      <c r="DZ456" s="582">
        <v>0</v>
      </c>
      <c r="EA456" s="582"/>
      <c r="EB456" s="582"/>
      <c r="EC456" s="47" t="s">
        <v>2212</v>
      </c>
      <c r="ED456" s="585">
        <v>0.41666666666666663</v>
      </c>
      <c r="EE456" s="585">
        <v>0</v>
      </c>
      <c r="EF456" s="304"/>
      <c r="EG456" s="177">
        <v>0.5</v>
      </c>
      <c r="EH456" s="174">
        <v>0</v>
      </c>
      <c r="EI456" s="163">
        <v>0</v>
      </c>
      <c r="EJ456" s="587">
        <v>1</v>
      </c>
      <c r="EK456" s="174">
        <v>0</v>
      </c>
      <c r="EL456" s="163">
        <v>0</v>
      </c>
      <c r="EM456" s="584">
        <v>1</v>
      </c>
      <c r="EN456" s="586">
        <v>0</v>
      </c>
      <c r="EO456" s="586">
        <v>0</v>
      </c>
      <c r="EP456" s="586"/>
      <c r="EQ456" s="586"/>
      <c r="ER456" s="654"/>
      <c r="ES456" s="200"/>
      <c r="ET456" s="156">
        <f t="shared" si="7"/>
        <v>0</v>
      </c>
    </row>
    <row r="457" spans="1:150" s="47" customFormat="1" ht="99.95" hidden="1" customHeight="1" x14ac:dyDescent="0.25">
      <c r="A457" s="130" t="s">
        <v>204</v>
      </c>
      <c r="B457" s="47" t="s">
        <v>3837</v>
      </c>
      <c r="C457" s="47" t="s">
        <v>2210</v>
      </c>
      <c r="D457" s="127">
        <v>2</v>
      </c>
      <c r="E457" s="47" t="s">
        <v>3785</v>
      </c>
      <c r="F457" s="250" t="s">
        <v>65</v>
      </c>
      <c r="G457" s="72">
        <v>0.45079999999999998</v>
      </c>
      <c r="H457" s="125">
        <v>1</v>
      </c>
      <c r="I457" s="156">
        <v>0.05</v>
      </c>
      <c r="J457" s="47" t="s">
        <v>2211</v>
      </c>
      <c r="K457" s="58">
        <v>43465</v>
      </c>
      <c r="L457" s="157">
        <v>1</v>
      </c>
      <c r="M457" s="47" t="s">
        <v>146</v>
      </c>
      <c r="N457" s="47" t="s">
        <v>2212</v>
      </c>
      <c r="O457" s="47" t="s">
        <v>2213</v>
      </c>
      <c r="P457" s="68">
        <v>0.01</v>
      </c>
      <c r="Q457" s="65" t="s">
        <v>1820</v>
      </c>
      <c r="R457" s="170">
        <v>597565000</v>
      </c>
      <c r="S457" s="65"/>
      <c r="T457" s="11">
        <v>43101</v>
      </c>
      <c r="U457" s="11">
        <v>43465</v>
      </c>
      <c r="V457" s="127" t="s">
        <v>2216</v>
      </c>
      <c r="W457" s="126">
        <v>0.5</v>
      </c>
      <c r="X457" s="126">
        <v>4.1666666666666664E-2</v>
      </c>
      <c r="Y457" s="125"/>
      <c r="Z457" s="125" t="s">
        <v>2217</v>
      </c>
      <c r="AA457" s="582"/>
      <c r="AB457" s="582"/>
      <c r="AC457" s="582"/>
      <c r="AD457" s="582"/>
      <c r="AE457" s="586"/>
      <c r="AF457" s="586"/>
      <c r="AG457" s="126">
        <v>4.1666666666666664E-2</v>
      </c>
      <c r="AH457" s="154"/>
      <c r="AI457" s="125" t="s">
        <v>2217</v>
      </c>
      <c r="AJ457" s="582"/>
      <c r="AK457" s="582"/>
      <c r="AL457" s="582"/>
      <c r="AM457" s="582"/>
      <c r="AN457" s="586"/>
      <c r="AO457" s="586"/>
      <c r="AP457" s="126">
        <v>4.1666666666666664E-2</v>
      </c>
      <c r="AQ457" s="154"/>
      <c r="AR457" s="125" t="s">
        <v>2217</v>
      </c>
      <c r="AS457" s="582"/>
      <c r="AT457" s="582"/>
      <c r="AU457" s="582"/>
      <c r="AV457" s="582"/>
      <c r="AW457" s="47" t="s">
        <v>2212</v>
      </c>
      <c r="AX457" s="586"/>
      <c r="AY457" s="586"/>
      <c r="AZ457" s="126">
        <v>4.1666666666666664E-2</v>
      </c>
      <c r="BA457" s="154"/>
      <c r="BB457" s="125" t="s">
        <v>2217</v>
      </c>
      <c r="BC457" s="582"/>
      <c r="BD457" s="582"/>
      <c r="BE457" s="582"/>
      <c r="BF457" s="582"/>
      <c r="BG457" s="586"/>
      <c r="BH457" s="586"/>
      <c r="BI457" s="126">
        <v>4.1666666666666664E-2</v>
      </c>
      <c r="BJ457" s="154"/>
      <c r="BK457" s="125" t="s">
        <v>2217</v>
      </c>
      <c r="BL457" s="582"/>
      <c r="BM457" s="582"/>
      <c r="BN457" s="582"/>
      <c r="BO457" s="582"/>
      <c r="BP457" s="586"/>
      <c r="BQ457" s="586"/>
      <c r="BR457" s="126">
        <v>4.1666666666666664E-2</v>
      </c>
      <c r="BS457" s="154"/>
      <c r="BT457" s="125" t="s">
        <v>2217</v>
      </c>
      <c r="BU457" s="582"/>
      <c r="BV457" s="582"/>
      <c r="BW457" s="582"/>
      <c r="BX457" s="582"/>
      <c r="BY457" s="47" t="s">
        <v>2212</v>
      </c>
      <c r="BZ457" s="586"/>
      <c r="CA457" s="586"/>
      <c r="CB457" s="126">
        <v>4.1666666666666664E-2</v>
      </c>
      <c r="CC457" s="154"/>
      <c r="CD457" s="125" t="s">
        <v>2217</v>
      </c>
      <c r="CE457" s="582"/>
      <c r="CF457" s="582"/>
      <c r="CG457" s="582"/>
      <c r="CH457" s="582"/>
      <c r="CI457" s="586"/>
      <c r="CJ457" s="586"/>
      <c r="CK457" s="126">
        <v>4.1666666666666664E-2</v>
      </c>
      <c r="CL457" s="154"/>
      <c r="CM457" s="125" t="s">
        <v>2217</v>
      </c>
      <c r="CN457" s="582"/>
      <c r="CO457" s="582"/>
      <c r="CP457" s="582"/>
      <c r="CQ457" s="582"/>
      <c r="CR457" s="586"/>
      <c r="CS457" s="586"/>
      <c r="CT457" s="126">
        <v>4.1666666666666664E-2</v>
      </c>
      <c r="CU457" s="154"/>
      <c r="CV457" s="125" t="s">
        <v>2217</v>
      </c>
      <c r="CW457" s="582"/>
      <c r="CX457" s="582"/>
      <c r="CY457" s="582"/>
      <c r="CZ457" s="582"/>
      <c r="DA457" s="47" t="s">
        <v>2212</v>
      </c>
      <c r="DB457" s="585"/>
      <c r="DC457" s="585"/>
      <c r="DD457" s="126">
        <v>4.1666666666666664E-2</v>
      </c>
      <c r="DE457" s="154"/>
      <c r="DF457" s="125" t="s">
        <v>2217</v>
      </c>
      <c r="DG457" s="582"/>
      <c r="DH457" s="582"/>
      <c r="DI457" s="582"/>
      <c r="DJ457" s="582"/>
      <c r="DK457" s="585"/>
      <c r="DL457" s="585"/>
      <c r="DM457" s="126">
        <v>4.1666666666666664E-2</v>
      </c>
      <c r="DN457" s="154"/>
      <c r="DO457" s="125" t="s">
        <v>2217</v>
      </c>
      <c r="DP457" s="582"/>
      <c r="DQ457" s="582"/>
      <c r="DR457" s="582"/>
      <c r="DS457" s="582"/>
      <c r="DT457" s="585"/>
      <c r="DU457" s="585"/>
      <c r="DV457" s="126">
        <v>4.1666666666666664E-2</v>
      </c>
      <c r="DW457" s="154"/>
      <c r="DX457" s="125" t="s">
        <v>2217</v>
      </c>
      <c r="DY457" s="582"/>
      <c r="DZ457" s="582"/>
      <c r="EA457" s="582"/>
      <c r="EB457" s="582"/>
      <c r="EC457" s="47" t="s">
        <v>2212</v>
      </c>
      <c r="ED457" s="586"/>
      <c r="EE457" s="586"/>
      <c r="EF457" s="304"/>
      <c r="EG457" s="177">
        <v>0.5</v>
      </c>
      <c r="EH457" s="174">
        <v>0</v>
      </c>
      <c r="EI457" s="163">
        <v>0</v>
      </c>
      <c r="EJ457" s="587"/>
      <c r="EK457" s="220">
        <v>0</v>
      </c>
      <c r="EL457" s="163" t="e">
        <v>#DIV/0!</v>
      </c>
      <c r="EM457" s="584"/>
      <c r="EN457" s="586"/>
      <c r="EO457" s="586"/>
      <c r="EP457" s="586"/>
      <c r="EQ457" s="586"/>
      <c r="ER457" s="654"/>
      <c r="ES457" s="200"/>
      <c r="ET457" s="156">
        <f t="shared" si="7"/>
        <v>0</v>
      </c>
    </row>
    <row r="458" spans="1:150" s="47" customFormat="1" ht="99.95" hidden="1" customHeight="1" x14ac:dyDescent="0.25">
      <c r="A458" s="130" t="s">
        <v>204</v>
      </c>
      <c r="B458" s="47" t="s">
        <v>3837</v>
      </c>
      <c r="C458" s="47" t="s">
        <v>2210</v>
      </c>
      <c r="D458" s="127">
        <v>2</v>
      </c>
      <c r="E458" s="47" t="s">
        <v>3785</v>
      </c>
      <c r="F458" s="250" t="s">
        <v>65</v>
      </c>
      <c r="G458" s="72">
        <v>0.45079999999999998</v>
      </c>
      <c r="H458" s="125">
        <v>1</v>
      </c>
      <c r="I458" s="156">
        <v>0.05</v>
      </c>
      <c r="J458" s="47" t="s">
        <v>2211</v>
      </c>
      <c r="K458" s="58">
        <v>43465</v>
      </c>
      <c r="L458" s="157">
        <v>2</v>
      </c>
      <c r="M458" s="47" t="s">
        <v>2218</v>
      </c>
      <c r="N458" s="47" t="s">
        <v>2219</v>
      </c>
      <c r="O458" s="47" t="s">
        <v>2213</v>
      </c>
      <c r="P458" s="156">
        <v>0.01</v>
      </c>
      <c r="Q458" s="65" t="s">
        <v>2220</v>
      </c>
      <c r="R458" s="267">
        <v>480041000</v>
      </c>
      <c r="S458" s="65"/>
      <c r="T458" s="11">
        <v>43101</v>
      </c>
      <c r="U458" s="11">
        <v>43220</v>
      </c>
      <c r="V458" s="127" t="s">
        <v>2221</v>
      </c>
      <c r="W458" s="126">
        <v>0.33333333333333331</v>
      </c>
      <c r="X458" s="126">
        <v>2.7777777777777776E-2</v>
      </c>
      <c r="Y458" s="125"/>
      <c r="Z458" s="125" t="s">
        <v>2215</v>
      </c>
      <c r="AA458" s="582">
        <v>8.3333333333333329E-2</v>
      </c>
      <c r="AB458" s="582">
        <v>0</v>
      </c>
      <c r="AC458" s="582"/>
      <c r="AD458" s="582"/>
      <c r="AE458" s="586"/>
      <c r="AF458" s="586"/>
      <c r="AG458" s="126">
        <v>2.7777777777777776E-2</v>
      </c>
      <c r="AH458" s="154"/>
      <c r="AI458" s="125" t="s">
        <v>2215</v>
      </c>
      <c r="AJ458" s="582">
        <v>8.3333333333333329E-2</v>
      </c>
      <c r="AK458" s="582">
        <v>0</v>
      </c>
      <c r="AL458" s="582"/>
      <c r="AM458" s="582"/>
      <c r="AN458" s="586"/>
      <c r="AO458" s="586"/>
      <c r="AP458" s="126">
        <v>2.7777777777777776E-2</v>
      </c>
      <c r="AQ458" s="154"/>
      <c r="AR458" s="125" t="s">
        <v>2215</v>
      </c>
      <c r="AS458" s="582">
        <v>8.3333333333333329E-2</v>
      </c>
      <c r="AT458" s="582">
        <v>0</v>
      </c>
      <c r="AU458" s="582"/>
      <c r="AV458" s="582"/>
      <c r="AW458" s="47" t="s">
        <v>2219</v>
      </c>
      <c r="AX458" s="586"/>
      <c r="AY458" s="586"/>
      <c r="AZ458" s="126">
        <v>2.7777777777777776E-2</v>
      </c>
      <c r="BA458" s="154"/>
      <c r="BB458" s="125" t="s">
        <v>2215</v>
      </c>
      <c r="BC458" s="582">
        <v>8.3333333333333329E-2</v>
      </c>
      <c r="BD458" s="582">
        <v>0</v>
      </c>
      <c r="BE458" s="582"/>
      <c r="BF458" s="582"/>
      <c r="BG458" s="586"/>
      <c r="BH458" s="586"/>
      <c r="BI458" s="126">
        <v>2.7777777777777776E-2</v>
      </c>
      <c r="BJ458" s="154"/>
      <c r="BK458" s="125" t="s">
        <v>2215</v>
      </c>
      <c r="BL458" s="582">
        <v>8.3333333333333329E-2</v>
      </c>
      <c r="BM458" s="582">
        <v>0</v>
      </c>
      <c r="BN458" s="582"/>
      <c r="BO458" s="582"/>
      <c r="BP458" s="586"/>
      <c r="BQ458" s="586"/>
      <c r="BR458" s="126">
        <v>2.7777777777777776E-2</v>
      </c>
      <c r="BS458" s="154"/>
      <c r="BT458" s="125" t="s">
        <v>2215</v>
      </c>
      <c r="BU458" s="582">
        <v>8.3333333333333329E-2</v>
      </c>
      <c r="BV458" s="582">
        <v>0</v>
      </c>
      <c r="BW458" s="582"/>
      <c r="BX458" s="582"/>
      <c r="BY458" s="47" t="s">
        <v>2219</v>
      </c>
      <c r="BZ458" s="586"/>
      <c r="CA458" s="586"/>
      <c r="CB458" s="126">
        <v>2.7777777777777776E-2</v>
      </c>
      <c r="CC458" s="154"/>
      <c r="CD458" s="125" t="s">
        <v>2215</v>
      </c>
      <c r="CE458" s="582">
        <v>8.3333333333333329E-2</v>
      </c>
      <c r="CF458" s="582">
        <v>0</v>
      </c>
      <c r="CG458" s="582"/>
      <c r="CH458" s="582"/>
      <c r="CI458" s="586"/>
      <c r="CJ458" s="586"/>
      <c r="CK458" s="126">
        <v>2.7777777777777776E-2</v>
      </c>
      <c r="CL458" s="154"/>
      <c r="CM458" s="125" t="s">
        <v>2215</v>
      </c>
      <c r="CN458" s="582">
        <v>8.3333333333333329E-2</v>
      </c>
      <c r="CO458" s="582">
        <v>0</v>
      </c>
      <c r="CP458" s="582"/>
      <c r="CQ458" s="582"/>
      <c r="CR458" s="586"/>
      <c r="CS458" s="586"/>
      <c r="CT458" s="126">
        <v>2.7777777777777776E-2</v>
      </c>
      <c r="CU458" s="154"/>
      <c r="CV458" s="125" t="s">
        <v>2215</v>
      </c>
      <c r="CW458" s="582">
        <v>8.3333333333333329E-2</v>
      </c>
      <c r="CX458" s="582">
        <v>0</v>
      </c>
      <c r="CY458" s="582"/>
      <c r="CZ458" s="582"/>
      <c r="DA458" s="47" t="s">
        <v>2219</v>
      </c>
      <c r="DB458" s="585"/>
      <c r="DC458" s="585"/>
      <c r="DD458" s="126">
        <v>2.7777777777777776E-2</v>
      </c>
      <c r="DE458" s="154"/>
      <c r="DF458" s="125" t="s">
        <v>2215</v>
      </c>
      <c r="DG458" s="582">
        <v>8.3333333333333329E-2</v>
      </c>
      <c r="DH458" s="582">
        <v>0</v>
      </c>
      <c r="DI458" s="582"/>
      <c r="DJ458" s="582"/>
      <c r="DK458" s="585"/>
      <c r="DL458" s="585"/>
      <c r="DM458" s="126">
        <v>2.7777777777777776E-2</v>
      </c>
      <c r="DN458" s="154"/>
      <c r="DO458" s="125" t="s">
        <v>2215</v>
      </c>
      <c r="DP458" s="582">
        <v>8.3333333333333329E-2</v>
      </c>
      <c r="DQ458" s="582">
        <v>0</v>
      </c>
      <c r="DR458" s="582"/>
      <c r="DS458" s="582"/>
      <c r="DT458" s="585"/>
      <c r="DU458" s="585"/>
      <c r="DV458" s="126">
        <v>2.7777777777777776E-2</v>
      </c>
      <c r="DW458" s="154"/>
      <c r="DX458" s="125" t="s">
        <v>2215</v>
      </c>
      <c r="DY458" s="582">
        <v>8.3333333333333329E-2</v>
      </c>
      <c r="DZ458" s="582">
        <v>0</v>
      </c>
      <c r="EA458" s="582"/>
      <c r="EB458" s="582"/>
      <c r="EC458" s="47" t="s">
        <v>2219</v>
      </c>
      <c r="ED458" s="586"/>
      <c r="EE458" s="586"/>
      <c r="EF458" s="304"/>
      <c r="EG458" s="177">
        <v>0.33333333333333343</v>
      </c>
      <c r="EH458" s="174">
        <v>0</v>
      </c>
      <c r="EI458" s="163">
        <v>0</v>
      </c>
      <c r="EJ458" s="587">
        <v>1</v>
      </c>
      <c r="EK458" s="220">
        <v>0</v>
      </c>
      <c r="EL458" s="163">
        <v>0</v>
      </c>
      <c r="EM458" s="584"/>
      <c r="EN458" s="586"/>
      <c r="EO458" s="586"/>
      <c r="EP458" s="586"/>
      <c r="EQ458" s="586"/>
      <c r="ER458" s="654"/>
      <c r="ES458" s="200"/>
      <c r="ET458" s="156">
        <f t="shared" si="7"/>
        <v>0</v>
      </c>
    </row>
    <row r="459" spans="1:150" s="47" customFormat="1" ht="99.95" hidden="1" customHeight="1" x14ac:dyDescent="0.25">
      <c r="A459" s="130" t="s">
        <v>204</v>
      </c>
      <c r="B459" s="47" t="s">
        <v>3837</v>
      </c>
      <c r="C459" s="47" t="s">
        <v>2210</v>
      </c>
      <c r="D459" s="127">
        <v>2</v>
      </c>
      <c r="E459" s="47" t="s">
        <v>3785</v>
      </c>
      <c r="F459" s="250" t="s">
        <v>65</v>
      </c>
      <c r="G459" s="72">
        <v>0.45079999999999998</v>
      </c>
      <c r="H459" s="125">
        <v>1</v>
      </c>
      <c r="I459" s="156">
        <v>0.05</v>
      </c>
      <c r="J459" s="47" t="s">
        <v>2211</v>
      </c>
      <c r="K459" s="58">
        <v>43465</v>
      </c>
      <c r="L459" s="157">
        <v>2</v>
      </c>
      <c r="M459" s="47" t="s">
        <v>2218</v>
      </c>
      <c r="N459" s="47" t="s">
        <v>2219</v>
      </c>
      <c r="O459" s="47" t="s">
        <v>2213</v>
      </c>
      <c r="P459" s="156">
        <v>0.01</v>
      </c>
      <c r="Q459" s="65" t="s">
        <v>2220</v>
      </c>
      <c r="R459" s="267">
        <v>480041000</v>
      </c>
      <c r="S459" s="65"/>
      <c r="T459" s="11">
        <v>43101</v>
      </c>
      <c r="U459" s="11">
        <v>43220</v>
      </c>
      <c r="V459" s="127" t="s">
        <v>2222</v>
      </c>
      <c r="W459" s="126">
        <v>0.33333333333333331</v>
      </c>
      <c r="X459" s="126">
        <v>2.7777777777777776E-2</v>
      </c>
      <c r="Y459" s="125"/>
      <c r="Z459" s="125" t="s">
        <v>2215</v>
      </c>
      <c r="AA459" s="582"/>
      <c r="AB459" s="582"/>
      <c r="AC459" s="582"/>
      <c r="AD459" s="582"/>
      <c r="AE459" s="586"/>
      <c r="AF459" s="586"/>
      <c r="AG459" s="126">
        <v>2.7777777777777776E-2</v>
      </c>
      <c r="AH459" s="154"/>
      <c r="AI459" s="125" t="s">
        <v>2215</v>
      </c>
      <c r="AJ459" s="582"/>
      <c r="AK459" s="582"/>
      <c r="AL459" s="582"/>
      <c r="AM459" s="582"/>
      <c r="AN459" s="586"/>
      <c r="AO459" s="586"/>
      <c r="AP459" s="126">
        <v>2.7777777777777776E-2</v>
      </c>
      <c r="AQ459" s="154"/>
      <c r="AR459" s="125" t="s">
        <v>2215</v>
      </c>
      <c r="AS459" s="582"/>
      <c r="AT459" s="582"/>
      <c r="AU459" s="582"/>
      <c r="AV459" s="582"/>
      <c r="AW459" s="47" t="s">
        <v>2219</v>
      </c>
      <c r="AX459" s="586"/>
      <c r="AY459" s="586"/>
      <c r="AZ459" s="126">
        <v>2.7777777777777776E-2</v>
      </c>
      <c r="BA459" s="154"/>
      <c r="BB459" s="125" t="s">
        <v>2215</v>
      </c>
      <c r="BC459" s="582"/>
      <c r="BD459" s="582"/>
      <c r="BE459" s="582"/>
      <c r="BF459" s="582"/>
      <c r="BG459" s="586"/>
      <c r="BH459" s="586"/>
      <c r="BI459" s="126">
        <v>2.7777777777777776E-2</v>
      </c>
      <c r="BJ459" s="154"/>
      <c r="BK459" s="125" t="s">
        <v>2215</v>
      </c>
      <c r="BL459" s="582"/>
      <c r="BM459" s="582"/>
      <c r="BN459" s="582"/>
      <c r="BO459" s="582"/>
      <c r="BP459" s="586"/>
      <c r="BQ459" s="586"/>
      <c r="BR459" s="126">
        <v>2.7777777777777776E-2</v>
      </c>
      <c r="BS459" s="154"/>
      <c r="BT459" s="125" t="s">
        <v>2215</v>
      </c>
      <c r="BU459" s="582"/>
      <c r="BV459" s="582"/>
      <c r="BW459" s="582"/>
      <c r="BX459" s="582"/>
      <c r="BY459" s="47" t="s">
        <v>2219</v>
      </c>
      <c r="BZ459" s="586"/>
      <c r="CA459" s="586"/>
      <c r="CB459" s="126">
        <v>2.7777777777777776E-2</v>
      </c>
      <c r="CC459" s="154"/>
      <c r="CD459" s="125" t="s">
        <v>2215</v>
      </c>
      <c r="CE459" s="582"/>
      <c r="CF459" s="582"/>
      <c r="CG459" s="582"/>
      <c r="CH459" s="582"/>
      <c r="CI459" s="586"/>
      <c r="CJ459" s="586"/>
      <c r="CK459" s="126">
        <v>2.7777777777777776E-2</v>
      </c>
      <c r="CL459" s="154"/>
      <c r="CM459" s="125" t="s">
        <v>2215</v>
      </c>
      <c r="CN459" s="582"/>
      <c r="CO459" s="582"/>
      <c r="CP459" s="582"/>
      <c r="CQ459" s="582"/>
      <c r="CR459" s="586"/>
      <c r="CS459" s="586"/>
      <c r="CT459" s="126">
        <v>2.7777777777777776E-2</v>
      </c>
      <c r="CU459" s="154"/>
      <c r="CV459" s="125" t="s">
        <v>2215</v>
      </c>
      <c r="CW459" s="582"/>
      <c r="CX459" s="582"/>
      <c r="CY459" s="582"/>
      <c r="CZ459" s="582"/>
      <c r="DA459" s="47" t="s">
        <v>2219</v>
      </c>
      <c r="DB459" s="585"/>
      <c r="DC459" s="585"/>
      <c r="DD459" s="126">
        <v>2.7777777777777776E-2</v>
      </c>
      <c r="DE459" s="154"/>
      <c r="DF459" s="125" t="s">
        <v>2215</v>
      </c>
      <c r="DG459" s="582"/>
      <c r="DH459" s="582"/>
      <c r="DI459" s="582"/>
      <c r="DJ459" s="582"/>
      <c r="DK459" s="585"/>
      <c r="DL459" s="585"/>
      <c r="DM459" s="126">
        <v>2.7777777777777776E-2</v>
      </c>
      <c r="DN459" s="154"/>
      <c r="DO459" s="125" t="s">
        <v>2215</v>
      </c>
      <c r="DP459" s="582"/>
      <c r="DQ459" s="582"/>
      <c r="DR459" s="582"/>
      <c r="DS459" s="582"/>
      <c r="DT459" s="585"/>
      <c r="DU459" s="585"/>
      <c r="DV459" s="126">
        <v>2.7777777777777776E-2</v>
      </c>
      <c r="DW459" s="154"/>
      <c r="DX459" s="125" t="s">
        <v>2215</v>
      </c>
      <c r="DY459" s="582"/>
      <c r="DZ459" s="582"/>
      <c r="EA459" s="582"/>
      <c r="EB459" s="582"/>
      <c r="EC459" s="47" t="s">
        <v>2219</v>
      </c>
      <c r="ED459" s="586"/>
      <c r="EE459" s="586"/>
      <c r="EF459" s="304"/>
      <c r="EG459" s="177">
        <v>0.33333333333333343</v>
      </c>
      <c r="EH459" s="174">
        <v>0</v>
      </c>
      <c r="EI459" s="163">
        <v>0</v>
      </c>
      <c r="EJ459" s="587"/>
      <c r="EK459" s="220">
        <v>0</v>
      </c>
      <c r="EL459" s="163" t="e">
        <v>#DIV/0!</v>
      </c>
      <c r="EM459" s="584"/>
      <c r="EN459" s="586"/>
      <c r="EO459" s="586"/>
      <c r="EP459" s="586"/>
      <c r="EQ459" s="586"/>
      <c r="ER459" s="654"/>
      <c r="ES459" s="200"/>
      <c r="ET459" s="156">
        <f t="shared" si="7"/>
        <v>0</v>
      </c>
    </row>
    <row r="460" spans="1:150" s="47" customFormat="1" ht="99.95" hidden="1" customHeight="1" x14ac:dyDescent="0.25">
      <c r="A460" s="130" t="s">
        <v>204</v>
      </c>
      <c r="B460" s="47" t="s">
        <v>3837</v>
      </c>
      <c r="C460" s="47" t="s">
        <v>2210</v>
      </c>
      <c r="D460" s="127">
        <v>2</v>
      </c>
      <c r="E460" s="47" t="s">
        <v>3785</v>
      </c>
      <c r="F460" s="250" t="s">
        <v>65</v>
      </c>
      <c r="G460" s="72">
        <v>0.45079999999999998</v>
      </c>
      <c r="H460" s="125">
        <v>1</v>
      </c>
      <c r="I460" s="156">
        <v>0.05</v>
      </c>
      <c r="J460" s="47" t="s">
        <v>2211</v>
      </c>
      <c r="K460" s="58">
        <v>43465</v>
      </c>
      <c r="L460" s="157">
        <v>2</v>
      </c>
      <c r="M460" s="47" t="s">
        <v>2218</v>
      </c>
      <c r="N460" s="47" t="s">
        <v>2219</v>
      </c>
      <c r="O460" s="47" t="s">
        <v>2213</v>
      </c>
      <c r="P460" s="156">
        <v>0.01</v>
      </c>
      <c r="Q460" s="65" t="s">
        <v>2220</v>
      </c>
      <c r="R460" s="267">
        <v>480041000</v>
      </c>
      <c r="S460" s="65"/>
      <c r="T460" s="11">
        <v>43101</v>
      </c>
      <c r="U460" s="11">
        <v>43220</v>
      </c>
      <c r="V460" s="127" t="s">
        <v>2223</v>
      </c>
      <c r="W460" s="126">
        <v>0.33333333333333331</v>
      </c>
      <c r="X460" s="126">
        <v>2.7777777777777776E-2</v>
      </c>
      <c r="Y460" s="125"/>
      <c r="Z460" s="125" t="s">
        <v>2215</v>
      </c>
      <c r="AA460" s="582"/>
      <c r="AB460" s="582"/>
      <c r="AC460" s="582"/>
      <c r="AD460" s="582"/>
      <c r="AE460" s="586"/>
      <c r="AF460" s="586"/>
      <c r="AG460" s="126">
        <v>2.7777777777777776E-2</v>
      </c>
      <c r="AH460" s="154"/>
      <c r="AI460" s="125" t="s">
        <v>2215</v>
      </c>
      <c r="AJ460" s="582"/>
      <c r="AK460" s="582"/>
      <c r="AL460" s="582"/>
      <c r="AM460" s="582"/>
      <c r="AN460" s="586"/>
      <c r="AO460" s="586"/>
      <c r="AP460" s="126">
        <v>2.7777777777777776E-2</v>
      </c>
      <c r="AQ460" s="154"/>
      <c r="AR460" s="125" t="s">
        <v>2215</v>
      </c>
      <c r="AS460" s="582"/>
      <c r="AT460" s="582"/>
      <c r="AU460" s="582"/>
      <c r="AV460" s="582"/>
      <c r="AW460" s="47" t="s">
        <v>2219</v>
      </c>
      <c r="AX460" s="586"/>
      <c r="AY460" s="586"/>
      <c r="AZ460" s="126">
        <v>2.7777777777777776E-2</v>
      </c>
      <c r="BA460" s="154"/>
      <c r="BB460" s="125" t="s">
        <v>2215</v>
      </c>
      <c r="BC460" s="582"/>
      <c r="BD460" s="582"/>
      <c r="BE460" s="582"/>
      <c r="BF460" s="582"/>
      <c r="BG460" s="586"/>
      <c r="BH460" s="586"/>
      <c r="BI460" s="126">
        <v>2.7777777777777776E-2</v>
      </c>
      <c r="BJ460" s="154"/>
      <c r="BK460" s="125" t="s">
        <v>2215</v>
      </c>
      <c r="BL460" s="582"/>
      <c r="BM460" s="582"/>
      <c r="BN460" s="582"/>
      <c r="BO460" s="582"/>
      <c r="BP460" s="586"/>
      <c r="BQ460" s="586"/>
      <c r="BR460" s="126">
        <v>2.7777777777777776E-2</v>
      </c>
      <c r="BS460" s="154"/>
      <c r="BT460" s="125" t="s">
        <v>2215</v>
      </c>
      <c r="BU460" s="582"/>
      <c r="BV460" s="582"/>
      <c r="BW460" s="582"/>
      <c r="BX460" s="582"/>
      <c r="BY460" s="47" t="s">
        <v>2219</v>
      </c>
      <c r="BZ460" s="586"/>
      <c r="CA460" s="586"/>
      <c r="CB460" s="126">
        <v>2.7777777777777776E-2</v>
      </c>
      <c r="CC460" s="154"/>
      <c r="CD460" s="125" t="s">
        <v>2215</v>
      </c>
      <c r="CE460" s="582"/>
      <c r="CF460" s="582"/>
      <c r="CG460" s="582"/>
      <c r="CH460" s="582"/>
      <c r="CI460" s="586"/>
      <c r="CJ460" s="586"/>
      <c r="CK460" s="126">
        <v>2.7777777777777776E-2</v>
      </c>
      <c r="CL460" s="154"/>
      <c r="CM460" s="125" t="s">
        <v>2215</v>
      </c>
      <c r="CN460" s="582"/>
      <c r="CO460" s="582"/>
      <c r="CP460" s="582"/>
      <c r="CQ460" s="582"/>
      <c r="CR460" s="586"/>
      <c r="CS460" s="586"/>
      <c r="CT460" s="126">
        <v>2.7777777777777776E-2</v>
      </c>
      <c r="CU460" s="154"/>
      <c r="CV460" s="125" t="s">
        <v>2215</v>
      </c>
      <c r="CW460" s="582"/>
      <c r="CX460" s="582"/>
      <c r="CY460" s="582"/>
      <c r="CZ460" s="582"/>
      <c r="DA460" s="47" t="s">
        <v>2219</v>
      </c>
      <c r="DB460" s="585"/>
      <c r="DC460" s="585"/>
      <c r="DD460" s="126">
        <v>2.7777777777777776E-2</v>
      </c>
      <c r="DE460" s="154"/>
      <c r="DF460" s="125" t="s">
        <v>2215</v>
      </c>
      <c r="DG460" s="582"/>
      <c r="DH460" s="582"/>
      <c r="DI460" s="582"/>
      <c r="DJ460" s="582"/>
      <c r="DK460" s="585"/>
      <c r="DL460" s="585"/>
      <c r="DM460" s="126">
        <v>2.7777777777777776E-2</v>
      </c>
      <c r="DN460" s="154"/>
      <c r="DO460" s="125" t="s">
        <v>2215</v>
      </c>
      <c r="DP460" s="582"/>
      <c r="DQ460" s="582"/>
      <c r="DR460" s="582"/>
      <c r="DS460" s="582"/>
      <c r="DT460" s="585"/>
      <c r="DU460" s="585"/>
      <c r="DV460" s="126">
        <v>2.7777777777777776E-2</v>
      </c>
      <c r="DW460" s="154"/>
      <c r="DX460" s="125" t="s">
        <v>2215</v>
      </c>
      <c r="DY460" s="582"/>
      <c r="DZ460" s="582"/>
      <c r="EA460" s="582"/>
      <c r="EB460" s="582"/>
      <c r="EC460" s="47" t="s">
        <v>2219</v>
      </c>
      <c r="ED460" s="586"/>
      <c r="EE460" s="586"/>
      <c r="EF460" s="304"/>
      <c r="EG460" s="177">
        <v>0.33333333333333343</v>
      </c>
      <c r="EH460" s="174">
        <v>0</v>
      </c>
      <c r="EI460" s="163">
        <v>0</v>
      </c>
      <c r="EJ460" s="587"/>
      <c r="EK460" s="220">
        <v>0</v>
      </c>
      <c r="EL460" s="163" t="e">
        <v>#DIV/0!</v>
      </c>
      <c r="EM460" s="584"/>
      <c r="EN460" s="586"/>
      <c r="EO460" s="586"/>
      <c r="EP460" s="586"/>
      <c r="EQ460" s="586"/>
      <c r="ER460" s="654"/>
      <c r="ES460" s="200"/>
      <c r="ET460" s="156">
        <f t="shared" si="7"/>
        <v>0</v>
      </c>
    </row>
    <row r="461" spans="1:150" s="47" customFormat="1" ht="99.95" hidden="1" customHeight="1" x14ac:dyDescent="0.25">
      <c r="A461" s="130" t="s">
        <v>204</v>
      </c>
      <c r="B461" s="47" t="s">
        <v>3837</v>
      </c>
      <c r="C461" s="47" t="s">
        <v>2210</v>
      </c>
      <c r="D461" s="127">
        <v>2</v>
      </c>
      <c r="E461" s="47" t="s">
        <v>3785</v>
      </c>
      <c r="F461" s="250" t="s">
        <v>65</v>
      </c>
      <c r="G461" s="72">
        <v>0.45079999999999998</v>
      </c>
      <c r="H461" s="125">
        <v>1</v>
      </c>
      <c r="I461" s="156">
        <v>0.05</v>
      </c>
      <c r="J461" s="47" t="s">
        <v>2211</v>
      </c>
      <c r="K461" s="58">
        <v>43465</v>
      </c>
      <c r="L461" s="157">
        <v>3</v>
      </c>
      <c r="M461" s="47" t="s">
        <v>2224</v>
      </c>
      <c r="N461" s="47" t="s">
        <v>2225</v>
      </c>
      <c r="O461" s="47" t="s">
        <v>2213</v>
      </c>
      <c r="P461" s="156">
        <v>0.01</v>
      </c>
      <c r="Q461" s="65" t="s">
        <v>1820</v>
      </c>
      <c r="R461" s="267">
        <v>632770000</v>
      </c>
      <c r="S461" s="65"/>
      <c r="T461" s="11">
        <v>43101</v>
      </c>
      <c r="U461" s="11">
        <v>43465</v>
      </c>
      <c r="V461" s="127" t="s">
        <v>2226</v>
      </c>
      <c r="W461" s="126">
        <v>0.33333333333333331</v>
      </c>
      <c r="X461" s="126">
        <v>2.7777777777777776E-2</v>
      </c>
      <c r="Y461" s="125"/>
      <c r="Z461" s="125" t="s">
        <v>2215</v>
      </c>
      <c r="AA461" s="582">
        <v>8.3333333333333329E-2</v>
      </c>
      <c r="AB461" s="582">
        <v>0</v>
      </c>
      <c r="AC461" s="582"/>
      <c r="AD461" s="582"/>
      <c r="AE461" s="586"/>
      <c r="AF461" s="586"/>
      <c r="AG461" s="126">
        <v>2.7777777777777776E-2</v>
      </c>
      <c r="AH461" s="154"/>
      <c r="AI461" s="125" t="s">
        <v>2215</v>
      </c>
      <c r="AJ461" s="582">
        <v>8.3333333333333329E-2</v>
      </c>
      <c r="AK461" s="582">
        <v>0</v>
      </c>
      <c r="AL461" s="582"/>
      <c r="AM461" s="582"/>
      <c r="AN461" s="586"/>
      <c r="AO461" s="586"/>
      <c r="AP461" s="126">
        <v>2.7777777777777776E-2</v>
      </c>
      <c r="AQ461" s="154"/>
      <c r="AR461" s="125" t="s">
        <v>2215</v>
      </c>
      <c r="AS461" s="582">
        <v>8.3333333333333329E-2</v>
      </c>
      <c r="AT461" s="582">
        <v>0</v>
      </c>
      <c r="AU461" s="582"/>
      <c r="AV461" s="582"/>
      <c r="AW461" s="47" t="s">
        <v>2225</v>
      </c>
      <c r="AX461" s="586"/>
      <c r="AY461" s="586"/>
      <c r="AZ461" s="126">
        <v>2.7777777777777776E-2</v>
      </c>
      <c r="BA461" s="154"/>
      <c r="BB461" s="125" t="s">
        <v>2215</v>
      </c>
      <c r="BC461" s="582">
        <v>8.3333333333333329E-2</v>
      </c>
      <c r="BD461" s="582">
        <v>0</v>
      </c>
      <c r="BE461" s="582"/>
      <c r="BF461" s="582"/>
      <c r="BG461" s="586"/>
      <c r="BH461" s="586"/>
      <c r="BI461" s="126">
        <v>2.7777777777777776E-2</v>
      </c>
      <c r="BJ461" s="154"/>
      <c r="BK461" s="125" t="s">
        <v>2215</v>
      </c>
      <c r="BL461" s="582">
        <v>8.3333333333333329E-2</v>
      </c>
      <c r="BM461" s="582">
        <v>0</v>
      </c>
      <c r="BN461" s="582"/>
      <c r="BO461" s="582"/>
      <c r="BP461" s="586"/>
      <c r="BQ461" s="586"/>
      <c r="BR461" s="126">
        <v>2.7777777777777776E-2</v>
      </c>
      <c r="BS461" s="154"/>
      <c r="BT461" s="125" t="s">
        <v>2215</v>
      </c>
      <c r="BU461" s="582">
        <v>8.3333333333333329E-2</v>
      </c>
      <c r="BV461" s="582">
        <v>0</v>
      </c>
      <c r="BW461" s="582"/>
      <c r="BX461" s="582"/>
      <c r="BY461" s="47" t="s">
        <v>2225</v>
      </c>
      <c r="BZ461" s="586"/>
      <c r="CA461" s="586"/>
      <c r="CB461" s="126">
        <v>2.7777777777777776E-2</v>
      </c>
      <c r="CC461" s="154"/>
      <c r="CD461" s="125" t="s">
        <v>2215</v>
      </c>
      <c r="CE461" s="582">
        <v>8.3333333333333329E-2</v>
      </c>
      <c r="CF461" s="582">
        <v>0</v>
      </c>
      <c r="CG461" s="582"/>
      <c r="CH461" s="582"/>
      <c r="CI461" s="586"/>
      <c r="CJ461" s="586"/>
      <c r="CK461" s="126">
        <v>2.7777777777777776E-2</v>
      </c>
      <c r="CL461" s="154"/>
      <c r="CM461" s="125" t="s">
        <v>2215</v>
      </c>
      <c r="CN461" s="582">
        <v>8.3333333333333329E-2</v>
      </c>
      <c r="CO461" s="582">
        <v>0</v>
      </c>
      <c r="CP461" s="582"/>
      <c r="CQ461" s="582"/>
      <c r="CR461" s="586"/>
      <c r="CS461" s="586"/>
      <c r="CT461" s="126">
        <v>2.7777777777777776E-2</v>
      </c>
      <c r="CU461" s="154"/>
      <c r="CV461" s="125" t="s">
        <v>2215</v>
      </c>
      <c r="CW461" s="582">
        <v>8.3333333333333329E-2</v>
      </c>
      <c r="CX461" s="582">
        <v>0</v>
      </c>
      <c r="CY461" s="582"/>
      <c r="CZ461" s="582"/>
      <c r="DA461" s="47" t="s">
        <v>2225</v>
      </c>
      <c r="DB461" s="585"/>
      <c r="DC461" s="585"/>
      <c r="DD461" s="126">
        <v>2.7777777777777776E-2</v>
      </c>
      <c r="DE461" s="154"/>
      <c r="DF461" s="125" t="s">
        <v>2215</v>
      </c>
      <c r="DG461" s="582">
        <v>8.3333333333333329E-2</v>
      </c>
      <c r="DH461" s="582">
        <v>0</v>
      </c>
      <c r="DI461" s="582"/>
      <c r="DJ461" s="582"/>
      <c r="DK461" s="585"/>
      <c r="DL461" s="585"/>
      <c r="DM461" s="126">
        <v>2.7777777777777776E-2</v>
      </c>
      <c r="DN461" s="154"/>
      <c r="DO461" s="125" t="s">
        <v>2215</v>
      </c>
      <c r="DP461" s="582">
        <v>8.3333333333333329E-2</v>
      </c>
      <c r="DQ461" s="582">
        <v>0</v>
      </c>
      <c r="DR461" s="582"/>
      <c r="DS461" s="582"/>
      <c r="DT461" s="585"/>
      <c r="DU461" s="585"/>
      <c r="DV461" s="126">
        <v>2.7777777777777776E-2</v>
      </c>
      <c r="DW461" s="154"/>
      <c r="DX461" s="125" t="s">
        <v>2215</v>
      </c>
      <c r="DY461" s="582">
        <v>8.3333333333333329E-2</v>
      </c>
      <c r="DZ461" s="582">
        <v>0</v>
      </c>
      <c r="EA461" s="582"/>
      <c r="EB461" s="582"/>
      <c r="EC461" s="47" t="s">
        <v>2225</v>
      </c>
      <c r="ED461" s="586"/>
      <c r="EE461" s="586"/>
      <c r="EF461" s="304"/>
      <c r="EG461" s="177">
        <v>0.33333333333333343</v>
      </c>
      <c r="EH461" s="174">
        <v>0</v>
      </c>
      <c r="EI461" s="163">
        <v>0</v>
      </c>
      <c r="EJ461" s="587">
        <v>1</v>
      </c>
      <c r="EK461" s="220">
        <v>0</v>
      </c>
      <c r="EL461" s="163">
        <v>0</v>
      </c>
      <c r="EM461" s="584"/>
      <c r="EN461" s="586"/>
      <c r="EO461" s="586"/>
      <c r="EP461" s="586"/>
      <c r="EQ461" s="586"/>
      <c r="ER461" s="654"/>
      <c r="ES461" s="200"/>
      <c r="ET461" s="156">
        <f t="shared" si="7"/>
        <v>0</v>
      </c>
    </row>
    <row r="462" spans="1:150" s="47" customFormat="1" ht="99.95" hidden="1" customHeight="1" x14ac:dyDescent="0.25">
      <c r="A462" s="130" t="s">
        <v>204</v>
      </c>
      <c r="B462" s="47" t="s">
        <v>3837</v>
      </c>
      <c r="C462" s="47" t="s">
        <v>2210</v>
      </c>
      <c r="D462" s="127">
        <v>2</v>
      </c>
      <c r="E462" s="47" t="s">
        <v>3785</v>
      </c>
      <c r="F462" s="250" t="s">
        <v>65</v>
      </c>
      <c r="G462" s="72">
        <v>0.45079999999999998</v>
      </c>
      <c r="H462" s="125">
        <v>1</v>
      </c>
      <c r="I462" s="156">
        <v>0.05</v>
      </c>
      <c r="J462" s="47" t="s">
        <v>2211</v>
      </c>
      <c r="K462" s="58">
        <v>43465</v>
      </c>
      <c r="L462" s="157">
        <v>3</v>
      </c>
      <c r="M462" s="47" t="s">
        <v>2224</v>
      </c>
      <c r="N462" s="47" t="s">
        <v>2225</v>
      </c>
      <c r="O462" s="47" t="s">
        <v>2213</v>
      </c>
      <c r="P462" s="156">
        <v>0.01</v>
      </c>
      <c r="Q462" s="65" t="s">
        <v>1820</v>
      </c>
      <c r="R462" s="267">
        <v>632770000</v>
      </c>
      <c r="S462" s="65"/>
      <c r="T462" s="11">
        <v>43101</v>
      </c>
      <c r="U462" s="11">
        <v>43465</v>
      </c>
      <c r="V462" s="127" t="s">
        <v>2227</v>
      </c>
      <c r="W462" s="126">
        <v>0.33333333333333331</v>
      </c>
      <c r="X462" s="126">
        <v>2.7777777777777776E-2</v>
      </c>
      <c r="Y462" s="125"/>
      <c r="Z462" s="125" t="s">
        <v>2215</v>
      </c>
      <c r="AA462" s="582"/>
      <c r="AB462" s="582"/>
      <c r="AC462" s="582"/>
      <c r="AD462" s="582"/>
      <c r="AE462" s="586"/>
      <c r="AF462" s="586"/>
      <c r="AG462" s="126">
        <v>2.7777777777777776E-2</v>
      </c>
      <c r="AH462" s="163"/>
      <c r="AI462" s="125" t="s">
        <v>2215</v>
      </c>
      <c r="AJ462" s="582"/>
      <c r="AK462" s="582"/>
      <c r="AL462" s="582"/>
      <c r="AM462" s="582"/>
      <c r="AN462" s="586"/>
      <c r="AO462" s="586"/>
      <c r="AP462" s="126">
        <v>2.7777777777777776E-2</v>
      </c>
      <c r="AQ462" s="163"/>
      <c r="AR462" s="125" t="s">
        <v>2215</v>
      </c>
      <c r="AS462" s="582"/>
      <c r="AT462" s="582"/>
      <c r="AU462" s="582"/>
      <c r="AV462" s="582"/>
      <c r="AW462" s="47" t="s">
        <v>2225</v>
      </c>
      <c r="AX462" s="586"/>
      <c r="AY462" s="586"/>
      <c r="AZ462" s="126">
        <v>2.7777777777777776E-2</v>
      </c>
      <c r="BA462" s="163"/>
      <c r="BB462" s="125" t="s">
        <v>2215</v>
      </c>
      <c r="BC462" s="582"/>
      <c r="BD462" s="582"/>
      <c r="BE462" s="582"/>
      <c r="BF462" s="582"/>
      <c r="BG462" s="586"/>
      <c r="BH462" s="586"/>
      <c r="BI462" s="126">
        <v>2.7777777777777776E-2</v>
      </c>
      <c r="BJ462" s="163"/>
      <c r="BK462" s="125" t="s">
        <v>2215</v>
      </c>
      <c r="BL462" s="582"/>
      <c r="BM462" s="582"/>
      <c r="BN462" s="582"/>
      <c r="BO462" s="582"/>
      <c r="BP462" s="586"/>
      <c r="BQ462" s="586"/>
      <c r="BR462" s="126">
        <v>2.7777777777777776E-2</v>
      </c>
      <c r="BS462" s="163"/>
      <c r="BT462" s="125" t="s">
        <v>2215</v>
      </c>
      <c r="BU462" s="582"/>
      <c r="BV462" s="582"/>
      <c r="BW462" s="582"/>
      <c r="BX462" s="582"/>
      <c r="BY462" s="47" t="s">
        <v>2225</v>
      </c>
      <c r="BZ462" s="586"/>
      <c r="CA462" s="586"/>
      <c r="CB462" s="126">
        <v>2.7777777777777776E-2</v>
      </c>
      <c r="CC462" s="163"/>
      <c r="CD462" s="125" t="s">
        <v>2215</v>
      </c>
      <c r="CE462" s="582"/>
      <c r="CF462" s="582"/>
      <c r="CG462" s="582"/>
      <c r="CH462" s="582"/>
      <c r="CI462" s="586"/>
      <c r="CJ462" s="586"/>
      <c r="CK462" s="126">
        <v>2.7777777777777776E-2</v>
      </c>
      <c r="CL462" s="163"/>
      <c r="CM462" s="125" t="s">
        <v>2215</v>
      </c>
      <c r="CN462" s="582"/>
      <c r="CO462" s="582"/>
      <c r="CP462" s="582"/>
      <c r="CQ462" s="582"/>
      <c r="CR462" s="586"/>
      <c r="CS462" s="586"/>
      <c r="CT462" s="126">
        <v>2.7777777777777776E-2</v>
      </c>
      <c r="CU462" s="163"/>
      <c r="CV462" s="125" t="s">
        <v>2215</v>
      </c>
      <c r="CW462" s="582"/>
      <c r="CX462" s="582"/>
      <c r="CY462" s="582"/>
      <c r="CZ462" s="582"/>
      <c r="DA462" s="47" t="s">
        <v>2225</v>
      </c>
      <c r="DB462" s="585"/>
      <c r="DC462" s="585"/>
      <c r="DD462" s="126">
        <v>2.7777777777777776E-2</v>
      </c>
      <c r="DE462" s="163"/>
      <c r="DF462" s="125" t="s">
        <v>2215</v>
      </c>
      <c r="DG462" s="582"/>
      <c r="DH462" s="582"/>
      <c r="DI462" s="582"/>
      <c r="DJ462" s="582"/>
      <c r="DK462" s="585"/>
      <c r="DL462" s="585"/>
      <c r="DM462" s="126">
        <v>2.7777777777777776E-2</v>
      </c>
      <c r="DN462" s="163"/>
      <c r="DO462" s="125" t="s">
        <v>2215</v>
      </c>
      <c r="DP462" s="582"/>
      <c r="DQ462" s="582"/>
      <c r="DR462" s="582"/>
      <c r="DS462" s="582"/>
      <c r="DT462" s="585"/>
      <c r="DU462" s="585"/>
      <c r="DV462" s="126">
        <v>2.7777777777777776E-2</v>
      </c>
      <c r="DW462" s="163"/>
      <c r="DX462" s="125" t="s">
        <v>2215</v>
      </c>
      <c r="DY462" s="582"/>
      <c r="DZ462" s="582"/>
      <c r="EA462" s="582"/>
      <c r="EB462" s="582"/>
      <c r="EC462" s="47" t="s">
        <v>2225</v>
      </c>
      <c r="ED462" s="586"/>
      <c r="EE462" s="586"/>
      <c r="EF462" s="304"/>
      <c r="EG462" s="177">
        <v>0.33333333333333343</v>
      </c>
      <c r="EH462" s="174">
        <v>0</v>
      </c>
      <c r="EI462" s="163">
        <v>0</v>
      </c>
      <c r="EJ462" s="587"/>
      <c r="EK462" s="220">
        <v>0</v>
      </c>
      <c r="EL462" s="163" t="e">
        <v>#DIV/0!</v>
      </c>
      <c r="EM462" s="584"/>
      <c r="EN462" s="586"/>
      <c r="EO462" s="586"/>
      <c r="EP462" s="586"/>
      <c r="EQ462" s="586"/>
      <c r="ER462" s="654"/>
      <c r="ES462" s="200"/>
      <c r="ET462" s="156">
        <f t="shared" si="7"/>
        <v>0</v>
      </c>
    </row>
    <row r="463" spans="1:150" s="47" customFormat="1" ht="99.95" hidden="1" customHeight="1" x14ac:dyDescent="0.25">
      <c r="A463" s="130" t="s">
        <v>204</v>
      </c>
      <c r="B463" s="47" t="s">
        <v>3837</v>
      </c>
      <c r="C463" s="47" t="s">
        <v>2210</v>
      </c>
      <c r="D463" s="127">
        <v>2</v>
      </c>
      <c r="E463" s="47" t="s">
        <v>3785</v>
      </c>
      <c r="F463" s="250" t="s">
        <v>65</v>
      </c>
      <c r="G463" s="72">
        <v>0.45079999999999998</v>
      </c>
      <c r="H463" s="125">
        <v>1</v>
      </c>
      <c r="I463" s="156">
        <v>0.05</v>
      </c>
      <c r="J463" s="47" t="s">
        <v>2211</v>
      </c>
      <c r="K463" s="58">
        <v>43465</v>
      </c>
      <c r="L463" s="157">
        <v>3</v>
      </c>
      <c r="M463" s="47" t="s">
        <v>2224</v>
      </c>
      <c r="N463" s="47" t="s">
        <v>2225</v>
      </c>
      <c r="O463" s="47" t="s">
        <v>2213</v>
      </c>
      <c r="P463" s="156">
        <v>0.01</v>
      </c>
      <c r="Q463" s="65" t="s">
        <v>1820</v>
      </c>
      <c r="R463" s="267">
        <v>632770000</v>
      </c>
      <c r="S463" s="65"/>
      <c r="T463" s="11">
        <v>43101</v>
      </c>
      <c r="U463" s="11">
        <v>43465</v>
      </c>
      <c r="V463" s="127" t="s">
        <v>2228</v>
      </c>
      <c r="W463" s="126">
        <v>0.33333333333333331</v>
      </c>
      <c r="X463" s="126">
        <v>2.7777777777777776E-2</v>
      </c>
      <c r="Y463" s="125"/>
      <c r="Z463" s="125" t="s">
        <v>2215</v>
      </c>
      <c r="AA463" s="582"/>
      <c r="AB463" s="582"/>
      <c r="AC463" s="582"/>
      <c r="AD463" s="582"/>
      <c r="AE463" s="586"/>
      <c r="AF463" s="586"/>
      <c r="AG463" s="126">
        <v>2.7777777777777776E-2</v>
      </c>
      <c r="AH463" s="163"/>
      <c r="AI463" s="125" t="s">
        <v>2215</v>
      </c>
      <c r="AJ463" s="582"/>
      <c r="AK463" s="582"/>
      <c r="AL463" s="582"/>
      <c r="AM463" s="582"/>
      <c r="AN463" s="586"/>
      <c r="AO463" s="586"/>
      <c r="AP463" s="126">
        <v>2.7777777777777776E-2</v>
      </c>
      <c r="AQ463" s="163"/>
      <c r="AR463" s="125" t="s">
        <v>2215</v>
      </c>
      <c r="AS463" s="582"/>
      <c r="AT463" s="582"/>
      <c r="AU463" s="582"/>
      <c r="AV463" s="582"/>
      <c r="AW463" s="47" t="s">
        <v>2225</v>
      </c>
      <c r="AX463" s="586"/>
      <c r="AY463" s="586"/>
      <c r="AZ463" s="126">
        <v>2.7777777777777776E-2</v>
      </c>
      <c r="BA463" s="163"/>
      <c r="BB463" s="125" t="s">
        <v>2215</v>
      </c>
      <c r="BC463" s="582"/>
      <c r="BD463" s="582"/>
      <c r="BE463" s="582"/>
      <c r="BF463" s="582"/>
      <c r="BG463" s="586"/>
      <c r="BH463" s="586"/>
      <c r="BI463" s="126">
        <v>2.7777777777777776E-2</v>
      </c>
      <c r="BJ463" s="163"/>
      <c r="BK463" s="125" t="s">
        <v>2215</v>
      </c>
      <c r="BL463" s="582"/>
      <c r="BM463" s="582"/>
      <c r="BN463" s="582"/>
      <c r="BO463" s="582"/>
      <c r="BP463" s="586"/>
      <c r="BQ463" s="586"/>
      <c r="BR463" s="126">
        <v>2.7777777777777776E-2</v>
      </c>
      <c r="BS463" s="163"/>
      <c r="BT463" s="125" t="s">
        <v>2215</v>
      </c>
      <c r="BU463" s="582"/>
      <c r="BV463" s="582"/>
      <c r="BW463" s="582"/>
      <c r="BX463" s="582"/>
      <c r="BY463" s="47" t="s">
        <v>2225</v>
      </c>
      <c r="BZ463" s="586"/>
      <c r="CA463" s="586"/>
      <c r="CB463" s="126">
        <v>2.7777777777777776E-2</v>
      </c>
      <c r="CC463" s="163"/>
      <c r="CD463" s="125" t="s">
        <v>2215</v>
      </c>
      <c r="CE463" s="582"/>
      <c r="CF463" s="582"/>
      <c r="CG463" s="582"/>
      <c r="CH463" s="582"/>
      <c r="CI463" s="586"/>
      <c r="CJ463" s="586"/>
      <c r="CK463" s="126">
        <v>2.7777777777777776E-2</v>
      </c>
      <c r="CL463" s="163"/>
      <c r="CM463" s="125" t="s">
        <v>2215</v>
      </c>
      <c r="CN463" s="582"/>
      <c r="CO463" s="582"/>
      <c r="CP463" s="582"/>
      <c r="CQ463" s="582"/>
      <c r="CR463" s="586"/>
      <c r="CS463" s="586"/>
      <c r="CT463" s="126">
        <v>2.7777777777777776E-2</v>
      </c>
      <c r="CU463" s="163"/>
      <c r="CV463" s="125" t="s">
        <v>2215</v>
      </c>
      <c r="CW463" s="582"/>
      <c r="CX463" s="582"/>
      <c r="CY463" s="582"/>
      <c r="CZ463" s="582"/>
      <c r="DA463" s="47" t="s">
        <v>2225</v>
      </c>
      <c r="DB463" s="585"/>
      <c r="DC463" s="585"/>
      <c r="DD463" s="126">
        <v>2.7777777777777776E-2</v>
      </c>
      <c r="DE463" s="163"/>
      <c r="DF463" s="125" t="s">
        <v>2215</v>
      </c>
      <c r="DG463" s="582"/>
      <c r="DH463" s="582"/>
      <c r="DI463" s="582"/>
      <c r="DJ463" s="582"/>
      <c r="DK463" s="585"/>
      <c r="DL463" s="585"/>
      <c r="DM463" s="126">
        <v>2.7777777777777776E-2</v>
      </c>
      <c r="DN463" s="163"/>
      <c r="DO463" s="125" t="s">
        <v>2215</v>
      </c>
      <c r="DP463" s="582"/>
      <c r="DQ463" s="582"/>
      <c r="DR463" s="582"/>
      <c r="DS463" s="582"/>
      <c r="DT463" s="585"/>
      <c r="DU463" s="585"/>
      <c r="DV463" s="126">
        <v>2.7777777777777776E-2</v>
      </c>
      <c r="DW463" s="163"/>
      <c r="DX463" s="125" t="s">
        <v>2215</v>
      </c>
      <c r="DY463" s="582"/>
      <c r="DZ463" s="582"/>
      <c r="EA463" s="582"/>
      <c r="EB463" s="582"/>
      <c r="EC463" s="47" t="s">
        <v>2225</v>
      </c>
      <c r="ED463" s="586"/>
      <c r="EE463" s="586"/>
      <c r="EF463" s="304"/>
      <c r="EG463" s="177">
        <v>0.33333333333333343</v>
      </c>
      <c r="EH463" s="174">
        <v>0</v>
      </c>
      <c r="EI463" s="163">
        <v>0</v>
      </c>
      <c r="EJ463" s="587"/>
      <c r="EK463" s="220">
        <v>0</v>
      </c>
      <c r="EL463" s="163" t="e">
        <v>#DIV/0!</v>
      </c>
      <c r="EM463" s="584"/>
      <c r="EN463" s="586"/>
      <c r="EO463" s="586"/>
      <c r="EP463" s="586"/>
      <c r="EQ463" s="586"/>
      <c r="ER463" s="654"/>
      <c r="ES463" s="200"/>
      <c r="ET463" s="156">
        <f t="shared" si="7"/>
        <v>0</v>
      </c>
    </row>
    <row r="464" spans="1:150" s="47" customFormat="1" ht="99.95" hidden="1" customHeight="1" x14ac:dyDescent="0.25">
      <c r="A464" s="130" t="s">
        <v>204</v>
      </c>
      <c r="B464" s="47" t="s">
        <v>3837</v>
      </c>
      <c r="C464" s="47" t="s">
        <v>2210</v>
      </c>
      <c r="D464" s="127">
        <v>2</v>
      </c>
      <c r="E464" s="47" t="s">
        <v>3785</v>
      </c>
      <c r="F464" s="250" t="s">
        <v>65</v>
      </c>
      <c r="G464" s="72">
        <v>0.45079999999999998</v>
      </c>
      <c r="H464" s="125">
        <v>1</v>
      </c>
      <c r="I464" s="156">
        <v>0.05</v>
      </c>
      <c r="J464" s="47" t="s">
        <v>2211</v>
      </c>
      <c r="K464" s="58">
        <v>43465</v>
      </c>
      <c r="L464" s="269">
        <v>4</v>
      </c>
      <c r="M464" s="47" t="s">
        <v>2229</v>
      </c>
      <c r="N464" s="47" t="s">
        <v>2230</v>
      </c>
      <c r="O464" s="173" t="s">
        <v>2213</v>
      </c>
      <c r="P464" s="156">
        <v>0.01</v>
      </c>
      <c r="Q464" s="173" t="s">
        <v>1820</v>
      </c>
      <c r="R464" s="267">
        <v>87910000</v>
      </c>
      <c r="S464" s="173"/>
      <c r="T464" s="11">
        <v>43101</v>
      </c>
      <c r="U464" s="11">
        <v>43465</v>
      </c>
      <c r="V464" s="127" t="s">
        <v>2231</v>
      </c>
      <c r="W464" s="126">
        <v>0.33333333333333331</v>
      </c>
      <c r="X464" s="126">
        <v>2.7777777777777776E-2</v>
      </c>
      <c r="Y464" s="125"/>
      <c r="Z464" s="125" t="s">
        <v>2232</v>
      </c>
      <c r="AA464" s="585">
        <v>8.3333333333333329E-2</v>
      </c>
      <c r="AB464" s="582">
        <v>0</v>
      </c>
      <c r="AC464" s="586"/>
      <c r="AD464" s="586"/>
      <c r="AE464" s="586"/>
      <c r="AF464" s="586"/>
      <c r="AG464" s="126">
        <v>2.7777777777777776E-2</v>
      </c>
      <c r="AH464" s="163"/>
      <c r="AI464" s="125" t="s">
        <v>2232</v>
      </c>
      <c r="AJ464" s="585">
        <v>8.3333333333333329E-2</v>
      </c>
      <c r="AK464" s="582">
        <v>0</v>
      </c>
      <c r="AL464" s="586"/>
      <c r="AM464" s="586"/>
      <c r="AN464" s="586"/>
      <c r="AO464" s="586"/>
      <c r="AP464" s="126">
        <v>2.7777777777777776E-2</v>
      </c>
      <c r="AQ464" s="163"/>
      <c r="AR464" s="125" t="s">
        <v>2232</v>
      </c>
      <c r="AS464" s="585">
        <v>8.3333333333333329E-2</v>
      </c>
      <c r="AT464" s="619">
        <v>0</v>
      </c>
      <c r="AU464" s="586"/>
      <c r="AV464" s="586"/>
      <c r="AW464" s="47" t="s">
        <v>2230</v>
      </c>
      <c r="AX464" s="586"/>
      <c r="AY464" s="586"/>
      <c r="AZ464" s="126">
        <v>2.7777777777777776E-2</v>
      </c>
      <c r="BA464" s="163"/>
      <c r="BB464" s="125" t="s">
        <v>2232</v>
      </c>
      <c r="BC464" s="585">
        <v>8.3333333333333329E-2</v>
      </c>
      <c r="BD464" s="619">
        <v>0</v>
      </c>
      <c r="BE464" s="586"/>
      <c r="BF464" s="586"/>
      <c r="BG464" s="586"/>
      <c r="BH464" s="586"/>
      <c r="BI464" s="126">
        <v>2.7777777777777776E-2</v>
      </c>
      <c r="BJ464" s="163"/>
      <c r="BK464" s="125" t="s">
        <v>2232</v>
      </c>
      <c r="BL464" s="585">
        <v>8.3333333333333329E-2</v>
      </c>
      <c r="BM464" s="619">
        <v>0</v>
      </c>
      <c r="BN464" s="586"/>
      <c r="BO464" s="586"/>
      <c r="BP464" s="586"/>
      <c r="BQ464" s="586"/>
      <c r="BR464" s="126">
        <v>2.7777777777777776E-2</v>
      </c>
      <c r="BS464" s="163"/>
      <c r="BT464" s="125" t="s">
        <v>2232</v>
      </c>
      <c r="BU464" s="585">
        <v>8.3333333333333329E-2</v>
      </c>
      <c r="BV464" s="619">
        <v>0</v>
      </c>
      <c r="BW464" s="586"/>
      <c r="BX464" s="586"/>
      <c r="BY464" s="47" t="s">
        <v>2230</v>
      </c>
      <c r="BZ464" s="586"/>
      <c r="CA464" s="586"/>
      <c r="CB464" s="126">
        <v>2.7777777777777776E-2</v>
      </c>
      <c r="CC464" s="163"/>
      <c r="CD464" s="125" t="s">
        <v>2232</v>
      </c>
      <c r="CE464" s="585">
        <v>8.3333333333333329E-2</v>
      </c>
      <c r="CF464" s="619">
        <v>0</v>
      </c>
      <c r="CG464" s="586"/>
      <c r="CH464" s="586"/>
      <c r="CI464" s="586"/>
      <c r="CJ464" s="586"/>
      <c r="CK464" s="126">
        <v>2.7777777777777776E-2</v>
      </c>
      <c r="CL464" s="163"/>
      <c r="CM464" s="125" t="s">
        <v>2232</v>
      </c>
      <c r="CN464" s="585">
        <v>8.3333333333333329E-2</v>
      </c>
      <c r="CO464" s="619">
        <v>0</v>
      </c>
      <c r="CP464" s="586"/>
      <c r="CQ464" s="586"/>
      <c r="CR464" s="586"/>
      <c r="CS464" s="586"/>
      <c r="CT464" s="126">
        <v>2.7777777777777776E-2</v>
      </c>
      <c r="CU464" s="163"/>
      <c r="CV464" s="125" t="s">
        <v>2232</v>
      </c>
      <c r="CW464" s="585">
        <v>8.3333333333333329E-2</v>
      </c>
      <c r="CX464" s="619">
        <v>0</v>
      </c>
      <c r="CY464" s="586"/>
      <c r="CZ464" s="586"/>
      <c r="DA464" s="47" t="s">
        <v>2230</v>
      </c>
      <c r="DB464" s="585"/>
      <c r="DC464" s="585"/>
      <c r="DD464" s="126">
        <v>2.7777777777777776E-2</v>
      </c>
      <c r="DE464" s="163"/>
      <c r="DF464" s="125" t="s">
        <v>2232</v>
      </c>
      <c r="DG464" s="585">
        <v>8.3333333333333329E-2</v>
      </c>
      <c r="DH464" s="619">
        <v>0</v>
      </c>
      <c r="DI464" s="586"/>
      <c r="DJ464" s="586"/>
      <c r="DK464" s="585"/>
      <c r="DL464" s="585"/>
      <c r="DM464" s="126">
        <v>2.7777777777777776E-2</v>
      </c>
      <c r="DN464" s="163"/>
      <c r="DO464" s="125" t="s">
        <v>2232</v>
      </c>
      <c r="DP464" s="585">
        <v>8.3333333333333329E-2</v>
      </c>
      <c r="DQ464" s="619">
        <v>0</v>
      </c>
      <c r="DR464" s="586"/>
      <c r="DS464" s="586"/>
      <c r="DT464" s="585"/>
      <c r="DU464" s="585"/>
      <c r="DV464" s="126">
        <v>2.7777777777777776E-2</v>
      </c>
      <c r="DW464" s="163"/>
      <c r="DX464" s="125" t="s">
        <v>2232</v>
      </c>
      <c r="DY464" s="585">
        <v>8.3333333333333329E-2</v>
      </c>
      <c r="DZ464" s="619">
        <v>0</v>
      </c>
      <c r="EA464" s="586"/>
      <c r="EB464" s="586"/>
      <c r="EC464" s="47" t="s">
        <v>2230</v>
      </c>
      <c r="ED464" s="586"/>
      <c r="EE464" s="586"/>
      <c r="EF464" s="304"/>
      <c r="EG464" s="177">
        <v>0.33333333333333343</v>
      </c>
      <c r="EH464" s="174">
        <v>0</v>
      </c>
      <c r="EI464" s="163">
        <v>0</v>
      </c>
      <c r="EJ464" s="587">
        <v>1</v>
      </c>
      <c r="EK464" s="220">
        <v>0</v>
      </c>
      <c r="EL464" s="163">
        <v>0</v>
      </c>
      <c r="EM464" s="584"/>
      <c r="EN464" s="586"/>
      <c r="EO464" s="586"/>
      <c r="EP464" s="586"/>
      <c r="EQ464" s="586"/>
      <c r="ER464" s="654"/>
      <c r="ES464" s="200"/>
      <c r="ET464" s="156">
        <f t="shared" si="7"/>
        <v>0</v>
      </c>
    </row>
    <row r="465" spans="1:150" s="47" customFormat="1" ht="99.95" hidden="1" customHeight="1" x14ac:dyDescent="0.25">
      <c r="A465" s="130" t="s">
        <v>204</v>
      </c>
      <c r="B465" s="47" t="s">
        <v>3837</v>
      </c>
      <c r="C465" s="47" t="s">
        <v>2210</v>
      </c>
      <c r="D465" s="127">
        <v>2</v>
      </c>
      <c r="E465" s="47" t="s">
        <v>3785</v>
      </c>
      <c r="F465" s="250" t="s">
        <v>65</v>
      </c>
      <c r="G465" s="72">
        <v>0.45079999999999998</v>
      </c>
      <c r="H465" s="125">
        <v>1</v>
      </c>
      <c r="I465" s="156">
        <v>0.05</v>
      </c>
      <c r="J465" s="47" t="s">
        <v>2211</v>
      </c>
      <c r="K465" s="58">
        <v>43465</v>
      </c>
      <c r="L465" s="269">
        <v>4</v>
      </c>
      <c r="M465" s="47" t="s">
        <v>2229</v>
      </c>
      <c r="N465" s="47" t="s">
        <v>2230</v>
      </c>
      <c r="O465" s="173" t="s">
        <v>2213</v>
      </c>
      <c r="P465" s="156">
        <v>0.01</v>
      </c>
      <c r="Q465" s="173" t="s">
        <v>1820</v>
      </c>
      <c r="R465" s="267">
        <v>87910000</v>
      </c>
      <c r="S465" s="173"/>
      <c r="T465" s="11">
        <v>43101</v>
      </c>
      <c r="U465" s="11">
        <v>43465</v>
      </c>
      <c r="V465" s="127" t="s">
        <v>2233</v>
      </c>
      <c r="W465" s="126">
        <v>0.33333333333333331</v>
      </c>
      <c r="X465" s="126">
        <v>2.7777777777777776E-2</v>
      </c>
      <c r="Y465" s="125"/>
      <c r="Z465" s="125" t="s">
        <v>2232</v>
      </c>
      <c r="AA465" s="585"/>
      <c r="AB465" s="582"/>
      <c r="AC465" s="586"/>
      <c r="AD465" s="586"/>
      <c r="AE465" s="586"/>
      <c r="AF465" s="586"/>
      <c r="AG465" s="126">
        <v>2.7777777777777776E-2</v>
      </c>
      <c r="AH465" s="163"/>
      <c r="AI465" s="125" t="s">
        <v>2232</v>
      </c>
      <c r="AJ465" s="585"/>
      <c r="AK465" s="582"/>
      <c r="AL465" s="586"/>
      <c r="AM465" s="586"/>
      <c r="AN465" s="586"/>
      <c r="AO465" s="586"/>
      <c r="AP465" s="126">
        <v>2.7777777777777776E-2</v>
      </c>
      <c r="AQ465" s="163"/>
      <c r="AR465" s="125" t="s">
        <v>2232</v>
      </c>
      <c r="AS465" s="585"/>
      <c r="AT465" s="619"/>
      <c r="AU465" s="586"/>
      <c r="AV465" s="586"/>
      <c r="AW465" s="47" t="s">
        <v>2230</v>
      </c>
      <c r="AX465" s="586"/>
      <c r="AY465" s="586"/>
      <c r="AZ465" s="126">
        <v>2.7777777777777776E-2</v>
      </c>
      <c r="BA465" s="163"/>
      <c r="BB465" s="125" t="s">
        <v>2232</v>
      </c>
      <c r="BC465" s="585"/>
      <c r="BD465" s="619"/>
      <c r="BE465" s="586"/>
      <c r="BF465" s="586"/>
      <c r="BG465" s="586"/>
      <c r="BH465" s="586"/>
      <c r="BI465" s="126">
        <v>2.7777777777777776E-2</v>
      </c>
      <c r="BJ465" s="163"/>
      <c r="BK465" s="125" t="s">
        <v>2232</v>
      </c>
      <c r="BL465" s="585"/>
      <c r="BM465" s="619"/>
      <c r="BN465" s="586"/>
      <c r="BO465" s="586"/>
      <c r="BP465" s="586"/>
      <c r="BQ465" s="586"/>
      <c r="BR465" s="126">
        <v>2.7777777777777776E-2</v>
      </c>
      <c r="BS465" s="163"/>
      <c r="BT465" s="125" t="s">
        <v>2232</v>
      </c>
      <c r="BU465" s="585"/>
      <c r="BV465" s="619"/>
      <c r="BW465" s="586"/>
      <c r="BX465" s="586"/>
      <c r="BY465" s="47" t="s">
        <v>2230</v>
      </c>
      <c r="BZ465" s="586"/>
      <c r="CA465" s="586"/>
      <c r="CB465" s="126">
        <v>2.7777777777777776E-2</v>
      </c>
      <c r="CC465" s="163"/>
      <c r="CD465" s="125" t="s">
        <v>2232</v>
      </c>
      <c r="CE465" s="585"/>
      <c r="CF465" s="619"/>
      <c r="CG465" s="586"/>
      <c r="CH465" s="586"/>
      <c r="CI465" s="586"/>
      <c r="CJ465" s="586"/>
      <c r="CK465" s="126">
        <v>2.7777777777777776E-2</v>
      </c>
      <c r="CL465" s="163"/>
      <c r="CM465" s="125" t="s">
        <v>2232</v>
      </c>
      <c r="CN465" s="585"/>
      <c r="CO465" s="619"/>
      <c r="CP465" s="586"/>
      <c r="CQ465" s="586"/>
      <c r="CR465" s="586"/>
      <c r="CS465" s="586"/>
      <c r="CT465" s="126">
        <v>2.7777777777777776E-2</v>
      </c>
      <c r="CU465" s="163"/>
      <c r="CV465" s="125" t="s">
        <v>2232</v>
      </c>
      <c r="CW465" s="585"/>
      <c r="CX465" s="619"/>
      <c r="CY465" s="586"/>
      <c r="CZ465" s="586"/>
      <c r="DA465" s="47" t="s">
        <v>2230</v>
      </c>
      <c r="DB465" s="585"/>
      <c r="DC465" s="585"/>
      <c r="DD465" s="126">
        <v>2.7777777777777776E-2</v>
      </c>
      <c r="DE465" s="163"/>
      <c r="DF465" s="125" t="s">
        <v>2232</v>
      </c>
      <c r="DG465" s="585"/>
      <c r="DH465" s="619"/>
      <c r="DI465" s="586"/>
      <c r="DJ465" s="586"/>
      <c r="DK465" s="585"/>
      <c r="DL465" s="585"/>
      <c r="DM465" s="126">
        <v>2.7777777777777776E-2</v>
      </c>
      <c r="DN465" s="163"/>
      <c r="DO465" s="125" t="s">
        <v>2232</v>
      </c>
      <c r="DP465" s="585"/>
      <c r="DQ465" s="619"/>
      <c r="DR465" s="586"/>
      <c r="DS465" s="586"/>
      <c r="DT465" s="585"/>
      <c r="DU465" s="585"/>
      <c r="DV465" s="126">
        <v>2.7777777777777776E-2</v>
      </c>
      <c r="DW465" s="163"/>
      <c r="DX465" s="125" t="s">
        <v>2232</v>
      </c>
      <c r="DY465" s="585"/>
      <c r="DZ465" s="619"/>
      <c r="EA465" s="586"/>
      <c r="EB465" s="586"/>
      <c r="EC465" s="47" t="s">
        <v>2230</v>
      </c>
      <c r="ED465" s="586"/>
      <c r="EE465" s="586"/>
      <c r="EF465" s="304"/>
      <c r="EG465" s="177">
        <v>0.33333333333333343</v>
      </c>
      <c r="EH465" s="174">
        <v>0</v>
      </c>
      <c r="EI465" s="163">
        <v>0</v>
      </c>
      <c r="EJ465" s="587"/>
      <c r="EK465" s="220">
        <v>0</v>
      </c>
      <c r="EL465" s="163" t="e">
        <v>#DIV/0!</v>
      </c>
      <c r="EM465" s="584"/>
      <c r="EN465" s="586"/>
      <c r="EO465" s="586"/>
      <c r="EP465" s="586"/>
      <c r="EQ465" s="586"/>
      <c r="ER465" s="654"/>
      <c r="ES465" s="200"/>
      <c r="ET465" s="156">
        <f t="shared" si="7"/>
        <v>0</v>
      </c>
    </row>
    <row r="466" spans="1:150" s="47" customFormat="1" ht="99.95" hidden="1" customHeight="1" x14ac:dyDescent="0.25">
      <c r="A466" s="130" t="s">
        <v>204</v>
      </c>
      <c r="B466" s="47" t="s">
        <v>3837</v>
      </c>
      <c r="C466" s="47" t="s">
        <v>2210</v>
      </c>
      <c r="D466" s="127">
        <v>2</v>
      </c>
      <c r="E466" s="47" t="s">
        <v>3785</v>
      </c>
      <c r="F466" s="250" t="s">
        <v>65</v>
      </c>
      <c r="G466" s="72">
        <v>0.45079999999999998</v>
      </c>
      <c r="H466" s="125">
        <v>1</v>
      </c>
      <c r="I466" s="156">
        <v>0.05</v>
      </c>
      <c r="J466" s="47" t="s">
        <v>2211</v>
      </c>
      <c r="K466" s="58">
        <v>43465</v>
      </c>
      <c r="L466" s="269">
        <v>4</v>
      </c>
      <c r="M466" s="47" t="s">
        <v>2229</v>
      </c>
      <c r="N466" s="47" t="s">
        <v>2230</v>
      </c>
      <c r="O466" s="173" t="s">
        <v>2213</v>
      </c>
      <c r="P466" s="156">
        <v>0.01</v>
      </c>
      <c r="Q466" s="173" t="s">
        <v>1820</v>
      </c>
      <c r="R466" s="267">
        <v>87910000</v>
      </c>
      <c r="S466" s="173"/>
      <c r="T466" s="11">
        <v>43101</v>
      </c>
      <c r="U466" s="11">
        <v>43465</v>
      </c>
      <c r="V466" s="127" t="s">
        <v>2234</v>
      </c>
      <c r="W466" s="126">
        <v>0.33333333333333331</v>
      </c>
      <c r="X466" s="126">
        <v>2.7777777777777776E-2</v>
      </c>
      <c r="Y466" s="125"/>
      <c r="Z466" s="125" t="s">
        <v>2232</v>
      </c>
      <c r="AA466" s="585"/>
      <c r="AB466" s="582"/>
      <c r="AC466" s="586"/>
      <c r="AD466" s="586"/>
      <c r="AE466" s="586"/>
      <c r="AF466" s="586"/>
      <c r="AG466" s="126">
        <v>2.7777777777777776E-2</v>
      </c>
      <c r="AH466" s="163"/>
      <c r="AI466" s="125" t="s">
        <v>2232</v>
      </c>
      <c r="AJ466" s="585"/>
      <c r="AK466" s="582"/>
      <c r="AL466" s="586"/>
      <c r="AM466" s="586"/>
      <c r="AN466" s="586"/>
      <c r="AO466" s="586"/>
      <c r="AP466" s="126">
        <v>2.7777777777777776E-2</v>
      </c>
      <c r="AQ466" s="163"/>
      <c r="AR466" s="125" t="s">
        <v>2232</v>
      </c>
      <c r="AS466" s="585"/>
      <c r="AT466" s="619"/>
      <c r="AU466" s="586"/>
      <c r="AV466" s="586"/>
      <c r="AW466" s="47" t="s">
        <v>2230</v>
      </c>
      <c r="AX466" s="586"/>
      <c r="AY466" s="586"/>
      <c r="AZ466" s="126">
        <v>2.7777777777777776E-2</v>
      </c>
      <c r="BA466" s="163"/>
      <c r="BB466" s="125" t="s">
        <v>2232</v>
      </c>
      <c r="BC466" s="585"/>
      <c r="BD466" s="619"/>
      <c r="BE466" s="586"/>
      <c r="BF466" s="586"/>
      <c r="BG466" s="586"/>
      <c r="BH466" s="586"/>
      <c r="BI466" s="126">
        <v>2.7777777777777776E-2</v>
      </c>
      <c r="BJ466" s="163"/>
      <c r="BK466" s="125" t="s">
        <v>2232</v>
      </c>
      <c r="BL466" s="585"/>
      <c r="BM466" s="619"/>
      <c r="BN466" s="586"/>
      <c r="BO466" s="586"/>
      <c r="BP466" s="586"/>
      <c r="BQ466" s="586"/>
      <c r="BR466" s="126">
        <v>2.7777777777777776E-2</v>
      </c>
      <c r="BS466" s="163"/>
      <c r="BT466" s="125" t="s">
        <v>2232</v>
      </c>
      <c r="BU466" s="585"/>
      <c r="BV466" s="619"/>
      <c r="BW466" s="586"/>
      <c r="BX466" s="586"/>
      <c r="BY466" s="47" t="s">
        <v>2230</v>
      </c>
      <c r="BZ466" s="586"/>
      <c r="CA466" s="586"/>
      <c r="CB466" s="126">
        <v>2.7777777777777776E-2</v>
      </c>
      <c r="CC466" s="163"/>
      <c r="CD466" s="125" t="s">
        <v>2232</v>
      </c>
      <c r="CE466" s="585"/>
      <c r="CF466" s="619"/>
      <c r="CG466" s="586"/>
      <c r="CH466" s="586"/>
      <c r="CI466" s="586"/>
      <c r="CJ466" s="586"/>
      <c r="CK466" s="126">
        <v>2.7777777777777776E-2</v>
      </c>
      <c r="CL466" s="163"/>
      <c r="CM466" s="125" t="s">
        <v>2232</v>
      </c>
      <c r="CN466" s="585"/>
      <c r="CO466" s="619"/>
      <c r="CP466" s="586"/>
      <c r="CQ466" s="586"/>
      <c r="CR466" s="586"/>
      <c r="CS466" s="586"/>
      <c r="CT466" s="126">
        <v>2.7777777777777776E-2</v>
      </c>
      <c r="CU466" s="163"/>
      <c r="CV466" s="125" t="s">
        <v>2232</v>
      </c>
      <c r="CW466" s="585"/>
      <c r="CX466" s="619"/>
      <c r="CY466" s="586"/>
      <c r="CZ466" s="586"/>
      <c r="DA466" s="47" t="s">
        <v>2230</v>
      </c>
      <c r="DB466" s="585"/>
      <c r="DC466" s="585"/>
      <c r="DD466" s="126">
        <v>2.7777777777777776E-2</v>
      </c>
      <c r="DE466" s="163"/>
      <c r="DF466" s="125" t="s">
        <v>2232</v>
      </c>
      <c r="DG466" s="585"/>
      <c r="DH466" s="619"/>
      <c r="DI466" s="586"/>
      <c r="DJ466" s="586"/>
      <c r="DK466" s="585"/>
      <c r="DL466" s="585"/>
      <c r="DM466" s="126">
        <v>2.7777777777777776E-2</v>
      </c>
      <c r="DN466" s="163"/>
      <c r="DO466" s="125" t="s">
        <v>2232</v>
      </c>
      <c r="DP466" s="585"/>
      <c r="DQ466" s="619"/>
      <c r="DR466" s="586"/>
      <c r="DS466" s="586"/>
      <c r="DT466" s="585"/>
      <c r="DU466" s="585"/>
      <c r="DV466" s="126">
        <v>2.7777777777777776E-2</v>
      </c>
      <c r="DW466" s="163"/>
      <c r="DX466" s="125" t="s">
        <v>2232</v>
      </c>
      <c r="DY466" s="585"/>
      <c r="DZ466" s="619"/>
      <c r="EA466" s="586"/>
      <c r="EB466" s="586"/>
      <c r="EC466" s="47" t="s">
        <v>2230</v>
      </c>
      <c r="ED466" s="586"/>
      <c r="EE466" s="586"/>
      <c r="EF466" s="304"/>
      <c r="EG466" s="177">
        <v>0.33333333333333343</v>
      </c>
      <c r="EH466" s="174">
        <v>0</v>
      </c>
      <c r="EI466" s="163">
        <v>0</v>
      </c>
      <c r="EJ466" s="587"/>
      <c r="EK466" s="220">
        <v>0</v>
      </c>
      <c r="EL466" s="163" t="e">
        <v>#DIV/0!</v>
      </c>
      <c r="EM466" s="584"/>
      <c r="EN466" s="586"/>
      <c r="EO466" s="586"/>
      <c r="EP466" s="586"/>
      <c r="EQ466" s="586"/>
      <c r="ER466" s="654"/>
      <c r="ES466" s="200"/>
      <c r="ET466" s="156">
        <f t="shared" si="7"/>
        <v>0</v>
      </c>
    </row>
    <row r="467" spans="1:150" s="47" customFormat="1" ht="99.95" hidden="1" customHeight="1" x14ac:dyDescent="0.25">
      <c r="A467" s="130" t="s">
        <v>204</v>
      </c>
      <c r="B467" s="47" t="s">
        <v>3837</v>
      </c>
      <c r="C467" s="47" t="s">
        <v>2210</v>
      </c>
      <c r="D467" s="127">
        <v>2</v>
      </c>
      <c r="E467" s="47" t="s">
        <v>3785</v>
      </c>
      <c r="F467" s="250" t="s">
        <v>65</v>
      </c>
      <c r="G467" s="72">
        <v>0.45079999999999998</v>
      </c>
      <c r="H467" s="125">
        <v>1</v>
      </c>
      <c r="I467" s="156">
        <v>0.05</v>
      </c>
      <c r="J467" s="47" t="s">
        <v>2211</v>
      </c>
      <c r="K467" s="58">
        <v>43465</v>
      </c>
      <c r="L467" s="269">
        <v>5</v>
      </c>
      <c r="M467" s="47" t="s">
        <v>147</v>
      </c>
      <c r="N467" s="47" t="s">
        <v>2235</v>
      </c>
      <c r="O467" s="47" t="s">
        <v>2213</v>
      </c>
      <c r="P467" s="156">
        <v>0.01</v>
      </c>
      <c r="Q467" s="173" t="s">
        <v>1820</v>
      </c>
      <c r="R467" s="267">
        <v>640739000</v>
      </c>
      <c r="S467" s="173"/>
      <c r="T467" s="172">
        <v>43101</v>
      </c>
      <c r="U467" s="172">
        <v>43465</v>
      </c>
      <c r="V467" s="127" t="s">
        <v>2236</v>
      </c>
      <c r="W467" s="126">
        <v>0.5</v>
      </c>
      <c r="X467" s="126">
        <v>4.1666666666666664E-2</v>
      </c>
      <c r="Y467" s="125"/>
      <c r="Z467" s="125" t="s">
        <v>2237</v>
      </c>
      <c r="AA467" s="585">
        <v>8.3333333333333329E-2</v>
      </c>
      <c r="AB467" s="585">
        <v>0</v>
      </c>
      <c r="AC467" s="586"/>
      <c r="AD467" s="586"/>
      <c r="AE467" s="586"/>
      <c r="AF467" s="586"/>
      <c r="AG467" s="126">
        <v>4.1666666666666664E-2</v>
      </c>
      <c r="AH467" s="163"/>
      <c r="AI467" s="125" t="s">
        <v>2237</v>
      </c>
      <c r="AJ467" s="585">
        <v>8.3333333333333329E-2</v>
      </c>
      <c r="AK467" s="582">
        <v>0</v>
      </c>
      <c r="AL467" s="586"/>
      <c r="AM467" s="586"/>
      <c r="AN467" s="586"/>
      <c r="AO467" s="586"/>
      <c r="AP467" s="126">
        <v>4.1666666666666664E-2</v>
      </c>
      <c r="AQ467" s="186"/>
      <c r="AR467" s="125" t="s">
        <v>2237</v>
      </c>
      <c r="AS467" s="585">
        <v>8.3333333333333329E-2</v>
      </c>
      <c r="AT467" s="619">
        <v>0</v>
      </c>
      <c r="AU467" s="586"/>
      <c r="AV467" s="586"/>
      <c r="AW467" s="47" t="s">
        <v>2235</v>
      </c>
      <c r="AX467" s="586"/>
      <c r="AY467" s="586"/>
      <c r="AZ467" s="126">
        <v>4.1666666666666664E-2</v>
      </c>
      <c r="BA467" s="163"/>
      <c r="BB467" s="125" t="s">
        <v>2237</v>
      </c>
      <c r="BC467" s="585">
        <v>8.3333333333333329E-2</v>
      </c>
      <c r="BD467" s="619">
        <v>0</v>
      </c>
      <c r="BE467" s="586"/>
      <c r="BF467" s="586"/>
      <c r="BG467" s="586"/>
      <c r="BH467" s="586"/>
      <c r="BI467" s="126">
        <v>4.1666666666666664E-2</v>
      </c>
      <c r="BJ467" s="163"/>
      <c r="BK467" s="125" t="s">
        <v>2237</v>
      </c>
      <c r="BL467" s="585">
        <v>8.3333333333333329E-2</v>
      </c>
      <c r="BM467" s="619">
        <v>0</v>
      </c>
      <c r="BN467" s="586"/>
      <c r="BO467" s="586"/>
      <c r="BP467" s="586"/>
      <c r="BQ467" s="586"/>
      <c r="BR467" s="126">
        <v>4.1666666666666664E-2</v>
      </c>
      <c r="BS467" s="163"/>
      <c r="BT467" s="125" t="s">
        <v>2237</v>
      </c>
      <c r="BU467" s="585">
        <v>8.3333333333333329E-2</v>
      </c>
      <c r="BV467" s="619">
        <v>0</v>
      </c>
      <c r="BW467" s="586"/>
      <c r="BX467" s="586"/>
      <c r="BY467" s="47" t="s">
        <v>2235</v>
      </c>
      <c r="BZ467" s="586"/>
      <c r="CA467" s="586"/>
      <c r="CB467" s="126">
        <v>4.1666666666666664E-2</v>
      </c>
      <c r="CC467" s="163"/>
      <c r="CD467" s="125" t="s">
        <v>2237</v>
      </c>
      <c r="CE467" s="585">
        <v>8.3333333333333329E-2</v>
      </c>
      <c r="CF467" s="619">
        <v>0</v>
      </c>
      <c r="CG467" s="586"/>
      <c r="CH467" s="586"/>
      <c r="CI467" s="586"/>
      <c r="CJ467" s="586"/>
      <c r="CK467" s="126">
        <v>4.1666666666666664E-2</v>
      </c>
      <c r="CL467" s="163"/>
      <c r="CM467" s="125" t="s">
        <v>2237</v>
      </c>
      <c r="CN467" s="585">
        <v>8.3333333333333329E-2</v>
      </c>
      <c r="CO467" s="619">
        <v>0</v>
      </c>
      <c r="CP467" s="586"/>
      <c r="CQ467" s="586"/>
      <c r="CR467" s="586"/>
      <c r="CS467" s="586"/>
      <c r="CT467" s="126">
        <v>4.1666666666666664E-2</v>
      </c>
      <c r="CU467" s="163"/>
      <c r="CV467" s="125" t="s">
        <v>2237</v>
      </c>
      <c r="CW467" s="585">
        <v>8.3333333333333329E-2</v>
      </c>
      <c r="CX467" s="619">
        <v>0</v>
      </c>
      <c r="CY467" s="586"/>
      <c r="CZ467" s="586"/>
      <c r="DA467" s="47" t="s">
        <v>2235</v>
      </c>
      <c r="DB467" s="585"/>
      <c r="DC467" s="585"/>
      <c r="DD467" s="126">
        <v>4.1666666666666664E-2</v>
      </c>
      <c r="DE467" s="163"/>
      <c r="DF467" s="125" t="s">
        <v>2237</v>
      </c>
      <c r="DG467" s="585">
        <v>8.3333333333333329E-2</v>
      </c>
      <c r="DH467" s="619">
        <v>0</v>
      </c>
      <c r="DI467" s="586"/>
      <c r="DJ467" s="586"/>
      <c r="DK467" s="585"/>
      <c r="DL467" s="585"/>
      <c r="DM467" s="126">
        <v>4.1666666666666664E-2</v>
      </c>
      <c r="DN467" s="163"/>
      <c r="DO467" s="125" t="s">
        <v>2237</v>
      </c>
      <c r="DP467" s="585">
        <v>8.3333333333333329E-2</v>
      </c>
      <c r="DQ467" s="619">
        <v>0</v>
      </c>
      <c r="DR467" s="586"/>
      <c r="DS467" s="586"/>
      <c r="DT467" s="585"/>
      <c r="DU467" s="585"/>
      <c r="DV467" s="126">
        <v>4.1666666666666664E-2</v>
      </c>
      <c r="DW467" s="163"/>
      <c r="DX467" s="125" t="s">
        <v>2237</v>
      </c>
      <c r="DY467" s="585">
        <v>8.3333333333333329E-2</v>
      </c>
      <c r="DZ467" s="619">
        <v>0</v>
      </c>
      <c r="EA467" s="586"/>
      <c r="EB467" s="586"/>
      <c r="EC467" s="47" t="s">
        <v>2235</v>
      </c>
      <c r="ED467" s="586"/>
      <c r="EE467" s="586"/>
      <c r="EF467" s="304"/>
      <c r="EG467" s="177">
        <v>0.5</v>
      </c>
      <c r="EH467" s="174">
        <v>0</v>
      </c>
      <c r="EI467" s="163">
        <v>0</v>
      </c>
      <c r="EJ467" s="587">
        <v>1</v>
      </c>
      <c r="EK467" s="220">
        <v>0</v>
      </c>
      <c r="EL467" s="163">
        <v>0</v>
      </c>
      <c r="EM467" s="584"/>
      <c r="EN467" s="586"/>
      <c r="EO467" s="586"/>
      <c r="EP467" s="586"/>
      <c r="EQ467" s="586"/>
      <c r="ER467" s="654"/>
      <c r="ES467" s="200"/>
      <c r="ET467" s="156">
        <f t="shared" si="7"/>
        <v>0</v>
      </c>
    </row>
    <row r="468" spans="1:150" s="47" customFormat="1" ht="99.95" hidden="1" customHeight="1" x14ac:dyDescent="0.25">
      <c r="A468" s="130" t="s">
        <v>204</v>
      </c>
      <c r="B468" s="47" t="s">
        <v>3837</v>
      </c>
      <c r="C468" s="47" t="s">
        <v>2210</v>
      </c>
      <c r="D468" s="127">
        <v>2</v>
      </c>
      <c r="E468" s="47" t="s">
        <v>3785</v>
      </c>
      <c r="F468" s="250" t="s">
        <v>65</v>
      </c>
      <c r="G468" s="72">
        <v>0.45079999999999998</v>
      </c>
      <c r="H468" s="125">
        <v>1</v>
      </c>
      <c r="I468" s="156">
        <v>0.05</v>
      </c>
      <c r="J468" s="47" t="s">
        <v>2211</v>
      </c>
      <c r="K468" s="58">
        <v>43465</v>
      </c>
      <c r="L468" s="269">
        <v>5</v>
      </c>
      <c r="M468" s="47" t="s">
        <v>147</v>
      </c>
      <c r="N468" s="47" t="s">
        <v>2235</v>
      </c>
      <c r="O468" s="47" t="s">
        <v>2213</v>
      </c>
      <c r="P468" s="156">
        <v>0.01</v>
      </c>
      <c r="Q468" s="173" t="s">
        <v>1820</v>
      </c>
      <c r="R468" s="267">
        <v>640739000</v>
      </c>
      <c r="S468" s="173"/>
      <c r="T468" s="172">
        <v>43101</v>
      </c>
      <c r="U468" s="172">
        <v>43465</v>
      </c>
      <c r="V468" s="127" t="s">
        <v>2238</v>
      </c>
      <c r="W468" s="126">
        <v>0.5</v>
      </c>
      <c r="X468" s="126">
        <v>4.1666666666666664E-2</v>
      </c>
      <c r="Y468" s="125"/>
      <c r="Z468" s="125" t="s">
        <v>2239</v>
      </c>
      <c r="AA468" s="585"/>
      <c r="AB468" s="586"/>
      <c r="AC468" s="586"/>
      <c r="AD468" s="586"/>
      <c r="AE468" s="586"/>
      <c r="AF468" s="586"/>
      <c r="AG468" s="126">
        <v>4.1666666666666664E-2</v>
      </c>
      <c r="AH468" s="163"/>
      <c r="AI468" s="125" t="s">
        <v>2239</v>
      </c>
      <c r="AJ468" s="585"/>
      <c r="AK468" s="582"/>
      <c r="AL468" s="586"/>
      <c r="AM468" s="586"/>
      <c r="AN468" s="586"/>
      <c r="AO468" s="586"/>
      <c r="AP468" s="126">
        <v>4.1666666666666664E-2</v>
      </c>
      <c r="AQ468" s="186"/>
      <c r="AR468" s="125" t="s">
        <v>2239</v>
      </c>
      <c r="AS468" s="585"/>
      <c r="AT468" s="619"/>
      <c r="AU468" s="586"/>
      <c r="AV468" s="586"/>
      <c r="AW468" s="47" t="s">
        <v>2235</v>
      </c>
      <c r="AX468" s="586"/>
      <c r="AY468" s="586"/>
      <c r="AZ468" s="126">
        <v>4.1666666666666664E-2</v>
      </c>
      <c r="BA468" s="163"/>
      <c r="BB468" s="125" t="s">
        <v>2239</v>
      </c>
      <c r="BC468" s="585"/>
      <c r="BD468" s="619"/>
      <c r="BE468" s="586"/>
      <c r="BF468" s="586"/>
      <c r="BG468" s="586"/>
      <c r="BH468" s="586"/>
      <c r="BI468" s="126">
        <v>4.1666666666666664E-2</v>
      </c>
      <c r="BJ468" s="163"/>
      <c r="BK468" s="125" t="s">
        <v>2239</v>
      </c>
      <c r="BL468" s="585"/>
      <c r="BM468" s="619"/>
      <c r="BN468" s="586"/>
      <c r="BO468" s="586"/>
      <c r="BP468" s="586"/>
      <c r="BQ468" s="586"/>
      <c r="BR468" s="126">
        <v>4.1666666666666664E-2</v>
      </c>
      <c r="BS468" s="163"/>
      <c r="BT468" s="125" t="s">
        <v>2239</v>
      </c>
      <c r="BU468" s="585"/>
      <c r="BV468" s="619"/>
      <c r="BW468" s="586"/>
      <c r="BX468" s="586"/>
      <c r="BY468" s="47" t="s">
        <v>2235</v>
      </c>
      <c r="BZ468" s="586"/>
      <c r="CA468" s="586"/>
      <c r="CB468" s="126">
        <v>4.1666666666666664E-2</v>
      </c>
      <c r="CC468" s="163"/>
      <c r="CD468" s="125" t="s">
        <v>2239</v>
      </c>
      <c r="CE468" s="585"/>
      <c r="CF468" s="619"/>
      <c r="CG468" s="586"/>
      <c r="CH468" s="586"/>
      <c r="CI468" s="586"/>
      <c r="CJ468" s="586"/>
      <c r="CK468" s="126">
        <v>4.1666666666666664E-2</v>
      </c>
      <c r="CL468" s="163"/>
      <c r="CM468" s="125" t="s">
        <v>2239</v>
      </c>
      <c r="CN468" s="585"/>
      <c r="CO468" s="619"/>
      <c r="CP468" s="586"/>
      <c r="CQ468" s="586"/>
      <c r="CR468" s="586"/>
      <c r="CS468" s="586"/>
      <c r="CT468" s="126">
        <v>4.1666666666666664E-2</v>
      </c>
      <c r="CU468" s="163"/>
      <c r="CV468" s="125" t="s">
        <v>2239</v>
      </c>
      <c r="CW468" s="585"/>
      <c r="CX468" s="619"/>
      <c r="CY468" s="586"/>
      <c r="CZ468" s="586"/>
      <c r="DA468" s="47" t="s">
        <v>2235</v>
      </c>
      <c r="DB468" s="585"/>
      <c r="DC468" s="585"/>
      <c r="DD468" s="126">
        <v>4.1666666666666664E-2</v>
      </c>
      <c r="DE468" s="163"/>
      <c r="DF468" s="125" t="s">
        <v>2239</v>
      </c>
      <c r="DG468" s="585"/>
      <c r="DH468" s="619"/>
      <c r="DI468" s="586"/>
      <c r="DJ468" s="586"/>
      <c r="DK468" s="585"/>
      <c r="DL468" s="585"/>
      <c r="DM468" s="126">
        <v>4.1666666666666664E-2</v>
      </c>
      <c r="DN468" s="163"/>
      <c r="DO468" s="125" t="s">
        <v>2239</v>
      </c>
      <c r="DP468" s="585"/>
      <c r="DQ468" s="619"/>
      <c r="DR468" s="586"/>
      <c r="DS468" s="586"/>
      <c r="DT468" s="585"/>
      <c r="DU468" s="585"/>
      <c r="DV468" s="126">
        <v>4.1666666666666664E-2</v>
      </c>
      <c r="DW468" s="163"/>
      <c r="DX468" s="125" t="s">
        <v>2239</v>
      </c>
      <c r="DY468" s="585"/>
      <c r="DZ468" s="619"/>
      <c r="EA468" s="586"/>
      <c r="EB468" s="586"/>
      <c r="EC468" s="47" t="s">
        <v>2235</v>
      </c>
      <c r="ED468" s="586"/>
      <c r="EE468" s="586"/>
      <c r="EF468" s="304"/>
      <c r="EG468" s="177">
        <v>0.5</v>
      </c>
      <c r="EH468" s="174">
        <v>0</v>
      </c>
      <c r="EI468" s="163">
        <v>0</v>
      </c>
      <c r="EJ468" s="587"/>
      <c r="EK468" s="220">
        <v>0</v>
      </c>
      <c r="EL468" s="163" t="e">
        <v>#DIV/0!</v>
      </c>
      <c r="EM468" s="584"/>
      <c r="EN468" s="586"/>
      <c r="EO468" s="586"/>
      <c r="EP468" s="586"/>
      <c r="EQ468" s="586"/>
      <c r="ER468" s="654"/>
      <c r="ES468" s="200"/>
      <c r="ET468" s="156">
        <f t="shared" si="7"/>
        <v>0</v>
      </c>
    </row>
    <row r="469" spans="1:150" s="47" customFormat="1" ht="99.95" hidden="1" customHeight="1" x14ac:dyDescent="0.25">
      <c r="A469" s="130" t="s">
        <v>204</v>
      </c>
      <c r="B469" s="47" t="s">
        <v>3837</v>
      </c>
      <c r="C469" s="47" t="s">
        <v>2240</v>
      </c>
      <c r="D469" s="127">
        <v>3</v>
      </c>
      <c r="E469" s="47" t="s">
        <v>231</v>
      </c>
      <c r="F469" s="250" t="s">
        <v>65</v>
      </c>
      <c r="G469" s="219">
        <v>0.65</v>
      </c>
      <c r="H469" s="176">
        <v>1</v>
      </c>
      <c r="I469" s="235">
        <v>0.04</v>
      </c>
      <c r="J469" s="47" t="s">
        <v>2241</v>
      </c>
      <c r="K469" s="163" t="s">
        <v>2242</v>
      </c>
      <c r="L469" s="269">
        <v>1</v>
      </c>
      <c r="M469" s="167" t="s">
        <v>2243</v>
      </c>
      <c r="N469" s="47" t="s">
        <v>2244</v>
      </c>
      <c r="O469" s="47" t="s">
        <v>2245</v>
      </c>
      <c r="P469" s="234">
        <v>0.01</v>
      </c>
      <c r="Q469" s="173" t="s">
        <v>2246</v>
      </c>
      <c r="R469" s="267">
        <v>40000000</v>
      </c>
      <c r="S469" s="173"/>
      <c r="T469" s="172">
        <v>43221</v>
      </c>
      <c r="U469" s="172">
        <v>43404</v>
      </c>
      <c r="V469" s="127" t="s">
        <v>2247</v>
      </c>
      <c r="W469" s="220">
        <v>0.4</v>
      </c>
      <c r="X469" s="126"/>
      <c r="Y469" s="163"/>
      <c r="Z469" s="125" t="s">
        <v>2248</v>
      </c>
      <c r="AA469" s="585">
        <v>0</v>
      </c>
      <c r="AB469" s="624">
        <v>0</v>
      </c>
      <c r="AC469" s="586"/>
      <c r="AD469" s="586"/>
      <c r="AE469" s="586">
        <v>0</v>
      </c>
      <c r="AF469" s="586"/>
      <c r="AG469" s="186"/>
      <c r="AH469" s="163"/>
      <c r="AI469" s="125" t="s">
        <v>2248</v>
      </c>
      <c r="AJ469" s="585">
        <v>0</v>
      </c>
      <c r="AK469" s="619">
        <v>0</v>
      </c>
      <c r="AL469" s="586"/>
      <c r="AM469" s="586"/>
      <c r="AN469" s="584">
        <v>0.4</v>
      </c>
      <c r="AO469" s="586"/>
      <c r="AP469" s="186"/>
      <c r="AQ469" s="163"/>
      <c r="AR469" s="125" t="s">
        <v>2248</v>
      </c>
      <c r="AS469" s="585">
        <v>0</v>
      </c>
      <c r="AT469" s="619">
        <v>0</v>
      </c>
      <c r="AU469" s="586"/>
      <c r="AV469" s="586"/>
      <c r="AW469" s="598" t="s">
        <v>2249</v>
      </c>
      <c r="AX469" s="584">
        <v>0.22999999999999998</v>
      </c>
      <c r="AY469" s="586"/>
      <c r="AZ469" s="186"/>
      <c r="BA469" s="163"/>
      <c r="BB469" s="125" t="s">
        <v>2248</v>
      </c>
      <c r="BC469" s="585">
        <v>0</v>
      </c>
      <c r="BD469" s="585">
        <v>0</v>
      </c>
      <c r="BE469" s="586"/>
      <c r="BF469" s="586"/>
      <c r="BG469" s="584">
        <v>0.22999999999999998</v>
      </c>
      <c r="BH469" s="586"/>
      <c r="BI469" s="186">
        <v>0.2</v>
      </c>
      <c r="BJ469" s="163"/>
      <c r="BK469" s="125" t="s">
        <v>2248</v>
      </c>
      <c r="BL469" s="587">
        <v>0.2</v>
      </c>
      <c r="BM469" s="648">
        <v>0</v>
      </c>
      <c r="BN469" s="586"/>
      <c r="BO469" s="586"/>
      <c r="BP469" s="584">
        <v>0.43000000000000005</v>
      </c>
      <c r="BQ469" s="586"/>
      <c r="BR469" s="186">
        <v>0.2</v>
      </c>
      <c r="BS469" s="163"/>
      <c r="BT469" s="125" t="s">
        <v>2248</v>
      </c>
      <c r="BU469" s="587">
        <v>0.2</v>
      </c>
      <c r="BV469" s="619">
        <v>0</v>
      </c>
      <c r="BW469" s="586"/>
      <c r="BX469" s="586"/>
      <c r="BY469" s="598" t="s">
        <v>2249</v>
      </c>
      <c r="BZ469" s="584">
        <v>0.48</v>
      </c>
      <c r="CA469" s="586"/>
      <c r="CB469" s="186"/>
      <c r="CC469" s="163"/>
      <c r="CD469" s="125" t="s">
        <v>2248</v>
      </c>
      <c r="CE469" s="587">
        <v>0.2</v>
      </c>
      <c r="CF469" s="619">
        <v>0</v>
      </c>
      <c r="CG469" s="586"/>
      <c r="CH469" s="586"/>
      <c r="CI469" s="584">
        <v>0.57999999999999996</v>
      </c>
      <c r="CJ469" s="586"/>
      <c r="CK469" s="186"/>
      <c r="CL469" s="163"/>
      <c r="CM469" s="125" t="s">
        <v>2248</v>
      </c>
      <c r="CN469" s="647">
        <v>0.2</v>
      </c>
      <c r="CO469" s="619">
        <v>0</v>
      </c>
      <c r="CP469" s="586"/>
      <c r="CQ469" s="586"/>
      <c r="CR469" s="584">
        <v>0.57999999999999996</v>
      </c>
      <c r="CS469" s="586"/>
      <c r="CT469" s="186"/>
      <c r="CU469" s="163"/>
      <c r="CV469" s="125" t="s">
        <v>2248</v>
      </c>
      <c r="CW469" s="647">
        <v>0.1</v>
      </c>
      <c r="CX469" s="619">
        <v>0</v>
      </c>
      <c r="CY469" s="586"/>
      <c r="CZ469" s="586"/>
      <c r="DA469" s="598" t="s">
        <v>2249</v>
      </c>
      <c r="DB469" s="584">
        <v>0.38</v>
      </c>
      <c r="DC469" s="586"/>
      <c r="DD469" s="186"/>
      <c r="DE469" s="163"/>
      <c r="DF469" s="125" t="s">
        <v>2248</v>
      </c>
      <c r="DG469" s="585">
        <v>0.1</v>
      </c>
      <c r="DH469" s="619">
        <v>0</v>
      </c>
      <c r="DI469" s="586"/>
      <c r="DJ469" s="586"/>
      <c r="DK469" s="584">
        <v>0.38</v>
      </c>
      <c r="DL469" s="586"/>
      <c r="DM469" s="186"/>
      <c r="DN469" s="163"/>
      <c r="DO469" s="125" t="s">
        <v>2248</v>
      </c>
      <c r="DP469" s="587">
        <v>0</v>
      </c>
      <c r="DQ469" s="619">
        <v>0</v>
      </c>
      <c r="DR469" s="586"/>
      <c r="DS469" s="586"/>
      <c r="DT469" s="584">
        <v>0.31</v>
      </c>
      <c r="DU469" s="586"/>
      <c r="DV469" s="163"/>
      <c r="DW469" s="163"/>
      <c r="DX469" s="125" t="s">
        <v>2248</v>
      </c>
      <c r="DY469" s="585">
        <v>0</v>
      </c>
      <c r="DZ469" s="619">
        <v>0</v>
      </c>
      <c r="EA469" s="586"/>
      <c r="EB469" s="586"/>
      <c r="EC469" s="598" t="s">
        <v>2249</v>
      </c>
      <c r="ED469" s="649">
        <v>0</v>
      </c>
      <c r="EE469" s="586"/>
      <c r="EF469" s="304"/>
      <c r="EG469" s="177">
        <v>0.4</v>
      </c>
      <c r="EH469" s="220">
        <v>0</v>
      </c>
      <c r="EI469" s="163">
        <v>0</v>
      </c>
      <c r="EJ469" s="587">
        <v>1</v>
      </c>
      <c r="EK469" s="220">
        <v>0</v>
      </c>
      <c r="EL469" s="163">
        <v>0</v>
      </c>
      <c r="EM469" s="584">
        <v>1</v>
      </c>
      <c r="EN469" s="584">
        <v>0</v>
      </c>
      <c r="EO469" s="586">
        <v>0</v>
      </c>
      <c r="EP469" s="586"/>
      <c r="EQ469" s="586"/>
      <c r="ER469" s="654"/>
      <c r="ES469" s="200"/>
      <c r="ET469" s="156">
        <f t="shared" si="7"/>
        <v>0</v>
      </c>
    </row>
    <row r="470" spans="1:150" s="47" customFormat="1" ht="99.95" hidden="1" customHeight="1" x14ac:dyDescent="0.25">
      <c r="A470" s="130" t="s">
        <v>204</v>
      </c>
      <c r="B470" s="47" t="s">
        <v>3837</v>
      </c>
      <c r="C470" s="47" t="s">
        <v>2240</v>
      </c>
      <c r="D470" s="127">
        <v>3</v>
      </c>
      <c r="E470" s="47" t="s">
        <v>231</v>
      </c>
      <c r="F470" s="250" t="s">
        <v>65</v>
      </c>
      <c r="G470" s="219">
        <v>0.65</v>
      </c>
      <c r="H470" s="176">
        <v>1</v>
      </c>
      <c r="I470" s="235">
        <v>0.04</v>
      </c>
      <c r="J470" s="47" t="s">
        <v>2241</v>
      </c>
      <c r="K470" s="163" t="s">
        <v>2242</v>
      </c>
      <c r="L470" s="269">
        <v>1</v>
      </c>
      <c r="M470" s="167" t="s">
        <v>2243</v>
      </c>
      <c r="N470" s="47" t="s">
        <v>2244</v>
      </c>
      <c r="O470" s="47" t="s">
        <v>2245</v>
      </c>
      <c r="P470" s="234">
        <v>0.01</v>
      </c>
      <c r="Q470" s="173" t="s">
        <v>2246</v>
      </c>
      <c r="R470" s="267">
        <v>40000000</v>
      </c>
      <c r="S470" s="173"/>
      <c r="T470" s="172">
        <v>43221</v>
      </c>
      <c r="U470" s="172">
        <v>43404</v>
      </c>
      <c r="V470" s="127" t="s">
        <v>2250</v>
      </c>
      <c r="W470" s="220">
        <v>0.4</v>
      </c>
      <c r="X470" s="126"/>
      <c r="Y470" s="163"/>
      <c r="Z470" s="125" t="s">
        <v>2251</v>
      </c>
      <c r="AA470" s="585"/>
      <c r="AB470" s="624"/>
      <c r="AC470" s="586"/>
      <c r="AD470" s="586"/>
      <c r="AE470" s="586"/>
      <c r="AF470" s="586"/>
      <c r="AG470" s="186"/>
      <c r="AH470" s="163"/>
      <c r="AI470" s="125" t="s">
        <v>2251</v>
      </c>
      <c r="AJ470" s="585"/>
      <c r="AK470" s="619"/>
      <c r="AL470" s="586"/>
      <c r="AM470" s="586"/>
      <c r="AN470" s="584"/>
      <c r="AO470" s="586"/>
      <c r="AP470" s="186"/>
      <c r="AQ470" s="163"/>
      <c r="AR470" s="125" t="s">
        <v>2251</v>
      </c>
      <c r="AS470" s="585"/>
      <c r="AT470" s="619"/>
      <c r="AU470" s="586"/>
      <c r="AV470" s="586"/>
      <c r="AW470" s="598" t="s">
        <v>2252</v>
      </c>
      <c r="AX470" s="584"/>
      <c r="AY470" s="586"/>
      <c r="AZ470" s="186"/>
      <c r="BA470" s="163"/>
      <c r="BB470" s="125" t="s">
        <v>2251</v>
      </c>
      <c r="BC470" s="585"/>
      <c r="BD470" s="585"/>
      <c r="BE470" s="586"/>
      <c r="BF470" s="586"/>
      <c r="BG470" s="584"/>
      <c r="BH470" s="586"/>
      <c r="BI470" s="186"/>
      <c r="BJ470" s="163"/>
      <c r="BK470" s="125" t="s">
        <v>2251</v>
      </c>
      <c r="BL470" s="587"/>
      <c r="BM470" s="648"/>
      <c r="BN470" s="586"/>
      <c r="BO470" s="586"/>
      <c r="BP470" s="584"/>
      <c r="BQ470" s="586"/>
      <c r="BR470" s="186"/>
      <c r="BS470" s="163"/>
      <c r="BT470" s="125" t="s">
        <v>2251</v>
      </c>
      <c r="BU470" s="586"/>
      <c r="BV470" s="619"/>
      <c r="BW470" s="586"/>
      <c r="BX470" s="586"/>
      <c r="BY470" s="598" t="s">
        <v>2252</v>
      </c>
      <c r="BZ470" s="584"/>
      <c r="CA470" s="586"/>
      <c r="CB470" s="186">
        <v>0.2</v>
      </c>
      <c r="CC470" s="163"/>
      <c r="CD470" s="125" t="s">
        <v>2251</v>
      </c>
      <c r="CE470" s="586"/>
      <c r="CF470" s="619"/>
      <c r="CG470" s="586"/>
      <c r="CH470" s="586"/>
      <c r="CI470" s="584"/>
      <c r="CJ470" s="586"/>
      <c r="CK470" s="186">
        <v>0.2</v>
      </c>
      <c r="CL470" s="163"/>
      <c r="CM470" s="125" t="s">
        <v>2251</v>
      </c>
      <c r="CN470" s="647"/>
      <c r="CO470" s="619"/>
      <c r="CP470" s="586"/>
      <c r="CQ470" s="586"/>
      <c r="CR470" s="584"/>
      <c r="CS470" s="586"/>
      <c r="CT470" s="186"/>
      <c r="CU470" s="163"/>
      <c r="CV470" s="125" t="s">
        <v>2251</v>
      </c>
      <c r="CW470" s="647"/>
      <c r="CX470" s="619"/>
      <c r="CY470" s="586"/>
      <c r="CZ470" s="586"/>
      <c r="DA470" s="598" t="s">
        <v>2252</v>
      </c>
      <c r="DB470" s="584"/>
      <c r="DC470" s="586"/>
      <c r="DD470" s="186"/>
      <c r="DE470" s="163"/>
      <c r="DF470" s="125" t="s">
        <v>2251</v>
      </c>
      <c r="DG470" s="585"/>
      <c r="DH470" s="619"/>
      <c r="DI470" s="586"/>
      <c r="DJ470" s="586"/>
      <c r="DK470" s="584"/>
      <c r="DL470" s="586"/>
      <c r="DM470" s="186"/>
      <c r="DN470" s="163"/>
      <c r="DO470" s="125" t="s">
        <v>2251</v>
      </c>
      <c r="DP470" s="586"/>
      <c r="DQ470" s="619"/>
      <c r="DR470" s="586"/>
      <c r="DS470" s="586"/>
      <c r="DT470" s="584"/>
      <c r="DU470" s="586"/>
      <c r="DV470" s="163"/>
      <c r="DW470" s="163"/>
      <c r="DX470" s="125" t="s">
        <v>2251</v>
      </c>
      <c r="DY470" s="585"/>
      <c r="DZ470" s="619"/>
      <c r="EA470" s="586"/>
      <c r="EB470" s="586"/>
      <c r="EC470" s="598" t="s">
        <v>2252</v>
      </c>
      <c r="ED470" s="649"/>
      <c r="EE470" s="586"/>
      <c r="EF470" s="304"/>
      <c r="EG470" s="177">
        <v>0.4</v>
      </c>
      <c r="EH470" s="220">
        <v>0</v>
      </c>
      <c r="EI470" s="163">
        <v>0</v>
      </c>
      <c r="EJ470" s="587"/>
      <c r="EK470" s="220">
        <v>0</v>
      </c>
      <c r="EL470" s="163" t="e">
        <v>#DIV/0!</v>
      </c>
      <c r="EM470" s="584"/>
      <c r="EN470" s="584"/>
      <c r="EO470" s="586"/>
      <c r="EP470" s="586"/>
      <c r="EQ470" s="586"/>
      <c r="ER470" s="654"/>
      <c r="ES470" s="200"/>
      <c r="ET470" s="156">
        <f t="shared" si="7"/>
        <v>0</v>
      </c>
    </row>
    <row r="471" spans="1:150" s="47" customFormat="1" ht="99.95" hidden="1" customHeight="1" x14ac:dyDescent="0.25">
      <c r="A471" s="130" t="s">
        <v>204</v>
      </c>
      <c r="B471" s="47" t="s">
        <v>3837</v>
      </c>
      <c r="C471" s="47" t="s">
        <v>2240</v>
      </c>
      <c r="D471" s="127">
        <v>3</v>
      </c>
      <c r="E471" s="47" t="s">
        <v>231</v>
      </c>
      <c r="F471" s="250" t="s">
        <v>65</v>
      </c>
      <c r="G471" s="219">
        <v>0.65</v>
      </c>
      <c r="H471" s="176">
        <v>1</v>
      </c>
      <c r="I471" s="235">
        <v>0.04</v>
      </c>
      <c r="J471" s="47" t="s">
        <v>2241</v>
      </c>
      <c r="K471" s="163" t="s">
        <v>2242</v>
      </c>
      <c r="L471" s="269">
        <v>1</v>
      </c>
      <c r="M471" s="167" t="s">
        <v>2243</v>
      </c>
      <c r="N471" s="47" t="s">
        <v>2244</v>
      </c>
      <c r="O471" s="47" t="s">
        <v>2245</v>
      </c>
      <c r="P471" s="234">
        <v>0.01</v>
      </c>
      <c r="Q471" s="173" t="s">
        <v>2246</v>
      </c>
      <c r="R471" s="267">
        <v>40000000</v>
      </c>
      <c r="S471" s="173"/>
      <c r="T471" s="172">
        <v>43221</v>
      </c>
      <c r="U471" s="172">
        <v>43404</v>
      </c>
      <c r="V471" s="127" t="s">
        <v>2253</v>
      </c>
      <c r="W471" s="220">
        <v>0.2</v>
      </c>
      <c r="X471" s="126"/>
      <c r="Y471" s="163"/>
      <c r="Z471" s="125" t="s">
        <v>2254</v>
      </c>
      <c r="AA471" s="585"/>
      <c r="AB471" s="624"/>
      <c r="AC471" s="586"/>
      <c r="AD471" s="586"/>
      <c r="AE471" s="586"/>
      <c r="AF471" s="586"/>
      <c r="AG471" s="186"/>
      <c r="AH471" s="163"/>
      <c r="AI471" s="125" t="s">
        <v>2254</v>
      </c>
      <c r="AJ471" s="585"/>
      <c r="AK471" s="619"/>
      <c r="AL471" s="586"/>
      <c r="AM471" s="586"/>
      <c r="AN471" s="584"/>
      <c r="AO471" s="586"/>
      <c r="AP471" s="186"/>
      <c r="AQ471" s="163"/>
      <c r="AR471" s="125" t="s">
        <v>2254</v>
      </c>
      <c r="AS471" s="585"/>
      <c r="AT471" s="619"/>
      <c r="AU471" s="586"/>
      <c r="AV471" s="586"/>
      <c r="AW471" s="598"/>
      <c r="AX471" s="584"/>
      <c r="AY471" s="586"/>
      <c r="AZ471" s="186"/>
      <c r="BA471" s="163"/>
      <c r="BB471" s="125" t="s">
        <v>2254</v>
      </c>
      <c r="BC471" s="585"/>
      <c r="BD471" s="585"/>
      <c r="BE471" s="586"/>
      <c r="BF471" s="586"/>
      <c r="BG471" s="584"/>
      <c r="BH471" s="586"/>
      <c r="BI471" s="186"/>
      <c r="BJ471" s="163"/>
      <c r="BK471" s="125" t="s">
        <v>2254</v>
      </c>
      <c r="BL471" s="587"/>
      <c r="BM471" s="648"/>
      <c r="BN471" s="586"/>
      <c r="BO471" s="586"/>
      <c r="BP471" s="584"/>
      <c r="BQ471" s="586"/>
      <c r="BR471" s="186"/>
      <c r="BS471" s="163"/>
      <c r="BT471" s="125" t="s">
        <v>2254</v>
      </c>
      <c r="BU471" s="586"/>
      <c r="BV471" s="619"/>
      <c r="BW471" s="586"/>
      <c r="BX471" s="586"/>
      <c r="BY471" s="598"/>
      <c r="BZ471" s="584"/>
      <c r="CA471" s="586"/>
      <c r="CB471" s="186"/>
      <c r="CC471" s="163"/>
      <c r="CD471" s="125" t="s">
        <v>2254</v>
      </c>
      <c r="CE471" s="586"/>
      <c r="CF471" s="619"/>
      <c r="CG471" s="586"/>
      <c r="CH471" s="586"/>
      <c r="CI471" s="584"/>
      <c r="CJ471" s="586"/>
      <c r="CK471" s="186"/>
      <c r="CL471" s="163"/>
      <c r="CM471" s="125" t="s">
        <v>2254</v>
      </c>
      <c r="CN471" s="647"/>
      <c r="CO471" s="619"/>
      <c r="CP471" s="586"/>
      <c r="CQ471" s="586"/>
      <c r="CR471" s="584"/>
      <c r="CS471" s="586"/>
      <c r="CT471" s="186">
        <v>0.1</v>
      </c>
      <c r="CU471" s="163"/>
      <c r="CV471" s="125" t="s">
        <v>2254</v>
      </c>
      <c r="CW471" s="647"/>
      <c r="CX471" s="619"/>
      <c r="CY471" s="586"/>
      <c r="CZ471" s="586"/>
      <c r="DA471" s="598"/>
      <c r="DB471" s="584"/>
      <c r="DC471" s="586"/>
      <c r="DD471" s="186">
        <v>0.1</v>
      </c>
      <c r="DE471" s="163"/>
      <c r="DF471" s="125" t="s">
        <v>2254</v>
      </c>
      <c r="DG471" s="585"/>
      <c r="DH471" s="619"/>
      <c r="DI471" s="586"/>
      <c r="DJ471" s="586"/>
      <c r="DK471" s="584"/>
      <c r="DL471" s="586"/>
      <c r="DM471" s="186"/>
      <c r="DN471" s="163"/>
      <c r="DO471" s="125" t="s">
        <v>2254</v>
      </c>
      <c r="DP471" s="586"/>
      <c r="DQ471" s="619"/>
      <c r="DR471" s="586"/>
      <c r="DS471" s="586"/>
      <c r="DT471" s="584"/>
      <c r="DU471" s="586"/>
      <c r="DV471" s="163"/>
      <c r="DW471" s="163"/>
      <c r="DX471" s="125" t="s">
        <v>2254</v>
      </c>
      <c r="DY471" s="585"/>
      <c r="DZ471" s="619"/>
      <c r="EA471" s="586"/>
      <c r="EB471" s="586"/>
      <c r="EC471" s="598"/>
      <c r="ED471" s="649"/>
      <c r="EE471" s="586"/>
      <c r="EF471" s="304"/>
      <c r="EG471" s="177">
        <v>0.2</v>
      </c>
      <c r="EH471" s="220">
        <v>0</v>
      </c>
      <c r="EI471" s="163">
        <v>0</v>
      </c>
      <c r="EJ471" s="587"/>
      <c r="EK471" s="220">
        <v>0</v>
      </c>
      <c r="EL471" s="163" t="e">
        <v>#DIV/0!</v>
      </c>
      <c r="EM471" s="584"/>
      <c r="EN471" s="584"/>
      <c r="EO471" s="586"/>
      <c r="EP471" s="586"/>
      <c r="EQ471" s="586"/>
      <c r="ER471" s="654"/>
      <c r="ES471" s="200"/>
      <c r="ET471" s="156">
        <f t="shared" si="7"/>
        <v>0</v>
      </c>
    </row>
    <row r="472" spans="1:150" s="47" customFormat="1" ht="99.95" hidden="1" customHeight="1" x14ac:dyDescent="0.25">
      <c r="A472" s="130" t="s">
        <v>204</v>
      </c>
      <c r="B472" s="47" t="s">
        <v>3837</v>
      </c>
      <c r="C472" s="47" t="s">
        <v>2240</v>
      </c>
      <c r="D472" s="127">
        <v>3</v>
      </c>
      <c r="E472" s="47" t="s">
        <v>231</v>
      </c>
      <c r="F472" s="250" t="s">
        <v>65</v>
      </c>
      <c r="G472" s="219">
        <v>0.65</v>
      </c>
      <c r="H472" s="176">
        <v>1</v>
      </c>
      <c r="I472" s="235">
        <v>0.04</v>
      </c>
      <c r="J472" s="47" t="s">
        <v>2241</v>
      </c>
      <c r="K472" s="163" t="s">
        <v>2242</v>
      </c>
      <c r="L472" s="269">
        <v>2</v>
      </c>
      <c r="M472" s="167" t="s">
        <v>2255</v>
      </c>
      <c r="N472" s="47" t="s">
        <v>2256</v>
      </c>
      <c r="O472" s="47" t="s">
        <v>2245</v>
      </c>
      <c r="P472" s="234">
        <v>0.02</v>
      </c>
      <c r="Q472" s="173" t="s">
        <v>2257</v>
      </c>
      <c r="R472" s="267">
        <v>70000000</v>
      </c>
      <c r="S472" s="173"/>
      <c r="T472" s="172">
        <v>43221</v>
      </c>
      <c r="U472" s="172">
        <v>43465</v>
      </c>
      <c r="V472" s="127" t="s">
        <v>2258</v>
      </c>
      <c r="W472" s="220">
        <v>0.4</v>
      </c>
      <c r="X472" s="126"/>
      <c r="Y472" s="163"/>
      <c r="Z472" s="125" t="s">
        <v>2259</v>
      </c>
      <c r="AA472" s="585">
        <v>0</v>
      </c>
      <c r="AB472" s="624">
        <v>0</v>
      </c>
      <c r="AC472" s="586"/>
      <c r="AD472" s="586"/>
      <c r="AE472" s="586"/>
      <c r="AF472" s="586"/>
      <c r="AG472" s="186"/>
      <c r="AH472" s="163"/>
      <c r="AI472" s="125" t="s">
        <v>2259</v>
      </c>
      <c r="AJ472" s="585">
        <v>0</v>
      </c>
      <c r="AK472" s="619">
        <v>0</v>
      </c>
      <c r="AL472" s="586"/>
      <c r="AM472" s="586"/>
      <c r="AN472" s="584"/>
      <c r="AO472" s="586"/>
      <c r="AP472" s="186"/>
      <c r="AQ472" s="163"/>
      <c r="AR472" s="125" t="s">
        <v>2259</v>
      </c>
      <c r="AS472" s="585">
        <v>0</v>
      </c>
      <c r="AT472" s="619">
        <v>0</v>
      </c>
      <c r="AU472" s="586"/>
      <c r="AV472" s="586"/>
      <c r="AW472" s="598" t="s">
        <v>2260</v>
      </c>
      <c r="AX472" s="584"/>
      <c r="AY472" s="586"/>
      <c r="AZ472" s="186"/>
      <c r="BA472" s="163"/>
      <c r="BB472" s="125" t="s">
        <v>2259</v>
      </c>
      <c r="BC472" s="585">
        <v>0</v>
      </c>
      <c r="BD472" s="585">
        <v>0</v>
      </c>
      <c r="BE472" s="586"/>
      <c r="BF472" s="586"/>
      <c r="BG472" s="584"/>
      <c r="BH472" s="586"/>
      <c r="BI472" s="186">
        <v>0.1</v>
      </c>
      <c r="BJ472" s="163"/>
      <c r="BK472" s="125" t="s">
        <v>2259</v>
      </c>
      <c r="BL472" s="587">
        <v>0.1</v>
      </c>
      <c r="BM472" s="648">
        <v>0</v>
      </c>
      <c r="BN472" s="586"/>
      <c r="BO472" s="586"/>
      <c r="BP472" s="584"/>
      <c r="BQ472" s="586"/>
      <c r="BR472" s="186">
        <v>0.15</v>
      </c>
      <c r="BS472" s="163"/>
      <c r="BT472" s="125" t="s">
        <v>2259</v>
      </c>
      <c r="BU472" s="587">
        <v>0.15</v>
      </c>
      <c r="BV472" s="619">
        <v>0</v>
      </c>
      <c r="BW472" s="586"/>
      <c r="BX472" s="586"/>
      <c r="BY472" s="598" t="s">
        <v>2260</v>
      </c>
      <c r="BZ472" s="584"/>
      <c r="CA472" s="586"/>
      <c r="CB472" s="186">
        <v>0.15</v>
      </c>
      <c r="CC472" s="163"/>
      <c r="CD472" s="125" t="s">
        <v>2259</v>
      </c>
      <c r="CE472" s="587">
        <v>0.15</v>
      </c>
      <c r="CF472" s="619">
        <v>0</v>
      </c>
      <c r="CG472" s="586"/>
      <c r="CH472" s="586"/>
      <c r="CI472" s="584"/>
      <c r="CJ472" s="586"/>
      <c r="CK472" s="186"/>
      <c r="CL472" s="163"/>
      <c r="CM472" s="125" t="s">
        <v>2259</v>
      </c>
      <c r="CN472" s="647">
        <v>0.15</v>
      </c>
      <c r="CO472" s="619">
        <v>0</v>
      </c>
      <c r="CP472" s="586"/>
      <c r="CQ472" s="586"/>
      <c r="CR472" s="584"/>
      <c r="CS472" s="586"/>
      <c r="CT472" s="186"/>
      <c r="CU472" s="163"/>
      <c r="CV472" s="125" t="s">
        <v>2259</v>
      </c>
      <c r="CW472" s="647">
        <v>0.15</v>
      </c>
      <c r="CX472" s="619">
        <v>0</v>
      </c>
      <c r="CY472" s="586"/>
      <c r="CZ472" s="586"/>
      <c r="DA472" s="598" t="s">
        <v>2260</v>
      </c>
      <c r="DB472" s="584"/>
      <c r="DC472" s="586"/>
      <c r="DD472" s="186"/>
      <c r="DE472" s="163"/>
      <c r="DF472" s="125" t="s">
        <v>2259</v>
      </c>
      <c r="DG472" s="585">
        <v>0.15</v>
      </c>
      <c r="DH472" s="619">
        <v>0</v>
      </c>
      <c r="DI472" s="586"/>
      <c r="DJ472" s="586"/>
      <c r="DK472" s="584"/>
      <c r="DL472" s="586"/>
      <c r="DM472" s="186"/>
      <c r="DN472" s="163"/>
      <c r="DO472" s="125" t="s">
        <v>2259</v>
      </c>
      <c r="DP472" s="587">
        <v>0.15</v>
      </c>
      <c r="DQ472" s="619">
        <v>0</v>
      </c>
      <c r="DR472" s="586"/>
      <c r="DS472" s="586"/>
      <c r="DT472" s="584"/>
      <c r="DU472" s="586"/>
      <c r="DV472" s="163"/>
      <c r="DW472" s="163"/>
      <c r="DX472" s="125" t="s">
        <v>2259</v>
      </c>
      <c r="DY472" s="585">
        <v>0</v>
      </c>
      <c r="DZ472" s="619">
        <v>0</v>
      </c>
      <c r="EA472" s="586"/>
      <c r="EB472" s="586"/>
      <c r="EC472" s="598" t="s">
        <v>2260</v>
      </c>
      <c r="ED472" s="649"/>
      <c r="EE472" s="586"/>
      <c r="EF472" s="304"/>
      <c r="EG472" s="177">
        <v>0.4</v>
      </c>
      <c r="EH472" s="220">
        <v>0</v>
      </c>
      <c r="EI472" s="163">
        <v>0</v>
      </c>
      <c r="EJ472" s="587">
        <v>1</v>
      </c>
      <c r="EK472" s="220">
        <v>0</v>
      </c>
      <c r="EL472" s="163">
        <v>0</v>
      </c>
      <c r="EM472" s="584"/>
      <c r="EN472" s="584"/>
      <c r="EO472" s="586"/>
      <c r="EP472" s="586"/>
      <c r="EQ472" s="586"/>
      <c r="ER472" s="654"/>
      <c r="ES472" s="200"/>
      <c r="ET472" s="156">
        <f t="shared" si="7"/>
        <v>0</v>
      </c>
    </row>
    <row r="473" spans="1:150" s="47" customFormat="1" ht="99.95" hidden="1" customHeight="1" x14ac:dyDescent="0.25">
      <c r="A473" s="130" t="s">
        <v>204</v>
      </c>
      <c r="B473" s="47" t="s">
        <v>3837</v>
      </c>
      <c r="C473" s="47" t="s">
        <v>2240</v>
      </c>
      <c r="D473" s="127">
        <v>3</v>
      </c>
      <c r="E473" s="47" t="s">
        <v>231</v>
      </c>
      <c r="F473" s="250" t="s">
        <v>65</v>
      </c>
      <c r="G473" s="219">
        <v>0.65</v>
      </c>
      <c r="H473" s="176">
        <v>1</v>
      </c>
      <c r="I473" s="235">
        <v>0.04</v>
      </c>
      <c r="J473" s="47" t="s">
        <v>2241</v>
      </c>
      <c r="K473" s="163" t="s">
        <v>2242</v>
      </c>
      <c r="L473" s="269">
        <v>2</v>
      </c>
      <c r="M473" s="167" t="s">
        <v>2255</v>
      </c>
      <c r="N473" s="47" t="s">
        <v>2256</v>
      </c>
      <c r="O473" s="47" t="s">
        <v>2245</v>
      </c>
      <c r="P473" s="234">
        <v>0.02</v>
      </c>
      <c r="Q473" s="173" t="s">
        <v>2257</v>
      </c>
      <c r="R473" s="267">
        <v>70000000</v>
      </c>
      <c r="S473" s="173"/>
      <c r="T473" s="172">
        <v>43221</v>
      </c>
      <c r="U473" s="172">
        <v>43465</v>
      </c>
      <c r="V473" s="127" t="s">
        <v>2261</v>
      </c>
      <c r="W473" s="220">
        <v>0.3</v>
      </c>
      <c r="X473" s="126"/>
      <c r="Y473" s="163"/>
      <c r="Z473" s="125" t="s">
        <v>2248</v>
      </c>
      <c r="AA473" s="585"/>
      <c r="AB473" s="624"/>
      <c r="AC473" s="586"/>
      <c r="AD473" s="586"/>
      <c r="AE473" s="586"/>
      <c r="AF473" s="586"/>
      <c r="AG473" s="186"/>
      <c r="AH473" s="163"/>
      <c r="AI473" s="125" t="s">
        <v>2248</v>
      </c>
      <c r="AJ473" s="585"/>
      <c r="AK473" s="619"/>
      <c r="AL473" s="586"/>
      <c r="AM473" s="586"/>
      <c r="AN473" s="584"/>
      <c r="AO473" s="586"/>
      <c r="AP473" s="186"/>
      <c r="AQ473" s="163"/>
      <c r="AR473" s="125" t="s">
        <v>2248</v>
      </c>
      <c r="AS473" s="585"/>
      <c r="AT473" s="619"/>
      <c r="AU473" s="586"/>
      <c r="AV473" s="586"/>
      <c r="AW473" s="598"/>
      <c r="AX473" s="584"/>
      <c r="AY473" s="586"/>
      <c r="AZ473" s="186"/>
      <c r="BA473" s="163"/>
      <c r="BB473" s="125" t="s">
        <v>2248</v>
      </c>
      <c r="BC473" s="585"/>
      <c r="BD473" s="585"/>
      <c r="BE473" s="586"/>
      <c r="BF473" s="586"/>
      <c r="BG473" s="584"/>
      <c r="BH473" s="586"/>
      <c r="BI473" s="186"/>
      <c r="BJ473" s="163"/>
      <c r="BK473" s="125" t="s">
        <v>2248</v>
      </c>
      <c r="BL473" s="587"/>
      <c r="BM473" s="648"/>
      <c r="BN473" s="586"/>
      <c r="BO473" s="586"/>
      <c r="BP473" s="584"/>
      <c r="BQ473" s="586"/>
      <c r="BR473" s="186"/>
      <c r="BS473" s="163"/>
      <c r="BT473" s="125" t="s">
        <v>2248</v>
      </c>
      <c r="BU473" s="586"/>
      <c r="BV473" s="619"/>
      <c r="BW473" s="586"/>
      <c r="BX473" s="586"/>
      <c r="BY473" s="598"/>
      <c r="BZ473" s="584"/>
      <c r="CA473" s="586"/>
      <c r="CB473" s="186"/>
      <c r="CC473" s="163"/>
      <c r="CD473" s="125" t="s">
        <v>2248</v>
      </c>
      <c r="CE473" s="586"/>
      <c r="CF473" s="619"/>
      <c r="CG473" s="586"/>
      <c r="CH473" s="586"/>
      <c r="CI473" s="584"/>
      <c r="CJ473" s="586"/>
      <c r="CK473" s="186">
        <v>0.15</v>
      </c>
      <c r="CL473" s="163"/>
      <c r="CM473" s="125" t="s">
        <v>2248</v>
      </c>
      <c r="CN473" s="647"/>
      <c r="CO473" s="619"/>
      <c r="CP473" s="586"/>
      <c r="CQ473" s="586"/>
      <c r="CR473" s="584"/>
      <c r="CS473" s="586"/>
      <c r="CT473" s="186">
        <v>0.15</v>
      </c>
      <c r="CU473" s="163"/>
      <c r="CV473" s="125" t="s">
        <v>2248</v>
      </c>
      <c r="CW473" s="647"/>
      <c r="CX473" s="619"/>
      <c r="CY473" s="586"/>
      <c r="CZ473" s="586"/>
      <c r="DA473" s="598"/>
      <c r="DB473" s="584"/>
      <c r="DC473" s="586"/>
      <c r="DD473" s="186"/>
      <c r="DE473" s="163"/>
      <c r="DF473" s="125" t="s">
        <v>2248</v>
      </c>
      <c r="DG473" s="585"/>
      <c r="DH473" s="619"/>
      <c r="DI473" s="586"/>
      <c r="DJ473" s="586"/>
      <c r="DK473" s="584"/>
      <c r="DL473" s="586"/>
      <c r="DM473" s="186"/>
      <c r="DN473" s="163"/>
      <c r="DO473" s="125" t="s">
        <v>2248</v>
      </c>
      <c r="DP473" s="586"/>
      <c r="DQ473" s="619"/>
      <c r="DR473" s="586"/>
      <c r="DS473" s="586"/>
      <c r="DT473" s="584"/>
      <c r="DU473" s="586"/>
      <c r="DV473" s="163"/>
      <c r="DW473" s="163"/>
      <c r="DX473" s="125" t="s">
        <v>2248</v>
      </c>
      <c r="DY473" s="585"/>
      <c r="DZ473" s="619"/>
      <c r="EA473" s="586"/>
      <c r="EB473" s="586"/>
      <c r="EC473" s="598"/>
      <c r="ED473" s="649"/>
      <c r="EE473" s="586"/>
      <c r="EF473" s="304"/>
      <c r="EG473" s="177">
        <v>0.3</v>
      </c>
      <c r="EH473" s="220">
        <v>0</v>
      </c>
      <c r="EI473" s="163">
        <v>0</v>
      </c>
      <c r="EJ473" s="587"/>
      <c r="EK473" s="220">
        <v>0</v>
      </c>
      <c r="EL473" s="163" t="e">
        <v>#DIV/0!</v>
      </c>
      <c r="EM473" s="584"/>
      <c r="EN473" s="584"/>
      <c r="EO473" s="586"/>
      <c r="EP473" s="586"/>
      <c r="EQ473" s="586"/>
      <c r="ER473" s="654"/>
      <c r="ES473" s="200"/>
      <c r="ET473" s="156">
        <f t="shared" si="7"/>
        <v>0</v>
      </c>
    </row>
    <row r="474" spans="1:150" s="47" customFormat="1" ht="99.95" hidden="1" customHeight="1" x14ac:dyDescent="0.25">
      <c r="A474" s="130" t="s">
        <v>204</v>
      </c>
      <c r="B474" s="47" t="s">
        <v>3837</v>
      </c>
      <c r="C474" s="47" t="s">
        <v>2240</v>
      </c>
      <c r="D474" s="127">
        <v>3</v>
      </c>
      <c r="E474" s="47" t="s">
        <v>231</v>
      </c>
      <c r="F474" s="250" t="s">
        <v>65</v>
      </c>
      <c r="G474" s="219">
        <v>0.65</v>
      </c>
      <c r="H474" s="176">
        <v>1</v>
      </c>
      <c r="I474" s="235">
        <v>0.04</v>
      </c>
      <c r="J474" s="47" t="s">
        <v>2241</v>
      </c>
      <c r="K474" s="163" t="s">
        <v>2242</v>
      </c>
      <c r="L474" s="269">
        <v>2</v>
      </c>
      <c r="M474" s="167" t="s">
        <v>2255</v>
      </c>
      <c r="N474" s="47" t="s">
        <v>2256</v>
      </c>
      <c r="O474" s="47" t="s">
        <v>2245</v>
      </c>
      <c r="P474" s="234">
        <v>0.02</v>
      </c>
      <c r="Q474" s="173" t="s">
        <v>2257</v>
      </c>
      <c r="R474" s="267">
        <v>70000000</v>
      </c>
      <c r="S474" s="173"/>
      <c r="T474" s="172">
        <v>43221</v>
      </c>
      <c r="U474" s="172">
        <v>43465</v>
      </c>
      <c r="V474" s="127" t="s">
        <v>2262</v>
      </c>
      <c r="W474" s="220">
        <v>0.3</v>
      </c>
      <c r="X474" s="126"/>
      <c r="Y474" s="163"/>
      <c r="Z474" s="125" t="s">
        <v>2263</v>
      </c>
      <c r="AA474" s="585"/>
      <c r="AB474" s="624"/>
      <c r="AC474" s="586"/>
      <c r="AD474" s="586"/>
      <c r="AE474" s="586"/>
      <c r="AF474" s="586"/>
      <c r="AG474" s="186"/>
      <c r="AH474" s="163"/>
      <c r="AI474" s="125" t="s">
        <v>2263</v>
      </c>
      <c r="AJ474" s="585"/>
      <c r="AK474" s="619"/>
      <c r="AL474" s="586"/>
      <c r="AM474" s="586"/>
      <c r="AN474" s="584"/>
      <c r="AO474" s="586"/>
      <c r="AP474" s="186"/>
      <c r="AQ474" s="163"/>
      <c r="AR474" s="125" t="s">
        <v>2263</v>
      </c>
      <c r="AS474" s="585"/>
      <c r="AT474" s="619"/>
      <c r="AU474" s="586"/>
      <c r="AV474" s="586"/>
      <c r="AW474" s="598"/>
      <c r="AX474" s="584"/>
      <c r="AY474" s="586"/>
      <c r="AZ474" s="186"/>
      <c r="BA474" s="163"/>
      <c r="BB474" s="125" t="s">
        <v>2263</v>
      </c>
      <c r="BC474" s="585"/>
      <c r="BD474" s="585"/>
      <c r="BE474" s="586"/>
      <c r="BF474" s="586"/>
      <c r="BG474" s="584"/>
      <c r="BH474" s="586"/>
      <c r="BI474" s="186"/>
      <c r="BJ474" s="163"/>
      <c r="BK474" s="125" t="s">
        <v>2263</v>
      </c>
      <c r="BL474" s="587"/>
      <c r="BM474" s="648"/>
      <c r="BN474" s="586"/>
      <c r="BO474" s="586"/>
      <c r="BP474" s="584"/>
      <c r="BQ474" s="586"/>
      <c r="BR474" s="186"/>
      <c r="BS474" s="163"/>
      <c r="BT474" s="125" t="s">
        <v>2263</v>
      </c>
      <c r="BU474" s="586"/>
      <c r="BV474" s="619"/>
      <c r="BW474" s="586"/>
      <c r="BX474" s="586"/>
      <c r="BY474" s="598"/>
      <c r="BZ474" s="584"/>
      <c r="CA474" s="586"/>
      <c r="CB474" s="186"/>
      <c r="CC474" s="163"/>
      <c r="CD474" s="125" t="s">
        <v>2263</v>
      </c>
      <c r="CE474" s="586"/>
      <c r="CF474" s="619"/>
      <c r="CG474" s="586"/>
      <c r="CH474" s="586"/>
      <c r="CI474" s="584"/>
      <c r="CJ474" s="586"/>
      <c r="CK474" s="186"/>
      <c r="CL474" s="163"/>
      <c r="CM474" s="125" t="s">
        <v>2263</v>
      </c>
      <c r="CN474" s="647"/>
      <c r="CO474" s="619"/>
      <c r="CP474" s="586"/>
      <c r="CQ474" s="586"/>
      <c r="CR474" s="584"/>
      <c r="CS474" s="586"/>
      <c r="CT474" s="186"/>
      <c r="CU474" s="163"/>
      <c r="CV474" s="125" t="s">
        <v>2263</v>
      </c>
      <c r="CW474" s="647"/>
      <c r="CX474" s="619"/>
      <c r="CY474" s="586"/>
      <c r="CZ474" s="586"/>
      <c r="DA474" s="598"/>
      <c r="DB474" s="584"/>
      <c r="DC474" s="586"/>
      <c r="DD474" s="186">
        <v>0.15</v>
      </c>
      <c r="DE474" s="163"/>
      <c r="DF474" s="125" t="s">
        <v>2263</v>
      </c>
      <c r="DG474" s="585"/>
      <c r="DH474" s="619"/>
      <c r="DI474" s="586"/>
      <c r="DJ474" s="586"/>
      <c r="DK474" s="584"/>
      <c r="DL474" s="586"/>
      <c r="DM474" s="186">
        <v>0.15</v>
      </c>
      <c r="DN474" s="163"/>
      <c r="DO474" s="125" t="s">
        <v>2263</v>
      </c>
      <c r="DP474" s="586"/>
      <c r="DQ474" s="619"/>
      <c r="DR474" s="586"/>
      <c r="DS474" s="586"/>
      <c r="DT474" s="584"/>
      <c r="DU474" s="586"/>
      <c r="DV474" s="163"/>
      <c r="DW474" s="163"/>
      <c r="DX474" s="125" t="s">
        <v>2263</v>
      </c>
      <c r="DY474" s="585"/>
      <c r="DZ474" s="619"/>
      <c r="EA474" s="586"/>
      <c r="EB474" s="586"/>
      <c r="EC474" s="598"/>
      <c r="ED474" s="649"/>
      <c r="EE474" s="586"/>
      <c r="EF474" s="304"/>
      <c r="EG474" s="177">
        <v>0.3</v>
      </c>
      <c r="EH474" s="220">
        <v>0</v>
      </c>
      <c r="EI474" s="163">
        <v>0</v>
      </c>
      <c r="EJ474" s="587"/>
      <c r="EK474" s="220">
        <v>0</v>
      </c>
      <c r="EL474" s="163" t="e">
        <v>#DIV/0!</v>
      </c>
      <c r="EM474" s="584"/>
      <c r="EN474" s="584"/>
      <c r="EO474" s="586"/>
      <c r="EP474" s="586"/>
      <c r="EQ474" s="586"/>
      <c r="ER474" s="654"/>
      <c r="ES474" s="200"/>
      <c r="ET474" s="156">
        <f t="shared" si="7"/>
        <v>0</v>
      </c>
    </row>
    <row r="475" spans="1:150" s="47" customFormat="1" ht="99.95" hidden="1" customHeight="1" x14ac:dyDescent="0.25">
      <c r="A475" s="130" t="s">
        <v>204</v>
      </c>
      <c r="B475" s="47" t="s">
        <v>3837</v>
      </c>
      <c r="C475" s="47" t="s">
        <v>2240</v>
      </c>
      <c r="D475" s="127">
        <v>3</v>
      </c>
      <c r="E475" s="47" t="s">
        <v>231</v>
      </c>
      <c r="F475" s="250" t="s">
        <v>65</v>
      </c>
      <c r="G475" s="219">
        <v>0.65</v>
      </c>
      <c r="H475" s="176">
        <v>1</v>
      </c>
      <c r="I475" s="235">
        <v>0.04</v>
      </c>
      <c r="J475" s="47" t="s">
        <v>2241</v>
      </c>
      <c r="K475" s="163" t="s">
        <v>2242</v>
      </c>
      <c r="L475" s="269">
        <v>3</v>
      </c>
      <c r="M475" s="167" t="s">
        <v>2264</v>
      </c>
      <c r="N475" s="47" t="s">
        <v>2265</v>
      </c>
      <c r="O475" s="47" t="s">
        <v>2245</v>
      </c>
      <c r="P475" s="234">
        <v>0.01</v>
      </c>
      <c r="Q475" s="173" t="s">
        <v>2266</v>
      </c>
      <c r="R475" s="267">
        <v>40000000</v>
      </c>
      <c r="S475" s="173"/>
      <c r="T475" s="172">
        <v>43132</v>
      </c>
      <c r="U475" s="172">
        <v>43434</v>
      </c>
      <c r="V475" s="127" t="s">
        <v>2267</v>
      </c>
      <c r="W475" s="220">
        <v>0.4</v>
      </c>
      <c r="X475" s="126"/>
      <c r="Y475" s="163"/>
      <c r="Z475" s="125" t="s">
        <v>2268</v>
      </c>
      <c r="AA475" s="585">
        <v>0</v>
      </c>
      <c r="AB475" s="624">
        <v>0</v>
      </c>
      <c r="AC475" s="586"/>
      <c r="AD475" s="586"/>
      <c r="AE475" s="586"/>
      <c r="AF475" s="586"/>
      <c r="AG475" s="186">
        <v>0.1</v>
      </c>
      <c r="AH475" s="163"/>
      <c r="AI475" s="125" t="s">
        <v>2268</v>
      </c>
      <c r="AJ475" s="585">
        <v>0.1</v>
      </c>
      <c r="AK475" s="619">
        <v>0</v>
      </c>
      <c r="AL475" s="586"/>
      <c r="AM475" s="586"/>
      <c r="AN475" s="584"/>
      <c r="AO475" s="586"/>
      <c r="AP475" s="186">
        <v>0.15</v>
      </c>
      <c r="AQ475" s="163"/>
      <c r="AR475" s="125" t="s">
        <v>2268</v>
      </c>
      <c r="AS475" s="585">
        <v>0.15</v>
      </c>
      <c r="AT475" s="619">
        <v>0</v>
      </c>
      <c r="AU475" s="586"/>
      <c r="AV475" s="586"/>
      <c r="AW475" s="598" t="s">
        <v>2269</v>
      </c>
      <c r="AX475" s="584"/>
      <c r="AY475" s="586"/>
      <c r="AZ475" s="186">
        <v>0.15</v>
      </c>
      <c r="BA475" s="163"/>
      <c r="BB475" s="125" t="s">
        <v>2268</v>
      </c>
      <c r="BC475" s="587">
        <v>0.15</v>
      </c>
      <c r="BD475" s="587">
        <v>0</v>
      </c>
      <c r="BE475" s="586"/>
      <c r="BF475" s="586"/>
      <c r="BG475" s="584"/>
      <c r="BH475" s="586"/>
      <c r="BI475" s="186"/>
      <c r="BJ475" s="163"/>
      <c r="BK475" s="125" t="s">
        <v>2268</v>
      </c>
      <c r="BL475" s="587">
        <v>0.05</v>
      </c>
      <c r="BM475" s="619">
        <v>0</v>
      </c>
      <c r="BN475" s="586"/>
      <c r="BO475" s="586"/>
      <c r="BP475" s="584"/>
      <c r="BQ475" s="586"/>
      <c r="BR475" s="186"/>
      <c r="BS475" s="163"/>
      <c r="BT475" s="125" t="s">
        <v>2268</v>
      </c>
      <c r="BU475" s="587">
        <v>0.05</v>
      </c>
      <c r="BV475" s="619">
        <v>0</v>
      </c>
      <c r="BW475" s="586"/>
      <c r="BX475" s="586"/>
      <c r="BY475" s="598" t="s">
        <v>2269</v>
      </c>
      <c r="BZ475" s="584"/>
      <c r="CA475" s="586"/>
      <c r="CB475" s="186"/>
      <c r="CC475" s="163"/>
      <c r="CD475" s="125" t="s">
        <v>2268</v>
      </c>
      <c r="CE475" s="587">
        <v>0.1</v>
      </c>
      <c r="CF475" s="619">
        <v>0</v>
      </c>
      <c r="CG475" s="586"/>
      <c r="CH475" s="586"/>
      <c r="CI475" s="584"/>
      <c r="CJ475" s="586"/>
      <c r="CK475" s="186"/>
      <c r="CL475" s="163"/>
      <c r="CM475" s="125" t="s">
        <v>2268</v>
      </c>
      <c r="CN475" s="647">
        <v>0.1</v>
      </c>
      <c r="CO475" s="619">
        <v>0</v>
      </c>
      <c r="CP475" s="586"/>
      <c r="CQ475" s="586"/>
      <c r="CR475" s="584"/>
      <c r="CS475" s="586"/>
      <c r="CT475" s="186"/>
      <c r="CU475" s="163"/>
      <c r="CV475" s="125" t="s">
        <v>2268</v>
      </c>
      <c r="CW475" s="647">
        <v>0.1</v>
      </c>
      <c r="CX475" s="619">
        <v>0</v>
      </c>
      <c r="CY475" s="586"/>
      <c r="CZ475" s="586"/>
      <c r="DA475" s="598" t="s">
        <v>2269</v>
      </c>
      <c r="DB475" s="584"/>
      <c r="DC475" s="586"/>
      <c r="DD475" s="186"/>
      <c r="DE475" s="163"/>
      <c r="DF475" s="125" t="s">
        <v>2268</v>
      </c>
      <c r="DG475" s="585">
        <v>0.1</v>
      </c>
      <c r="DH475" s="619">
        <v>0</v>
      </c>
      <c r="DI475" s="586"/>
      <c r="DJ475" s="586"/>
      <c r="DK475" s="584"/>
      <c r="DL475" s="586"/>
      <c r="DM475" s="186"/>
      <c r="DN475" s="163"/>
      <c r="DO475" s="125" t="s">
        <v>2268</v>
      </c>
      <c r="DP475" s="587">
        <v>0.1</v>
      </c>
      <c r="DQ475" s="619">
        <v>0</v>
      </c>
      <c r="DR475" s="586"/>
      <c r="DS475" s="586"/>
      <c r="DT475" s="584"/>
      <c r="DU475" s="586"/>
      <c r="DV475" s="163"/>
      <c r="DW475" s="163"/>
      <c r="DX475" s="125" t="s">
        <v>2268</v>
      </c>
      <c r="DY475" s="585">
        <v>0</v>
      </c>
      <c r="DZ475" s="619">
        <v>0</v>
      </c>
      <c r="EA475" s="586"/>
      <c r="EB475" s="586"/>
      <c r="EC475" s="598" t="s">
        <v>2269</v>
      </c>
      <c r="ED475" s="649"/>
      <c r="EE475" s="586"/>
      <c r="EF475" s="304"/>
      <c r="EG475" s="177">
        <v>0.4</v>
      </c>
      <c r="EH475" s="220">
        <v>0</v>
      </c>
      <c r="EI475" s="163">
        <v>0</v>
      </c>
      <c r="EJ475" s="587">
        <v>0.99999999999999989</v>
      </c>
      <c r="EK475" s="220">
        <v>0</v>
      </c>
      <c r="EL475" s="163">
        <v>0</v>
      </c>
      <c r="EM475" s="584"/>
      <c r="EN475" s="584"/>
      <c r="EO475" s="586"/>
      <c r="EP475" s="586"/>
      <c r="EQ475" s="586"/>
      <c r="ER475" s="654"/>
      <c r="ES475" s="200"/>
      <c r="ET475" s="156">
        <f t="shared" si="7"/>
        <v>0</v>
      </c>
    </row>
    <row r="476" spans="1:150" s="47" customFormat="1" ht="99.95" hidden="1" customHeight="1" x14ac:dyDescent="0.25">
      <c r="A476" s="130" t="s">
        <v>204</v>
      </c>
      <c r="B476" s="47" t="s">
        <v>3837</v>
      </c>
      <c r="C476" s="47" t="s">
        <v>2240</v>
      </c>
      <c r="D476" s="127">
        <v>3</v>
      </c>
      <c r="E476" s="47" t="s">
        <v>231</v>
      </c>
      <c r="F476" s="250" t="s">
        <v>65</v>
      </c>
      <c r="G476" s="219">
        <v>0.65</v>
      </c>
      <c r="H476" s="176">
        <v>1</v>
      </c>
      <c r="I476" s="235">
        <v>0.04</v>
      </c>
      <c r="J476" s="47" t="s">
        <v>2241</v>
      </c>
      <c r="K476" s="163" t="s">
        <v>2242</v>
      </c>
      <c r="L476" s="269">
        <v>3</v>
      </c>
      <c r="M476" s="167" t="s">
        <v>2264</v>
      </c>
      <c r="N476" s="47" t="s">
        <v>2265</v>
      </c>
      <c r="O476" s="47" t="s">
        <v>2245</v>
      </c>
      <c r="P476" s="234">
        <v>0.01</v>
      </c>
      <c r="Q476" s="173" t="s">
        <v>2266</v>
      </c>
      <c r="R476" s="267">
        <v>40000000</v>
      </c>
      <c r="S476" s="173"/>
      <c r="T476" s="172">
        <v>43132</v>
      </c>
      <c r="U476" s="172">
        <v>43434</v>
      </c>
      <c r="V476" s="127" t="s">
        <v>2270</v>
      </c>
      <c r="W476" s="220">
        <v>0.3</v>
      </c>
      <c r="X476" s="126"/>
      <c r="Y476" s="163"/>
      <c r="Z476" s="125" t="s">
        <v>2248</v>
      </c>
      <c r="AA476" s="585"/>
      <c r="AB476" s="624"/>
      <c r="AC476" s="586"/>
      <c r="AD476" s="586"/>
      <c r="AE476" s="586"/>
      <c r="AF476" s="586"/>
      <c r="AG476" s="186"/>
      <c r="AH476" s="163"/>
      <c r="AI476" s="125" t="s">
        <v>2248</v>
      </c>
      <c r="AJ476" s="585"/>
      <c r="AK476" s="619"/>
      <c r="AL476" s="586"/>
      <c r="AM476" s="586"/>
      <c r="AN476" s="584"/>
      <c r="AO476" s="586"/>
      <c r="AP476" s="186"/>
      <c r="AQ476" s="163"/>
      <c r="AR476" s="125" t="s">
        <v>2248</v>
      </c>
      <c r="AS476" s="585"/>
      <c r="AT476" s="619"/>
      <c r="AU476" s="586"/>
      <c r="AV476" s="586"/>
      <c r="AW476" s="598"/>
      <c r="AX476" s="584"/>
      <c r="AY476" s="586"/>
      <c r="AZ476" s="186"/>
      <c r="BA476" s="163"/>
      <c r="BB476" s="125" t="s">
        <v>2248</v>
      </c>
      <c r="BC476" s="587"/>
      <c r="BD476" s="587"/>
      <c r="BE476" s="586"/>
      <c r="BF476" s="586"/>
      <c r="BG476" s="584"/>
      <c r="BH476" s="586"/>
      <c r="BI476" s="186">
        <v>0.05</v>
      </c>
      <c r="BJ476" s="163"/>
      <c r="BK476" s="125" t="s">
        <v>2248</v>
      </c>
      <c r="BL476" s="587"/>
      <c r="BM476" s="619"/>
      <c r="BN476" s="586"/>
      <c r="BO476" s="586"/>
      <c r="BP476" s="584"/>
      <c r="BQ476" s="586"/>
      <c r="BR476" s="186">
        <v>0.05</v>
      </c>
      <c r="BS476" s="163"/>
      <c r="BT476" s="125" t="s">
        <v>2248</v>
      </c>
      <c r="BU476" s="587"/>
      <c r="BV476" s="619"/>
      <c r="BW476" s="586"/>
      <c r="BX476" s="586"/>
      <c r="BY476" s="598"/>
      <c r="BZ476" s="584"/>
      <c r="CA476" s="586"/>
      <c r="CB476" s="186">
        <v>0.1</v>
      </c>
      <c r="CC476" s="163"/>
      <c r="CD476" s="125" t="s">
        <v>2248</v>
      </c>
      <c r="CE476" s="587"/>
      <c r="CF476" s="619"/>
      <c r="CG476" s="586"/>
      <c r="CH476" s="586"/>
      <c r="CI476" s="584"/>
      <c r="CJ476" s="586"/>
      <c r="CK476" s="186">
        <v>0.1</v>
      </c>
      <c r="CL476" s="163"/>
      <c r="CM476" s="125" t="s">
        <v>2248</v>
      </c>
      <c r="CN476" s="647"/>
      <c r="CO476" s="619"/>
      <c r="CP476" s="586"/>
      <c r="CQ476" s="586"/>
      <c r="CR476" s="584"/>
      <c r="CS476" s="586"/>
      <c r="CT476" s="186"/>
      <c r="CU476" s="163"/>
      <c r="CV476" s="125" t="s">
        <v>2248</v>
      </c>
      <c r="CW476" s="647"/>
      <c r="CX476" s="619"/>
      <c r="CY476" s="586"/>
      <c r="CZ476" s="586"/>
      <c r="DA476" s="598"/>
      <c r="DB476" s="584"/>
      <c r="DC476" s="586"/>
      <c r="DD476" s="186"/>
      <c r="DE476" s="163"/>
      <c r="DF476" s="125" t="s">
        <v>2248</v>
      </c>
      <c r="DG476" s="585"/>
      <c r="DH476" s="619"/>
      <c r="DI476" s="586"/>
      <c r="DJ476" s="586"/>
      <c r="DK476" s="584"/>
      <c r="DL476" s="586"/>
      <c r="DM476" s="186"/>
      <c r="DN476" s="163"/>
      <c r="DO476" s="125" t="s">
        <v>2248</v>
      </c>
      <c r="DP476" s="587"/>
      <c r="DQ476" s="619"/>
      <c r="DR476" s="586"/>
      <c r="DS476" s="586"/>
      <c r="DT476" s="584"/>
      <c r="DU476" s="586"/>
      <c r="DV476" s="163"/>
      <c r="DW476" s="163"/>
      <c r="DX476" s="125" t="s">
        <v>2248</v>
      </c>
      <c r="DY476" s="585"/>
      <c r="DZ476" s="619"/>
      <c r="EA476" s="586"/>
      <c r="EB476" s="586"/>
      <c r="EC476" s="598"/>
      <c r="ED476" s="649"/>
      <c r="EE476" s="586"/>
      <c r="EF476" s="304"/>
      <c r="EG476" s="177">
        <v>0.30000000000000004</v>
      </c>
      <c r="EH476" s="220">
        <v>0</v>
      </c>
      <c r="EI476" s="163">
        <v>0</v>
      </c>
      <c r="EJ476" s="587"/>
      <c r="EK476" s="220">
        <v>0</v>
      </c>
      <c r="EL476" s="163" t="e">
        <v>#DIV/0!</v>
      </c>
      <c r="EM476" s="584"/>
      <c r="EN476" s="584"/>
      <c r="EO476" s="586"/>
      <c r="EP476" s="586"/>
      <c r="EQ476" s="586"/>
      <c r="ER476" s="654"/>
      <c r="ES476" s="200"/>
      <c r="ET476" s="156">
        <f t="shared" si="7"/>
        <v>0</v>
      </c>
    </row>
    <row r="477" spans="1:150" s="47" customFormat="1" ht="99.95" hidden="1" customHeight="1" x14ac:dyDescent="0.25">
      <c r="A477" s="130" t="s">
        <v>204</v>
      </c>
      <c r="B477" s="47" t="s">
        <v>3837</v>
      </c>
      <c r="C477" s="47" t="s">
        <v>2240</v>
      </c>
      <c r="D477" s="127">
        <v>3</v>
      </c>
      <c r="E477" s="47" t="s">
        <v>231</v>
      </c>
      <c r="F477" s="250" t="s">
        <v>65</v>
      </c>
      <c r="G477" s="219">
        <v>0.65</v>
      </c>
      <c r="H477" s="176">
        <v>1</v>
      </c>
      <c r="I477" s="235">
        <v>0.04</v>
      </c>
      <c r="J477" s="47" t="s">
        <v>2241</v>
      </c>
      <c r="K477" s="163" t="s">
        <v>2242</v>
      </c>
      <c r="L477" s="269">
        <v>3</v>
      </c>
      <c r="M477" s="167" t="s">
        <v>2264</v>
      </c>
      <c r="N477" s="47" t="s">
        <v>2265</v>
      </c>
      <c r="O477" s="47" t="s">
        <v>2245</v>
      </c>
      <c r="P477" s="234">
        <v>0.01</v>
      </c>
      <c r="Q477" s="173" t="s">
        <v>2266</v>
      </c>
      <c r="R477" s="267">
        <v>40000000</v>
      </c>
      <c r="S477" s="173"/>
      <c r="T477" s="172">
        <v>43132</v>
      </c>
      <c r="U477" s="172">
        <v>43434</v>
      </c>
      <c r="V477" s="127" t="s">
        <v>2271</v>
      </c>
      <c r="W477" s="220">
        <v>0.3</v>
      </c>
      <c r="X477" s="126"/>
      <c r="Y477" s="163"/>
      <c r="Z477" s="125" t="s">
        <v>2272</v>
      </c>
      <c r="AA477" s="585"/>
      <c r="AB477" s="624"/>
      <c r="AC477" s="586"/>
      <c r="AD477" s="586"/>
      <c r="AE477" s="586"/>
      <c r="AF477" s="586"/>
      <c r="AG477" s="186"/>
      <c r="AH477" s="163"/>
      <c r="AI477" s="125" t="s">
        <v>2272</v>
      </c>
      <c r="AJ477" s="585"/>
      <c r="AK477" s="619"/>
      <c r="AL477" s="586"/>
      <c r="AM477" s="586"/>
      <c r="AN477" s="584"/>
      <c r="AO477" s="586"/>
      <c r="AP477" s="186"/>
      <c r="AQ477" s="163"/>
      <c r="AR477" s="125" t="s">
        <v>2272</v>
      </c>
      <c r="AS477" s="585"/>
      <c r="AT477" s="619"/>
      <c r="AU477" s="586"/>
      <c r="AV477" s="586"/>
      <c r="AW477" s="598"/>
      <c r="AX477" s="584"/>
      <c r="AY477" s="586"/>
      <c r="AZ477" s="186"/>
      <c r="BA477" s="163"/>
      <c r="BB477" s="125" t="s">
        <v>2272</v>
      </c>
      <c r="BC477" s="587"/>
      <c r="BD477" s="587"/>
      <c r="BE477" s="586"/>
      <c r="BF477" s="586"/>
      <c r="BG477" s="584"/>
      <c r="BH477" s="586"/>
      <c r="BI477" s="186"/>
      <c r="BJ477" s="163"/>
      <c r="BK477" s="125" t="s">
        <v>2272</v>
      </c>
      <c r="BL477" s="587"/>
      <c r="BM477" s="619"/>
      <c r="BN477" s="586"/>
      <c r="BO477" s="586"/>
      <c r="BP477" s="584"/>
      <c r="BQ477" s="586"/>
      <c r="BR477" s="186"/>
      <c r="BS477" s="163"/>
      <c r="BT477" s="125" t="s">
        <v>2272</v>
      </c>
      <c r="BU477" s="587"/>
      <c r="BV477" s="619"/>
      <c r="BW477" s="586"/>
      <c r="BX477" s="586"/>
      <c r="BY477" s="598"/>
      <c r="BZ477" s="584"/>
      <c r="CA477" s="586"/>
      <c r="CB477" s="186"/>
      <c r="CC477" s="163"/>
      <c r="CD477" s="125" t="s">
        <v>2272</v>
      </c>
      <c r="CE477" s="587"/>
      <c r="CF477" s="619"/>
      <c r="CG477" s="586"/>
      <c r="CH477" s="586"/>
      <c r="CI477" s="584"/>
      <c r="CJ477" s="586"/>
      <c r="CK477" s="186"/>
      <c r="CL477" s="163"/>
      <c r="CM477" s="125" t="s">
        <v>2272</v>
      </c>
      <c r="CN477" s="647"/>
      <c r="CO477" s="619"/>
      <c r="CP477" s="586"/>
      <c r="CQ477" s="586"/>
      <c r="CR477" s="584"/>
      <c r="CS477" s="586"/>
      <c r="CT477" s="186">
        <v>0.1</v>
      </c>
      <c r="CU477" s="163"/>
      <c r="CV477" s="125" t="s">
        <v>2272</v>
      </c>
      <c r="CW477" s="647"/>
      <c r="CX477" s="619"/>
      <c r="CY477" s="586"/>
      <c r="CZ477" s="586"/>
      <c r="DA477" s="598"/>
      <c r="DB477" s="584"/>
      <c r="DC477" s="586"/>
      <c r="DD477" s="186">
        <v>0.1</v>
      </c>
      <c r="DE477" s="163"/>
      <c r="DF477" s="125" t="s">
        <v>2272</v>
      </c>
      <c r="DG477" s="585"/>
      <c r="DH477" s="619"/>
      <c r="DI477" s="586"/>
      <c r="DJ477" s="586"/>
      <c r="DK477" s="584"/>
      <c r="DL477" s="586"/>
      <c r="DM477" s="186">
        <v>0.1</v>
      </c>
      <c r="DN477" s="163"/>
      <c r="DO477" s="125" t="s">
        <v>2272</v>
      </c>
      <c r="DP477" s="587"/>
      <c r="DQ477" s="619"/>
      <c r="DR477" s="586"/>
      <c r="DS477" s="586"/>
      <c r="DT477" s="584"/>
      <c r="DU477" s="586"/>
      <c r="DV477" s="163"/>
      <c r="DW477" s="163"/>
      <c r="DX477" s="125" t="s">
        <v>2272</v>
      </c>
      <c r="DY477" s="585"/>
      <c r="DZ477" s="619"/>
      <c r="EA477" s="586"/>
      <c r="EB477" s="586"/>
      <c r="EC477" s="598"/>
      <c r="ED477" s="649"/>
      <c r="EE477" s="586"/>
      <c r="EF477" s="304"/>
      <c r="EG477" s="177">
        <v>0.30000000000000004</v>
      </c>
      <c r="EH477" s="220">
        <v>0</v>
      </c>
      <c r="EI477" s="163">
        <v>0</v>
      </c>
      <c r="EJ477" s="587"/>
      <c r="EK477" s="220">
        <v>0</v>
      </c>
      <c r="EL477" s="163" t="e">
        <v>#DIV/0!</v>
      </c>
      <c r="EM477" s="584"/>
      <c r="EN477" s="584"/>
      <c r="EO477" s="586"/>
      <c r="EP477" s="586"/>
      <c r="EQ477" s="586"/>
      <c r="ER477" s="654"/>
      <c r="ES477" s="200"/>
      <c r="ET477" s="156">
        <f t="shared" si="7"/>
        <v>0</v>
      </c>
    </row>
    <row r="478" spans="1:150" s="47" customFormat="1" ht="99.95" hidden="1" customHeight="1" x14ac:dyDescent="0.25">
      <c r="A478" s="130" t="s">
        <v>204</v>
      </c>
      <c r="B478" s="47" t="s">
        <v>3837</v>
      </c>
      <c r="C478" s="47" t="s">
        <v>2240</v>
      </c>
      <c r="D478" s="127">
        <v>3</v>
      </c>
      <c r="E478" s="47" t="s">
        <v>231</v>
      </c>
      <c r="F478" s="250" t="s">
        <v>65</v>
      </c>
      <c r="G478" s="219">
        <v>0.65</v>
      </c>
      <c r="H478" s="176">
        <v>1</v>
      </c>
      <c r="I478" s="235">
        <v>0.04</v>
      </c>
      <c r="J478" s="47" t="s">
        <v>2241</v>
      </c>
      <c r="K478" s="163" t="s">
        <v>2242</v>
      </c>
      <c r="L478" s="269">
        <v>4</v>
      </c>
      <c r="M478" s="167" t="s">
        <v>2273</v>
      </c>
      <c r="N478" s="47" t="s">
        <v>2274</v>
      </c>
      <c r="O478" s="47" t="s">
        <v>2245</v>
      </c>
      <c r="P478" s="234">
        <v>0.02</v>
      </c>
      <c r="Q478" s="173" t="s">
        <v>2275</v>
      </c>
      <c r="R478" s="267">
        <v>503878000</v>
      </c>
      <c r="S478" s="173"/>
      <c r="T478" s="172">
        <v>43132</v>
      </c>
      <c r="U478" s="172">
        <v>43434</v>
      </c>
      <c r="V478" s="127" t="s">
        <v>2276</v>
      </c>
      <c r="W478" s="220">
        <v>0.3</v>
      </c>
      <c r="X478" s="126"/>
      <c r="Y478" s="163"/>
      <c r="Z478" s="125" t="s">
        <v>2277</v>
      </c>
      <c r="AA478" s="585">
        <v>0</v>
      </c>
      <c r="AB478" s="624">
        <v>0</v>
      </c>
      <c r="AC478" s="586"/>
      <c r="AD478" s="586"/>
      <c r="AE478" s="586"/>
      <c r="AF478" s="586"/>
      <c r="AG478" s="186">
        <v>0.3</v>
      </c>
      <c r="AH478" s="186"/>
      <c r="AI478" s="125" t="s">
        <v>2277</v>
      </c>
      <c r="AJ478" s="619">
        <v>0.3</v>
      </c>
      <c r="AK478" s="619">
        <v>0</v>
      </c>
      <c r="AL478" s="586"/>
      <c r="AM478" s="586"/>
      <c r="AN478" s="584"/>
      <c r="AO478" s="586"/>
      <c r="AP478" s="186"/>
      <c r="AQ478" s="163"/>
      <c r="AR478" s="125" t="s">
        <v>2277</v>
      </c>
      <c r="AS478" s="619">
        <v>0.08</v>
      </c>
      <c r="AT478" s="619">
        <v>0</v>
      </c>
      <c r="AU478" s="586"/>
      <c r="AV478" s="586"/>
      <c r="AW478" s="598" t="s">
        <v>2278</v>
      </c>
      <c r="AX478" s="584"/>
      <c r="AY478" s="586"/>
      <c r="AZ478" s="186"/>
      <c r="BA478" s="163"/>
      <c r="BB478" s="125" t="s">
        <v>2277</v>
      </c>
      <c r="BC478" s="584">
        <v>0.08</v>
      </c>
      <c r="BD478" s="584">
        <v>0</v>
      </c>
      <c r="BE478" s="586"/>
      <c r="BF478" s="586"/>
      <c r="BG478" s="584"/>
      <c r="BH478" s="586"/>
      <c r="BI478" s="186"/>
      <c r="BJ478" s="163"/>
      <c r="BK478" s="125" t="s">
        <v>2277</v>
      </c>
      <c r="BL478" s="584">
        <v>0.08</v>
      </c>
      <c r="BM478" s="619">
        <v>0</v>
      </c>
      <c r="BN478" s="586"/>
      <c r="BO478" s="586"/>
      <c r="BP478" s="584"/>
      <c r="BQ478" s="586"/>
      <c r="BR478" s="186"/>
      <c r="BS478" s="163"/>
      <c r="BT478" s="125" t="s">
        <v>2277</v>
      </c>
      <c r="BU478" s="584">
        <v>0.08</v>
      </c>
      <c r="BV478" s="619">
        <v>0</v>
      </c>
      <c r="BW478" s="586"/>
      <c r="BX478" s="586"/>
      <c r="BY478" s="598" t="s">
        <v>2278</v>
      </c>
      <c r="BZ478" s="584"/>
      <c r="CA478" s="586"/>
      <c r="CB478" s="186"/>
      <c r="CC478" s="163"/>
      <c r="CD478" s="125" t="s">
        <v>2277</v>
      </c>
      <c r="CE478" s="584">
        <v>0.13</v>
      </c>
      <c r="CF478" s="619">
        <v>0</v>
      </c>
      <c r="CG478" s="586"/>
      <c r="CH478" s="586"/>
      <c r="CI478" s="584"/>
      <c r="CJ478" s="586"/>
      <c r="CK478" s="186"/>
      <c r="CL478" s="163"/>
      <c r="CM478" s="125" t="s">
        <v>2277</v>
      </c>
      <c r="CN478" s="650">
        <v>0.13</v>
      </c>
      <c r="CO478" s="619">
        <v>0</v>
      </c>
      <c r="CP478" s="586"/>
      <c r="CQ478" s="586"/>
      <c r="CR478" s="584"/>
      <c r="CS478" s="586"/>
      <c r="CT478" s="186"/>
      <c r="CU478" s="163"/>
      <c r="CV478" s="125" t="s">
        <v>2277</v>
      </c>
      <c r="CW478" s="650">
        <v>0.03</v>
      </c>
      <c r="CX478" s="619">
        <v>0</v>
      </c>
      <c r="CY478" s="586"/>
      <c r="CZ478" s="586"/>
      <c r="DA478" s="598" t="s">
        <v>2278</v>
      </c>
      <c r="DB478" s="584"/>
      <c r="DC478" s="586"/>
      <c r="DD478" s="186"/>
      <c r="DE478" s="163"/>
      <c r="DF478" s="125" t="s">
        <v>2277</v>
      </c>
      <c r="DG478" s="619">
        <v>0.03</v>
      </c>
      <c r="DH478" s="619">
        <v>0</v>
      </c>
      <c r="DI478" s="586"/>
      <c r="DJ478" s="586"/>
      <c r="DK478" s="584"/>
      <c r="DL478" s="586"/>
      <c r="DM478" s="186"/>
      <c r="DN478" s="163"/>
      <c r="DO478" s="125" t="s">
        <v>2277</v>
      </c>
      <c r="DP478" s="584">
        <v>0.06</v>
      </c>
      <c r="DQ478" s="619">
        <v>0</v>
      </c>
      <c r="DR478" s="586"/>
      <c r="DS478" s="586"/>
      <c r="DT478" s="584"/>
      <c r="DU478" s="586"/>
      <c r="DV478" s="163"/>
      <c r="DW478" s="163"/>
      <c r="DX478" s="125" t="s">
        <v>2277</v>
      </c>
      <c r="DY478" s="619">
        <v>0</v>
      </c>
      <c r="DZ478" s="619">
        <v>0</v>
      </c>
      <c r="EA478" s="586"/>
      <c r="EB478" s="586"/>
      <c r="EC478" s="598" t="s">
        <v>2278</v>
      </c>
      <c r="ED478" s="649"/>
      <c r="EE478" s="586"/>
      <c r="EF478" s="304"/>
      <c r="EG478" s="177">
        <v>0.3</v>
      </c>
      <c r="EH478" s="220">
        <v>0</v>
      </c>
      <c r="EI478" s="163">
        <v>0</v>
      </c>
      <c r="EJ478" s="657">
        <v>1</v>
      </c>
      <c r="EK478" s="220">
        <v>0</v>
      </c>
      <c r="EL478" s="163">
        <v>0</v>
      </c>
      <c r="EM478" s="584"/>
      <c r="EN478" s="584"/>
      <c r="EO478" s="586"/>
      <c r="EP478" s="586"/>
      <c r="EQ478" s="586"/>
      <c r="ER478" s="654"/>
      <c r="ES478" s="200"/>
      <c r="ET478" s="156">
        <f t="shared" si="7"/>
        <v>0</v>
      </c>
    </row>
    <row r="479" spans="1:150" s="47" customFormat="1" ht="99.95" hidden="1" customHeight="1" x14ac:dyDescent="0.25">
      <c r="A479" s="130" t="s">
        <v>204</v>
      </c>
      <c r="B479" s="47" t="s">
        <v>3837</v>
      </c>
      <c r="C479" s="47" t="s">
        <v>2240</v>
      </c>
      <c r="D479" s="127">
        <v>3</v>
      </c>
      <c r="E479" s="47" t="s">
        <v>231</v>
      </c>
      <c r="F479" s="250" t="s">
        <v>65</v>
      </c>
      <c r="G479" s="219">
        <v>0.65</v>
      </c>
      <c r="H479" s="176">
        <v>1</v>
      </c>
      <c r="I479" s="235">
        <v>0.04</v>
      </c>
      <c r="J479" s="47" t="s">
        <v>2241</v>
      </c>
      <c r="K479" s="163" t="s">
        <v>2242</v>
      </c>
      <c r="L479" s="269">
        <v>4</v>
      </c>
      <c r="M479" s="167" t="s">
        <v>2273</v>
      </c>
      <c r="N479" s="47" t="s">
        <v>2274</v>
      </c>
      <c r="O479" s="47" t="s">
        <v>2245</v>
      </c>
      <c r="P479" s="234">
        <v>0.02</v>
      </c>
      <c r="Q479" s="173" t="s">
        <v>2275</v>
      </c>
      <c r="R479" s="267">
        <v>503878000</v>
      </c>
      <c r="S479" s="173"/>
      <c r="T479" s="172">
        <v>43132</v>
      </c>
      <c r="U479" s="172">
        <v>43434</v>
      </c>
      <c r="V479" s="127" t="s">
        <v>2279</v>
      </c>
      <c r="W479" s="220">
        <v>0.4</v>
      </c>
      <c r="X479" s="126"/>
      <c r="Y479" s="163"/>
      <c r="Z479" s="125" t="s">
        <v>2280</v>
      </c>
      <c r="AA479" s="585"/>
      <c r="AB479" s="624"/>
      <c r="AC479" s="586"/>
      <c r="AD479" s="586"/>
      <c r="AE479" s="586"/>
      <c r="AF479" s="586"/>
      <c r="AG479" s="186"/>
      <c r="AH479" s="163"/>
      <c r="AI479" s="125" t="s">
        <v>2280</v>
      </c>
      <c r="AJ479" s="619"/>
      <c r="AK479" s="619"/>
      <c r="AL479" s="586"/>
      <c r="AM479" s="586"/>
      <c r="AN479" s="584"/>
      <c r="AO479" s="586"/>
      <c r="AP479" s="186">
        <v>0.05</v>
      </c>
      <c r="AQ479" s="186"/>
      <c r="AR479" s="125" t="s">
        <v>2280</v>
      </c>
      <c r="AS479" s="619"/>
      <c r="AT479" s="619"/>
      <c r="AU479" s="586"/>
      <c r="AV479" s="586"/>
      <c r="AW479" s="598"/>
      <c r="AX479" s="584"/>
      <c r="AY479" s="586"/>
      <c r="AZ479" s="186">
        <v>0.05</v>
      </c>
      <c r="BA479" s="163"/>
      <c r="BB479" s="125" t="s">
        <v>2280</v>
      </c>
      <c r="BC479" s="584"/>
      <c r="BD479" s="584"/>
      <c r="BE479" s="586"/>
      <c r="BF479" s="586"/>
      <c r="BG479" s="584"/>
      <c r="BH479" s="586"/>
      <c r="BI479" s="186">
        <v>0.05</v>
      </c>
      <c r="BJ479" s="163"/>
      <c r="BK479" s="125" t="s">
        <v>2280</v>
      </c>
      <c r="BL479" s="584"/>
      <c r="BM479" s="619"/>
      <c r="BN479" s="586"/>
      <c r="BO479" s="586"/>
      <c r="BP479" s="584"/>
      <c r="BQ479" s="586"/>
      <c r="BR479" s="186">
        <v>0.05</v>
      </c>
      <c r="BS479" s="163"/>
      <c r="BT479" s="125" t="s">
        <v>2280</v>
      </c>
      <c r="BU479" s="584"/>
      <c r="BV479" s="619"/>
      <c r="BW479" s="586"/>
      <c r="BX479" s="586"/>
      <c r="BY479" s="598"/>
      <c r="BZ479" s="584"/>
      <c r="CA479" s="586"/>
      <c r="CB479" s="186">
        <v>0.1</v>
      </c>
      <c r="CC479" s="163"/>
      <c r="CD479" s="125" t="s">
        <v>2280</v>
      </c>
      <c r="CE479" s="584"/>
      <c r="CF479" s="619"/>
      <c r="CG479" s="586"/>
      <c r="CH479" s="586"/>
      <c r="CI479" s="584"/>
      <c r="CJ479" s="586"/>
      <c r="CK479" s="186">
        <v>0.1</v>
      </c>
      <c r="CL479" s="163"/>
      <c r="CM479" s="125" t="s">
        <v>2280</v>
      </c>
      <c r="CN479" s="650"/>
      <c r="CO479" s="619"/>
      <c r="CP479" s="586"/>
      <c r="CQ479" s="586"/>
      <c r="CR479" s="584"/>
      <c r="CS479" s="586"/>
      <c r="CT479" s="186"/>
      <c r="CU479" s="163"/>
      <c r="CV479" s="125" t="s">
        <v>2280</v>
      </c>
      <c r="CW479" s="650"/>
      <c r="CX479" s="619"/>
      <c r="CY479" s="586"/>
      <c r="CZ479" s="586"/>
      <c r="DA479" s="598"/>
      <c r="DB479" s="584"/>
      <c r="DC479" s="586"/>
      <c r="DD479" s="186"/>
      <c r="DE479" s="163"/>
      <c r="DF479" s="125" t="s">
        <v>2280</v>
      </c>
      <c r="DG479" s="619"/>
      <c r="DH479" s="619"/>
      <c r="DI479" s="586"/>
      <c r="DJ479" s="586"/>
      <c r="DK479" s="584"/>
      <c r="DL479" s="586"/>
      <c r="DM479" s="186"/>
      <c r="DN479" s="163"/>
      <c r="DO479" s="125" t="s">
        <v>2280</v>
      </c>
      <c r="DP479" s="584"/>
      <c r="DQ479" s="619"/>
      <c r="DR479" s="586"/>
      <c r="DS479" s="586"/>
      <c r="DT479" s="584"/>
      <c r="DU479" s="586"/>
      <c r="DV479" s="163"/>
      <c r="DW479" s="163"/>
      <c r="DX479" s="125" t="s">
        <v>2280</v>
      </c>
      <c r="DY479" s="619"/>
      <c r="DZ479" s="619"/>
      <c r="EA479" s="586"/>
      <c r="EB479" s="586"/>
      <c r="EC479" s="598"/>
      <c r="ED479" s="649"/>
      <c r="EE479" s="586"/>
      <c r="EF479" s="304"/>
      <c r="EG479" s="177">
        <v>0.4</v>
      </c>
      <c r="EH479" s="220">
        <v>0</v>
      </c>
      <c r="EI479" s="163">
        <v>0</v>
      </c>
      <c r="EJ479" s="657"/>
      <c r="EK479" s="220">
        <v>0</v>
      </c>
      <c r="EL479" s="163" t="e">
        <v>#DIV/0!</v>
      </c>
      <c r="EM479" s="584"/>
      <c r="EN479" s="584"/>
      <c r="EO479" s="586"/>
      <c r="EP479" s="586"/>
      <c r="EQ479" s="586"/>
      <c r="ER479" s="654"/>
      <c r="ES479" s="200"/>
      <c r="ET479" s="156">
        <f t="shared" si="7"/>
        <v>0</v>
      </c>
    </row>
    <row r="480" spans="1:150" s="47" customFormat="1" ht="99.95" hidden="1" customHeight="1" x14ac:dyDescent="0.25">
      <c r="A480" s="130" t="s">
        <v>204</v>
      </c>
      <c r="B480" s="47" t="s">
        <v>3837</v>
      </c>
      <c r="C480" s="47" t="s">
        <v>2240</v>
      </c>
      <c r="D480" s="127">
        <v>3</v>
      </c>
      <c r="E480" s="47" t="s">
        <v>231</v>
      </c>
      <c r="F480" s="250" t="s">
        <v>65</v>
      </c>
      <c r="G480" s="219">
        <v>0.65</v>
      </c>
      <c r="H480" s="176">
        <v>1</v>
      </c>
      <c r="I480" s="235">
        <v>0.04</v>
      </c>
      <c r="J480" s="47" t="s">
        <v>2241</v>
      </c>
      <c r="K480" s="163" t="s">
        <v>2242</v>
      </c>
      <c r="L480" s="269">
        <v>4</v>
      </c>
      <c r="M480" s="167" t="s">
        <v>2273</v>
      </c>
      <c r="N480" s="47" t="s">
        <v>2274</v>
      </c>
      <c r="O480" s="47" t="s">
        <v>2245</v>
      </c>
      <c r="P480" s="234">
        <v>0.02</v>
      </c>
      <c r="Q480" s="173" t="s">
        <v>2275</v>
      </c>
      <c r="R480" s="267">
        <v>503878000</v>
      </c>
      <c r="S480" s="173"/>
      <c r="T480" s="172">
        <v>43132</v>
      </c>
      <c r="U480" s="172">
        <v>43434</v>
      </c>
      <c r="V480" s="127" t="s">
        <v>2281</v>
      </c>
      <c r="W480" s="220">
        <v>0.3</v>
      </c>
      <c r="X480" s="126"/>
      <c r="Y480" s="163"/>
      <c r="Z480" s="125" t="s">
        <v>2282</v>
      </c>
      <c r="AA480" s="585"/>
      <c r="AB480" s="624"/>
      <c r="AC480" s="586"/>
      <c r="AD480" s="586"/>
      <c r="AE480" s="586"/>
      <c r="AF480" s="586"/>
      <c r="AG480" s="186"/>
      <c r="AH480" s="163"/>
      <c r="AI480" s="125" t="s">
        <v>2282</v>
      </c>
      <c r="AJ480" s="619"/>
      <c r="AK480" s="619"/>
      <c r="AL480" s="586"/>
      <c r="AM480" s="586"/>
      <c r="AN480" s="584"/>
      <c r="AO480" s="586"/>
      <c r="AP480" s="186">
        <v>0.03</v>
      </c>
      <c r="AQ480" s="186"/>
      <c r="AR480" s="125" t="s">
        <v>2282</v>
      </c>
      <c r="AS480" s="619"/>
      <c r="AT480" s="619"/>
      <c r="AU480" s="586"/>
      <c r="AV480" s="586"/>
      <c r="AW480" s="598"/>
      <c r="AX480" s="584"/>
      <c r="AY480" s="586"/>
      <c r="AZ480" s="186">
        <v>0.03</v>
      </c>
      <c r="BA480" s="163"/>
      <c r="BB480" s="125" t="s">
        <v>2282</v>
      </c>
      <c r="BC480" s="584"/>
      <c r="BD480" s="584"/>
      <c r="BE480" s="586"/>
      <c r="BF480" s="586"/>
      <c r="BG480" s="584"/>
      <c r="BH480" s="586"/>
      <c r="BI480" s="186">
        <v>0.03</v>
      </c>
      <c r="BJ480" s="163"/>
      <c r="BK480" s="125" t="s">
        <v>2282</v>
      </c>
      <c r="BL480" s="584"/>
      <c r="BM480" s="619"/>
      <c r="BN480" s="586"/>
      <c r="BO480" s="586"/>
      <c r="BP480" s="584"/>
      <c r="BQ480" s="586"/>
      <c r="BR480" s="186">
        <v>0.03</v>
      </c>
      <c r="BS480" s="163"/>
      <c r="BT480" s="125" t="s">
        <v>2282</v>
      </c>
      <c r="BU480" s="584"/>
      <c r="BV480" s="619"/>
      <c r="BW480" s="586"/>
      <c r="BX480" s="586"/>
      <c r="BY480" s="598"/>
      <c r="BZ480" s="584"/>
      <c r="CA480" s="586"/>
      <c r="CB480" s="186">
        <v>0.03</v>
      </c>
      <c r="CC480" s="163"/>
      <c r="CD480" s="125" t="s">
        <v>2282</v>
      </c>
      <c r="CE480" s="584"/>
      <c r="CF480" s="619"/>
      <c r="CG480" s="586"/>
      <c r="CH480" s="586"/>
      <c r="CI480" s="584"/>
      <c r="CJ480" s="586"/>
      <c r="CK480" s="186">
        <v>0.03</v>
      </c>
      <c r="CL480" s="163"/>
      <c r="CM480" s="125" t="s">
        <v>2282</v>
      </c>
      <c r="CN480" s="650"/>
      <c r="CO480" s="619"/>
      <c r="CP480" s="586"/>
      <c r="CQ480" s="586"/>
      <c r="CR480" s="584"/>
      <c r="CS480" s="586"/>
      <c r="CT480" s="186">
        <v>0.03</v>
      </c>
      <c r="CU480" s="163"/>
      <c r="CV480" s="125" t="s">
        <v>2282</v>
      </c>
      <c r="CW480" s="650"/>
      <c r="CX480" s="619"/>
      <c r="CY480" s="586"/>
      <c r="CZ480" s="586"/>
      <c r="DA480" s="598"/>
      <c r="DB480" s="584"/>
      <c r="DC480" s="586"/>
      <c r="DD480" s="186">
        <v>0.03</v>
      </c>
      <c r="DE480" s="163"/>
      <c r="DF480" s="125" t="s">
        <v>2282</v>
      </c>
      <c r="DG480" s="619"/>
      <c r="DH480" s="619"/>
      <c r="DI480" s="586"/>
      <c r="DJ480" s="586"/>
      <c r="DK480" s="584"/>
      <c r="DL480" s="586"/>
      <c r="DM480" s="186">
        <v>0.06</v>
      </c>
      <c r="DN480" s="163"/>
      <c r="DO480" s="125" t="s">
        <v>2282</v>
      </c>
      <c r="DP480" s="584"/>
      <c r="DQ480" s="619"/>
      <c r="DR480" s="586"/>
      <c r="DS480" s="586"/>
      <c r="DT480" s="584"/>
      <c r="DU480" s="586"/>
      <c r="DV480" s="163"/>
      <c r="DW480" s="163"/>
      <c r="DX480" s="125" t="s">
        <v>2282</v>
      </c>
      <c r="DY480" s="619"/>
      <c r="DZ480" s="619"/>
      <c r="EA480" s="586"/>
      <c r="EB480" s="586"/>
      <c r="EC480" s="598"/>
      <c r="ED480" s="649"/>
      <c r="EE480" s="586"/>
      <c r="EF480" s="304"/>
      <c r="EG480" s="177">
        <v>0.3</v>
      </c>
      <c r="EH480" s="220">
        <v>0</v>
      </c>
      <c r="EI480" s="163">
        <v>0</v>
      </c>
      <c r="EJ480" s="657"/>
      <c r="EK480" s="220">
        <v>0</v>
      </c>
      <c r="EL480" s="163" t="e">
        <v>#DIV/0!</v>
      </c>
      <c r="EM480" s="584"/>
      <c r="EN480" s="584"/>
      <c r="EO480" s="586"/>
      <c r="EP480" s="586"/>
      <c r="EQ480" s="586"/>
      <c r="ER480" s="654"/>
      <c r="ES480" s="200"/>
      <c r="ET480" s="156">
        <f t="shared" si="7"/>
        <v>0</v>
      </c>
    </row>
    <row r="481" spans="1:150" s="47" customFormat="1" ht="99.95" hidden="1" customHeight="1" x14ac:dyDescent="0.25">
      <c r="A481" s="130" t="s">
        <v>204</v>
      </c>
      <c r="B481" s="47" t="s">
        <v>3837</v>
      </c>
      <c r="C481" s="47" t="s">
        <v>2283</v>
      </c>
      <c r="D481" s="127">
        <v>4</v>
      </c>
      <c r="E481" s="47" t="s">
        <v>2284</v>
      </c>
      <c r="F481" s="250" t="s">
        <v>65</v>
      </c>
      <c r="G481" s="219">
        <v>1</v>
      </c>
      <c r="H481" s="176">
        <v>1</v>
      </c>
      <c r="I481" s="219">
        <v>0.01</v>
      </c>
      <c r="J481" s="47" t="s">
        <v>149</v>
      </c>
      <c r="K481" s="58">
        <v>43465</v>
      </c>
      <c r="L481" s="47">
        <v>1</v>
      </c>
      <c r="M481" s="47" t="s">
        <v>148</v>
      </c>
      <c r="N481" s="68" t="s">
        <v>2285</v>
      </c>
      <c r="O481" s="47" t="s">
        <v>150</v>
      </c>
      <c r="P481" s="613">
        <v>0.01</v>
      </c>
      <c r="Q481" s="652" t="s">
        <v>1820</v>
      </c>
      <c r="R481" s="653">
        <v>376602000</v>
      </c>
      <c r="S481" s="652"/>
      <c r="T481" s="172">
        <v>43101</v>
      </c>
      <c r="U481" s="95">
        <v>43465</v>
      </c>
      <c r="V481" s="127" t="s">
        <v>2286</v>
      </c>
      <c r="W481" s="220">
        <v>0.5</v>
      </c>
      <c r="X481" s="132">
        <v>4.1666666666666671E-2</v>
      </c>
      <c r="Y481" s="126"/>
      <c r="Z481" s="96" t="s">
        <v>2287</v>
      </c>
      <c r="AA481" s="619">
        <v>8.3333333333333343E-2</v>
      </c>
      <c r="AB481" s="619">
        <v>0</v>
      </c>
      <c r="AC481" s="613"/>
      <c r="AD481" s="584"/>
      <c r="AE481" s="619">
        <v>8.3333333333333343E-2</v>
      </c>
      <c r="AF481" s="619">
        <v>0</v>
      </c>
      <c r="AG481" s="132">
        <v>4.1666666666666671E-2</v>
      </c>
      <c r="AH481" s="186"/>
      <c r="AI481" s="96" t="s">
        <v>2288</v>
      </c>
      <c r="AJ481" s="619">
        <v>8.3333333333333343E-2</v>
      </c>
      <c r="AK481" s="619">
        <v>0</v>
      </c>
      <c r="AL481" s="613"/>
      <c r="AM481" s="584"/>
      <c r="AN481" s="619">
        <v>8.3333333333333343E-2</v>
      </c>
      <c r="AO481" s="610"/>
      <c r="AP481" s="132">
        <v>4.1666666666666671E-2</v>
      </c>
      <c r="AQ481" s="68"/>
      <c r="AR481" s="149" t="s">
        <v>2289</v>
      </c>
      <c r="AS481" s="619">
        <v>8.3333333333333343E-2</v>
      </c>
      <c r="AT481" s="613">
        <v>0</v>
      </c>
      <c r="AU481" s="613"/>
      <c r="AV481" s="584"/>
      <c r="AW481" s="613" t="s">
        <v>2285</v>
      </c>
      <c r="AX481" s="619">
        <v>8.3333333333333343E-2</v>
      </c>
      <c r="AY481" s="619">
        <v>0</v>
      </c>
      <c r="AZ481" s="132">
        <v>4.1666666666666671E-2</v>
      </c>
      <c r="BA481" s="127"/>
      <c r="BB481" s="149" t="s">
        <v>2289</v>
      </c>
      <c r="BC481" s="619">
        <v>8.3333333333333343E-2</v>
      </c>
      <c r="BD481" s="613">
        <v>0</v>
      </c>
      <c r="BE481" s="613"/>
      <c r="BF481" s="584"/>
      <c r="BG481" s="619">
        <v>8.3333333333333343E-2</v>
      </c>
      <c r="BH481" s="619">
        <v>0</v>
      </c>
      <c r="BI481" s="132">
        <v>4.1666666666666671E-2</v>
      </c>
      <c r="BJ481" s="127"/>
      <c r="BK481" s="149" t="s">
        <v>2289</v>
      </c>
      <c r="BL481" s="619">
        <v>8.3333333333333343E-2</v>
      </c>
      <c r="BM481" s="613">
        <v>0</v>
      </c>
      <c r="BN481" s="613"/>
      <c r="BO481" s="584"/>
      <c r="BP481" s="619">
        <v>8.3333333333333343E-2</v>
      </c>
      <c r="BQ481" s="619">
        <v>0</v>
      </c>
      <c r="BR481" s="132">
        <v>4.1666666666666671E-2</v>
      </c>
      <c r="BS481" s="127"/>
      <c r="BT481" s="149" t="s">
        <v>2289</v>
      </c>
      <c r="BU481" s="619">
        <v>8.3333333333333343E-2</v>
      </c>
      <c r="BV481" s="613">
        <v>0</v>
      </c>
      <c r="BW481" s="613"/>
      <c r="BX481" s="584"/>
      <c r="BY481" s="613" t="s">
        <v>2290</v>
      </c>
      <c r="BZ481" s="619">
        <v>8.3333333333333343E-2</v>
      </c>
      <c r="CA481" s="619">
        <v>0</v>
      </c>
      <c r="CB481" s="132">
        <v>4.1666666666666671E-2</v>
      </c>
      <c r="CC481" s="127"/>
      <c r="CD481" s="149" t="s">
        <v>2289</v>
      </c>
      <c r="CE481" s="619">
        <v>8.3333333333333343E-2</v>
      </c>
      <c r="CF481" s="613">
        <v>0</v>
      </c>
      <c r="CG481" s="613"/>
      <c r="CH481" s="584"/>
      <c r="CI481" s="619">
        <v>8.3333333333333343E-2</v>
      </c>
      <c r="CJ481" s="619">
        <v>0</v>
      </c>
      <c r="CK481" s="132">
        <v>4.1666666666666671E-2</v>
      </c>
      <c r="CL481" s="127"/>
      <c r="CM481" s="149" t="s">
        <v>2289</v>
      </c>
      <c r="CN481" s="619">
        <v>8.3333333333333343E-2</v>
      </c>
      <c r="CO481" s="613">
        <v>0</v>
      </c>
      <c r="CP481" s="613"/>
      <c r="CQ481" s="584"/>
      <c r="CR481" s="619">
        <v>8.3333333333333343E-2</v>
      </c>
      <c r="CS481" s="619">
        <v>0</v>
      </c>
      <c r="CT481" s="132">
        <v>4.1666666666666671E-2</v>
      </c>
      <c r="CU481" s="127"/>
      <c r="CV481" s="149" t="s">
        <v>2289</v>
      </c>
      <c r="CW481" s="619">
        <v>8.3333333333333343E-2</v>
      </c>
      <c r="CX481" s="613">
        <v>0</v>
      </c>
      <c r="CY481" s="613"/>
      <c r="CZ481" s="584"/>
      <c r="DA481" s="613" t="s">
        <v>2291</v>
      </c>
      <c r="DB481" s="619">
        <v>8.3333333333333343E-2</v>
      </c>
      <c r="DC481" s="619">
        <v>0</v>
      </c>
      <c r="DD481" s="132">
        <v>4.1666666666666671E-2</v>
      </c>
      <c r="DE481" s="127"/>
      <c r="DF481" s="149" t="s">
        <v>2289</v>
      </c>
      <c r="DG481" s="619">
        <v>8.3333333333333343E-2</v>
      </c>
      <c r="DH481" s="613">
        <v>0</v>
      </c>
      <c r="DI481" s="613"/>
      <c r="DJ481" s="584"/>
      <c r="DK481" s="619">
        <v>8.3333333333333343E-2</v>
      </c>
      <c r="DL481" s="619">
        <v>0</v>
      </c>
      <c r="DM481" s="132">
        <v>4.1666666666666671E-2</v>
      </c>
      <c r="DN481" s="127"/>
      <c r="DO481" s="149" t="s">
        <v>2289</v>
      </c>
      <c r="DP481" s="619">
        <v>8.3333333333333343E-2</v>
      </c>
      <c r="DQ481" s="613">
        <v>0</v>
      </c>
      <c r="DR481" s="613"/>
      <c r="DS481" s="584"/>
      <c r="DT481" s="619">
        <v>8.3333333333333343E-2</v>
      </c>
      <c r="DU481" s="619">
        <v>0</v>
      </c>
      <c r="DV481" s="132">
        <v>4.1666666666666671E-2</v>
      </c>
      <c r="DW481" s="127"/>
      <c r="DX481" s="149" t="s">
        <v>2289</v>
      </c>
      <c r="DY481" s="619">
        <v>8.3333333333333343E-2</v>
      </c>
      <c r="DZ481" s="613">
        <v>0</v>
      </c>
      <c r="EA481" s="613"/>
      <c r="EB481" s="584"/>
      <c r="EC481" s="651" t="s">
        <v>2292</v>
      </c>
      <c r="ED481" s="619">
        <v>8.3333333333333343E-2</v>
      </c>
      <c r="EE481" s="619">
        <v>0</v>
      </c>
      <c r="EF481" s="304"/>
      <c r="EG481" s="177">
        <v>0.50000000000000011</v>
      </c>
      <c r="EH481" s="174">
        <v>0</v>
      </c>
      <c r="EI481" s="163">
        <v>0</v>
      </c>
      <c r="EJ481" s="587">
        <v>1.0000000000000002</v>
      </c>
      <c r="EK481" s="220">
        <v>0</v>
      </c>
      <c r="EL481" s="163">
        <v>0</v>
      </c>
      <c r="EM481" s="585">
        <v>1.0000000000000002</v>
      </c>
      <c r="EN481" s="585">
        <v>0</v>
      </c>
      <c r="EO481" s="586">
        <v>0</v>
      </c>
      <c r="EP481" s="586"/>
      <c r="EQ481" s="586"/>
      <c r="ER481" s="654"/>
      <c r="ES481" s="200"/>
      <c r="ET481" s="156">
        <f t="shared" si="7"/>
        <v>0</v>
      </c>
    </row>
    <row r="482" spans="1:150" s="47" customFormat="1" ht="99.95" hidden="1" customHeight="1" x14ac:dyDescent="0.25">
      <c r="A482" s="130" t="s">
        <v>204</v>
      </c>
      <c r="B482" s="47" t="s">
        <v>3837</v>
      </c>
      <c r="C482" s="47" t="s">
        <v>2283</v>
      </c>
      <c r="D482" s="127">
        <v>4</v>
      </c>
      <c r="E482" s="47" t="s">
        <v>2284</v>
      </c>
      <c r="F482" s="250" t="s">
        <v>65</v>
      </c>
      <c r="G482" s="219">
        <v>1</v>
      </c>
      <c r="H482" s="176">
        <v>1</v>
      </c>
      <c r="I482" s="219">
        <v>0.01</v>
      </c>
      <c r="J482" s="47" t="s">
        <v>149</v>
      </c>
      <c r="K482" s="58">
        <v>43465</v>
      </c>
      <c r="L482" s="47">
        <v>1</v>
      </c>
      <c r="M482" s="47" t="s">
        <v>148</v>
      </c>
      <c r="N482" s="68" t="s">
        <v>2285</v>
      </c>
      <c r="O482" s="47" t="s">
        <v>150</v>
      </c>
      <c r="P482" s="613"/>
      <c r="Q482" s="652"/>
      <c r="R482" s="653"/>
      <c r="S482" s="652"/>
      <c r="T482" s="172">
        <v>43101</v>
      </c>
      <c r="U482" s="95">
        <v>43465</v>
      </c>
      <c r="V482" s="127" t="s">
        <v>2293</v>
      </c>
      <c r="W482" s="220">
        <v>0.5</v>
      </c>
      <c r="X482" s="132">
        <v>4.1666666666666671E-2</v>
      </c>
      <c r="Y482" s="121"/>
      <c r="Z482" s="96" t="s">
        <v>2294</v>
      </c>
      <c r="AA482" s="619"/>
      <c r="AB482" s="619"/>
      <c r="AC482" s="613"/>
      <c r="AD482" s="584"/>
      <c r="AE482" s="619"/>
      <c r="AF482" s="619"/>
      <c r="AG482" s="132">
        <v>4.1666666666666671E-2</v>
      </c>
      <c r="AH482" s="186"/>
      <c r="AI482" s="96" t="s">
        <v>2294</v>
      </c>
      <c r="AJ482" s="619"/>
      <c r="AK482" s="619"/>
      <c r="AL482" s="613"/>
      <c r="AM482" s="584"/>
      <c r="AN482" s="619"/>
      <c r="AO482" s="610"/>
      <c r="AP482" s="132">
        <v>4.1666666666666671E-2</v>
      </c>
      <c r="AQ482" s="68"/>
      <c r="AR482" s="96" t="s">
        <v>2294</v>
      </c>
      <c r="AS482" s="619"/>
      <c r="AT482" s="613"/>
      <c r="AU482" s="613"/>
      <c r="AV482" s="584"/>
      <c r="AW482" s="613"/>
      <c r="AX482" s="619"/>
      <c r="AY482" s="619"/>
      <c r="AZ482" s="132">
        <v>4.1666666666666671E-2</v>
      </c>
      <c r="BA482" s="127"/>
      <c r="BB482" s="96" t="s">
        <v>2294</v>
      </c>
      <c r="BC482" s="619"/>
      <c r="BD482" s="613"/>
      <c r="BE482" s="613"/>
      <c r="BF482" s="584"/>
      <c r="BG482" s="619"/>
      <c r="BH482" s="619"/>
      <c r="BI482" s="132">
        <v>4.1666666666666671E-2</v>
      </c>
      <c r="BJ482" s="127"/>
      <c r="BK482" s="96" t="s">
        <v>2294</v>
      </c>
      <c r="BL482" s="619"/>
      <c r="BM482" s="613"/>
      <c r="BN482" s="613"/>
      <c r="BO482" s="584"/>
      <c r="BP482" s="619"/>
      <c r="BQ482" s="619"/>
      <c r="BR482" s="132">
        <v>4.1666666666666671E-2</v>
      </c>
      <c r="BS482" s="127"/>
      <c r="BT482" s="96" t="s">
        <v>2294</v>
      </c>
      <c r="BU482" s="619"/>
      <c r="BV482" s="613"/>
      <c r="BW482" s="613"/>
      <c r="BX482" s="584"/>
      <c r="BY482" s="613"/>
      <c r="BZ482" s="619"/>
      <c r="CA482" s="619"/>
      <c r="CB482" s="132">
        <v>4.1666666666666671E-2</v>
      </c>
      <c r="CC482" s="127"/>
      <c r="CD482" s="96" t="s">
        <v>2294</v>
      </c>
      <c r="CE482" s="619"/>
      <c r="CF482" s="613"/>
      <c r="CG482" s="613"/>
      <c r="CH482" s="584"/>
      <c r="CI482" s="619"/>
      <c r="CJ482" s="619"/>
      <c r="CK482" s="132">
        <v>4.1666666666666671E-2</v>
      </c>
      <c r="CL482" s="127"/>
      <c r="CM482" s="96" t="s">
        <v>2294</v>
      </c>
      <c r="CN482" s="619"/>
      <c r="CO482" s="613"/>
      <c r="CP482" s="613"/>
      <c r="CQ482" s="584"/>
      <c r="CR482" s="619"/>
      <c r="CS482" s="619"/>
      <c r="CT482" s="132">
        <v>4.1666666666666671E-2</v>
      </c>
      <c r="CU482" s="127"/>
      <c r="CV482" s="96" t="s">
        <v>2294</v>
      </c>
      <c r="CW482" s="619"/>
      <c r="CX482" s="613"/>
      <c r="CY482" s="613"/>
      <c r="CZ482" s="584"/>
      <c r="DA482" s="613"/>
      <c r="DB482" s="619"/>
      <c r="DC482" s="619"/>
      <c r="DD482" s="132">
        <v>4.1666666666666671E-2</v>
      </c>
      <c r="DE482" s="127"/>
      <c r="DF482" s="96" t="s">
        <v>2294</v>
      </c>
      <c r="DG482" s="619"/>
      <c r="DH482" s="613"/>
      <c r="DI482" s="613"/>
      <c r="DJ482" s="584"/>
      <c r="DK482" s="619"/>
      <c r="DL482" s="619"/>
      <c r="DM482" s="132">
        <v>4.1666666666666671E-2</v>
      </c>
      <c r="DN482" s="127"/>
      <c r="DO482" s="96" t="s">
        <v>2294</v>
      </c>
      <c r="DP482" s="619"/>
      <c r="DQ482" s="613"/>
      <c r="DR482" s="613"/>
      <c r="DS482" s="584"/>
      <c r="DT482" s="619"/>
      <c r="DU482" s="619"/>
      <c r="DV482" s="132">
        <v>4.1666666666666671E-2</v>
      </c>
      <c r="DW482" s="127"/>
      <c r="DX482" s="96" t="s">
        <v>2294</v>
      </c>
      <c r="DY482" s="619"/>
      <c r="DZ482" s="613"/>
      <c r="EA482" s="613"/>
      <c r="EB482" s="584"/>
      <c r="EC482" s="651"/>
      <c r="ED482" s="619"/>
      <c r="EE482" s="619"/>
      <c r="EF482" s="304"/>
      <c r="EG482" s="177">
        <v>0.50000000000000011</v>
      </c>
      <c r="EH482" s="174">
        <v>0</v>
      </c>
      <c r="EI482" s="163">
        <v>0</v>
      </c>
      <c r="EJ482" s="587"/>
      <c r="EK482" s="220">
        <v>0</v>
      </c>
      <c r="EL482" s="163" t="e">
        <v>#DIV/0!</v>
      </c>
      <c r="EM482" s="586"/>
      <c r="EN482" s="586"/>
      <c r="EO482" s="586"/>
      <c r="EP482" s="586"/>
      <c r="EQ482" s="586"/>
      <c r="ER482" s="654"/>
      <c r="ES482" s="200"/>
      <c r="ET482" s="156">
        <f t="shared" si="7"/>
        <v>0</v>
      </c>
    </row>
    <row r="483" spans="1:150" s="47" customFormat="1" ht="99.95" hidden="1" customHeight="1" x14ac:dyDescent="0.25">
      <c r="A483" s="130" t="s">
        <v>204</v>
      </c>
      <c r="B483" s="47" t="s">
        <v>3837</v>
      </c>
      <c r="C483" s="47" t="s">
        <v>3584</v>
      </c>
      <c r="D483" s="127">
        <v>5</v>
      </c>
      <c r="E483" s="47" t="s">
        <v>2295</v>
      </c>
      <c r="F483" s="250" t="s">
        <v>65</v>
      </c>
      <c r="G483" s="97">
        <v>1</v>
      </c>
      <c r="H483" s="43">
        <v>100</v>
      </c>
      <c r="I483" s="65">
        <v>0.3</v>
      </c>
      <c r="J483" s="47" t="s">
        <v>2296</v>
      </c>
      <c r="K483" s="58">
        <v>43465</v>
      </c>
      <c r="L483" s="157">
        <v>1</v>
      </c>
      <c r="M483" s="47" t="s">
        <v>2297</v>
      </c>
      <c r="N483" s="47" t="s">
        <v>151</v>
      </c>
      <c r="O483" s="47" t="s">
        <v>152</v>
      </c>
      <c r="P483" s="93">
        <v>0.02</v>
      </c>
      <c r="Q483" s="65" t="s">
        <v>1820</v>
      </c>
      <c r="R483" s="267">
        <v>7445138000</v>
      </c>
      <c r="S483" s="65"/>
      <c r="T483" s="58">
        <v>43101</v>
      </c>
      <c r="U483" s="58">
        <v>43465</v>
      </c>
      <c r="V483" s="47" t="s">
        <v>2298</v>
      </c>
      <c r="W483" s="220">
        <v>1</v>
      </c>
      <c r="X483" s="126">
        <v>8.3333333333333329E-2</v>
      </c>
      <c r="Y483" s="125"/>
      <c r="Z483" s="125" t="s">
        <v>2299</v>
      </c>
      <c r="AA483" s="125">
        <v>8.3333333333333329E-2</v>
      </c>
      <c r="AB483" s="125">
        <v>0</v>
      </c>
      <c r="AC483" s="125" t="s">
        <v>221</v>
      </c>
      <c r="AD483" s="125"/>
      <c r="AE483" s="584">
        <v>0.33333333333333331</v>
      </c>
      <c r="AF483" s="586"/>
      <c r="AG483" s="126">
        <v>8.3333333333333329E-2</v>
      </c>
      <c r="AH483" s="125"/>
      <c r="AI483" s="125" t="s">
        <v>2299</v>
      </c>
      <c r="AJ483" s="125">
        <v>8.3333333333333329E-2</v>
      </c>
      <c r="AK483" s="125">
        <v>0</v>
      </c>
      <c r="AL483" s="125" t="s">
        <v>2300</v>
      </c>
      <c r="AM483" s="125"/>
      <c r="AN483" s="584">
        <v>0.33333333333333331</v>
      </c>
      <c r="AO483" s="586"/>
      <c r="AP483" s="126">
        <v>8.3333333333333329E-2</v>
      </c>
      <c r="AQ483" s="125"/>
      <c r="AR483" s="125" t="s">
        <v>2299</v>
      </c>
      <c r="AS483" s="125">
        <v>8.3333333333333329E-2</v>
      </c>
      <c r="AT483" s="125">
        <v>0</v>
      </c>
      <c r="AU483" s="125" t="s">
        <v>223</v>
      </c>
      <c r="AV483" s="125"/>
      <c r="AW483" s="47" t="s">
        <v>151</v>
      </c>
      <c r="AX483" s="619">
        <v>0.33333333333333331</v>
      </c>
      <c r="AY483" s="586"/>
      <c r="AZ483" s="126">
        <v>8.3333333333333329E-2</v>
      </c>
      <c r="BA483" s="125"/>
      <c r="BB483" s="125" t="s">
        <v>2299</v>
      </c>
      <c r="BC483" s="125">
        <v>8.3333333333333329E-2</v>
      </c>
      <c r="BD483" s="125" t="e">
        <v>#REF!</v>
      </c>
      <c r="BE483" s="125" t="s">
        <v>224</v>
      </c>
      <c r="BF483" s="125"/>
      <c r="BG483" s="619">
        <v>0.33333333333333331</v>
      </c>
      <c r="BH483" s="586"/>
      <c r="BI483" s="126">
        <v>8.3333333333333329E-2</v>
      </c>
      <c r="BJ483" s="125"/>
      <c r="BK483" s="125" t="s">
        <v>2299</v>
      </c>
      <c r="BL483" s="125">
        <v>8.3333333333333329E-2</v>
      </c>
      <c r="BM483" s="125" t="e">
        <v>#REF!</v>
      </c>
      <c r="BN483" s="125" t="s">
        <v>225</v>
      </c>
      <c r="BO483" s="125"/>
      <c r="BP483" s="619">
        <v>0.33333333333333331</v>
      </c>
      <c r="BQ483" s="586"/>
      <c r="BR483" s="126">
        <v>8.3333333333333329E-2</v>
      </c>
      <c r="BS483" s="125"/>
      <c r="BT483" s="125" t="s">
        <v>2299</v>
      </c>
      <c r="BU483" s="125">
        <v>8.3333333333333329E-2</v>
      </c>
      <c r="BV483" s="125" t="e">
        <v>#REF!</v>
      </c>
      <c r="BW483" s="125" t="s">
        <v>3</v>
      </c>
      <c r="BX483" s="125"/>
      <c r="BY483" s="47" t="s">
        <v>151</v>
      </c>
      <c r="BZ483" s="619">
        <v>0.33333333333333331</v>
      </c>
      <c r="CA483" s="586"/>
      <c r="CB483" s="126">
        <v>8.3333333333333329E-2</v>
      </c>
      <c r="CC483" s="125"/>
      <c r="CD483" s="125" t="s">
        <v>2299</v>
      </c>
      <c r="CE483" s="125">
        <v>8.3333333333333329E-2</v>
      </c>
      <c r="CF483" s="125" t="e">
        <v>#REF!</v>
      </c>
      <c r="CG483" s="125" t="s">
        <v>4</v>
      </c>
      <c r="CH483" s="125"/>
      <c r="CI483" s="585">
        <v>0.33333333333333331</v>
      </c>
      <c r="CJ483" s="586"/>
      <c r="CK483" s="126">
        <v>8.3333333333333329E-2</v>
      </c>
      <c r="CL483" s="125"/>
      <c r="CM483" s="125" t="s">
        <v>2299</v>
      </c>
      <c r="CN483" s="125">
        <v>8.3333333333333329E-2</v>
      </c>
      <c r="CO483" s="125" t="e">
        <v>#REF!</v>
      </c>
      <c r="CP483" s="125" t="s">
        <v>5</v>
      </c>
      <c r="CQ483" s="125"/>
      <c r="CR483" s="585">
        <v>0.33333333333333331</v>
      </c>
      <c r="CS483" s="586"/>
      <c r="CT483" s="126">
        <v>8.3333333333333329E-2</v>
      </c>
      <c r="CU483" s="125"/>
      <c r="CV483" s="125" t="s">
        <v>2299</v>
      </c>
      <c r="CW483" s="125">
        <v>8.3333333333333329E-2</v>
      </c>
      <c r="CX483" s="125" t="e">
        <v>#REF!</v>
      </c>
      <c r="CY483" s="125" t="s">
        <v>1448</v>
      </c>
      <c r="CZ483" s="125"/>
      <c r="DA483" s="47" t="s">
        <v>151</v>
      </c>
      <c r="DB483" s="585">
        <v>0.33333333333333331</v>
      </c>
      <c r="DC483" s="586"/>
      <c r="DD483" s="126">
        <v>8.3333333333333329E-2</v>
      </c>
      <c r="DE483" s="125"/>
      <c r="DF483" s="125" t="s">
        <v>2299</v>
      </c>
      <c r="DG483" s="125">
        <v>8.3333333333333329E-2</v>
      </c>
      <c r="DH483" s="125" t="e">
        <v>#REF!</v>
      </c>
      <c r="DI483" s="125" t="s">
        <v>1449</v>
      </c>
      <c r="DJ483" s="125"/>
      <c r="DK483" s="585">
        <v>0.33333333333333331</v>
      </c>
      <c r="DL483" s="585"/>
      <c r="DM483" s="126">
        <v>8.3333333333333329E-2</v>
      </c>
      <c r="DN483" s="125"/>
      <c r="DO483" s="125" t="s">
        <v>2299</v>
      </c>
      <c r="DP483" s="125">
        <v>8.3333333333333329E-2</v>
      </c>
      <c r="DQ483" s="125" t="e">
        <v>#REF!</v>
      </c>
      <c r="DR483" s="125" t="s">
        <v>1450</v>
      </c>
      <c r="DS483" s="125"/>
      <c r="DT483" s="585">
        <v>0.33333333333333331</v>
      </c>
      <c r="DU483" s="585"/>
      <c r="DV483" s="126">
        <v>8.3333333333333329E-2</v>
      </c>
      <c r="DW483" s="125"/>
      <c r="DX483" s="125" t="s">
        <v>2299</v>
      </c>
      <c r="DY483" s="125">
        <v>8.3333333333333329E-2</v>
      </c>
      <c r="DZ483" s="125" t="e">
        <v>#REF!</v>
      </c>
      <c r="EA483" s="125" t="s">
        <v>2166</v>
      </c>
      <c r="EB483" s="125"/>
      <c r="EC483" s="47" t="s">
        <v>151</v>
      </c>
      <c r="ED483" s="585">
        <v>0.33333333333333331</v>
      </c>
      <c r="EE483" s="585"/>
      <c r="EF483" s="304"/>
      <c r="EG483" s="177">
        <v>1</v>
      </c>
      <c r="EH483" s="174">
        <v>0</v>
      </c>
      <c r="EI483" s="163">
        <v>0</v>
      </c>
      <c r="EJ483" s="176">
        <v>1</v>
      </c>
      <c r="EK483" s="220" t="e">
        <v>#REF!</v>
      </c>
      <c r="EL483" s="163" t="e">
        <v>#REF!</v>
      </c>
      <c r="EM483" s="584">
        <v>1</v>
      </c>
      <c r="EN483" s="584">
        <v>0</v>
      </c>
      <c r="EO483" s="586">
        <v>0</v>
      </c>
      <c r="EP483" s="586"/>
      <c r="EQ483" s="586"/>
      <c r="ER483" s="276"/>
      <c r="ES483" s="200"/>
      <c r="ET483" s="156">
        <f t="shared" si="7"/>
        <v>0</v>
      </c>
    </row>
    <row r="484" spans="1:150" s="47" customFormat="1" ht="99.95" hidden="1" customHeight="1" x14ac:dyDescent="0.25">
      <c r="A484" s="130" t="s">
        <v>204</v>
      </c>
      <c r="B484" s="47" t="s">
        <v>3837</v>
      </c>
      <c r="C484" s="47" t="s">
        <v>3584</v>
      </c>
      <c r="D484" s="127">
        <v>5</v>
      </c>
      <c r="E484" s="47" t="s">
        <v>2295</v>
      </c>
      <c r="F484" s="250" t="s">
        <v>65</v>
      </c>
      <c r="G484" s="97">
        <v>1</v>
      </c>
      <c r="H484" s="43">
        <v>100</v>
      </c>
      <c r="I484" s="65">
        <v>0.3</v>
      </c>
      <c r="J484" s="47" t="s">
        <v>2296</v>
      </c>
      <c r="K484" s="58">
        <v>43465</v>
      </c>
      <c r="L484" s="157">
        <v>2</v>
      </c>
      <c r="M484" s="130" t="s">
        <v>153</v>
      </c>
      <c r="N484" s="127" t="s">
        <v>151</v>
      </c>
      <c r="O484" s="127" t="s">
        <v>152</v>
      </c>
      <c r="P484" s="129">
        <v>0.01</v>
      </c>
      <c r="Q484" s="65" t="s">
        <v>1820</v>
      </c>
      <c r="R484" s="271">
        <v>404127000</v>
      </c>
      <c r="S484" s="65"/>
      <c r="T484" s="42">
        <v>43101</v>
      </c>
      <c r="U484" s="42">
        <v>43465</v>
      </c>
      <c r="V484" s="127" t="s">
        <v>2301</v>
      </c>
      <c r="W484" s="48">
        <v>1</v>
      </c>
      <c r="X484" s="126">
        <v>8.3333333333333329E-2</v>
      </c>
      <c r="Y484" s="125"/>
      <c r="Z484" s="125" t="s">
        <v>2299</v>
      </c>
      <c r="AA484" s="125">
        <v>8.3333333333333329E-2</v>
      </c>
      <c r="AB484" s="125">
        <v>0</v>
      </c>
      <c r="AC484" s="125" t="s">
        <v>221</v>
      </c>
      <c r="AD484" s="154"/>
      <c r="AE484" s="584"/>
      <c r="AF484" s="586"/>
      <c r="AG484" s="126">
        <v>8.3333333333333329E-2</v>
      </c>
      <c r="AH484" s="125"/>
      <c r="AI484" s="125" t="s">
        <v>2299</v>
      </c>
      <c r="AJ484" s="125">
        <v>8.3333333333333329E-2</v>
      </c>
      <c r="AK484" s="154">
        <v>0</v>
      </c>
      <c r="AL484" s="125" t="s">
        <v>2300</v>
      </c>
      <c r="AM484" s="154"/>
      <c r="AN484" s="584"/>
      <c r="AO484" s="586"/>
      <c r="AP484" s="126">
        <v>8.3333333333333329E-2</v>
      </c>
      <c r="AQ484" s="125"/>
      <c r="AR484" s="125" t="s">
        <v>2299</v>
      </c>
      <c r="AS484" s="125">
        <v>8.3333333333333329E-2</v>
      </c>
      <c r="AT484" s="125">
        <v>0</v>
      </c>
      <c r="AU484" s="125" t="s">
        <v>223</v>
      </c>
      <c r="AV484" s="154"/>
      <c r="AW484" s="127" t="s">
        <v>151</v>
      </c>
      <c r="AX484" s="619"/>
      <c r="AY484" s="586"/>
      <c r="AZ484" s="126">
        <v>8.3333333333333329E-2</v>
      </c>
      <c r="BA484" s="125"/>
      <c r="BB484" s="125" t="s">
        <v>2299</v>
      </c>
      <c r="BC484" s="125">
        <v>8.3333333333333329E-2</v>
      </c>
      <c r="BD484" s="125">
        <v>0</v>
      </c>
      <c r="BE484" s="125" t="s">
        <v>224</v>
      </c>
      <c r="BF484" s="154"/>
      <c r="BG484" s="619"/>
      <c r="BH484" s="586"/>
      <c r="BI484" s="126">
        <v>8.3333333333333329E-2</v>
      </c>
      <c r="BJ484" s="125"/>
      <c r="BK484" s="125" t="s">
        <v>2299</v>
      </c>
      <c r="BL484" s="125">
        <v>8.3333333333333329E-2</v>
      </c>
      <c r="BM484" s="125">
        <v>0</v>
      </c>
      <c r="BN484" s="125" t="s">
        <v>225</v>
      </c>
      <c r="BO484" s="154"/>
      <c r="BP484" s="619"/>
      <c r="BQ484" s="586"/>
      <c r="BR484" s="126">
        <v>8.3333333333333329E-2</v>
      </c>
      <c r="BS484" s="125"/>
      <c r="BT484" s="125" t="s">
        <v>2299</v>
      </c>
      <c r="BU484" s="125">
        <v>8.3333333333333329E-2</v>
      </c>
      <c r="BV484" s="125">
        <v>0</v>
      </c>
      <c r="BW484" s="125" t="s">
        <v>3</v>
      </c>
      <c r="BX484" s="154"/>
      <c r="BY484" s="127" t="s">
        <v>151</v>
      </c>
      <c r="BZ484" s="619"/>
      <c r="CA484" s="586"/>
      <c r="CB484" s="126">
        <v>8.3333333333333329E-2</v>
      </c>
      <c r="CC484" s="125"/>
      <c r="CD484" s="125" t="s">
        <v>2299</v>
      </c>
      <c r="CE484" s="125">
        <v>8.3333333333333329E-2</v>
      </c>
      <c r="CF484" s="125">
        <v>0</v>
      </c>
      <c r="CG484" s="125" t="s">
        <v>4</v>
      </c>
      <c r="CH484" s="154"/>
      <c r="CI484" s="586"/>
      <c r="CJ484" s="586"/>
      <c r="CK484" s="126">
        <v>8.3333333333333329E-2</v>
      </c>
      <c r="CL484" s="125"/>
      <c r="CM484" s="125" t="s">
        <v>2299</v>
      </c>
      <c r="CN484" s="125">
        <v>8.3333333333333329E-2</v>
      </c>
      <c r="CO484" s="125">
        <v>0</v>
      </c>
      <c r="CP484" s="125" t="s">
        <v>5</v>
      </c>
      <c r="CQ484" s="154"/>
      <c r="CR484" s="586"/>
      <c r="CS484" s="586"/>
      <c r="CT484" s="126">
        <v>8.3333333333333329E-2</v>
      </c>
      <c r="CU484" s="125"/>
      <c r="CV484" s="125" t="s">
        <v>2299</v>
      </c>
      <c r="CW484" s="125">
        <v>8.3333333333333329E-2</v>
      </c>
      <c r="CX484" s="125">
        <v>0</v>
      </c>
      <c r="CY484" s="125" t="s">
        <v>1448</v>
      </c>
      <c r="CZ484" s="154"/>
      <c r="DA484" s="127" t="s">
        <v>151</v>
      </c>
      <c r="DB484" s="586"/>
      <c r="DC484" s="586"/>
      <c r="DD484" s="126">
        <v>8.3333333333333329E-2</v>
      </c>
      <c r="DE484" s="125"/>
      <c r="DF484" s="125" t="s">
        <v>2299</v>
      </c>
      <c r="DG484" s="125">
        <v>8.3333333333333329E-2</v>
      </c>
      <c r="DH484" s="125">
        <v>0</v>
      </c>
      <c r="DI484" s="125" t="s">
        <v>1449</v>
      </c>
      <c r="DJ484" s="154"/>
      <c r="DK484" s="586"/>
      <c r="DL484" s="586"/>
      <c r="DM484" s="126">
        <v>8.3333333333333329E-2</v>
      </c>
      <c r="DN484" s="125"/>
      <c r="DO484" s="125" t="s">
        <v>2299</v>
      </c>
      <c r="DP484" s="125">
        <v>8.3333333333333329E-2</v>
      </c>
      <c r="DQ484" s="125">
        <v>0</v>
      </c>
      <c r="DR484" s="125" t="s">
        <v>1450</v>
      </c>
      <c r="DS484" s="154"/>
      <c r="DT484" s="585"/>
      <c r="DU484" s="585"/>
      <c r="DV484" s="126">
        <v>8.3333333333333329E-2</v>
      </c>
      <c r="DW484" s="125"/>
      <c r="DX484" s="125" t="s">
        <v>2299</v>
      </c>
      <c r="DY484" s="125">
        <v>8.3333333333333329E-2</v>
      </c>
      <c r="DZ484" s="125">
        <v>0</v>
      </c>
      <c r="EA484" s="125" t="s">
        <v>2166</v>
      </c>
      <c r="EB484" s="154"/>
      <c r="EC484" s="127" t="s">
        <v>151</v>
      </c>
      <c r="ED484" s="586"/>
      <c r="EE484" s="585"/>
      <c r="EF484" s="304"/>
      <c r="EG484" s="177">
        <v>1</v>
      </c>
      <c r="EH484" s="220">
        <v>0</v>
      </c>
      <c r="EI484" s="163">
        <v>0</v>
      </c>
      <c r="EJ484" s="176">
        <v>1</v>
      </c>
      <c r="EK484" s="220">
        <v>0</v>
      </c>
      <c r="EL484" s="163">
        <v>0</v>
      </c>
      <c r="EM484" s="584"/>
      <c r="EN484" s="584"/>
      <c r="EO484" s="586"/>
      <c r="EP484" s="586"/>
      <c r="EQ484" s="586"/>
      <c r="ER484" s="276"/>
      <c r="ES484" s="200"/>
      <c r="ET484" s="156">
        <f t="shared" si="7"/>
        <v>0</v>
      </c>
    </row>
    <row r="485" spans="1:150" s="47" customFormat="1" ht="99.95" hidden="1" customHeight="1" x14ac:dyDescent="0.25">
      <c r="A485" s="130" t="s">
        <v>204</v>
      </c>
      <c r="B485" s="47" t="s">
        <v>3837</v>
      </c>
      <c r="C485" s="47" t="s">
        <v>3584</v>
      </c>
      <c r="D485" s="127">
        <v>5</v>
      </c>
      <c r="E485" s="47" t="s">
        <v>2295</v>
      </c>
      <c r="F485" s="250" t="s">
        <v>65</v>
      </c>
      <c r="G485" s="97">
        <v>1</v>
      </c>
      <c r="H485" s="43">
        <v>100</v>
      </c>
      <c r="I485" s="65">
        <v>0.3</v>
      </c>
      <c r="J485" s="47" t="s">
        <v>2296</v>
      </c>
      <c r="K485" s="58">
        <v>43465</v>
      </c>
      <c r="L485" s="157">
        <v>3</v>
      </c>
      <c r="M485" s="47" t="s">
        <v>2302</v>
      </c>
      <c r="N485" s="47" t="s">
        <v>151</v>
      </c>
      <c r="O485" s="47" t="s">
        <v>154</v>
      </c>
      <c r="P485" s="65">
        <v>0.02</v>
      </c>
      <c r="Q485" s="173" t="s">
        <v>1820</v>
      </c>
      <c r="R485" s="272">
        <v>1936779000</v>
      </c>
      <c r="S485" s="173"/>
      <c r="T485" s="172">
        <v>43101</v>
      </c>
      <c r="U485" s="172">
        <v>43465</v>
      </c>
      <c r="V485" s="47" t="s">
        <v>2298</v>
      </c>
      <c r="W485" s="48">
        <v>1</v>
      </c>
      <c r="X485" s="126">
        <v>8.3333333333333329E-2</v>
      </c>
      <c r="Y485" s="163"/>
      <c r="Z485" s="125" t="s">
        <v>2299</v>
      </c>
      <c r="AA485" s="174">
        <v>8.3333333333333329E-2</v>
      </c>
      <c r="AB485" s="125">
        <v>0</v>
      </c>
      <c r="AC485" s="163" t="s">
        <v>221</v>
      </c>
      <c r="AD485" s="163"/>
      <c r="AE485" s="584"/>
      <c r="AF485" s="586"/>
      <c r="AG485" s="126">
        <v>8.3333333333333329E-2</v>
      </c>
      <c r="AH485" s="163"/>
      <c r="AI485" s="125" t="s">
        <v>2299</v>
      </c>
      <c r="AJ485" s="174">
        <v>8.3333333333333329E-2</v>
      </c>
      <c r="AK485" s="125">
        <v>0</v>
      </c>
      <c r="AL485" s="163" t="s">
        <v>2300</v>
      </c>
      <c r="AM485" s="163"/>
      <c r="AN485" s="584"/>
      <c r="AO485" s="586"/>
      <c r="AP485" s="126">
        <v>8.3333333333333329E-2</v>
      </c>
      <c r="AQ485" s="125"/>
      <c r="AR485" s="125" t="s">
        <v>2299</v>
      </c>
      <c r="AS485" s="125">
        <v>8.3333333333333329E-2</v>
      </c>
      <c r="AT485" s="125">
        <v>0</v>
      </c>
      <c r="AU485" s="163" t="s">
        <v>223</v>
      </c>
      <c r="AV485" s="163"/>
      <c r="AW485" s="47" t="s">
        <v>151</v>
      </c>
      <c r="AX485" s="619"/>
      <c r="AY485" s="586"/>
      <c r="AZ485" s="126">
        <v>8.3333333333333329E-2</v>
      </c>
      <c r="BA485" s="163"/>
      <c r="BB485" s="125" t="s">
        <v>2299</v>
      </c>
      <c r="BC485" s="176">
        <v>8.3333333333333329E-2</v>
      </c>
      <c r="BD485" s="220">
        <v>0</v>
      </c>
      <c r="BE485" s="163" t="s">
        <v>224</v>
      </c>
      <c r="BF485" s="163"/>
      <c r="BG485" s="619"/>
      <c r="BH485" s="586"/>
      <c r="BI485" s="126">
        <v>8.3333333333333329E-2</v>
      </c>
      <c r="BJ485" s="163"/>
      <c r="BK485" s="125" t="s">
        <v>2299</v>
      </c>
      <c r="BL485" s="176">
        <v>8.3333333333333329E-2</v>
      </c>
      <c r="BM485" s="220">
        <v>0</v>
      </c>
      <c r="BN485" s="163" t="s">
        <v>225</v>
      </c>
      <c r="BO485" s="163"/>
      <c r="BP485" s="619"/>
      <c r="BQ485" s="586"/>
      <c r="BR485" s="126">
        <v>8.3333333333333329E-2</v>
      </c>
      <c r="BS485" s="163"/>
      <c r="BT485" s="125" t="s">
        <v>2299</v>
      </c>
      <c r="BU485" s="176">
        <v>8.3333333333333329E-2</v>
      </c>
      <c r="BV485" s="220">
        <v>0</v>
      </c>
      <c r="BW485" s="163" t="s">
        <v>3</v>
      </c>
      <c r="BX485" s="163"/>
      <c r="BY485" s="47" t="s">
        <v>151</v>
      </c>
      <c r="BZ485" s="619"/>
      <c r="CA485" s="586"/>
      <c r="CB485" s="126">
        <v>8.3333333333333329E-2</v>
      </c>
      <c r="CC485" s="163"/>
      <c r="CD485" s="125" t="s">
        <v>2299</v>
      </c>
      <c r="CE485" s="174">
        <v>8.3333333333333329E-2</v>
      </c>
      <c r="CF485" s="220">
        <v>0</v>
      </c>
      <c r="CG485" s="163" t="s">
        <v>4</v>
      </c>
      <c r="CH485" s="163"/>
      <c r="CI485" s="586"/>
      <c r="CJ485" s="586"/>
      <c r="CK485" s="126">
        <v>8.3333333333333329E-2</v>
      </c>
      <c r="CL485" s="163"/>
      <c r="CM485" s="125" t="s">
        <v>2299</v>
      </c>
      <c r="CN485" s="174">
        <v>8.3333333333333329E-2</v>
      </c>
      <c r="CO485" s="220">
        <v>0</v>
      </c>
      <c r="CP485" s="163" t="s">
        <v>5</v>
      </c>
      <c r="CQ485" s="163"/>
      <c r="CR485" s="586"/>
      <c r="CS485" s="586"/>
      <c r="CT485" s="126">
        <v>8.3333333333333329E-2</v>
      </c>
      <c r="CU485" s="163"/>
      <c r="CV485" s="125" t="s">
        <v>2299</v>
      </c>
      <c r="CW485" s="174">
        <v>8.3333333333333329E-2</v>
      </c>
      <c r="CX485" s="220">
        <v>0</v>
      </c>
      <c r="CY485" s="163" t="s">
        <v>1448</v>
      </c>
      <c r="CZ485" s="163"/>
      <c r="DA485" s="47" t="s">
        <v>151</v>
      </c>
      <c r="DB485" s="586"/>
      <c r="DC485" s="586"/>
      <c r="DD485" s="126">
        <v>8.3333333333333329E-2</v>
      </c>
      <c r="DE485" s="163"/>
      <c r="DF485" s="125" t="s">
        <v>2299</v>
      </c>
      <c r="DG485" s="174">
        <v>8.3333333333333329E-2</v>
      </c>
      <c r="DH485" s="220">
        <v>0</v>
      </c>
      <c r="DI485" s="163" t="s">
        <v>1449</v>
      </c>
      <c r="DJ485" s="163"/>
      <c r="DK485" s="586"/>
      <c r="DL485" s="586"/>
      <c r="DM485" s="126">
        <v>8.3333333333333329E-2</v>
      </c>
      <c r="DN485" s="163"/>
      <c r="DO485" s="125" t="s">
        <v>2299</v>
      </c>
      <c r="DP485" s="174">
        <v>8.3333333333333329E-2</v>
      </c>
      <c r="DQ485" s="220">
        <v>0</v>
      </c>
      <c r="DR485" s="163" t="s">
        <v>1450</v>
      </c>
      <c r="DS485" s="163"/>
      <c r="DT485" s="585"/>
      <c r="DU485" s="585"/>
      <c r="DV485" s="126">
        <v>8.3333333333333329E-2</v>
      </c>
      <c r="DW485" s="163"/>
      <c r="DX485" s="125" t="s">
        <v>2299</v>
      </c>
      <c r="DY485" s="174">
        <v>8.3333333333333329E-2</v>
      </c>
      <c r="DZ485" s="220">
        <v>0</v>
      </c>
      <c r="EA485" s="163" t="s">
        <v>2166</v>
      </c>
      <c r="EB485" s="163"/>
      <c r="EC485" s="47" t="s">
        <v>151</v>
      </c>
      <c r="ED485" s="586"/>
      <c r="EE485" s="585"/>
      <c r="EF485" s="304"/>
      <c r="EG485" s="177">
        <v>1</v>
      </c>
      <c r="EH485" s="174">
        <v>0</v>
      </c>
      <c r="EI485" s="163">
        <v>0</v>
      </c>
      <c r="EJ485" s="176">
        <v>1</v>
      </c>
      <c r="EK485" s="220">
        <v>0</v>
      </c>
      <c r="EL485" s="163">
        <v>0</v>
      </c>
      <c r="EM485" s="584"/>
      <c r="EN485" s="584"/>
      <c r="EO485" s="586"/>
      <c r="EP485" s="586"/>
      <c r="EQ485" s="586"/>
      <c r="ER485" s="276"/>
      <c r="ES485" s="200"/>
      <c r="ET485" s="156">
        <f t="shared" si="7"/>
        <v>0</v>
      </c>
    </row>
    <row r="486" spans="1:150" s="47" customFormat="1" ht="99.95" hidden="1" customHeight="1" x14ac:dyDescent="0.25">
      <c r="A486" s="130" t="s">
        <v>204</v>
      </c>
      <c r="B486" s="47" t="s">
        <v>3837</v>
      </c>
      <c r="C486" s="47" t="s">
        <v>3584</v>
      </c>
      <c r="D486" s="127">
        <v>5</v>
      </c>
      <c r="E486" s="47" t="s">
        <v>2295</v>
      </c>
      <c r="F486" s="250" t="s">
        <v>65</v>
      </c>
      <c r="G486" s="97">
        <v>1</v>
      </c>
      <c r="H486" s="43">
        <v>100</v>
      </c>
      <c r="I486" s="65">
        <v>0.3</v>
      </c>
      <c r="J486" s="47" t="s">
        <v>2296</v>
      </c>
      <c r="K486" s="58">
        <v>43465</v>
      </c>
      <c r="L486" s="157">
        <v>4</v>
      </c>
      <c r="M486" s="47" t="s">
        <v>155</v>
      </c>
      <c r="N486" s="47" t="s">
        <v>156</v>
      </c>
      <c r="O486" s="47" t="s">
        <v>157</v>
      </c>
      <c r="P486" s="65">
        <v>0.23</v>
      </c>
      <c r="Q486" s="173" t="s">
        <v>1820</v>
      </c>
      <c r="R486" s="272">
        <v>124664765000</v>
      </c>
      <c r="S486" s="173"/>
      <c r="T486" s="172">
        <v>43101</v>
      </c>
      <c r="U486" s="172">
        <v>43465</v>
      </c>
      <c r="V486" s="47" t="s">
        <v>158</v>
      </c>
      <c r="W486" s="48">
        <v>1</v>
      </c>
      <c r="X486" s="126">
        <v>8.3333333333333329E-2</v>
      </c>
      <c r="Y486" s="163"/>
      <c r="Z486" s="125" t="s">
        <v>232</v>
      </c>
      <c r="AA486" s="174">
        <v>8.3333333333333329E-2</v>
      </c>
      <c r="AB486" s="125">
        <v>0</v>
      </c>
      <c r="AC486" s="163" t="s">
        <v>221</v>
      </c>
      <c r="AD486" s="163"/>
      <c r="AE486" s="584"/>
      <c r="AF486" s="586"/>
      <c r="AG486" s="126">
        <v>8.3333333333333329E-2</v>
      </c>
      <c r="AH486" s="163"/>
      <c r="AI486" s="125" t="s">
        <v>232</v>
      </c>
      <c r="AJ486" s="174">
        <v>8.3333333333333329E-2</v>
      </c>
      <c r="AK486" s="125">
        <v>0</v>
      </c>
      <c r="AL486" s="163" t="s">
        <v>2300</v>
      </c>
      <c r="AM486" s="163"/>
      <c r="AN486" s="584"/>
      <c r="AO486" s="586"/>
      <c r="AP486" s="126">
        <v>8.3333333333333329E-2</v>
      </c>
      <c r="AQ486" s="125"/>
      <c r="AR486" s="125" t="s">
        <v>2299</v>
      </c>
      <c r="AS486" s="125">
        <v>8.3333333333333329E-2</v>
      </c>
      <c r="AT486" s="125">
        <v>0</v>
      </c>
      <c r="AU486" s="163" t="s">
        <v>223</v>
      </c>
      <c r="AV486" s="163"/>
      <c r="AW486" s="47" t="s">
        <v>156</v>
      </c>
      <c r="AX486" s="619"/>
      <c r="AY486" s="586"/>
      <c r="AZ486" s="126">
        <v>8.3333333333333329E-2</v>
      </c>
      <c r="BA486" s="163"/>
      <c r="BB486" s="125" t="s">
        <v>232</v>
      </c>
      <c r="BC486" s="176">
        <v>8.3333333333333329E-2</v>
      </c>
      <c r="BD486" s="220">
        <v>0</v>
      </c>
      <c r="BE486" s="163" t="s">
        <v>224</v>
      </c>
      <c r="BF486" s="163"/>
      <c r="BG486" s="619"/>
      <c r="BH486" s="586"/>
      <c r="BI486" s="126">
        <v>8.3333333333333329E-2</v>
      </c>
      <c r="BJ486" s="163"/>
      <c r="BK486" s="125" t="s">
        <v>232</v>
      </c>
      <c r="BL486" s="176">
        <v>8.3333333333333329E-2</v>
      </c>
      <c r="BM486" s="220">
        <v>0</v>
      </c>
      <c r="BN486" s="163" t="s">
        <v>225</v>
      </c>
      <c r="BO486" s="163"/>
      <c r="BP486" s="619"/>
      <c r="BQ486" s="586"/>
      <c r="BR486" s="126">
        <v>8.3333333333333329E-2</v>
      </c>
      <c r="BS486" s="163"/>
      <c r="BT486" s="125" t="s">
        <v>232</v>
      </c>
      <c r="BU486" s="176">
        <v>8.3333333333333329E-2</v>
      </c>
      <c r="BV486" s="220">
        <v>0</v>
      </c>
      <c r="BW486" s="163" t="s">
        <v>3</v>
      </c>
      <c r="BX486" s="163"/>
      <c r="BY486" s="47" t="s">
        <v>156</v>
      </c>
      <c r="BZ486" s="619"/>
      <c r="CA486" s="586"/>
      <c r="CB486" s="126">
        <v>8.3333333333333329E-2</v>
      </c>
      <c r="CC486" s="163"/>
      <c r="CD486" s="125" t="s">
        <v>232</v>
      </c>
      <c r="CE486" s="174">
        <v>8.3333333333333329E-2</v>
      </c>
      <c r="CF486" s="220">
        <v>0</v>
      </c>
      <c r="CG486" s="163" t="s">
        <v>4</v>
      </c>
      <c r="CH486" s="163"/>
      <c r="CI486" s="586"/>
      <c r="CJ486" s="586"/>
      <c r="CK486" s="126">
        <v>8.3333333333333329E-2</v>
      </c>
      <c r="CL486" s="163"/>
      <c r="CM486" s="125" t="s">
        <v>232</v>
      </c>
      <c r="CN486" s="174">
        <v>8.3333333333333329E-2</v>
      </c>
      <c r="CO486" s="220">
        <v>0</v>
      </c>
      <c r="CP486" s="163" t="s">
        <v>5</v>
      </c>
      <c r="CQ486" s="163"/>
      <c r="CR486" s="586"/>
      <c r="CS486" s="586"/>
      <c r="CT486" s="126">
        <v>8.3333333333333329E-2</v>
      </c>
      <c r="CU486" s="163"/>
      <c r="CV486" s="125" t="s">
        <v>232</v>
      </c>
      <c r="CW486" s="174">
        <v>8.3333333333333329E-2</v>
      </c>
      <c r="CX486" s="220">
        <v>0</v>
      </c>
      <c r="CY486" s="163" t="s">
        <v>1448</v>
      </c>
      <c r="CZ486" s="163"/>
      <c r="DA486" s="47" t="s">
        <v>156</v>
      </c>
      <c r="DB486" s="586"/>
      <c r="DC486" s="586"/>
      <c r="DD486" s="126">
        <v>8.3333333333333329E-2</v>
      </c>
      <c r="DE486" s="163"/>
      <c r="DF486" s="125" t="s">
        <v>232</v>
      </c>
      <c r="DG486" s="174">
        <v>8.3333333333333329E-2</v>
      </c>
      <c r="DH486" s="220">
        <v>0</v>
      </c>
      <c r="DI486" s="163" t="s">
        <v>1449</v>
      </c>
      <c r="DJ486" s="163"/>
      <c r="DK486" s="586"/>
      <c r="DL486" s="586"/>
      <c r="DM486" s="126">
        <v>8.3333333333333329E-2</v>
      </c>
      <c r="DN486" s="163"/>
      <c r="DO486" s="125" t="s">
        <v>232</v>
      </c>
      <c r="DP486" s="174">
        <v>8.3333333333333329E-2</v>
      </c>
      <c r="DQ486" s="220">
        <v>0</v>
      </c>
      <c r="DR486" s="163" t="s">
        <v>1450</v>
      </c>
      <c r="DS486" s="163"/>
      <c r="DT486" s="585"/>
      <c r="DU486" s="585"/>
      <c r="DV486" s="126">
        <v>8.3333333333333329E-2</v>
      </c>
      <c r="DW486" s="163"/>
      <c r="DX486" s="125" t="s">
        <v>232</v>
      </c>
      <c r="DY486" s="174">
        <v>8.3333333333333329E-2</v>
      </c>
      <c r="DZ486" s="220">
        <v>0</v>
      </c>
      <c r="EA486" s="163" t="s">
        <v>2166</v>
      </c>
      <c r="EB486" s="163"/>
      <c r="EC486" s="47" t="s">
        <v>156</v>
      </c>
      <c r="ED486" s="586"/>
      <c r="EE486" s="585"/>
      <c r="EF486" s="304"/>
      <c r="EG486" s="177">
        <v>1</v>
      </c>
      <c r="EH486" s="174">
        <v>0</v>
      </c>
      <c r="EI486" s="163">
        <v>0</v>
      </c>
      <c r="EJ486" s="176">
        <v>1</v>
      </c>
      <c r="EK486" s="220">
        <v>0</v>
      </c>
      <c r="EL486" s="163">
        <v>0</v>
      </c>
      <c r="EM486" s="584"/>
      <c r="EN486" s="584"/>
      <c r="EO486" s="586"/>
      <c r="EP486" s="586"/>
      <c r="EQ486" s="586"/>
      <c r="ER486" s="276"/>
      <c r="ES486" s="200"/>
      <c r="ET486" s="156">
        <f t="shared" si="7"/>
        <v>0</v>
      </c>
    </row>
    <row r="487" spans="1:150" s="47" customFormat="1" ht="99.95" hidden="1" customHeight="1" x14ac:dyDescent="0.25">
      <c r="A487" s="130" t="s">
        <v>204</v>
      </c>
      <c r="B487" s="47" t="s">
        <v>3837</v>
      </c>
      <c r="C487" s="47" t="s">
        <v>3584</v>
      </c>
      <c r="D487" s="127">
        <v>6</v>
      </c>
      <c r="E487" s="47" t="s">
        <v>233</v>
      </c>
      <c r="F487" s="250" t="s">
        <v>65</v>
      </c>
      <c r="G487" s="236">
        <v>0.3</v>
      </c>
      <c r="H487" s="176">
        <v>1</v>
      </c>
      <c r="I487" s="65">
        <v>6.9999999999999993E-2</v>
      </c>
      <c r="J487" s="47" t="s">
        <v>2303</v>
      </c>
      <c r="K487" s="58">
        <v>43465</v>
      </c>
      <c r="L487" s="157">
        <v>1</v>
      </c>
      <c r="M487" s="47" t="s">
        <v>159</v>
      </c>
      <c r="N487" s="47" t="s">
        <v>2304</v>
      </c>
      <c r="O487" s="47" t="s">
        <v>157</v>
      </c>
      <c r="P487" s="65">
        <v>0.01</v>
      </c>
      <c r="Q487" s="173" t="s">
        <v>1834</v>
      </c>
      <c r="R487" s="272">
        <v>250000000</v>
      </c>
      <c r="S487" s="173"/>
      <c r="T487" s="172">
        <v>43160</v>
      </c>
      <c r="U487" s="172">
        <v>43404</v>
      </c>
      <c r="V487" s="127" t="s">
        <v>2305</v>
      </c>
      <c r="W487" s="48">
        <v>0.4</v>
      </c>
      <c r="X487" s="126">
        <v>0</v>
      </c>
      <c r="Y487" s="174"/>
      <c r="Z487" s="174"/>
      <c r="AA487" s="585">
        <v>0</v>
      </c>
      <c r="AB487" s="585">
        <v>0</v>
      </c>
      <c r="AC487" s="585"/>
      <c r="AD487" s="585"/>
      <c r="AE487" s="619">
        <v>8.3333333333333329E-2</v>
      </c>
      <c r="AF487" s="619">
        <v>0</v>
      </c>
      <c r="AG487" s="126">
        <v>0</v>
      </c>
      <c r="AH487" s="174"/>
      <c r="AI487" s="174"/>
      <c r="AJ487" s="585">
        <v>0</v>
      </c>
      <c r="AK487" s="585">
        <v>0</v>
      </c>
      <c r="AL487" s="585" t="s">
        <v>2300</v>
      </c>
      <c r="AM487" s="585"/>
      <c r="AN487" s="619">
        <v>8.3333333333333329E-2</v>
      </c>
      <c r="AO487" s="619">
        <v>0</v>
      </c>
      <c r="AP487" s="126">
        <v>0.05</v>
      </c>
      <c r="AQ487" s="174"/>
      <c r="AR487" s="174" t="s">
        <v>2306</v>
      </c>
      <c r="AS487" s="585">
        <v>0.125</v>
      </c>
      <c r="AT487" s="585">
        <v>0</v>
      </c>
      <c r="AU487" s="585" t="s">
        <v>223</v>
      </c>
      <c r="AV487" s="585"/>
      <c r="AW487" s="47" t="s">
        <v>2304</v>
      </c>
      <c r="AX487" s="619">
        <v>0.20833333333333331</v>
      </c>
      <c r="AY487" s="619">
        <v>0</v>
      </c>
      <c r="AZ487" s="126">
        <v>0.05</v>
      </c>
      <c r="BA487" s="174"/>
      <c r="BB487" s="174"/>
      <c r="BC487" s="585">
        <v>0.125</v>
      </c>
      <c r="BD487" s="585">
        <v>0</v>
      </c>
      <c r="BE487" s="585" t="s">
        <v>224</v>
      </c>
      <c r="BF487" s="585"/>
      <c r="BG487" s="619">
        <v>0.20833333333333331</v>
      </c>
      <c r="BH487" s="619">
        <v>0</v>
      </c>
      <c r="BI487" s="126">
        <v>0.05</v>
      </c>
      <c r="BJ487" s="174"/>
      <c r="BK487" s="174"/>
      <c r="BL487" s="585">
        <v>0.125</v>
      </c>
      <c r="BM487" s="585">
        <v>0</v>
      </c>
      <c r="BN487" s="585" t="s">
        <v>225</v>
      </c>
      <c r="BO487" s="585"/>
      <c r="BP487" s="619">
        <v>0.20833333333333331</v>
      </c>
      <c r="BQ487" s="619">
        <v>0</v>
      </c>
      <c r="BR487" s="126">
        <v>0.05</v>
      </c>
      <c r="BS487" s="174"/>
      <c r="BT487" s="174" t="s">
        <v>2306</v>
      </c>
      <c r="BU487" s="585">
        <v>0.125</v>
      </c>
      <c r="BV487" s="585">
        <v>0</v>
      </c>
      <c r="BW487" s="585" t="s">
        <v>3</v>
      </c>
      <c r="BX487" s="585"/>
      <c r="BY487" s="47" t="s">
        <v>2304</v>
      </c>
      <c r="BZ487" s="585">
        <v>0.20833333333333331</v>
      </c>
      <c r="CA487" s="585">
        <v>0</v>
      </c>
      <c r="CB487" s="126">
        <v>0.05</v>
      </c>
      <c r="CC487" s="174"/>
      <c r="CD487" s="174"/>
      <c r="CE487" s="585">
        <v>0.125</v>
      </c>
      <c r="CF487" s="585">
        <v>0</v>
      </c>
      <c r="CG487" s="585" t="s">
        <v>4</v>
      </c>
      <c r="CH487" s="585"/>
      <c r="CI487" s="619">
        <v>0.20833333333333331</v>
      </c>
      <c r="CJ487" s="619">
        <v>0</v>
      </c>
      <c r="CK487" s="126">
        <v>0.05</v>
      </c>
      <c r="CL487" s="174"/>
      <c r="CM487" s="174"/>
      <c r="CN487" s="647">
        <v>0.125</v>
      </c>
      <c r="CO487" s="585">
        <v>0</v>
      </c>
      <c r="CP487" s="585" t="s">
        <v>5</v>
      </c>
      <c r="CQ487" s="585"/>
      <c r="CR487" s="619">
        <v>0.20833333333333331</v>
      </c>
      <c r="CS487" s="619">
        <v>0</v>
      </c>
      <c r="CT487" s="126">
        <v>0.05</v>
      </c>
      <c r="CU487" s="174"/>
      <c r="CV487" s="174" t="s">
        <v>2306</v>
      </c>
      <c r="CW487" s="647">
        <v>0.125</v>
      </c>
      <c r="CX487" s="585">
        <v>0</v>
      </c>
      <c r="CY487" s="585" t="s">
        <v>1448</v>
      </c>
      <c r="CZ487" s="585"/>
      <c r="DA487" s="47" t="s">
        <v>2304</v>
      </c>
      <c r="DB487" s="585">
        <v>0.20833333333333331</v>
      </c>
      <c r="DC487" s="585">
        <v>0</v>
      </c>
      <c r="DD487" s="126">
        <v>0.05</v>
      </c>
      <c r="DE487" s="174"/>
      <c r="DF487" s="174"/>
      <c r="DG487" s="585">
        <v>0.125</v>
      </c>
      <c r="DH487" s="585">
        <v>0</v>
      </c>
      <c r="DI487" s="585" t="s">
        <v>1449</v>
      </c>
      <c r="DJ487" s="585"/>
      <c r="DK487" s="619">
        <v>0.20833333333333331</v>
      </c>
      <c r="DL487" s="619">
        <v>0</v>
      </c>
      <c r="DM487" s="126">
        <v>0</v>
      </c>
      <c r="DN487" s="174"/>
      <c r="DO487" s="174"/>
      <c r="DP487" s="585">
        <v>0</v>
      </c>
      <c r="DQ487" s="585">
        <v>0</v>
      </c>
      <c r="DR487" s="585" t="s">
        <v>1450</v>
      </c>
      <c r="DS487" s="585"/>
      <c r="DT487" s="619">
        <v>8.3333333333333329E-2</v>
      </c>
      <c r="DU487" s="619">
        <v>0</v>
      </c>
      <c r="DV487" s="126">
        <v>0</v>
      </c>
      <c r="DW487" s="174"/>
      <c r="DX487" s="125" t="s">
        <v>2306</v>
      </c>
      <c r="DY487" s="585">
        <v>0</v>
      </c>
      <c r="DZ487" s="585">
        <v>0</v>
      </c>
      <c r="EA487" s="585" t="s">
        <v>2166</v>
      </c>
      <c r="EB487" s="585"/>
      <c r="EC487" s="47" t="s">
        <v>2304</v>
      </c>
      <c r="ED487" s="585">
        <v>8.3333333333333329E-2</v>
      </c>
      <c r="EE487" s="585">
        <v>0</v>
      </c>
      <c r="EF487" s="304"/>
      <c r="EG487" s="174">
        <v>0.39999999999999997</v>
      </c>
      <c r="EH487" s="174">
        <v>0</v>
      </c>
      <c r="EI487" s="163">
        <v>0</v>
      </c>
      <c r="EJ487" s="587">
        <v>1</v>
      </c>
      <c r="EK487" s="220">
        <v>0</v>
      </c>
      <c r="EL487" s="163">
        <v>0</v>
      </c>
      <c r="EM487" s="584">
        <v>0.99999999999999967</v>
      </c>
      <c r="EN487" s="584">
        <v>0</v>
      </c>
      <c r="EO487" s="584">
        <v>0</v>
      </c>
      <c r="EP487" s="584"/>
      <c r="EQ487" s="584"/>
      <c r="ER487" s="276"/>
      <c r="ES487" s="200"/>
      <c r="ET487" s="156">
        <f t="shared" si="7"/>
        <v>0</v>
      </c>
    </row>
    <row r="488" spans="1:150" s="47" customFormat="1" ht="99.95" hidden="1" customHeight="1" x14ac:dyDescent="0.25">
      <c r="A488" s="130" t="s">
        <v>204</v>
      </c>
      <c r="B488" s="47" t="s">
        <v>3837</v>
      </c>
      <c r="C488" s="47" t="s">
        <v>3584</v>
      </c>
      <c r="D488" s="127">
        <v>6</v>
      </c>
      <c r="E488" s="47" t="s">
        <v>233</v>
      </c>
      <c r="F488" s="250" t="s">
        <v>65</v>
      </c>
      <c r="G488" s="236">
        <v>0.3</v>
      </c>
      <c r="H488" s="176">
        <v>1</v>
      </c>
      <c r="I488" s="65">
        <v>6.9999999999999993E-2</v>
      </c>
      <c r="J488" s="47" t="s">
        <v>2303</v>
      </c>
      <c r="K488" s="58">
        <v>43465</v>
      </c>
      <c r="L488" s="157">
        <v>1</v>
      </c>
      <c r="M488" s="47" t="s">
        <v>159</v>
      </c>
      <c r="N488" s="47" t="s">
        <v>2304</v>
      </c>
      <c r="O488" s="47" t="s">
        <v>157</v>
      </c>
      <c r="P488" s="65">
        <v>0.01</v>
      </c>
      <c r="Q488" s="173" t="s">
        <v>1834</v>
      </c>
      <c r="R488" s="272">
        <v>250000000</v>
      </c>
      <c r="S488" s="173"/>
      <c r="T488" s="172">
        <v>43160</v>
      </c>
      <c r="U488" s="172">
        <v>43404</v>
      </c>
      <c r="V488" s="47" t="s">
        <v>2307</v>
      </c>
      <c r="W488" s="48">
        <v>0.6</v>
      </c>
      <c r="X488" s="126">
        <v>0</v>
      </c>
      <c r="Y488" s="174"/>
      <c r="Z488" s="125"/>
      <c r="AA488" s="585"/>
      <c r="AB488" s="585"/>
      <c r="AC488" s="585"/>
      <c r="AD488" s="585"/>
      <c r="AE488" s="619"/>
      <c r="AF488" s="619"/>
      <c r="AG488" s="126">
        <v>0</v>
      </c>
      <c r="AH488" s="174"/>
      <c r="AI488" s="125"/>
      <c r="AJ488" s="585"/>
      <c r="AK488" s="585"/>
      <c r="AL488" s="585"/>
      <c r="AM488" s="585"/>
      <c r="AN488" s="619"/>
      <c r="AO488" s="619"/>
      <c r="AP488" s="126">
        <v>7.4999999999999997E-2</v>
      </c>
      <c r="AQ488" s="174"/>
      <c r="AR488" s="174" t="s">
        <v>2306</v>
      </c>
      <c r="AS488" s="585"/>
      <c r="AT488" s="585"/>
      <c r="AU488" s="585"/>
      <c r="AV488" s="585"/>
      <c r="AW488" s="47" t="s">
        <v>2304</v>
      </c>
      <c r="AX488" s="619"/>
      <c r="AY488" s="619"/>
      <c r="AZ488" s="126">
        <v>7.4999999999999997E-2</v>
      </c>
      <c r="BA488" s="174"/>
      <c r="BB488" s="125"/>
      <c r="BC488" s="585"/>
      <c r="BD488" s="585"/>
      <c r="BE488" s="585"/>
      <c r="BF488" s="585"/>
      <c r="BG488" s="619"/>
      <c r="BH488" s="619"/>
      <c r="BI488" s="126">
        <v>7.4999999999999997E-2</v>
      </c>
      <c r="BJ488" s="174"/>
      <c r="BK488" s="125"/>
      <c r="BL488" s="585"/>
      <c r="BM488" s="585"/>
      <c r="BN488" s="585"/>
      <c r="BO488" s="585"/>
      <c r="BP488" s="619"/>
      <c r="BQ488" s="619"/>
      <c r="BR488" s="126">
        <v>7.4999999999999997E-2</v>
      </c>
      <c r="BS488" s="174"/>
      <c r="BT488" s="174" t="s">
        <v>2306</v>
      </c>
      <c r="BU488" s="585"/>
      <c r="BV488" s="585"/>
      <c r="BW488" s="585"/>
      <c r="BX488" s="585"/>
      <c r="BY488" s="47" t="s">
        <v>2304</v>
      </c>
      <c r="BZ488" s="585"/>
      <c r="CA488" s="585"/>
      <c r="CB488" s="126">
        <v>7.4999999999999997E-2</v>
      </c>
      <c r="CC488" s="174"/>
      <c r="CD488" s="125"/>
      <c r="CE488" s="585"/>
      <c r="CF488" s="585"/>
      <c r="CG488" s="585"/>
      <c r="CH488" s="585"/>
      <c r="CI488" s="619"/>
      <c r="CJ488" s="619"/>
      <c r="CK488" s="126">
        <v>7.4999999999999997E-2</v>
      </c>
      <c r="CL488" s="174"/>
      <c r="CM488" s="125"/>
      <c r="CN488" s="647"/>
      <c r="CO488" s="585"/>
      <c r="CP488" s="585"/>
      <c r="CQ488" s="585"/>
      <c r="CR488" s="619"/>
      <c r="CS488" s="619"/>
      <c r="CT488" s="126">
        <v>7.4999999999999997E-2</v>
      </c>
      <c r="CU488" s="174"/>
      <c r="CV488" s="174" t="s">
        <v>2306</v>
      </c>
      <c r="CW488" s="647"/>
      <c r="CX488" s="585"/>
      <c r="CY488" s="585"/>
      <c r="CZ488" s="585"/>
      <c r="DA488" s="47" t="s">
        <v>2304</v>
      </c>
      <c r="DB488" s="585"/>
      <c r="DC488" s="585"/>
      <c r="DD488" s="126">
        <v>7.4999999999999997E-2</v>
      </c>
      <c r="DE488" s="174"/>
      <c r="DF488" s="125"/>
      <c r="DG488" s="585"/>
      <c r="DH488" s="585"/>
      <c r="DI488" s="585"/>
      <c r="DJ488" s="585"/>
      <c r="DK488" s="619"/>
      <c r="DL488" s="619"/>
      <c r="DM488" s="126">
        <v>0</v>
      </c>
      <c r="DN488" s="174"/>
      <c r="DO488" s="125"/>
      <c r="DP488" s="585"/>
      <c r="DQ488" s="585"/>
      <c r="DR488" s="585"/>
      <c r="DS488" s="585"/>
      <c r="DT488" s="619"/>
      <c r="DU488" s="619"/>
      <c r="DV488" s="126">
        <v>0</v>
      </c>
      <c r="DW488" s="174"/>
      <c r="DX488" s="125" t="s">
        <v>2306</v>
      </c>
      <c r="DY488" s="585"/>
      <c r="DZ488" s="585"/>
      <c r="EA488" s="585"/>
      <c r="EB488" s="585"/>
      <c r="EC488" s="47" t="s">
        <v>2304</v>
      </c>
      <c r="ED488" s="585"/>
      <c r="EE488" s="585"/>
      <c r="EF488" s="304"/>
      <c r="EG488" s="174">
        <v>0.6</v>
      </c>
      <c r="EH488" s="174">
        <v>0</v>
      </c>
      <c r="EI488" s="163">
        <v>0</v>
      </c>
      <c r="EJ488" s="587"/>
      <c r="EK488" s="220">
        <v>0</v>
      </c>
      <c r="EL488" s="163" t="e">
        <v>#DIV/0!</v>
      </c>
      <c r="EM488" s="584"/>
      <c r="EN488" s="584"/>
      <c r="EO488" s="584"/>
      <c r="EP488" s="584"/>
      <c r="EQ488" s="584"/>
      <c r="ER488" s="276"/>
      <c r="ES488" s="200"/>
      <c r="ET488" s="156">
        <f t="shared" si="7"/>
        <v>0</v>
      </c>
    </row>
    <row r="489" spans="1:150" s="47" customFormat="1" ht="99.95" hidden="1" customHeight="1" x14ac:dyDescent="0.25">
      <c r="A489" s="130" t="s">
        <v>204</v>
      </c>
      <c r="B489" s="47" t="s">
        <v>3837</v>
      </c>
      <c r="C489" s="47" t="s">
        <v>3584</v>
      </c>
      <c r="D489" s="127">
        <v>6</v>
      </c>
      <c r="E489" s="47" t="s">
        <v>233</v>
      </c>
      <c r="F489" s="250" t="s">
        <v>65</v>
      </c>
      <c r="G489" s="236">
        <v>0.3</v>
      </c>
      <c r="H489" s="176">
        <v>1</v>
      </c>
      <c r="I489" s="65">
        <v>6.9999999999999993E-2</v>
      </c>
      <c r="J489" s="47" t="s">
        <v>2303</v>
      </c>
      <c r="K489" s="58">
        <v>43465</v>
      </c>
      <c r="L489" s="157">
        <v>2</v>
      </c>
      <c r="M489" s="47" t="s">
        <v>160</v>
      </c>
      <c r="N489" s="47" t="s">
        <v>2308</v>
      </c>
      <c r="O489" s="47" t="s">
        <v>157</v>
      </c>
      <c r="P489" s="65">
        <v>0.06</v>
      </c>
      <c r="Q489" s="173" t="s">
        <v>1820</v>
      </c>
      <c r="R489" s="272">
        <v>96129000</v>
      </c>
      <c r="S489" s="173"/>
      <c r="T489" s="172">
        <v>43101</v>
      </c>
      <c r="U489" s="172">
        <v>43465</v>
      </c>
      <c r="V489" s="127" t="s">
        <v>2309</v>
      </c>
      <c r="W489" s="48">
        <v>0.6</v>
      </c>
      <c r="X489" s="126">
        <v>4.9999999999999996E-2</v>
      </c>
      <c r="Y489" s="174"/>
      <c r="Z489" s="125" t="s">
        <v>2310</v>
      </c>
      <c r="AA489" s="585">
        <v>8.3333333333333329E-2</v>
      </c>
      <c r="AB489" s="585">
        <v>0</v>
      </c>
      <c r="AC489" s="585"/>
      <c r="AD489" s="585"/>
      <c r="AE489" s="619"/>
      <c r="AF489" s="619"/>
      <c r="AG489" s="126">
        <v>4.9999999999999996E-2</v>
      </c>
      <c r="AH489" s="174"/>
      <c r="AI489" s="125" t="s">
        <v>2310</v>
      </c>
      <c r="AJ489" s="585">
        <v>8.3333333333333329E-2</v>
      </c>
      <c r="AK489" s="585">
        <v>0</v>
      </c>
      <c r="AL489" s="585" t="s">
        <v>2300</v>
      </c>
      <c r="AM489" s="585"/>
      <c r="AN489" s="619"/>
      <c r="AO489" s="619"/>
      <c r="AP489" s="126">
        <v>4.9999999999999996E-2</v>
      </c>
      <c r="AQ489" s="174"/>
      <c r="AR489" s="125" t="s">
        <v>2310</v>
      </c>
      <c r="AS489" s="585">
        <v>8.3333333333333329E-2</v>
      </c>
      <c r="AT489" s="585">
        <v>0</v>
      </c>
      <c r="AU489" s="585" t="s">
        <v>223</v>
      </c>
      <c r="AV489" s="585"/>
      <c r="AW489" s="47" t="s">
        <v>2308</v>
      </c>
      <c r="AX489" s="619"/>
      <c r="AY489" s="619"/>
      <c r="AZ489" s="126">
        <v>4.9999999999999996E-2</v>
      </c>
      <c r="BA489" s="174"/>
      <c r="BB489" s="125" t="s">
        <v>2310</v>
      </c>
      <c r="BC489" s="585">
        <v>8.3333333333333329E-2</v>
      </c>
      <c r="BD489" s="585">
        <v>0</v>
      </c>
      <c r="BE489" s="585" t="s">
        <v>224</v>
      </c>
      <c r="BF489" s="585"/>
      <c r="BG489" s="619"/>
      <c r="BH489" s="619"/>
      <c r="BI489" s="126">
        <v>4.9999999999999996E-2</v>
      </c>
      <c r="BJ489" s="174"/>
      <c r="BK489" s="125" t="s">
        <v>2310</v>
      </c>
      <c r="BL489" s="585">
        <v>8.3333333333333329E-2</v>
      </c>
      <c r="BM489" s="585">
        <v>0</v>
      </c>
      <c r="BN489" s="585" t="s">
        <v>225</v>
      </c>
      <c r="BO489" s="585"/>
      <c r="BP489" s="619"/>
      <c r="BQ489" s="619"/>
      <c r="BR489" s="126">
        <v>4.9999999999999996E-2</v>
      </c>
      <c r="BS489" s="174"/>
      <c r="BT489" s="125" t="s">
        <v>2310</v>
      </c>
      <c r="BU489" s="585">
        <v>8.3333333333333329E-2</v>
      </c>
      <c r="BV489" s="585">
        <v>0</v>
      </c>
      <c r="BW489" s="585" t="s">
        <v>3</v>
      </c>
      <c r="BX489" s="585"/>
      <c r="BY489" s="47" t="s">
        <v>2308</v>
      </c>
      <c r="BZ489" s="585"/>
      <c r="CA489" s="585"/>
      <c r="CB489" s="126">
        <v>4.9999999999999996E-2</v>
      </c>
      <c r="CC489" s="174"/>
      <c r="CD489" s="125" t="s">
        <v>2310</v>
      </c>
      <c r="CE489" s="585">
        <v>8.3333333333333329E-2</v>
      </c>
      <c r="CF489" s="585">
        <v>0</v>
      </c>
      <c r="CG489" s="585" t="s">
        <v>4</v>
      </c>
      <c r="CH489" s="585"/>
      <c r="CI489" s="619"/>
      <c r="CJ489" s="619"/>
      <c r="CK489" s="126">
        <v>4.9999999999999996E-2</v>
      </c>
      <c r="CL489" s="174"/>
      <c r="CM489" s="125" t="s">
        <v>2310</v>
      </c>
      <c r="CN489" s="585">
        <v>8.3333333333333329E-2</v>
      </c>
      <c r="CO489" s="585">
        <v>0</v>
      </c>
      <c r="CP489" s="585" t="s">
        <v>5</v>
      </c>
      <c r="CQ489" s="585"/>
      <c r="CR489" s="619"/>
      <c r="CS489" s="619"/>
      <c r="CT489" s="126">
        <v>4.9999999999999996E-2</v>
      </c>
      <c r="CU489" s="174"/>
      <c r="CV489" s="125" t="s">
        <v>2310</v>
      </c>
      <c r="CW489" s="585">
        <v>8.3333333333333329E-2</v>
      </c>
      <c r="CX489" s="585">
        <v>0</v>
      </c>
      <c r="CY489" s="585" t="s">
        <v>1448</v>
      </c>
      <c r="CZ489" s="585"/>
      <c r="DA489" s="47" t="s">
        <v>2308</v>
      </c>
      <c r="DB489" s="585"/>
      <c r="DC489" s="585"/>
      <c r="DD489" s="126">
        <v>4.9999999999999996E-2</v>
      </c>
      <c r="DE489" s="174"/>
      <c r="DF489" s="125" t="s">
        <v>2310</v>
      </c>
      <c r="DG489" s="585">
        <v>8.3333333333333329E-2</v>
      </c>
      <c r="DH489" s="585">
        <v>0</v>
      </c>
      <c r="DI489" s="585" t="s">
        <v>1449</v>
      </c>
      <c r="DJ489" s="585"/>
      <c r="DK489" s="619"/>
      <c r="DL489" s="619"/>
      <c r="DM489" s="126">
        <v>4.9999999999999996E-2</v>
      </c>
      <c r="DN489" s="174"/>
      <c r="DO489" s="125" t="s">
        <v>2310</v>
      </c>
      <c r="DP489" s="585">
        <v>8.3333333333333329E-2</v>
      </c>
      <c r="DQ489" s="585">
        <v>0</v>
      </c>
      <c r="DR489" s="585" t="s">
        <v>1450</v>
      </c>
      <c r="DS489" s="585"/>
      <c r="DT489" s="619"/>
      <c r="DU489" s="619"/>
      <c r="DV489" s="126">
        <v>4.9999999999999996E-2</v>
      </c>
      <c r="DW489" s="174"/>
      <c r="DX489" s="125" t="s">
        <v>2310</v>
      </c>
      <c r="DY489" s="585">
        <v>8.3333333333333329E-2</v>
      </c>
      <c r="DZ489" s="585">
        <v>0</v>
      </c>
      <c r="EA489" s="585" t="s">
        <v>2166</v>
      </c>
      <c r="EB489" s="585"/>
      <c r="EC489" s="47" t="s">
        <v>2308</v>
      </c>
      <c r="ED489" s="585"/>
      <c r="EE489" s="585"/>
      <c r="EF489" s="304"/>
      <c r="EG489" s="174">
        <v>0.6</v>
      </c>
      <c r="EH489" s="174">
        <v>0</v>
      </c>
      <c r="EI489" s="163">
        <v>0</v>
      </c>
      <c r="EJ489" s="587">
        <v>1</v>
      </c>
      <c r="EK489" s="220">
        <v>0</v>
      </c>
      <c r="EL489" s="163">
        <v>0</v>
      </c>
      <c r="EM489" s="584"/>
      <c r="EN489" s="584"/>
      <c r="EO489" s="584"/>
      <c r="EP489" s="584"/>
      <c r="EQ489" s="584"/>
      <c r="ER489" s="276"/>
      <c r="ES489" s="200"/>
      <c r="ET489" s="156">
        <f t="shared" si="7"/>
        <v>0</v>
      </c>
    </row>
    <row r="490" spans="1:150" s="47" customFormat="1" ht="99.95" hidden="1" customHeight="1" x14ac:dyDescent="0.25">
      <c r="A490" s="130" t="s">
        <v>204</v>
      </c>
      <c r="B490" s="47" t="s">
        <v>3837</v>
      </c>
      <c r="C490" s="47" t="s">
        <v>3584</v>
      </c>
      <c r="D490" s="127">
        <v>6</v>
      </c>
      <c r="E490" s="47" t="s">
        <v>233</v>
      </c>
      <c r="F490" s="250" t="s">
        <v>65</v>
      </c>
      <c r="G490" s="236">
        <v>0.3</v>
      </c>
      <c r="H490" s="176">
        <v>1</v>
      </c>
      <c r="I490" s="65">
        <v>6.9999999999999993E-2</v>
      </c>
      <c r="J490" s="47" t="s">
        <v>2303</v>
      </c>
      <c r="K490" s="58">
        <v>43465</v>
      </c>
      <c r="L490" s="157">
        <v>2</v>
      </c>
      <c r="M490" s="47" t="s">
        <v>160</v>
      </c>
      <c r="N490" s="47" t="s">
        <v>2308</v>
      </c>
      <c r="O490" s="47" t="s">
        <v>157</v>
      </c>
      <c r="P490" s="65">
        <v>0.06</v>
      </c>
      <c r="Q490" s="173" t="s">
        <v>1820</v>
      </c>
      <c r="R490" s="272">
        <v>96129000</v>
      </c>
      <c r="S490" s="173"/>
      <c r="T490" s="172">
        <v>43101</v>
      </c>
      <c r="U490" s="172">
        <v>43465</v>
      </c>
      <c r="V490" s="127" t="s">
        <v>161</v>
      </c>
      <c r="W490" s="48">
        <v>0.4</v>
      </c>
      <c r="X490" s="126">
        <v>3.3333333333333333E-2</v>
      </c>
      <c r="Y490" s="174"/>
      <c r="Z490" s="125" t="s">
        <v>2310</v>
      </c>
      <c r="AA490" s="585"/>
      <c r="AB490" s="585"/>
      <c r="AC490" s="585"/>
      <c r="AD490" s="585"/>
      <c r="AE490" s="619"/>
      <c r="AF490" s="619"/>
      <c r="AG490" s="126">
        <v>3.3333333333333333E-2</v>
      </c>
      <c r="AH490" s="174"/>
      <c r="AI490" s="125" t="s">
        <v>2310</v>
      </c>
      <c r="AJ490" s="585"/>
      <c r="AK490" s="585"/>
      <c r="AL490" s="585"/>
      <c r="AM490" s="585"/>
      <c r="AN490" s="619"/>
      <c r="AO490" s="619"/>
      <c r="AP490" s="126">
        <v>3.3333333333333333E-2</v>
      </c>
      <c r="AQ490" s="174"/>
      <c r="AR490" s="125" t="s">
        <v>2310</v>
      </c>
      <c r="AS490" s="585"/>
      <c r="AT490" s="585"/>
      <c r="AU490" s="585"/>
      <c r="AV490" s="585"/>
      <c r="AW490" s="47" t="s">
        <v>2308</v>
      </c>
      <c r="AX490" s="619"/>
      <c r="AY490" s="619"/>
      <c r="AZ490" s="126">
        <v>3.3333333333333333E-2</v>
      </c>
      <c r="BA490" s="174"/>
      <c r="BB490" s="125" t="s">
        <v>2310</v>
      </c>
      <c r="BC490" s="585"/>
      <c r="BD490" s="585"/>
      <c r="BE490" s="585"/>
      <c r="BF490" s="585"/>
      <c r="BG490" s="619"/>
      <c r="BH490" s="619"/>
      <c r="BI490" s="126">
        <v>3.3333333333333333E-2</v>
      </c>
      <c r="BJ490" s="174"/>
      <c r="BK490" s="125" t="s">
        <v>2310</v>
      </c>
      <c r="BL490" s="585"/>
      <c r="BM490" s="585"/>
      <c r="BN490" s="585"/>
      <c r="BO490" s="585"/>
      <c r="BP490" s="619"/>
      <c r="BQ490" s="619"/>
      <c r="BR490" s="126">
        <v>3.3333333333333333E-2</v>
      </c>
      <c r="BS490" s="174"/>
      <c r="BT490" s="125" t="s">
        <v>2310</v>
      </c>
      <c r="BU490" s="585"/>
      <c r="BV490" s="585"/>
      <c r="BW490" s="585"/>
      <c r="BX490" s="585"/>
      <c r="BY490" s="47" t="s">
        <v>2308</v>
      </c>
      <c r="BZ490" s="585"/>
      <c r="CA490" s="585"/>
      <c r="CB490" s="126">
        <v>3.3333333333333333E-2</v>
      </c>
      <c r="CC490" s="174"/>
      <c r="CD490" s="125" t="s">
        <v>2310</v>
      </c>
      <c r="CE490" s="585"/>
      <c r="CF490" s="585"/>
      <c r="CG490" s="585"/>
      <c r="CH490" s="585"/>
      <c r="CI490" s="619"/>
      <c r="CJ490" s="619"/>
      <c r="CK490" s="126">
        <v>3.3333333333333333E-2</v>
      </c>
      <c r="CL490" s="174"/>
      <c r="CM490" s="125" t="s">
        <v>2310</v>
      </c>
      <c r="CN490" s="585"/>
      <c r="CO490" s="585"/>
      <c r="CP490" s="585"/>
      <c r="CQ490" s="585"/>
      <c r="CR490" s="619"/>
      <c r="CS490" s="619"/>
      <c r="CT490" s="126">
        <v>3.3333333333333333E-2</v>
      </c>
      <c r="CU490" s="174"/>
      <c r="CV490" s="125" t="s">
        <v>2310</v>
      </c>
      <c r="CW490" s="585"/>
      <c r="CX490" s="585"/>
      <c r="CY490" s="585"/>
      <c r="CZ490" s="585"/>
      <c r="DA490" s="47" t="s">
        <v>2308</v>
      </c>
      <c r="DB490" s="585"/>
      <c r="DC490" s="585"/>
      <c r="DD490" s="126">
        <v>3.3333333333333333E-2</v>
      </c>
      <c r="DE490" s="174"/>
      <c r="DF490" s="125" t="s">
        <v>2310</v>
      </c>
      <c r="DG490" s="585"/>
      <c r="DH490" s="585"/>
      <c r="DI490" s="585"/>
      <c r="DJ490" s="585"/>
      <c r="DK490" s="619"/>
      <c r="DL490" s="619"/>
      <c r="DM490" s="126">
        <v>3.3333333333333333E-2</v>
      </c>
      <c r="DN490" s="174"/>
      <c r="DO490" s="125" t="s">
        <v>2310</v>
      </c>
      <c r="DP490" s="585"/>
      <c r="DQ490" s="585"/>
      <c r="DR490" s="585"/>
      <c r="DS490" s="585"/>
      <c r="DT490" s="619"/>
      <c r="DU490" s="619"/>
      <c r="DV490" s="126">
        <v>3.3333333333333333E-2</v>
      </c>
      <c r="DW490" s="174"/>
      <c r="DX490" s="125" t="s">
        <v>2310</v>
      </c>
      <c r="DY490" s="585"/>
      <c r="DZ490" s="585"/>
      <c r="EA490" s="585"/>
      <c r="EB490" s="585"/>
      <c r="EC490" s="47" t="s">
        <v>2308</v>
      </c>
      <c r="ED490" s="585"/>
      <c r="EE490" s="585"/>
      <c r="EF490" s="304"/>
      <c r="EG490" s="174">
        <v>0.39999999999999997</v>
      </c>
      <c r="EH490" s="174">
        <v>0</v>
      </c>
      <c r="EI490" s="163">
        <v>0</v>
      </c>
      <c r="EJ490" s="587"/>
      <c r="EK490" s="220"/>
      <c r="EL490" s="163" t="e">
        <v>#DIV/0!</v>
      </c>
      <c r="EM490" s="584"/>
      <c r="EN490" s="584"/>
      <c r="EO490" s="584"/>
      <c r="EP490" s="584"/>
      <c r="EQ490" s="584"/>
      <c r="ER490" s="276"/>
      <c r="ES490" s="200"/>
      <c r="ET490" s="156">
        <f t="shared" si="7"/>
        <v>0</v>
      </c>
    </row>
    <row r="491" spans="1:150" s="47" customFormat="1" ht="99.95" hidden="1" customHeight="1" x14ac:dyDescent="0.25">
      <c r="A491" s="130" t="s">
        <v>204</v>
      </c>
      <c r="B491" s="47" t="s">
        <v>3837</v>
      </c>
      <c r="C491" s="47" t="s">
        <v>3585</v>
      </c>
      <c r="D491" s="127">
        <v>7</v>
      </c>
      <c r="E491" s="47" t="s">
        <v>3786</v>
      </c>
      <c r="F491" s="250" t="s">
        <v>65</v>
      </c>
      <c r="G491" s="219">
        <v>1</v>
      </c>
      <c r="H491" s="176">
        <v>1</v>
      </c>
      <c r="I491" s="65">
        <v>0.03</v>
      </c>
      <c r="J491" s="47" t="s">
        <v>2311</v>
      </c>
      <c r="K491" s="172">
        <v>43465</v>
      </c>
      <c r="L491" s="157">
        <v>1</v>
      </c>
      <c r="M491" s="47" t="s">
        <v>162</v>
      </c>
      <c r="N491" s="47" t="s">
        <v>2312</v>
      </c>
      <c r="O491" s="47" t="s">
        <v>163</v>
      </c>
      <c r="P491" s="68">
        <v>0.01</v>
      </c>
      <c r="Q491" s="173" t="s">
        <v>2220</v>
      </c>
      <c r="R491" s="272">
        <v>150000000</v>
      </c>
      <c r="S491" s="173"/>
      <c r="T491" s="172">
        <v>43101</v>
      </c>
      <c r="U491" s="172">
        <v>43465</v>
      </c>
      <c r="V491" s="127" t="s">
        <v>2313</v>
      </c>
      <c r="W491" s="174">
        <v>0.5</v>
      </c>
      <c r="X491" s="126"/>
      <c r="Y491" s="163"/>
      <c r="Z491" s="127"/>
      <c r="AA491" s="585"/>
      <c r="AB491" s="585"/>
      <c r="AC491" s="586"/>
      <c r="AD491" s="586"/>
      <c r="AE491" s="619">
        <v>0.16666666666666666</v>
      </c>
      <c r="AF491" s="619">
        <v>0</v>
      </c>
      <c r="AG491" s="122"/>
      <c r="AH491" s="163"/>
      <c r="AI491" s="127"/>
      <c r="AJ491" s="585">
        <v>0</v>
      </c>
      <c r="AK491" s="619">
        <v>0</v>
      </c>
      <c r="AL491" s="586" t="s">
        <v>2300</v>
      </c>
      <c r="AM491" s="586"/>
      <c r="AN491" s="619">
        <v>0.16666666666666666</v>
      </c>
      <c r="AO491" s="619">
        <v>0</v>
      </c>
      <c r="AP491" s="122"/>
      <c r="AQ491" s="163"/>
      <c r="AR491" s="127"/>
      <c r="AS491" s="585"/>
      <c r="AT491" s="586"/>
      <c r="AU491" s="586" t="s">
        <v>223</v>
      </c>
      <c r="AV491" s="586"/>
      <c r="AW491" s="47" t="s">
        <v>2312</v>
      </c>
      <c r="AX491" s="585">
        <v>0.16666666666666666</v>
      </c>
      <c r="AY491" s="585">
        <v>0</v>
      </c>
      <c r="AZ491" s="126">
        <v>0.125</v>
      </c>
      <c r="BA491" s="174"/>
      <c r="BB491" s="125" t="s">
        <v>2314</v>
      </c>
      <c r="BC491" s="585">
        <v>0.25</v>
      </c>
      <c r="BD491" s="585">
        <v>0</v>
      </c>
      <c r="BE491" s="586" t="s">
        <v>224</v>
      </c>
      <c r="BF491" s="586"/>
      <c r="BG491" s="585">
        <v>0.41666666666666663</v>
      </c>
      <c r="BH491" s="585">
        <v>0</v>
      </c>
      <c r="BI491" s="126">
        <v>0.125</v>
      </c>
      <c r="BJ491" s="174"/>
      <c r="BK491" s="125" t="s">
        <v>2314</v>
      </c>
      <c r="BL491" s="585">
        <v>0.25</v>
      </c>
      <c r="BM491" s="585">
        <v>0</v>
      </c>
      <c r="BN491" s="586" t="s">
        <v>225</v>
      </c>
      <c r="BO491" s="586"/>
      <c r="BP491" s="619">
        <v>0.41666666666666663</v>
      </c>
      <c r="BQ491" s="619">
        <v>0</v>
      </c>
      <c r="BR491" s="126">
        <v>0.125</v>
      </c>
      <c r="BS491" s="174"/>
      <c r="BT491" s="125" t="s">
        <v>2314</v>
      </c>
      <c r="BU491" s="585">
        <v>0.25</v>
      </c>
      <c r="BV491" s="585">
        <v>0</v>
      </c>
      <c r="BW491" s="586" t="s">
        <v>3</v>
      </c>
      <c r="BX491" s="586"/>
      <c r="BY491" s="47" t="s">
        <v>2312</v>
      </c>
      <c r="BZ491" s="585">
        <v>0.41666666666666663</v>
      </c>
      <c r="CA491" s="585">
        <v>0</v>
      </c>
      <c r="CB491" s="126">
        <v>0.125</v>
      </c>
      <c r="CC491" s="174"/>
      <c r="CD491" s="125" t="s">
        <v>2314</v>
      </c>
      <c r="CE491" s="585">
        <v>0.25</v>
      </c>
      <c r="CF491" s="585">
        <v>0</v>
      </c>
      <c r="CG491" s="586" t="s">
        <v>4</v>
      </c>
      <c r="CH491" s="586"/>
      <c r="CI491" s="619">
        <v>0.41666666666666663</v>
      </c>
      <c r="CJ491" s="619">
        <v>0</v>
      </c>
      <c r="CK491" s="126"/>
      <c r="CL491" s="163"/>
      <c r="CM491" s="127"/>
      <c r="CN491" s="647"/>
      <c r="CO491" s="585">
        <v>0</v>
      </c>
      <c r="CP491" s="586" t="s">
        <v>5</v>
      </c>
      <c r="CQ491" s="586"/>
      <c r="CR491" s="619">
        <v>0.16666666666666666</v>
      </c>
      <c r="CS491" s="619">
        <v>0</v>
      </c>
      <c r="CT491" s="163"/>
      <c r="CU491" s="163"/>
      <c r="CV491" s="127"/>
      <c r="CW491" s="647"/>
      <c r="CX491" s="585">
        <v>0</v>
      </c>
      <c r="CY491" s="586" t="s">
        <v>1448</v>
      </c>
      <c r="CZ491" s="586"/>
      <c r="DA491" s="47" t="s">
        <v>2312</v>
      </c>
      <c r="DB491" s="585">
        <v>0.16666666666666666</v>
      </c>
      <c r="DC491" s="585">
        <v>0</v>
      </c>
      <c r="DD491" s="122"/>
      <c r="DE491" s="163"/>
      <c r="DF491" s="127"/>
      <c r="DG491" s="585"/>
      <c r="DH491" s="585">
        <v>0</v>
      </c>
      <c r="DI491" s="586" t="s">
        <v>1449</v>
      </c>
      <c r="DJ491" s="586"/>
      <c r="DK491" s="619">
        <v>0.16666666666666666</v>
      </c>
      <c r="DL491" s="619">
        <v>0</v>
      </c>
      <c r="DM491" s="122"/>
      <c r="DN491" s="163"/>
      <c r="DO491" s="127"/>
      <c r="DP491" s="586"/>
      <c r="DQ491" s="585">
        <v>0</v>
      </c>
      <c r="DR491" s="586" t="s">
        <v>1450</v>
      </c>
      <c r="DS491" s="586"/>
      <c r="DT491" s="619">
        <v>0.16666666666666666</v>
      </c>
      <c r="DU491" s="619">
        <v>0</v>
      </c>
      <c r="DV491" s="122"/>
      <c r="DW491" s="163"/>
      <c r="DX491" s="127"/>
      <c r="DY491" s="585"/>
      <c r="DZ491" s="585">
        <v>0</v>
      </c>
      <c r="EA491" s="586" t="s">
        <v>2166</v>
      </c>
      <c r="EB491" s="586"/>
      <c r="EC491" s="47" t="s">
        <v>2312</v>
      </c>
      <c r="ED491" s="585">
        <v>0.16666666666666666</v>
      </c>
      <c r="EE491" s="585">
        <v>0</v>
      </c>
      <c r="EF491" s="304"/>
      <c r="EG491" s="177">
        <v>0.5</v>
      </c>
      <c r="EH491" s="174">
        <v>0</v>
      </c>
      <c r="EI491" s="163">
        <v>0</v>
      </c>
      <c r="EJ491" s="587">
        <v>1</v>
      </c>
      <c r="EK491" s="619">
        <v>0</v>
      </c>
      <c r="EL491" s="586">
        <v>0</v>
      </c>
      <c r="EM491" s="584">
        <v>0.99999999999999967</v>
      </c>
      <c r="EN491" s="584">
        <v>0</v>
      </c>
      <c r="EO491" s="584">
        <v>0</v>
      </c>
      <c r="EP491" s="584"/>
      <c r="EQ491" s="584"/>
      <c r="ER491" s="276"/>
      <c r="ES491" s="200"/>
      <c r="ET491" s="156">
        <f t="shared" si="7"/>
        <v>0</v>
      </c>
    </row>
    <row r="492" spans="1:150" s="47" customFormat="1" ht="99.95" hidden="1" customHeight="1" x14ac:dyDescent="0.25">
      <c r="A492" s="130" t="s">
        <v>204</v>
      </c>
      <c r="B492" s="47" t="s">
        <v>3837</v>
      </c>
      <c r="C492" s="47" t="s">
        <v>3585</v>
      </c>
      <c r="D492" s="127">
        <v>7</v>
      </c>
      <c r="E492" s="47" t="s">
        <v>3786</v>
      </c>
      <c r="F492" s="250" t="s">
        <v>65</v>
      </c>
      <c r="G492" s="219">
        <v>1</v>
      </c>
      <c r="H492" s="176">
        <v>1</v>
      </c>
      <c r="I492" s="65">
        <v>0.03</v>
      </c>
      <c r="J492" s="47" t="s">
        <v>2311</v>
      </c>
      <c r="K492" s="172">
        <v>43465</v>
      </c>
      <c r="L492" s="157">
        <v>1</v>
      </c>
      <c r="M492" s="47" t="s">
        <v>162</v>
      </c>
      <c r="N492" s="47" t="s">
        <v>2312</v>
      </c>
      <c r="O492" s="47" t="s">
        <v>163</v>
      </c>
      <c r="P492" s="68">
        <v>0.01</v>
      </c>
      <c r="Q492" s="173" t="s">
        <v>2220</v>
      </c>
      <c r="R492" s="272">
        <v>150000000</v>
      </c>
      <c r="S492" s="173"/>
      <c r="T492" s="172">
        <v>43101</v>
      </c>
      <c r="U492" s="172">
        <v>43465</v>
      </c>
      <c r="V492" s="127" t="s">
        <v>2315</v>
      </c>
      <c r="W492" s="174">
        <v>0.5</v>
      </c>
      <c r="X492" s="126"/>
      <c r="Y492" s="163"/>
      <c r="Z492" s="127"/>
      <c r="AA492" s="585"/>
      <c r="AB492" s="585"/>
      <c r="AC492" s="586"/>
      <c r="AD492" s="586"/>
      <c r="AE492" s="619"/>
      <c r="AF492" s="619"/>
      <c r="AG492" s="122"/>
      <c r="AH492" s="163"/>
      <c r="AI492" s="127"/>
      <c r="AJ492" s="585"/>
      <c r="AK492" s="619"/>
      <c r="AL492" s="586"/>
      <c r="AM492" s="586"/>
      <c r="AN492" s="619"/>
      <c r="AO492" s="619"/>
      <c r="AP492" s="122"/>
      <c r="AQ492" s="163"/>
      <c r="AR492" s="127"/>
      <c r="AS492" s="585"/>
      <c r="AT492" s="586"/>
      <c r="AU492" s="586"/>
      <c r="AV492" s="586"/>
      <c r="AW492" s="47" t="s">
        <v>2312</v>
      </c>
      <c r="AX492" s="585"/>
      <c r="AY492" s="585"/>
      <c r="AZ492" s="126">
        <v>0.125</v>
      </c>
      <c r="BA492" s="174"/>
      <c r="BB492" s="125" t="s">
        <v>2316</v>
      </c>
      <c r="BC492" s="585"/>
      <c r="BD492" s="585"/>
      <c r="BE492" s="586"/>
      <c r="BF492" s="586"/>
      <c r="BG492" s="585"/>
      <c r="BH492" s="585"/>
      <c r="BI492" s="126">
        <v>0.125</v>
      </c>
      <c r="BJ492" s="174"/>
      <c r="BK492" s="125" t="s">
        <v>2316</v>
      </c>
      <c r="BL492" s="585"/>
      <c r="BM492" s="585"/>
      <c r="BN492" s="586"/>
      <c r="BO492" s="586"/>
      <c r="BP492" s="619"/>
      <c r="BQ492" s="619"/>
      <c r="BR492" s="126">
        <v>0.125</v>
      </c>
      <c r="BS492" s="174"/>
      <c r="BT492" s="125" t="s">
        <v>2316</v>
      </c>
      <c r="BU492" s="585"/>
      <c r="BV492" s="585"/>
      <c r="BW492" s="586"/>
      <c r="BX492" s="586"/>
      <c r="BY492" s="47" t="s">
        <v>2312</v>
      </c>
      <c r="BZ492" s="585"/>
      <c r="CA492" s="585"/>
      <c r="CB492" s="126">
        <v>0.125</v>
      </c>
      <c r="CC492" s="174"/>
      <c r="CD492" s="125" t="s">
        <v>2316</v>
      </c>
      <c r="CE492" s="585"/>
      <c r="CF492" s="585"/>
      <c r="CG492" s="586"/>
      <c r="CH492" s="586"/>
      <c r="CI492" s="619"/>
      <c r="CJ492" s="619"/>
      <c r="CK492" s="126"/>
      <c r="CL492" s="163"/>
      <c r="CM492" s="127"/>
      <c r="CN492" s="647"/>
      <c r="CO492" s="585"/>
      <c r="CP492" s="586"/>
      <c r="CQ492" s="586"/>
      <c r="CR492" s="619"/>
      <c r="CS492" s="619"/>
      <c r="CT492" s="163"/>
      <c r="CU492" s="163"/>
      <c r="CV492" s="127"/>
      <c r="CW492" s="647"/>
      <c r="CX492" s="585"/>
      <c r="CY492" s="586"/>
      <c r="CZ492" s="586"/>
      <c r="DA492" s="47" t="s">
        <v>2312</v>
      </c>
      <c r="DB492" s="585"/>
      <c r="DC492" s="585"/>
      <c r="DD492" s="122"/>
      <c r="DE492" s="163"/>
      <c r="DF492" s="127"/>
      <c r="DG492" s="585"/>
      <c r="DH492" s="585"/>
      <c r="DI492" s="586"/>
      <c r="DJ492" s="586"/>
      <c r="DK492" s="619"/>
      <c r="DL492" s="619"/>
      <c r="DM492" s="122"/>
      <c r="DN492" s="163"/>
      <c r="DO492" s="127"/>
      <c r="DP492" s="586"/>
      <c r="DQ492" s="585"/>
      <c r="DR492" s="586"/>
      <c r="DS492" s="586"/>
      <c r="DT492" s="619"/>
      <c r="DU492" s="619"/>
      <c r="DV492" s="122"/>
      <c r="DW492" s="163"/>
      <c r="DX492" s="127"/>
      <c r="DY492" s="585"/>
      <c r="DZ492" s="585"/>
      <c r="EA492" s="586"/>
      <c r="EB492" s="586"/>
      <c r="EC492" s="47" t="s">
        <v>2312</v>
      </c>
      <c r="ED492" s="585"/>
      <c r="EE492" s="585"/>
      <c r="EF492" s="304"/>
      <c r="EG492" s="177">
        <v>0.5</v>
      </c>
      <c r="EH492" s="174">
        <v>0</v>
      </c>
      <c r="EI492" s="163">
        <v>0</v>
      </c>
      <c r="EJ492" s="587"/>
      <c r="EK492" s="619"/>
      <c r="EL492" s="586"/>
      <c r="EM492" s="584"/>
      <c r="EN492" s="584"/>
      <c r="EO492" s="584"/>
      <c r="EP492" s="584"/>
      <c r="EQ492" s="584"/>
      <c r="ER492" s="276"/>
      <c r="ES492" s="200"/>
      <c r="ET492" s="156">
        <f t="shared" si="7"/>
        <v>0</v>
      </c>
    </row>
    <row r="493" spans="1:150" s="47" customFormat="1" ht="99.95" hidden="1" customHeight="1" x14ac:dyDescent="0.25">
      <c r="A493" s="130" t="s">
        <v>204</v>
      </c>
      <c r="B493" s="47" t="s">
        <v>3837</v>
      </c>
      <c r="C493" s="47" t="s">
        <v>3585</v>
      </c>
      <c r="D493" s="127">
        <v>7</v>
      </c>
      <c r="E493" s="47" t="s">
        <v>3786</v>
      </c>
      <c r="F493" s="250" t="s">
        <v>65</v>
      </c>
      <c r="G493" s="219">
        <v>1</v>
      </c>
      <c r="H493" s="176">
        <v>1</v>
      </c>
      <c r="I493" s="65">
        <v>0.03</v>
      </c>
      <c r="J493" s="47" t="s">
        <v>2311</v>
      </c>
      <c r="K493" s="172">
        <v>43465</v>
      </c>
      <c r="L493" s="157">
        <v>2</v>
      </c>
      <c r="M493" s="47" t="s">
        <v>164</v>
      </c>
      <c r="N493" s="47" t="s">
        <v>2317</v>
      </c>
      <c r="O493" s="47" t="s">
        <v>163</v>
      </c>
      <c r="P493" s="68">
        <v>0.01</v>
      </c>
      <c r="Q493" s="173" t="s">
        <v>2318</v>
      </c>
      <c r="R493" s="272">
        <v>1688000000</v>
      </c>
      <c r="S493" s="173"/>
      <c r="T493" s="172">
        <v>43101</v>
      </c>
      <c r="U493" s="172">
        <v>43465</v>
      </c>
      <c r="V493" s="127" t="s">
        <v>2319</v>
      </c>
      <c r="W493" s="174">
        <v>0.5</v>
      </c>
      <c r="X493" s="126">
        <v>4.1666666666666664E-2</v>
      </c>
      <c r="Y493" s="163"/>
      <c r="Z493" s="127" t="s">
        <v>2320</v>
      </c>
      <c r="AA493" s="585">
        <v>8.3333333333333329E-2</v>
      </c>
      <c r="AB493" s="585">
        <v>0</v>
      </c>
      <c r="AC493" s="586"/>
      <c r="AD493" s="586"/>
      <c r="AE493" s="619"/>
      <c r="AF493" s="619"/>
      <c r="AG493" s="126">
        <v>4.1666666666666664E-2</v>
      </c>
      <c r="AH493" s="186"/>
      <c r="AI493" s="127" t="s">
        <v>2320</v>
      </c>
      <c r="AJ493" s="585">
        <v>8.3333333333333329E-2</v>
      </c>
      <c r="AK493" s="619">
        <v>0</v>
      </c>
      <c r="AL493" s="586" t="s">
        <v>2300</v>
      </c>
      <c r="AM493" s="586"/>
      <c r="AN493" s="619"/>
      <c r="AO493" s="619"/>
      <c r="AP493" s="126">
        <v>4.1666666666666664E-2</v>
      </c>
      <c r="AQ493" s="163"/>
      <c r="AR493" s="127" t="s">
        <v>2320</v>
      </c>
      <c r="AS493" s="585">
        <v>8.3333333333333329E-2</v>
      </c>
      <c r="AT493" s="619">
        <v>0</v>
      </c>
      <c r="AU493" s="586" t="s">
        <v>223</v>
      </c>
      <c r="AV493" s="586"/>
      <c r="AW493" s="47" t="s">
        <v>2317</v>
      </c>
      <c r="AX493" s="585"/>
      <c r="AY493" s="585"/>
      <c r="AZ493" s="126">
        <v>4.1666666666666664E-2</v>
      </c>
      <c r="BA493" s="174"/>
      <c r="BB493" s="125" t="s">
        <v>2320</v>
      </c>
      <c r="BC493" s="585">
        <v>8.3333333333333329E-2</v>
      </c>
      <c r="BD493" s="585">
        <v>0</v>
      </c>
      <c r="BE493" s="586" t="s">
        <v>224</v>
      </c>
      <c r="BF493" s="586"/>
      <c r="BG493" s="585"/>
      <c r="BH493" s="585"/>
      <c r="BI493" s="126">
        <v>4.1666666666666664E-2</v>
      </c>
      <c r="BJ493" s="174"/>
      <c r="BK493" s="125" t="s">
        <v>2320</v>
      </c>
      <c r="BL493" s="585">
        <v>8.3333333333333329E-2</v>
      </c>
      <c r="BM493" s="585">
        <v>0</v>
      </c>
      <c r="BN493" s="586" t="s">
        <v>225</v>
      </c>
      <c r="BO493" s="586"/>
      <c r="BP493" s="619"/>
      <c r="BQ493" s="619"/>
      <c r="BR493" s="126">
        <v>4.1666666666666664E-2</v>
      </c>
      <c r="BS493" s="174"/>
      <c r="BT493" s="125" t="s">
        <v>2320</v>
      </c>
      <c r="BU493" s="585">
        <v>8.3333333333333329E-2</v>
      </c>
      <c r="BV493" s="585">
        <v>0</v>
      </c>
      <c r="BW493" s="586" t="s">
        <v>3</v>
      </c>
      <c r="BX493" s="586"/>
      <c r="BY493" s="47" t="s">
        <v>2317</v>
      </c>
      <c r="BZ493" s="585"/>
      <c r="CA493" s="585"/>
      <c r="CB493" s="126">
        <v>4.1666666666666664E-2</v>
      </c>
      <c r="CC493" s="174"/>
      <c r="CD493" s="125" t="s">
        <v>2320</v>
      </c>
      <c r="CE493" s="585">
        <v>8.3333333333333329E-2</v>
      </c>
      <c r="CF493" s="585">
        <v>0</v>
      </c>
      <c r="CG493" s="586" t="s">
        <v>4</v>
      </c>
      <c r="CH493" s="586"/>
      <c r="CI493" s="619"/>
      <c r="CJ493" s="619"/>
      <c r="CK493" s="126">
        <v>4.1666666666666664E-2</v>
      </c>
      <c r="CL493" s="174"/>
      <c r="CM493" s="125" t="s">
        <v>2320</v>
      </c>
      <c r="CN493" s="585">
        <v>8.3333333333333329E-2</v>
      </c>
      <c r="CO493" s="585">
        <v>0</v>
      </c>
      <c r="CP493" s="586" t="s">
        <v>5</v>
      </c>
      <c r="CQ493" s="586"/>
      <c r="CR493" s="619"/>
      <c r="CS493" s="619"/>
      <c r="CT493" s="126">
        <v>4.1666666666666664E-2</v>
      </c>
      <c r="CU493" s="174"/>
      <c r="CV493" s="125" t="s">
        <v>2320</v>
      </c>
      <c r="CW493" s="585">
        <v>8.3333333333333329E-2</v>
      </c>
      <c r="CX493" s="585">
        <v>0</v>
      </c>
      <c r="CY493" s="586" t="s">
        <v>1448</v>
      </c>
      <c r="CZ493" s="586"/>
      <c r="DA493" s="47" t="s">
        <v>2317</v>
      </c>
      <c r="DB493" s="585"/>
      <c r="DC493" s="585"/>
      <c r="DD493" s="126">
        <v>4.1666666666666664E-2</v>
      </c>
      <c r="DE493" s="174"/>
      <c r="DF493" s="125" t="s">
        <v>2320</v>
      </c>
      <c r="DG493" s="585">
        <v>8.3333333333333329E-2</v>
      </c>
      <c r="DH493" s="585">
        <v>0</v>
      </c>
      <c r="DI493" s="586" t="s">
        <v>1449</v>
      </c>
      <c r="DJ493" s="586"/>
      <c r="DK493" s="619"/>
      <c r="DL493" s="619"/>
      <c r="DM493" s="126">
        <v>4.1666666666666664E-2</v>
      </c>
      <c r="DN493" s="174"/>
      <c r="DO493" s="125" t="s">
        <v>2320</v>
      </c>
      <c r="DP493" s="585">
        <v>8.3333333333333329E-2</v>
      </c>
      <c r="DQ493" s="585">
        <v>0</v>
      </c>
      <c r="DR493" s="586" t="s">
        <v>1450</v>
      </c>
      <c r="DS493" s="586"/>
      <c r="DT493" s="619"/>
      <c r="DU493" s="619"/>
      <c r="DV493" s="126">
        <v>4.1666666666666664E-2</v>
      </c>
      <c r="DW493" s="174"/>
      <c r="DX493" s="125" t="s">
        <v>2320</v>
      </c>
      <c r="DY493" s="585">
        <v>8.3333333333333329E-2</v>
      </c>
      <c r="DZ493" s="585">
        <v>0</v>
      </c>
      <c r="EA493" s="586" t="s">
        <v>2166</v>
      </c>
      <c r="EB493" s="586"/>
      <c r="EC493" s="47" t="s">
        <v>2317</v>
      </c>
      <c r="ED493" s="585"/>
      <c r="EE493" s="585"/>
      <c r="EF493" s="304"/>
      <c r="EG493" s="177">
        <v>0.5</v>
      </c>
      <c r="EH493" s="174">
        <v>0</v>
      </c>
      <c r="EI493" s="163">
        <v>0</v>
      </c>
      <c r="EJ493" s="587">
        <v>1</v>
      </c>
      <c r="EK493" s="619">
        <v>0</v>
      </c>
      <c r="EL493" s="586">
        <v>0</v>
      </c>
      <c r="EM493" s="584"/>
      <c r="EN493" s="584"/>
      <c r="EO493" s="584"/>
      <c r="EP493" s="584"/>
      <c r="EQ493" s="584"/>
      <c r="ER493" s="276"/>
      <c r="ES493" s="200"/>
      <c r="ET493" s="156">
        <f t="shared" si="7"/>
        <v>0</v>
      </c>
    </row>
    <row r="494" spans="1:150" s="47" customFormat="1" ht="99.95" hidden="1" customHeight="1" x14ac:dyDescent="0.25">
      <c r="A494" s="130" t="s">
        <v>204</v>
      </c>
      <c r="B494" s="47" t="s">
        <v>3837</v>
      </c>
      <c r="C494" s="47" t="s">
        <v>3585</v>
      </c>
      <c r="D494" s="127">
        <v>7</v>
      </c>
      <c r="E494" s="47" t="s">
        <v>3786</v>
      </c>
      <c r="F494" s="250" t="s">
        <v>65</v>
      </c>
      <c r="G494" s="219">
        <v>1</v>
      </c>
      <c r="H494" s="176">
        <v>1</v>
      </c>
      <c r="I494" s="65">
        <v>0.03</v>
      </c>
      <c r="J494" s="47" t="s">
        <v>2311</v>
      </c>
      <c r="K494" s="172">
        <v>43465</v>
      </c>
      <c r="L494" s="157">
        <v>2</v>
      </c>
      <c r="M494" s="47" t="s">
        <v>164</v>
      </c>
      <c r="N494" s="47" t="s">
        <v>2317</v>
      </c>
      <c r="O494" s="47" t="s">
        <v>163</v>
      </c>
      <c r="P494" s="68">
        <v>0.01</v>
      </c>
      <c r="Q494" s="173" t="s">
        <v>2318</v>
      </c>
      <c r="R494" s="272">
        <v>1688000000</v>
      </c>
      <c r="S494" s="173"/>
      <c r="T494" s="172">
        <v>43101</v>
      </c>
      <c r="U494" s="172">
        <v>43465</v>
      </c>
      <c r="V494" s="127" t="s">
        <v>2321</v>
      </c>
      <c r="W494" s="174">
        <v>0.5</v>
      </c>
      <c r="X494" s="126">
        <v>4.1666666666666664E-2</v>
      </c>
      <c r="Y494" s="163"/>
      <c r="Z494" s="127" t="s">
        <v>2322</v>
      </c>
      <c r="AA494" s="585"/>
      <c r="AB494" s="585"/>
      <c r="AC494" s="586"/>
      <c r="AD494" s="586"/>
      <c r="AE494" s="619"/>
      <c r="AF494" s="619"/>
      <c r="AG494" s="126">
        <v>4.1666666666666664E-2</v>
      </c>
      <c r="AH494" s="186"/>
      <c r="AI494" s="127" t="s">
        <v>2322</v>
      </c>
      <c r="AJ494" s="585"/>
      <c r="AK494" s="619"/>
      <c r="AL494" s="586"/>
      <c r="AM494" s="586"/>
      <c r="AN494" s="619"/>
      <c r="AO494" s="619"/>
      <c r="AP494" s="126">
        <v>4.1666666666666664E-2</v>
      </c>
      <c r="AQ494" s="163"/>
      <c r="AR494" s="127" t="s">
        <v>2322</v>
      </c>
      <c r="AS494" s="585"/>
      <c r="AT494" s="619"/>
      <c r="AU494" s="586"/>
      <c r="AV494" s="586"/>
      <c r="AW494" s="47" t="s">
        <v>2317</v>
      </c>
      <c r="AX494" s="585"/>
      <c r="AY494" s="585"/>
      <c r="AZ494" s="126">
        <v>4.1666666666666664E-2</v>
      </c>
      <c r="BA494" s="174"/>
      <c r="BB494" s="125" t="s">
        <v>2322</v>
      </c>
      <c r="BC494" s="585"/>
      <c r="BD494" s="585"/>
      <c r="BE494" s="586"/>
      <c r="BF494" s="586"/>
      <c r="BG494" s="585"/>
      <c r="BH494" s="585"/>
      <c r="BI494" s="126">
        <v>4.1666666666666664E-2</v>
      </c>
      <c r="BJ494" s="174"/>
      <c r="BK494" s="125" t="s">
        <v>2322</v>
      </c>
      <c r="BL494" s="585"/>
      <c r="BM494" s="585"/>
      <c r="BN494" s="586"/>
      <c r="BO494" s="586"/>
      <c r="BP494" s="619"/>
      <c r="BQ494" s="619"/>
      <c r="BR494" s="126">
        <v>4.1666666666666664E-2</v>
      </c>
      <c r="BS494" s="174"/>
      <c r="BT494" s="125" t="s">
        <v>2322</v>
      </c>
      <c r="BU494" s="585"/>
      <c r="BV494" s="585"/>
      <c r="BW494" s="586"/>
      <c r="BX494" s="586"/>
      <c r="BY494" s="47" t="s">
        <v>2317</v>
      </c>
      <c r="BZ494" s="585"/>
      <c r="CA494" s="585"/>
      <c r="CB494" s="126">
        <v>4.1666666666666664E-2</v>
      </c>
      <c r="CC494" s="174"/>
      <c r="CD494" s="125" t="s">
        <v>2322</v>
      </c>
      <c r="CE494" s="585"/>
      <c r="CF494" s="585"/>
      <c r="CG494" s="586"/>
      <c r="CH494" s="586"/>
      <c r="CI494" s="619"/>
      <c r="CJ494" s="619"/>
      <c r="CK494" s="126">
        <v>4.1666666666666664E-2</v>
      </c>
      <c r="CL494" s="174"/>
      <c r="CM494" s="125" t="s">
        <v>2322</v>
      </c>
      <c r="CN494" s="585"/>
      <c r="CO494" s="585"/>
      <c r="CP494" s="586"/>
      <c r="CQ494" s="586"/>
      <c r="CR494" s="619"/>
      <c r="CS494" s="619"/>
      <c r="CT494" s="126">
        <v>4.1666666666666664E-2</v>
      </c>
      <c r="CU494" s="174"/>
      <c r="CV494" s="125" t="s">
        <v>2322</v>
      </c>
      <c r="CW494" s="585"/>
      <c r="CX494" s="585"/>
      <c r="CY494" s="586"/>
      <c r="CZ494" s="586"/>
      <c r="DA494" s="47" t="s">
        <v>2317</v>
      </c>
      <c r="DB494" s="585"/>
      <c r="DC494" s="585"/>
      <c r="DD494" s="126">
        <v>4.1666666666666664E-2</v>
      </c>
      <c r="DE494" s="174"/>
      <c r="DF494" s="125" t="s">
        <v>2322</v>
      </c>
      <c r="DG494" s="585"/>
      <c r="DH494" s="585"/>
      <c r="DI494" s="586"/>
      <c r="DJ494" s="586"/>
      <c r="DK494" s="619"/>
      <c r="DL494" s="619"/>
      <c r="DM494" s="126">
        <v>4.1666666666666664E-2</v>
      </c>
      <c r="DN494" s="174"/>
      <c r="DO494" s="125" t="s">
        <v>2322</v>
      </c>
      <c r="DP494" s="585"/>
      <c r="DQ494" s="585"/>
      <c r="DR494" s="586"/>
      <c r="DS494" s="586"/>
      <c r="DT494" s="619"/>
      <c r="DU494" s="619"/>
      <c r="DV494" s="126">
        <v>4.1666666666666664E-2</v>
      </c>
      <c r="DW494" s="174"/>
      <c r="DX494" s="125" t="s">
        <v>2322</v>
      </c>
      <c r="DY494" s="585"/>
      <c r="DZ494" s="585"/>
      <c r="EA494" s="586"/>
      <c r="EB494" s="586"/>
      <c r="EC494" s="47" t="s">
        <v>2317</v>
      </c>
      <c r="ED494" s="585"/>
      <c r="EE494" s="585"/>
      <c r="EF494" s="304"/>
      <c r="EG494" s="177">
        <v>0.5</v>
      </c>
      <c r="EH494" s="174">
        <v>0</v>
      </c>
      <c r="EI494" s="163">
        <v>0</v>
      </c>
      <c r="EJ494" s="587"/>
      <c r="EK494" s="619"/>
      <c r="EL494" s="586"/>
      <c r="EM494" s="584"/>
      <c r="EN494" s="584"/>
      <c r="EO494" s="584"/>
      <c r="EP494" s="584"/>
      <c r="EQ494" s="584"/>
      <c r="ER494" s="276"/>
      <c r="ES494" s="200"/>
      <c r="ET494" s="156">
        <f t="shared" si="7"/>
        <v>0</v>
      </c>
    </row>
    <row r="495" spans="1:150" s="47" customFormat="1" ht="99.95" hidden="1" customHeight="1" x14ac:dyDescent="0.25">
      <c r="A495" s="130" t="s">
        <v>204</v>
      </c>
      <c r="B495" s="47" t="s">
        <v>3837</v>
      </c>
      <c r="C495" s="47" t="s">
        <v>3585</v>
      </c>
      <c r="D495" s="127">
        <v>7</v>
      </c>
      <c r="E495" s="47" t="s">
        <v>3786</v>
      </c>
      <c r="F495" s="250" t="s">
        <v>65</v>
      </c>
      <c r="G495" s="219">
        <v>1</v>
      </c>
      <c r="H495" s="176">
        <v>1</v>
      </c>
      <c r="I495" s="65">
        <v>0.03</v>
      </c>
      <c r="J495" s="47" t="s">
        <v>2311</v>
      </c>
      <c r="K495" s="172">
        <v>43465</v>
      </c>
      <c r="L495" s="157">
        <v>3</v>
      </c>
      <c r="M495" s="47" t="s">
        <v>165</v>
      </c>
      <c r="N495" s="47" t="s">
        <v>166</v>
      </c>
      <c r="O495" s="47" t="s">
        <v>163</v>
      </c>
      <c r="P495" s="68">
        <v>0.01</v>
      </c>
      <c r="Q495" s="173" t="s">
        <v>1820</v>
      </c>
      <c r="R495" s="272">
        <v>130698000</v>
      </c>
      <c r="S495" s="173"/>
      <c r="T495" s="172">
        <v>43101</v>
      </c>
      <c r="U495" s="172">
        <v>43465</v>
      </c>
      <c r="V495" s="127" t="s">
        <v>2323</v>
      </c>
      <c r="W495" s="174">
        <v>0.5</v>
      </c>
      <c r="X495" s="126">
        <v>4.1666666666666664E-2</v>
      </c>
      <c r="Y495" s="163"/>
      <c r="Z495" s="127" t="s">
        <v>2324</v>
      </c>
      <c r="AA495" s="585">
        <v>8.3333333333333329E-2</v>
      </c>
      <c r="AB495" s="585">
        <v>0</v>
      </c>
      <c r="AC495" s="586"/>
      <c r="AD495" s="586"/>
      <c r="AE495" s="619"/>
      <c r="AF495" s="619"/>
      <c r="AG495" s="126">
        <v>4.1666666666666664E-2</v>
      </c>
      <c r="AH495" s="163"/>
      <c r="AI495" s="127" t="s">
        <v>2324</v>
      </c>
      <c r="AJ495" s="585">
        <v>8.3333333333333329E-2</v>
      </c>
      <c r="AK495" s="619">
        <v>0</v>
      </c>
      <c r="AL495" s="586" t="s">
        <v>2300</v>
      </c>
      <c r="AM495" s="586"/>
      <c r="AN495" s="619"/>
      <c r="AO495" s="619"/>
      <c r="AP495" s="126">
        <v>4.1666666666666664E-2</v>
      </c>
      <c r="AQ495" s="163"/>
      <c r="AR495" s="127" t="s">
        <v>2324</v>
      </c>
      <c r="AS495" s="585">
        <v>8.3333333333333329E-2</v>
      </c>
      <c r="AT495" s="619">
        <v>0</v>
      </c>
      <c r="AU495" s="586" t="s">
        <v>223</v>
      </c>
      <c r="AV495" s="586"/>
      <c r="AW495" s="47" t="s">
        <v>166</v>
      </c>
      <c r="AX495" s="585"/>
      <c r="AY495" s="585"/>
      <c r="AZ495" s="126">
        <v>4.1666666666666664E-2</v>
      </c>
      <c r="BA495" s="174"/>
      <c r="BB495" s="125" t="s">
        <v>2324</v>
      </c>
      <c r="BC495" s="585">
        <v>8.3333333333333329E-2</v>
      </c>
      <c r="BD495" s="585">
        <v>0</v>
      </c>
      <c r="BE495" s="586" t="s">
        <v>224</v>
      </c>
      <c r="BF495" s="586"/>
      <c r="BG495" s="585"/>
      <c r="BH495" s="585"/>
      <c r="BI495" s="126">
        <v>4.1666666666666664E-2</v>
      </c>
      <c r="BJ495" s="174"/>
      <c r="BK495" s="125" t="s">
        <v>2324</v>
      </c>
      <c r="BL495" s="585">
        <v>8.3333333333333329E-2</v>
      </c>
      <c r="BM495" s="585">
        <v>0</v>
      </c>
      <c r="BN495" s="586" t="s">
        <v>225</v>
      </c>
      <c r="BO495" s="586"/>
      <c r="BP495" s="619"/>
      <c r="BQ495" s="619"/>
      <c r="BR495" s="126">
        <v>4.1666666666666664E-2</v>
      </c>
      <c r="BS495" s="174"/>
      <c r="BT495" s="125" t="s">
        <v>2324</v>
      </c>
      <c r="BU495" s="585">
        <v>8.3333333333333329E-2</v>
      </c>
      <c r="BV495" s="585">
        <v>0</v>
      </c>
      <c r="BW495" s="586" t="s">
        <v>3</v>
      </c>
      <c r="BX495" s="586"/>
      <c r="BY495" s="47" t="s">
        <v>166</v>
      </c>
      <c r="BZ495" s="585"/>
      <c r="CA495" s="585"/>
      <c r="CB495" s="126">
        <v>4.1666666666666664E-2</v>
      </c>
      <c r="CC495" s="174"/>
      <c r="CD495" s="125" t="s">
        <v>2324</v>
      </c>
      <c r="CE495" s="585">
        <v>8.3333333333333329E-2</v>
      </c>
      <c r="CF495" s="585">
        <v>0</v>
      </c>
      <c r="CG495" s="586" t="s">
        <v>4</v>
      </c>
      <c r="CH495" s="586"/>
      <c r="CI495" s="619"/>
      <c r="CJ495" s="619"/>
      <c r="CK495" s="126">
        <v>4.1666666666666664E-2</v>
      </c>
      <c r="CL495" s="174"/>
      <c r="CM495" s="125" t="s">
        <v>2324</v>
      </c>
      <c r="CN495" s="585">
        <v>8.3333333333333329E-2</v>
      </c>
      <c r="CO495" s="585">
        <v>0</v>
      </c>
      <c r="CP495" s="586" t="s">
        <v>5</v>
      </c>
      <c r="CQ495" s="586"/>
      <c r="CR495" s="619"/>
      <c r="CS495" s="619"/>
      <c r="CT495" s="126">
        <v>4.1666666666666664E-2</v>
      </c>
      <c r="CU495" s="174"/>
      <c r="CV495" s="125" t="s">
        <v>2324</v>
      </c>
      <c r="CW495" s="585">
        <v>8.3333333333333329E-2</v>
      </c>
      <c r="CX495" s="585">
        <v>0</v>
      </c>
      <c r="CY495" s="586" t="s">
        <v>1448</v>
      </c>
      <c r="CZ495" s="586"/>
      <c r="DA495" s="47" t="s">
        <v>166</v>
      </c>
      <c r="DB495" s="585"/>
      <c r="DC495" s="585"/>
      <c r="DD495" s="126">
        <v>4.1666666666666664E-2</v>
      </c>
      <c r="DE495" s="174"/>
      <c r="DF495" s="125" t="s">
        <v>2324</v>
      </c>
      <c r="DG495" s="585">
        <v>8.3333333333333329E-2</v>
      </c>
      <c r="DH495" s="585">
        <v>0</v>
      </c>
      <c r="DI495" s="586" t="s">
        <v>1449</v>
      </c>
      <c r="DJ495" s="586"/>
      <c r="DK495" s="619"/>
      <c r="DL495" s="619"/>
      <c r="DM495" s="126">
        <v>4.1666666666666664E-2</v>
      </c>
      <c r="DN495" s="174"/>
      <c r="DO495" s="125" t="s">
        <v>2324</v>
      </c>
      <c r="DP495" s="585">
        <v>8.3333333333333329E-2</v>
      </c>
      <c r="DQ495" s="585">
        <v>0</v>
      </c>
      <c r="DR495" s="586" t="s">
        <v>1450</v>
      </c>
      <c r="DS495" s="586"/>
      <c r="DT495" s="619"/>
      <c r="DU495" s="619"/>
      <c r="DV495" s="126">
        <v>4.1666666666666664E-2</v>
      </c>
      <c r="DW495" s="174"/>
      <c r="DX495" s="125" t="s">
        <v>2324</v>
      </c>
      <c r="DY495" s="585">
        <v>8.3333333333333329E-2</v>
      </c>
      <c r="DZ495" s="585">
        <v>0</v>
      </c>
      <c r="EA495" s="586" t="s">
        <v>2166</v>
      </c>
      <c r="EB495" s="586"/>
      <c r="EC495" s="47" t="s">
        <v>166</v>
      </c>
      <c r="ED495" s="585"/>
      <c r="EE495" s="585"/>
      <c r="EF495" s="304"/>
      <c r="EG495" s="177">
        <v>0.5</v>
      </c>
      <c r="EH495" s="174">
        <v>0</v>
      </c>
      <c r="EI495" s="163">
        <v>0</v>
      </c>
      <c r="EJ495" s="587">
        <v>1</v>
      </c>
      <c r="EK495" s="619">
        <v>0</v>
      </c>
      <c r="EL495" s="586">
        <v>0</v>
      </c>
      <c r="EM495" s="584"/>
      <c r="EN495" s="584"/>
      <c r="EO495" s="584"/>
      <c r="EP495" s="584"/>
      <c r="EQ495" s="584"/>
      <c r="ER495" s="276"/>
      <c r="ES495" s="200"/>
      <c r="ET495" s="156">
        <f t="shared" si="7"/>
        <v>0</v>
      </c>
    </row>
    <row r="496" spans="1:150" s="47" customFormat="1" ht="99.95" hidden="1" customHeight="1" x14ac:dyDescent="0.25">
      <c r="A496" s="130" t="s">
        <v>204</v>
      </c>
      <c r="B496" s="47" t="s">
        <v>3837</v>
      </c>
      <c r="C496" s="47" t="s">
        <v>3585</v>
      </c>
      <c r="D496" s="127">
        <v>7</v>
      </c>
      <c r="E496" s="47" t="s">
        <v>3786</v>
      </c>
      <c r="F496" s="250" t="s">
        <v>65</v>
      </c>
      <c r="G496" s="219">
        <v>1</v>
      </c>
      <c r="H496" s="176">
        <v>1</v>
      </c>
      <c r="I496" s="65">
        <v>0.03</v>
      </c>
      <c r="J496" s="47" t="s">
        <v>2311</v>
      </c>
      <c r="K496" s="172">
        <v>43465</v>
      </c>
      <c r="L496" s="157">
        <v>3</v>
      </c>
      <c r="M496" s="47" t="s">
        <v>165</v>
      </c>
      <c r="N496" s="47" t="s">
        <v>166</v>
      </c>
      <c r="O496" s="47" t="s">
        <v>163</v>
      </c>
      <c r="P496" s="68">
        <v>0.01</v>
      </c>
      <c r="Q496" s="173" t="s">
        <v>1820</v>
      </c>
      <c r="R496" s="272">
        <v>130698000</v>
      </c>
      <c r="S496" s="173"/>
      <c r="T496" s="172">
        <v>43101</v>
      </c>
      <c r="U496" s="172">
        <v>43465</v>
      </c>
      <c r="V496" s="127" t="s">
        <v>2325</v>
      </c>
      <c r="W496" s="174">
        <v>0.5</v>
      </c>
      <c r="X496" s="126">
        <v>4.1666666666666664E-2</v>
      </c>
      <c r="Y496" s="163"/>
      <c r="Z496" s="127" t="s">
        <v>2326</v>
      </c>
      <c r="AA496" s="585"/>
      <c r="AB496" s="585"/>
      <c r="AC496" s="586"/>
      <c r="AD496" s="586"/>
      <c r="AE496" s="619"/>
      <c r="AF496" s="619"/>
      <c r="AG496" s="126">
        <v>4.1666666666666664E-2</v>
      </c>
      <c r="AH496" s="163"/>
      <c r="AI496" s="127" t="s">
        <v>2326</v>
      </c>
      <c r="AJ496" s="585"/>
      <c r="AK496" s="619"/>
      <c r="AL496" s="586"/>
      <c r="AM496" s="586"/>
      <c r="AN496" s="619"/>
      <c r="AO496" s="619"/>
      <c r="AP496" s="126">
        <v>4.1666666666666664E-2</v>
      </c>
      <c r="AQ496" s="163"/>
      <c r="AR496" s="127" t="s">
        <v>2326</v>
      </c>
      <c r="AS496" s="585"/>
      <c r="AT496" s="619"/>
      <c r="AU496" s="586"/>
      <c r="AV496" s="586"/>
      <c r="AW496" s="47" t="s">
        <v>166</v>
      </c>
      <c r="AX496" s="585"/>
      <c r="AY496" s="585"/>
      <c r="AZ496" s="126">
        <v>4.1666666666666664E-2</v>
      </c>
      <c r="BA496" s="174"/>
      <c r="BB496" s="125" t="s">
        <v>2326</v>
      </c>
      <c r="BC496" s="585"/>
      <c r="BD496" s="585"/>
      <c r="BE496" s="586"/>
      <c r="BF496" s="586"/>
      <c r="BG496" s="585"/>
      <c r="BH496" s="585"/>
      <c r="BI496" s="126">
        <v>4.1666666666666664E-2</v>
      </c>
      <c r="BJ496" s="174"/>
      <c r="BK496" s="125" t="s">
        <v>2326</v>
      </c>
      <c r="BL496" s="585"/>
      <c r="BM496" s="585"/>
      <c r="BN496" s="586"/>
      <c r="BO496" s="586"/>
      <c r="BP496" s="619"/>
      <c r="BQ496" s="619"/>
      <c r="BR496" s="126">
        <v>4.1666666666666664E-2</v>
      </c>
      <c r="BS496" s="174"/>
      <c r="BT496" s="125" t="s">
        <v>2326</v>
      </c>
      <c r="BU496" s="585"/>
      <c r="BV496" s="585"/>
      <c r="BW496" s="586"/>
      <c r="BX496" s="586"/>
      <c r="BY496" s="47" t="s">
        <v>166</v>
      </c>
      <c r="BZ496" s="585"/>
      <c r="CA496" s="585"/>
      <c r="CB496" s="126">
        <v>4.1666666666666664E-2</v>
      </c>
      <c r="CC496" s="174"/>
      <c r="CD496" s="125" t="s">
        <v>2326</v>
      </c>
      <c r="CE496" s="585"/>
      <c r="CF496" s="585"/>
      <c r="CG496" s="586"/>
      <c r="CH496" s="586"/>
      <c r="CI496" s="619"/>
      <c r="CJ496" s="619"/>
      <c r="CK496" s="126">
        <v>4.1666666666666664E-2</v>
      </c>
      <c r="CL496" s="174"/>
      <c r="CM496" s="125" t="s">
        <v>2326</v>
      </c>
      <c r="CN496" s="585"/>
      <c r="CO496" s="585"/>
      <c r="CP496" s="586"/>
      <c r="CQ496" s="586"/>
      <c r="CR496" s="619"/>
      <c r="CS496" s="619"/>
      <c r="CT496" s="126">
        <v>4.1666666666666664E-2</v>
      </c>
      <c r="CU496" s="174"/>
      <c r="CV496" s="125" t="s">
        <v>2326</v>
      </c>
      <c r="CW496" s="585"/>
      <c r="CX496" s="585"/>
      <c r="CY496" s="586"/>
      <c r="CZ496" s="586"/>
      <c r="DA496" s="47" t="s">
        <v>166</v>
      </c>
      <c r="DB496" s="585"/>
      <c r="DC496" s="585"/>
      <c r="DD496" s="126">
        <v>4.1666666666666664E-2</v>
      </c>
      <c r="DE496" s="174"/>
      <c r="DF496" s="125" t="s">
        <v>2326</v>
      </c>
      <c r="DG496" s="585"/>
      <c r="DH496" s="585"/>
      <c r="DI496" s="586"/>
      <c r="DJ496" s="586"/>
      <c r="DK496" s="619"/>
      <c r="DL496" s="619"/>
      <c r="DM496" s="126">
        <v>4.1666666666666664E-2</v>
      </c>
      <c r="DN496" s="174"/>
      <c r="DO496" s="125" t="s">
        <v>2326</v>
      </c>
      <c r="DP496" s="585"/>
      <c r="DQ496" s="585"/>
      <c r="DR496" s="586"/>
      <c r="DS496" s="586"/>
      <c r="DT496" s="619"/>
      <c r="DU496" s="619"/>
      <c r="DV496" s="126">
        <v>4.1666666666666664E-2</v>
      </c>
      <c r="DW496" s="174"/>
      <c r="DX496" s="125" t="s">
        <v>2326</v>
      </c>
      <c r="DY496" s="585"/>
      <c r="DZ496" s="585"/>
      <c r="EA496" s="586"/>
      <c r="EB496" s="586"/>
      <c r="EC496" s="47" t="s">
        <v>166</v>
      </c>
      <c r="ED496" s="585"/>
      <c r="EE496" s="585"/>
      <c r="EF496" s="304"/>
      <c r="EG496" s="177">
        <v>0.5</v>
      </c>
      <c r="EH496" s="174">
        <v>0</v>
      </c>
      <c r="EI496" s="163">
        <v>0</v>
      </c>
      <c r="EJ496" s="587"/>
      <c r="EK496" s="619"/>
      <c r="EL496" s="586"/>
      <c r="EM496" s="584"/>
      <c r="EN496" s="584"/>
      <c r="EO496" s="584"/>
      <c r="EP496" s="584"/>
      <c r="EQ496" s="584"/>
      <c r="ER496" s="276"/>
      <c r="ES496" s="200"/>
      <c r="ET496" s="156">
        <f t="shared" ref="ET496:ET504" si="8">+EG496-W496</f>
        <v>0</v>
      </c>
    </row>
    <row r="497" spans="1:150" s="47" customFormat="1" ht="99.95" hidden="1" customHeight="1" x14ac:dyDescent="0.25">
      <c r="A497" s="130" t="s">
        <v>204</v>
      </c>
      <c r="B497" s="47" t="s">
        <v>3837</v>
      </c>
      <c r="C497" s="47" t="s">
        <v>3585</v>
      </c>
      <c r="D497" s="127">
        <v>8</v>
      </c>
      <c r="E497" s="47" t="s">
        <v>3787</v>
      </c>
      <c r="F497" s="250" t="s">
        <v>65</v>
      </c>
      <c r="G497" s="236">
        <v>0.3</v>
      </c>
      <c r="H497" s="176">
        <v>1</v>
      </c>
      <c r="I497" s="65">
        <v>0.02</v>
      </c>
      <c r="J497" s="47" t="s">
        <v>2327</v>
      </c>
      <c r="K497" s="172">
        <v>43455</v>
      </c>
      <c r="L497" s="157">
        <v>1</v>
      </c>
      <c r="M497" s="47" t="s">
        <v>167</v>
      </c>
      <c r="N497" s="47" t="s">
        <v>168</v>
      </c>
      <c r="O497" s="47" t="s">
        <v>169</v>
      </c>
      <c r="P497" s="68">
        <v>0.01</v>
      </c>
      <c r="Q497" s="173" t="s">
        <v>1820</v>
      </c>
      <c r="R497" s="272">
        <v>442895000</v>
      </c>
      <c r="S497" s="173"/>
      <c r="T497" s="58">
        <v>43101</v>
      </c>
      <c r="U497" s="172">
        <v>43465</v>
      </c>
      <c r="V497" s="127" t="s">
        <v>2328</v>
      </c>
      <c r="W497" s="174">
        <v>0.5</v>
      </c>
      <c r="X497" s="126">
        <v>4.1666666666666699E-2</v>
      </c>
      <c r="Y497" s="174">
        <v>0</v>
      </c>
      <c r="Z497" s="40" t="s">
        <v>2329</v>
      </c>
      <c r="AA497" s="585">
        <v>8.3333333333333398E-2</v>
      </c>
      <c r="AB497" s="585">
        <v>0</v>
      </c>
      <c r="AC497" s="585"/>
      <c r="AD497" s="585"/>
      <c r="AE497" s="619">
        <v>0.16666666666666674</v>
      </c>
      <c r="AF497" s="585">
        <v>0</v>
      </c>
      <c r="AG497" s="126">
        <v>4.1666666666666699E-2</v>
      </c>
      <c r="AH497" s="174"/>
      <c r="AI497" s="40" t="s">
        <v>2329</v>
      </c>
      <c r="AJ497" s="585">
        <v>8.3333333333333398E-2</v>
      </c>
      <c r="AK497" s="619">
        <v>0</v>
      </c>
      <c r="AL497" s="585" t="s">
        <v>2300</v>
      </c>
      <c r="AM497" s="585"/>
      <c r="AN497" s="619">
        <v>0.16666666666666671</v>
      </c>
      <c r="AO497" s="585">
        <v>0</v>
      </c>
      <c r="AP497" s="126">
        <v>4.1666666666666699E-2</v>
      </c>
      <c r="AQ497" s="174">
        <v>0</v>
      </c>
      <c r="AR497" s="40" t="s">
        <v>2329</v>
      </c>
      <c r="AS497" s="585">
        <v>8.3333333333333398E-2</v>
      </c>
      <c r="AT497" s="585">
        <v>0</v>
      </c>
      <c r="AU497" s="585" t="s">
        <v>223</v>
      </c>
      <c r="AV497" s="585"/>
      <c r="AW497" s="47" t="s">
        <v>168</v>
      </c>
      <c r="AX497" s="619">
        <v>0.16666666666666671</v>
      </c>
      <c r="AY497" s="619">
        <v>0</v>
      </c>
      <c r="AZ497" s="126">
        <v>4.1666666666666699E-2</v>
      </c>
      <c r="BA497" s="174">
        <v>0</v>
      </c>
      <c r="BB497" s="40" t="s">
        <v>2329</v>
      </c>
      <c r="BC497" s="585">
        <v>8.3333333333333398E-2</v>
      </c>
      <c r="BD497" s="585">
        <v>0</v>
      </c>
      <c r="BE497" s="585" t="s">
        <v>224</v>
      </c>
      <c r="BF497" s="585"/>
      <c r="BG497" s="619">
        <v>0.16666666666666671</v>
      </c>
      <c r="BH497" s="619">
        <v>0</v>
      </c>
      <c r="BI497" s="126">
        <v>4.1666666666666699E-2</v>
      </c>
      <c r="BJ497" s="174"/>
      <c r="BK497" s="40" t="s">
        <v>2329</v>
      </c>
      <c r="BL497" s="585">
        <v>8.3333333333333398E-2</v>
      </c>
      <c r="BM497" s="585">
        <v>0</v>
      </c>
      <c r="BN497" s="585" t="s">
        <v>225</v>
      </c>
      <c r="BO497" s="47" t="s">
        <v>168</v>
      </c>
      <c r="BP497" s="619">
        <v>0.16666666666666671</v>
      </c>
      <c r="BQ497" s="619">
        <v>0</v>
      </c>
      <c r="BR497" s="126">
        <v>4.1666666666666699E-2</v>
      </c>
      <c r="BS497" s="174">
        <v>0</v>
      </c>
      <c r="BT497" s="40" t="s">
        <v>2329</v>
      </c>
      <c r="BU497" s="585">
        <v>8.3333333333333398E-2</v>
      </c>
      <c r="BV497" s="585">
        <v>0</v>
      </c>
      <c r="BW497" s="585" t="s">
        <v>3</v>
      </c>
      <c r="BX497" s="585"/>
      <c r="BY497" s="47" t="s">
        <v>168</v>
      </c>
      <c r="BZ497" s="619">
        <v>0.16666666666666674</v>
      </c>
      <c r="CA497" s="585">
        <v>0</v>
      </c>
      <c r="CB497" s="126">
        <v>4.1666666666666699E-2</v>
      </c>
      <c r="CC497" s="174"/>
      <c r="CD497" s="40" t="s">
        <v>2329</v>
      </c>
      <c r="CE497" s="585">
        <v>8.3333333333333398E-2</v>
      </c>
      <c r="CF497" s="585">
        <v>0</v>
      </c>
      <c r="CG497" s="585" t="s">
        <v>4</v>
      </c>
      <c r="CH497" s="585"/>
      <c r="CI497" s="619">
        <v>0.16666666666666674</v>
      </c>
      <c r="CJ497" s="619">
        <v>0</v>
      </c>
      <c r="CK497" s="126">
        <v>4.1666666666666699E-2</v>
      </c>
      <c r="CL497" s="174"/>
      <c r="CM497" s="40" t="s">
        <v>2329</v>
      </c>
      <c r="CN497" s="647">
        <v>8.3333333333333398E-2</v>
      </c>
      <c r="CO497" s="647">
        <v>0</v>
      </c>
      <c r="CP497" s="585" t="s">
        <v>5</v>
      </c>
      <c r="CQ497" s="585"/>
      <c r="CR497" s="619">
        <v>0.16666666666666674</v>
      </c>
      <c r="CS497" s="619">
        <v>0</v>
      </c>
      <c r="CT497" s="126">
        <v>4.1666666666666699E-2</v>
      </c>
      <c r="CU497" s="174"/>
      <c r="CV497" s="40" t="s">
        <v>2329</v>
      </c>
      <c r="CW497" s="647">
        <v>8.3333333333333398E-2</v>
      </c>
      <c r="CX497" s="647">
        <v>0</v>
      </c>
      <c r="CY497" s="585" t="s">
        <v>1448</v>
      </c>
      <c r="CZ497" s="585"/>
      <c r="DA497" s="47" t="s">
        <v>168</v>
      </c>
      <c r="DB497" s="619">
        <v>0.16666666666666674</v>
      </c>
      <c r="DC497" s="619">
        <v>0</v>
      </c>
      <c r="DD497" s="126">
        <v>4.1666666666666699E-2</v>
      </c>
      <c r="DE497" s="174"/>
      <c r="DF497" s="40" t="s">
        <v>2329</v>
      </c>
      <c r="DG497" s="585">
        <v>8.3333333333333398E-2</v>
      </c>
      <c r="DH497" s="585">
        <v>0</v>
      </c>
      <c r="DI497" s="585" t="s">
        <v>1449</v>
      </c>
      <c r="DJ497" s="585"/>
      <c r="DK497" s="619">
        <v>0.16666666666666674</v>
      </c>
      <c r="DL497" s="619">
        <v>0</v>
      </c>
      <c r="DM497" s="126">
        <v>4.1666666666666699E-2</v>
      </c>
      <c r="DN497" s="174"/>
      <c r="DO497" s="40" t="s">
        <v>2329</v>
      </c>
      <c r="DP497" s="585">
        <v>8.3333333333333398E-2</v>
      </c>
      <c r="DQ497" s="585">
        <v>0</v>
      </c>
      <c r="DR497" s="585" t="s">
        <v>1450</v>
      </c>
      <c r="DS497" s="585"/>
      <c r="DT497" s="619">
        <v>0.16666666666666674</v>
      </c>
      <c r="DU497" s="619">
        <v>0</v>
      </c>
      <c r="DV497" s="126">
        <v>4.1666666666666699E-2</v>
      </c>
      <c r="DW497" s="174"/>
      <c r="DX497" s="40" t="s">
        <v>2329</v>
      </c>
      <c r="DY497" s="585">
        <v>8.3333333333333398E-2</v>
      </c>
      <c r="DZ497" s="585">
        <v>0</v>
      </c>
      <c r="EA497" s="585" t="s">
        <v>2166</v>
      </c>
      <c r="EB497" s="585"/>
      <c r="EC497" s="47" t="s">
        <v>168</v>
      </c>
      <c r="ED497" s="584">
        <v>0.16666666666666674</v>
      </c>
      <c r="EE497" s="584">
        <v>0</v>
      </c>
      <c r="EF497" s="304"/>
      <c r="EG497" s="177">
        <v>0.50000000000000033</v>
      </c>
      <c r="EH497" s="174">
        <v>0</v>
      </c>
      <c r="EI497" s="163">
        <v>0</v>
      </c>
      <c r="EJ497" s="587">
        <v>1</v>
      </c>
      <c r="EK497" s="619">
        <v>0</v>
      </c>
      <c r="EL497" s="586">
        <v>0</v>
      </c>
      <c r="EM497" s="584">
        <v>1.0000000000000004</v>
      </c>
      <c r="EN497" s="584">
        <v>0</v>
      </c>
      <c r="EO497" s="586">
        <v>0</v>
      </c>
      <c r="EP497" s="586"/>
      <c r="EQ497" s="586"/>
      <c r="ER497" s="276"/>
      <c r="ES497" s="200"/>
      <c r="ET497" s="156">
        <f t="shared" si="8"/>
        <v>0</v>
      </c>
    </row>
    <row r="498" spans="1:150" s="47" customFormat="1" ht="99.95" hidden="1" customHeight="1" x14ac:dyDescent="0.25">
      <c r="A498" s="130" t="s">
        <v>204</v>
      </c>
      <c r="B498" s="47" t="s">
        <v>3837</v>
      </c>
      <c r="C498" s="47" t="s">
        <v>3585</v>
      </c>
      <c r="D498" s="127">
        <v>8</v>
      </c>
      <c r="E498" s="47" t="s">
        <v>3787</v>
      </c>
      <c r="F498" s="250" t="s">
        <v>65</v>
      </c>
      <c r="G498" s="236">
        <v>0.3</v>
      </c>
      <c r="H498" s="176">
        <v>1</v>
      </c>
      <c r="I498" s="65">
        <v>0.02</v>
      </c>
      <c r="J498" s="47" t="s">
        <v>2327</v>
      </c>
      <c r="K498" s="172">
        <v>43455</v>
      </c>
      <c r="L498" s="157">
        <v>1</v>
      </c>
      <c r="M498" s="47" t="s">
        <v>167</v>
      </c>
      <c r="N498" s="47" t="s">
        <v>168</v>
      </c>
      <c r="O498" s="47" t="s">
        <v>169</v>
      </c>
      <c r="P498" s="68">
        <v>0.01</v>
      </c>
      <c r="Q498" s="173" t="s">
        <v>1820</v>
      </c>
      <c r="R498" s="272">
        <v>442895000</v>
      </c>
      <c r="S498" s="173"/>
      <c r="T498" s="58">
        <v>43101</v>
      </c>
      <c r="U498" s="172">
        <v>43465</v>
      </c>
      <c r="V498" s="47" t="s">
        <v>2330</v>
      </c>
      <c r="W498" s="174">
        <v>0.5</v>
      </c>
      <c r="X498" s="126">
        <v>4.1666666666666699E-2</v>
      </c>
      <c r="Y498" s="174">
        <v>0</v>
      </c>
      <c r="Z498" s="40" t="s">
        <v>2331</v>
      </c>
      <c r="AA498" s="585"/>
      <c r="AB498" s="585"/>
      <c r="AC498" s="585"/>
      <c r="AD498" s="585"/>
      <c r="AE498" s="619"/>
      <c r="AF498" s="585"/>
      <c r="AG498" s="126">
        <v>4.1666666666666699E-2</v>
      </c>
      <c r="AH498" s="174"/>
      <c r="AI498" s="40" t="s">
        <v>2331</v>
      </c>
      <c r="AJ498" s="585"/>
      <c r="AK498" s="619"/>
      <c r="AL498" s="585"/>
      <c r="AM498" s="585"/>
      <c r="AN498" s="619"/>
      <c r="AO498" s="585"/>
      <c r="AP498" s="126">
        <v>4.1666666666666699E-2</v>
      </c>
      <c r="AQ498" s="174">
        <v>0</v>
      </c>
      <c r="AR498" s="40" t="s">
        <v>2331</v>
      </c>
      <c r="AS498" s="585"/>
      <c r="AT498" s="585"/>
      <c r="AU498" s="585"/>
      <c r="AV498" s="585"/>
      <c r="AW498" s="47" t="s">
        <v>168</v>
      </c>
      <c r="AX498" s="619"/>
      <c r="AY498" s="619"/>
      <c r="AZ498" s="126">
        <v>4.1666666666666699E-2</v>
      </c>
      <c r="BA498" s="174">
        <v>0</v>
      </c>
      <c r="BB498" s="40" t="s">
        <v>2331</v>
      </c>
      <c r="BC498" s="585"/>
      <c r="BD498" s="585"/>
      <c r="BE498" s="585"/>
      <c r="BF498" s="585"/>
      <c r="BG498" s="619"/>
      <c r="BH498" s="619"/>
      <c r="BI498" s="126">
        <v>4.1666666666666699E-2</v>
      </c>
      <c r="BJ498" s="174"/>
      <c r="BK498" s="40" t="s">
        <v>2331</v>
      </c>
      <c r="BL498" s="585"/>
      <c r="BM498" s="585"/>
      <c r="BN498" s="585"/>
      <c r="BO498" s="47" t="s">
        <v>168</v>
      </c>
      <c r="BP498" s="619"/>
      <c r="BQ498" s="619"/>
      <c r="BR498" s="126">
        <v>4.1666666666666699E-2</v>
      </c>
      <c r="BS498" s="174">
        <v>0</v>
      </c>
      <c r="BT498" s="40" t="s">
        <v>2331</v>
      </c>
      <c r="BU498" s="585"/>
      <c r="BV498" s="585"/>
      <c r="BW498" s="585"/>
      <c r="BX498" s="585"/>
      <c r="BY498" s="47" t="s">
        <v>168</v>
      </c>
      <c r="BZ498" s="619"/>
      <c r="CA498" s="585"/>
      <c r="CB498" s="126">
        <v>4.1666666666666699E-2</v>
      </c>
      <c r="CC498" s="174"/>
      <c r="CD498" s="40" t="s">
        <v>2331</v>
      </c>
      <c r="CE498" s="585"/>
      <c r="CF498" s="585"/>
      <c r="CG498" s="585"/>
      <c r="CH498" s="585"/>
      <c r="CI498" s="619"/>
      <c r="CJ498" s="619"/>
      <c r="CK498" s="126">
        <v>4.1666666666666699E-2</v>
      </c>
      <c r="CL498" s="174"/>
      <c r="CM498" s="40" t="s">
        <v>2331</v>
      </c>
      <c r="CN498" s="647"/>
      <c r="CO498" s="647"/>
      <c r="CP498" s="585"/>
      <c r="CQ498" s="585"/>
      <c r="CR498" s="619"/>
      <c r="CS498" s="619"/>
      <c r="CT498" s="126">
        <v>4.1666666666666699E-2</v>
      </c>
      <c r="CU498" s="174"/>
      <c r="CV498" s="40" t="s">
        <v>2331</v>
      </c>
      <c r="CW498" s="647"/>
      <c r="CX498" s="647"/>
      <c r="CY498" s="585"/>
      <c r="CZ498" s="585"/>
      <c r="DA498" s="47" t="s">
        <v>168</v>
      </c>
      <c r="DB498" s="619"/>
      <c r="DC498" s="619"/>
      <c r="DD498" s="126">
        <v>4.1666666666666699E-2</v>
      </c>
      <c r="DE498" s="174"/>
      <c r="DF498" s="40" t="s">
        <v>2331</v>
      </c>
      <c r="DG498" s="585"/>
      <c r="DH498" s="585"/>
      <c r="DI498" s="585"/>
      <c r="DJ498" s="585"/>
      <c r="DK498" s="619"/>
      <c r="DL498" s="619"/>
      <c r="DM498" s="126">
        <v>4.1666666666666699E-2</v>
      </c>
      <c r="DN498" s="174"/>
      <c r="DO498" s="40" t="s">
        <v>2331</v>
      </c>
      <c r="DP498" s="585"/>
      <c r="DQ498" s="585"/>
      <c r="DR498" s="585"/>
      <c r="DS498" s="585"/>
      <c r="DT498" s="619"/>
      <c r="DU498" s="619"/>
      <c r="DV498" s="126">
        <v>4.1666666666666699E-2</v>
      </c>
      <c r="DW498" s="174"/>
      <c r="DX498" s="40" t="s">
        <v>2331</v>
      </c>
      <c r="DY498" s="585"/>
      <c r="DZ498" s="585"/>
      <c r="EA498" s="585"/>
      <c r="EB498" s="585"/>
      <c r="EC498" s="47" t="s">
        <v>168</v>
      </c>
      <c r="ED498" s="584"/>
      <c r="EE498" s="584"/>
      <c r="EF498" s="304"/>
      <c r="EG498" s="177">
        <v>0.50000000000000033</v>
      </c>
      <c r="EH498" s="174">
        <v>0</v>
      </c>
      <c r="EI498" s="163">
        <v>0</v>
      </c>
      <c r="EJ498" s="587"/>
      <c r="EK498" s="619"/>
      <c r="EL498" s="586"/>
      <c r="EM498" s="584"/>
      <c r="EN498" s="584"/>
      <c r="EO498" s="586"/>
      <c r="EP498" s="586"/>
      <c r="EQ498" s="586"/>
      <c r="ER498" s="276"/>
      <c r="ES498" s="200"/>
      <c r="ET498" s="156">
        <f t="shared" si="8"/>
        <v>0</v>
      </c>
    </row>
    <row r="499" spans="1:150" s="47" customFormat="1" ht="99.95" hidden="1" customHeight="1" x14ac:dyDescent="0.25">
      <c r="A499" s="130" t="s">
        <v>204</v>
      </c>
      <c r="B499" s="47" t="s">
        <v>3837</v>
      </c>
      <c r="C499" s="47" t="s">
        <v>3585</v>
      </c>
      <c r="D499" s="127">
        <v>8</v>
      </c>
      <c r="E499" s="47" t="s">
        <v>3787</v>
      </c>
      <c r="F499" s="250" t="s">
        <v>65</v>
      </c>
      <c r="G499" s="236">
        <v>0.3</v>
      </c>
      <c r="H499" s="176">
        <v>1</v>
      </c>
      <c r="I499" s="65">
        <v>0.02</v>
      </c>
      <c r="J499" s="47" t="s">
        <v>2327</v>
      </c>
      <c r="K499" s="172">
        <v>43455</v>
      </c>
      <c r="L499" s="157">
        <v>2</v>
      </c>
      <c r="M499" s="47" t="s">
        <v>170</v>
      </c>
      <c r="N499" s="47" t="s">
        <v>2332</v>
      </c>
      <c r="O499" s="47" t="s">
        <v>169</v>
      </c>
      <c r="P499" s="68">
        <v>0.01</v>
      </c>
      <c r="Q499" s="173" t="s">
        <v>1820</v>
      </c>
      <c r="R499" s="272">
        <v>379387000</v>
      </c>
      <c r="S499" s="173"/>
      <c r="T499" s="58">
        <v>43101</v>
      </c>
      <c r="U499" s="172">
        <v>43465</v>
      </c>
      <c r="V499" s="127" t="s">
        <v>2333</v>
      </c>
      <c r="W499" s="174">
        <v>0.5</v>
      </c>
      <c r="X499" s="126">
        <v>4.1666666666666664E-2</v>
      </c>
      <c r="Y499" s="174">
        <v>0</v>
      </c>
      <c r="Z499" s="125" t="s">
        <v>2346</v>
      </c>
      <c r="AA499" s="585">
        <v>8.3333333333333329E-2</v>
      </c>
      <c r="AB499" s="585">
        <v>0</v>
      </c>
      <c r="AC499" s="585"/>
      <c r="AD499" s="585"/>
      <c r="AE499" s="619"/>
      <c r="AF499" s="585"/>
      <c r="AG499" s="126">
        <v>4.1666666666666664E-2</v>
      </c>
      <c r="AH499" s="186"/>
      <c r="AI499" s="125" t="s">
        <v>2346</v>
      </c>
      <c r="AJ499" s="585">
        <v>8.3333333333333329E-2</v>
      </c>
      <c r="AK499" s="619">
        <v>0</v>
      </c>
      <c r="AL499" s="585" t="s">
        <v>2300</v>
      </c>
      <c r="AM499" s="585"/>
      <c r="AN499" s="619"/>
      <c r="AO499" s="585"/>
      <c r="AP499" s="126">
        <v>4.1666666666666664E-2</v>
      </c>
      <c r="AQ499" s="174">
        <v>0</v>
      </c>
      <c r="AR499" s="125" t="s">
        <v>2346</v>
      </c>
      <c r="AS499" s="585">
        <v>8.3333333333333329E-2</v>
      </c>
      <c r="AT499" s="585">
        <v>0</v>
      </c>
      <c r="AU499" s="585" t="s">
        <v>223</v>
      </c>
      <c r="AV499" s="585"/>
      <c r="AW499" s="47" t="s">
        <v>2332</v>
      </c>
      <c r="AX499" s="619"/>
      <c r="AY499" s="619"/>
      <c r="AZ499" s="126">
        <v>4.1666666666666664E-2</v>
      </c>
      <c r="BA499" s="174">
        <v>0</v>
      </c>
      <c r="BB499" s="125" t="s">
        <v>2346</v>
      </c>
      <c r="BC499" s="585">
        <v>8.3333333333333329E-2</v>
      </c>
      <c r="BD499" s="585">
        <v>0</v>
      </c>
      <c r="BE499" s="585" t="s">
        <v>224</v>
      </c>
      <c r="BF499" s="585"/>
      <c r="BG499" s="619"/>
      <c r="BH499" s="619"/>
      <c r="BI499" s="126">
        <v>4.1666666666666664E-2</v>
      </c>
      <c r="BJ499" s="174"/>
      <c r="BK499" s="125" t="s">
        <v>2346</v>
      </c>
      <c r="BL499" s="585">
        <v>8.3333333333333329E-2</v>
      </c>
      <c r="BM499" s="585">
        <v>0</v>
      </c>
      <c r="BN499" s="585" t="s">
        <v>225</v>
      </c>
      <c r="BO499" s="47" t="s">
        <v>2332</v>
      </c>
      <c r="BP499" s="619"/>
      <c r="BQ499" s="619"/>
      <c r="BR499" s="126">
        <v>4.1666666666666664E-2</v>
      </c>
      <c r="BS499" s="174">
        <v>0</v>
      </c>
      <c r="BT499" s="125" t="s">
        <v>2346</v>
      </c>
      <c r="BU499" s="585">
        <v>8.3333333333333329E-2</v>
      </c>
      <c r="BV499" s="585">
        <v>0</v>
      </c>
      <c r="BW499" s="585" t="s">
        <v>3</v>
      </c>
      <c r="BX499" s="585"/>
      <c r="BY499" s="47" t="s">
        <v>2332</v>
      </c>
      <c r="BZ499" s="619"/>
      <c r="CA499" s="585"/>
      <c r="CB499" s="126">
        <v>4.1666666666666664E-2</v>
      </c>
      <c r="CC499" s="174"/>
      <c r="CD499" s="125" t="s">
        <v>2346</v>
      </c>
      <c r="CE499" s="585">
        <v>8.3333333333333329E-2</v>
      </c>
      <c r="CF499" s="585">
        <v>0</v>
      </c>
      <c r="CG499" s="585" t="s">
        <v>4</v>
      </c>
      <c r="CH499" s="585"/>
      <c r="CI499" s="619"/>
      <c r="CJ499" s="619"/>
      <c r="CK499" s="126">
        <v>4.1666666666666664E-2</v>
      </c>
      <c r="CL499" s="174"/>
      <c r="CM499" s="125" t="s">
        <v>2346</v>
      </c>
      <c r="CN499" s="647">
        <v>8.3333333333333329E-2</v>
      </c>
      <c r="CO499" s="647">
        <v>0</v>
      </c>
      <c r="CP499" s="585" t="s">
        <v>5</v>
      </c>
      <c r="CQ499" s="585"/>
      <c r="CR499" s="619"/>
      <c r="CS499" s="619"/>
      <c r="CT499" s="126">
        <v>4.1666666666666664E-2</v>
      </c>
      <c r="CU499" s="174"/>
      <c r="CV499" s="125" t="s">
        <v>2346</v>
      </c>
      <c r="CW499" s="647">
        <v>8.3333333333333329E-2</v>
      </c>
      <c r="CX499" s="647">
        <v>0</v>
      </c>
      <c r="CY499" s="585" t="s">
        <v>1448</v>
      </c>
      <c r="CZ499" s="585"/>
      <c r="DA499" s="47" t="s">
        <v>2332</v>
      </c>
      <c r="DB499" s="619"/>
      <c r="DC499" s="619"/>
      <c r="DD499" s="126">
        <v>4.1666666666666664E-2</v>
      </c>
      <c r="DE499" s="174"/>
      <c r="DF499" s="125" t="s">
        <v>2346</v>
      </c>
      <c r="DG499" s="585">
        <v>8.3333333333333329E-2</v>
      </c>
      <c r="DH499" s="585">
        <v>0</v>
      </c>
      <c r="DI499" s="585" t="s">
        <v>1449</v>
      </c>
      <c r="DJ499" s="585"/>
      <c r="DK499" s="619"/>
      <c r="DL499" s="619"/>
      <c r="DM499" s="126">
        <v>4.1666666666666664E-2</v>
      </c>
      <c r="DN499" s="174"/>
      <c r="DO499" s="125" t="s">
        <v>2346</v>
      </c>
      <c r="DP499" s="585">
        <v>8.3333333333333329E-2</v>
      </c>
      <c r="DQ499" s="585">
        <v>0</v>
      </c>
      <c r="DR499" s="585" t="s">
        <v>1450</v>
      </c>
      <c r="DS499" s="585"/>
      <c r="DT499" s="619"/>
      <c r="DU499" s="619"/>
      <c r="DV499" s="126">
        <v>4.1666666666666664E-2</v>
      </c>
      <c r="DW499" s="163"/>
      <c r="DX499" s="125" t="s">
        <v>2346</v>
      </c>
      <c r="DY499" s="585">
        <v>8.3333333333333329E-2</v>
      </c>
      <c r="DZ499" s="585">
        <v>0</v>
      </c>
      <c r="EA499" s="585" t="s">
        <v>2166</v>
      </c>
      <c r="EB499" s="585"/>
      <c r="EC499" s="47" t="s">
        <v>2332</v>
      </c>
      <c r="ED499" s="584"/>
      <c r="EE499" s="584"/>
      <c r="EF499" s="304"/>
      <c r="EG499" s="177">
        <v>0.5</v>
      </c>
      <c r="EH499" s="174">
        <v>0</v>
      </c>
      <c r="EI499" s="163">
        <v>0</v>
      </c>
      <c r="EJ499" s="587">
        <v>1</v>
      </c>
      <c r="EK499" s="619">
        <v>0</v>
      </c>
      <c r="EL499" s="586">
        <v>0</v>
      </c>
      <c r="EM499" s="584"/>
      <c r="EN499" s="584"/>
      <c r="EO499" s="586"/>
      <c r="EP499" s="586"/>
      <c r="EQ499" s="586"/>
      <c r="ER499" s="276"/>
      <c r="ES499" s="200"/>
      <c r="ET499" s="156">
        <f t="shared" si="8"/>
        <v>0</v>
      </c>
    </row>
    <row r="500" spans="1:150" s="47" customFormat="1" ht="99.95" hidden="1" customHeight="1" x14ac:dyDescent="0.25">
      <c r="A500" s="130" t="s">
        <v>204</v>
      </c>
      <c r="B500" s="47" t="s">
        <v>3837</v>
      </c>
      <c r="C500" s="47" t="s">
        <v>3585</v>
      </c>
      <c r="D500" s="127">
        <v>8</v>
      </c>
      <c r="E500" s="47" t="s">
        <v>3787</v>
      </c>
      <c r="F500" s="250" t="s">
        <v>65</v>
      </c>
      <c r="G500" s="236">
        <v>0.3</v>
      </c>
      <c r="H500" s="176">
        <v>1</v>
      </c>
      <c r="I500" s="65">
        <v>0.02</v>
      </c>
      <c r="J500" s="47" t="s">
        <v>2327</v>
      </c>
      <c r="K500" s="172">
        <v>43455</v>
      </c>
      <c r="L500" s="157">
        <v>2</v>
      </c>
      <c r="M500" s="47" t="s">
        <v>170</v>
      </c>
      <c r="N500" s="47" t="s">
        <v>2332</v>
      </c>
      <c r="O500" s="47" t="s">
        <v>169</v>
      </c>
      <c r="P500" s="68">
        <v>0.01</v>
      </c>
      <c r="Q500" s="173" t="s">
        <v>1820</v>
      </c>
      <c r="R500" s="272">
        <v>379387000</v>
      </c>
      <c r="S500" s="173"/>
      <c r="T500" s="58">
        <v>43101</v>
      </c>
      <c r="U500" s="172">
        <v>43465</v>
      </c>
      <c r="V500" s="47" t="s">
        <v>2334</v>
      </c>
      <c r="W500" s="174">
        <v>0.5</v>
      </c>
      <c r="X500" s="126">
        <v>4.1666666666666664E-2</v>
      </c>
      <c r="Y500" s="174"/>
      <c r="Z500" s="154" t="s">
        <v>2335</v>
      </c>
      <c r="AA500" s="585"/>
      <c r="AB500" s="585"/>
      <c r="AC500" s="585"/>
      <c r="AD500" s="585"/>
      <c r="AE500" s="619"/>
      <c r="AF500" s="585"/>
      <c r="AG500" s="126">
        <v>4.1666666666666664E-2</v>
      </c>
      <c r="AH500" s="186"/>
      <c r="AI500" s="125" t="s">
        <v>2335</v>
      </c>
      <c r="AJ500" s="585"/>
      <c r="AK500" s="619"/>
      <c r="AL500" s="585"/>
      <c r="AM500" s="585"/>
      <c r="AN500" s="619"/>
      <c r="AO500" s="585"/>
      <c r="AP500" s="126">
        <v>4.1666666666666664E-2</v>
      </c>
      <c r="AQ500" s="174">
        <v>0</v>
      </c>
      <c r="AR500" s="125" t="s">
        <v>2335</v>
      </c>
      <c r="AS500" s="585"/>
      <c r="AT500" s="585"/>
      <c r="AU500" s="585"/>
      <c r="AV500" s="585"/>
      <c r="AW500" s="47" t="s">
        <v>2332</v>
      </c>
      <c r="AX500" s="619"/>
      <c r="AY500" s="619"/>
      <c r="AZ500" s="126">
        <v>4.1666666666666664E-2</v>
      </c>
      <c r="BA500" s="174">
        <v>0</v>
      </c>
      <c r="BB500" s="125" t="s">
        <v>2335</v>
      </c>
      <c r="BC500" s="585"/>
      <c r="BD500" s="585"/>
      <c r="BE500" s="585"/>
      <c r="BF500" s="585"/>
      <c r="BG500" s="619"/>
      <c r="BH500" s="619"/>
      <c r="BI500" s="126">
        <v>4.1666666666666664E-2</v>
      </c>
      <c r="BJ500" s="174"/>
      <c r="BK500" s="125" t="s">
        <v>2335</v>
      </c>
      <c r="BL500" s="585"/>
      <c r="BM500" s="585"/>
      <c r="BN500" s="585"/>
      <c r="BO500" s="47" t="s">
        <v>2332</v>
      </c>
      <c r="BP500" s="619"/>
      <c r="BQ500" s="619"/>
      <c r="BR500" s="126">
        <v>4.1666666666666664E-2</v>
      </c>
      <c r="BS500" s="174">
        <v>0</v>
      </c>
      <c r="BT500" s="125" t="s">
        <v>2335</v>
      </c>
      <c r="BU500" s="585"/>
      <c r="BV500" s="585"/>
      <c r="BW500" s="585"/>
      <c r="BX500" s="585"/>
      <c r="BY500" s="47" t="s">
        <v>2332</v>
      </c>
      <c r="BZ500" s="619"/>
      <c r="CA500" s="585"/>
      <c r="CB500" s="126">
        <v>4.1666666666666664E-2</v>
      </c>
      <c r="CC500" s="174"/>
      <c r="CD500" s="125" t="s">
        <v>2335</v>
      </c>
      <c r="CE500" s="585"/>
      <c r="CF500" s="585"/>
      <c r="CG500" s="585"/>
      <c r="CH500" s="585"/>
      <c r="CI500" s="619"/>
      <c r="CJ500" s="619"/>
      <c r="CK500" s="126">
        <v>4.1666666666666664E-2</v>
      </c>
      <c r="CL500" s="174"/>
      <c r="CM500" s="125" t="s">
        <v>2335</v>
      </c>
      <c r="CN500" s="647"/>
      <c r="CO500" s="647"/>
      <c r="CP500" s="585"/>
      <c r="CQ500" s="585"/>
      <c r="CR500" s="619"/>
      <c r="CS500" s="619"/>
      <c r="CT500" s="126">
        <v>4.1666666666666664E-2</v>
      </c>
      <c r="CU500" s="174"/>
      <c r="CV500" s="125" t="s">
        <v>2335</v>
      </c>
      <c r="CW500" s="647"/>
      <c r="CX500" s="647"/>
      <c r="CY500" s="585"/>
      <c r="CZ500" s="585"/>
      <c r="DA500" s="47" t="s">
        <v>2332</v>
      </c>
      <c r="DB500" s="619"/>
      <c r="DC500" s="619"/>
      <c r="DD500" s="126">
        <v>4.1666666666666664E-2</v>
      </c>
      <c r="DE500" s="174"/>
      <c r="DF500" s="125" t="s">
        <v>2335</v>
      </c>
      <c r="DG500" s="585"/>
      <c r="DH500" s="585"/>
      <c r="DI500" s="585"/>
      <c r="DJ500" s="585"/>
      <c r="DK500" s="619"/>
      <c r="DL500" s="619"/>
      <c r="DM500" s="126">
        <v>4.1666666666666664E-2</v>
      </c>
      <c r="DN500" s="174"/>
      <c r="DO500" s="125" t="s">
        <v>2335</v>
      </c>
      <c r="DP500" s="585"/>
      <c r="DQ500" s="585"/>
      <c r="DR500" s="585"/>
      <c r="DS500" s="585"/>
      <c r="DT500" s="619"/>
      <c r="DU500" s="619"/>
      <c r="DV500" s="126">
        <v>4.1666666666666664E-2</v>
      </c>
      <c r="DW500" s="163"/>
      <c r="DX500" s="125" t="s">
        <v>2335</v>
      </c>
      <c r="DY500" s="585"/>
      <c r="DZ500" s="585"/>
      <c r="EA500" s="585"/>
      <c r="EB500" s="585"/>
      <c r="EC500" s="47" t="s">
        <v>2332</v>
      </c>
      <c r="ED500" s="584"/>
      <c r="EE500" s="584"/>
      <c r="EF500" s="304"/>
      <c r="EG500" s="177">
        <v>0.5</v>
      </c>
      <c r="EH500" s="174">
        <v>0</v>
      </c>
      <c r="EI500" s="163">
        <v>0</v>
      </c>
      <c r="EJ500" s="587"/>
      <c r="EK500" s="619"/>
      <c r="EL500" s="586"/>
      <c r="EM500" s="584"/>
      <c r="EN500" s="584"/>
      <c r="EO500" s="586"/>
      <c r="EP500" s="586"/>
      <c r="EQ500" s="586"/>
      <c r="ER500" s="276"/>
      <c r="ES500" s="200"/>
      <c r="ET500" s="156">
        <f t="shared" si="8"/>
        <v>0</v>
      </c>
    </row>
    <row r="501" spans="1:150" s="47" customFormat="1" ht="99.95" hidden="1" customHeight="1" x14ac:dyDescent="0.25">
      <c r="A501" s="130" t="s">
        <v>204</v>
      </c>
      <c r="B501" s="47" t="s">
        <v>3837</v>
      </c>
      <c r="C501" s="47" t="s">
        <v>3585</v>
      </c>
      <c r="D501" s="127">
        <v>9</v>
      </c>
      <c r="E501" s="47" t="s">
        <v>2336</v>
      </c>
      <c r="F501" s="250" t="s">
        <v>65</v>
      </c>
      <c r="G501" s="236">
        <v>0.3</v>
      </c>
      <c r="H501" s="176">
        <v>1</v>
      </c>
      <c r="I501" s="65">
        <v>0.03</v>
      </c>
      <c r="J501" s="127" t="s">
        <v>2337</v>
      </c>
      <c r="K501" s="166">
        <v>43462</v>
      </c>
      <c r="L501" s="157">
        <v>2</v>
      </c>
      <c r="M501" s="47" t="s">
        <v>172</v>
      </c>
      <c r="N501" s="47" t="s">
        <v>2338</v>
      </c>
      <c r="O501" s="47" t="s">
        <v>171</v>
      </c>
      <c r="P501" s="122">
        <v>0.02</v>
      </c>
      <c r="Q501" s="173" t="s">
        <v>1820</v>
      </c>
      <c r="R501" s="273">
        <v>100000000</v>
      </c>
      <c r="S501" s="173"/>
      <c r="T501" s="166">
        <v>43101</v>
      </c>
      <c r="U501" s="166">
        <v>43465</v>
      </c>
      <c r="V501" s="127" t="s">
        <v>2339</v>
      </c>
      <c r="W501" s="174">
        <v>0.5</v>
      </c>
      <c r="X501" s="126">
        <v>4.1666666666666664E-2</v>
      </c>
      <c r="Y501" s="174"/>
      <c r="Z501" s="125" t="s">
        <v>2340</v>
      </c>
      <c r="AA501" s="585">
        <v>8.3333333333333329E-2</v>
      </c>
      <c r="AB501" s="585">
        <v>0</v>
      </c>
      <c r="AC501" s="585"/>
      <c r="AD501" s="585"/>
      <c r="AE501" s="619">
        <v>0.16666666666666666</v>
      </c>
      <c r="AF501" s="619">
        <v>0</v>
      </c>
      <c r="AG501" s="126">
        <v>4.1666666666666664E-2</v>
      </c>
      <c r="AH501" s="174"/>
      <c r="AI501" s="125" t="s">
        <v>2340</v>
      </c>
      <c r="AJ501" s="585">
        <v>8.3333333333333329E-2</v>
      </c>
      <c r="AK501" s="585">
        <v>0</v>
      </c>
      <c r="AL501" s="585" t="s">
        <v>2300</v>
      </c>
      <c r="AM501" s="585"/>
      <c r="AN501" s="619">
        <v>0.16666666666666666</v>
      </c>
      <c r="AO501" s="619">
        <v>0</v>
      </c>
      <c r="AP501" s="126">
        <v>4.1666666666666664E-2</v>
      </c>
      <c r="AQ501" s="174"/>
      <c r="AR501" s="125" t="s">
        <v>2340</v>
      </c>
      <c r="AS501" s="585">
        <v>8.3333333333333329E-2</v>
      </c>
      <c r="AT501" s="585">
        <v>0</v>
      </c>
      <c r="AU501" s="585" t="s">
        <v>223</v>
      </c>
      <c r="AV501" s="585"/>
      <c r="AW501" s="47" t="s">
        <v>2338</v>
      </c>
      <c r="AX501" s="585">
        <v>0.16666666666666666</v>
      </c>
      <c r="AY501" s="585">
        <v>0</v>
      </c>
      <c r="AZ501" s="126">
        <v>4.1666666666666664E-2</v>
      </c>
      <c r="BA501" s="174"/>
      <c r="BB501" s="125" t="s">
        <v>2340</v>
      </c>
      <c r="BC501" s="585">
        <v>8.3333333333333329E-2</v>
      </c>
      <c r="BD501" s="585">
        <v>0</v>
      </c>
      <c r="BE501" s="585" t="s">
        <v>224</v>
      </c>
      <c r="BF501" s="585"/>
      <c r="BG501" s="619">
        <v>0.16666666666666666</v>
      </c>
      <c r="BH501" s="619">
        <v>0</v>
      </c>
      <c r="BI501" s="126">
        <v>4.1666666666666664E-2</v>
      </c>
      <c r="BJ501" s="174"/>
      <c r="BK501" s="125" t="s">
        <v>2340</v>
      </c>
      <c r="BL501" s="585">
        <v>8.3333333333333329E-2</v>
      </c>
      <c r="BM501" s="585">
        <v>0</v>
      </c>
      <c r="BN501" s="585" t="s">
        <v>225</v>
      </c>
      <c r="BO501" s="585"/>
      <c r="BP501" s="619">
        <v>0.16666666666666666</v>
      </c>
      <c r="BQ501" s="619">
        <v>0</v>
      </c>
      <c r="BR501" s="126">
        <v>4.1666666666666664E-2</v>
      </c>
      <c r="BS501" s="174"/>
      <c r="BT501" s="125" t="s">
        <v>2340</v>
      </c>
      <c r="BU501" s="585">
        <v>8.3333333333333329E-2</v>
      </c>
      <c r="BV501" s="585">
        <v>0</v>
      </c>
      <c r="BW501" s="585" t="s">
        <v>3</v>
      </c>
      <c r="BX501" s="585"/>
      <c r="BY501" s="47" t="s">
        <v>2338</v>
      </c>
      <c r="BZ501" s="585">
        <v>0.16666666666666666</v>
      </c>
      <c r="CA501" s="585">
        <v>0</v>
      </c>
      <c r="CB501" s="126">
        <v>4.1666666666666664E-2</v>
      </c>
      <c r="CC501" s="174"/>
      <c r="CD501" s="125" t="s">
        <v>2340</v>
      </c>
      <c r="CE501" s="585">
        <v>8.3333333333333329E-2</v>
      </c>
      <c r="CF501" s="585">
        <v>0</v>
      </c>
      <c r="CG501" s="585" t="s">
        <v>4</v>
      </c>
      <c r="CH501" s="585"/>
      <c r="CI501" s="619">
        <v>0.16666666666666666</v>
      </c>
      <c r="CJ501" s="619">
        <v>0</v>
      </c>
      <c r="CK501" s="126">
        <v>4.1666666666666664E-2</v>
      </c>
      <c r="CL501" s="174"/>
      <c r="CM501" s="125" t="s">
        <v>2340</v>
      </c>
      <c r="CN501" s="585">
        <v>8.3333333333333329E-2</v>
      </c>
      <c r="CO501" s="585">
        <v>0</v>
      </c>
      <c r="CP501" s="585" t="s">
        <v>5</v>
      </c>
      <c r="CQ501" s="585"/>
      <c r="CR501" s="619">
        <v>0.16666666666666666</v>
      </c>
      <c r="CS501" s="619">
        <v>0</v>
      </c>
      <c r="CT501" s="126">
        <v>4.1666666666666664E-2</v>
      </c>
      <c r="CU501" s="174"/>
      <c r="CV501" s="125" t="s">
        <v>2340</v>
      </c>
      <c r="CW501" s="585">
        <v>8.3333333333333329E-2</v>
      </c>
      <c r="CX501" s="585">
        <v>0</v>
      </c>
      <c r="CY501" s="585" t="s">
        <v>1448</v>
      </c>
      <c r="CZ501" s="585"/>
      <c r="DA501" s="47" t="s">
        <v>2338</v>
      </c>
      <c r="DB501" s="585">
        <v>0.16666666666666666</v>
      </c>
      <c r="DC501" s="585">
        <v>0</v>
      </c>
      <c r="DD501" s="126">
        <v>4.1666666666666664E-2</v>
      </c>
      <c r="DE501" s="174"/>
      <c r="DF501" s="125" t="s">
        <v>2340</v>
      </c>
      <c r="DG501" s="585">
        <v>8.3333333333333329E-2</v>
      </c>
      <c r="DH501" s="585">
        <v>0</v>
      </c>
      <c r="DI501" s="585" t="s">
        <v>1449</v>
      </c>
      <c r="DJ501" s="585"/>
      <c r="DK501" s="619">
        <v>0.16666666666666666</v>
      </c>
      <c r="DL501" s="619">
        <v>0</v>
      </c>
      <c r="DM501" s="126">
        <v>4.1666666666666664E-2</v>
      </c>
      <c r="DN501" s="174"/>
      <c r="DO501" s="125" t="s">
        <v>2340</v>
      </c>
      <c r="DP501" s="585">
        <v>8.3333333333333329E-2</v>
      </c>
      <c r="DQ501" s="585">
        <v>0</v>
      </c>
      <c r="DR501" s="585" t="s">
        <v>1450</v>
      </c>
      <c r="DS501" s="585"/>
      <c r="DT501" s="619">
        <v>0.16666666666666666</v>
      </c>
      <c r="DU501" s="619">
        <v>0</v>
      </c>
      <c r="DV501" s="126">
        <v>4.1666666666666664E-2</v>
      </c>
      <c r="DW501" s="174"/>
      <c r="DX501" s="125" t="s">
        <v>2340</v>
      </c>
      <c r="DY501" s="585">
        <v>8.3333333333333329E-2</v>
      </c>
      <c r="DZ501" s="585">
        <v>0</v>
      </c>
      <c r="EA501" s="585" t="s">
        <v>2166</v>
      </c>
      <c r="EB501" s="585"/>
      <c r="EC501" s="47" t="s">
        <v>2338</v>
      </c>
      <c r="ED501" s="585">
        <v>0.16666666666666666</v>
      </c>
      <c r="EE501" s="585">
        <v>0</v>
      </c>
      <c r="EF501" s="304"/>
      <c r="EG501" s="174">
        <v>0.5</v>
      </c>
      <c r="EH501" s="174">
        <v>0</v>
      </c>
      <c r="EI501" s="163">
        <v>0</v>
      </c>
      <c r="EJ501" s="587">
        <v>1</v>
      </c>
      <c r="EK501" s="619">
        <v>0</v>
      </c>
      <c r="EL501" s="586">
        <v>0</v>
      </c>
      <c r="EM501" s="584">
        <v>1</v>
      </c>
      <c r="EN501" s="584">
        <v>0</v>
      </c>
      <c r="EO501" s="586">
        <v>0</v>
      </c>
      <c r="EP501" s="586"/>
      <c r="EQ501" s="586"/>
      <c r="ER501" s="654"/>
      <c r="ES501" s="200"/>
      <c r="ET501" s="156">
        <f t="shared" si="8"/>
        <v>0</v>
      </c>
    </row>
    <row r="502" spans="1:150" s="47" customFormat="1" ht="99.95" hidden="1" customHeight="1" x14ac:dyDescent="0.25">
      <c r="A502" s="130" t="s">
        <v>204</v>
      </c>
      <c r="B502" s="47" t="s">
        <v>3837</v>
      </c>
      <c r="C502" s="47" t="s">
        <v>3585</v>
      </c>
      <c r="D502" s="127">
        <v>9</v>
      </c>
      <c r="E502" s="47" t="s">
        <v>2336</v>
      </c>
      <c r="F502" s="250" t="s">
        <v>65</v>
      </c>
      <c r="G502" s="236">
        <v>0.3</v>
      </c>
      <c r="H502" s="176">
        <v>1</v>
      </c>
      <c r="I502" s="65">
        <v>0.03</v>
      </c>
      <c r="J502" s="127" t="s">
        <v>2337</v>
      </c>
      <c r="K502" s="166">
        <v>43462</v>
      </c>
      <c r="L502" s="157">
        <v>2</v>
      </c>
      <c r="M502" s="47" t="s">
        <v>172</v>
      </c>
      <c r="N502" s="47" t="s">
        <v>2338</v>
      </c>
      <c r="O502" s="47" t="s">
        <v>171</v>
      </c>
      <c r="P502" s="122">
        <v>0.01</v>
      </c>
      <c r="Q502" s="173" t="s">
        <v>1820</v>
      </c>
      <c r="R502" s="273">
        <v>100000000</v>
      </c>
      <c r="S502" s="173"/>
      <c r="T502" s="166">
        <v>43101</v>
      </c>
      <c r="U502" s="166">
        <v>43465</v>
      </c>
      <c r="V502" s="127" t="s">
        <v>2341</v>
      </c>
      <c r="W502" s="174">
        <v>0.25</v>
      </c>
      <c r="X502" s="126">
        <v>2.0833333333333332E-2</v>
      </c>
      <c r="Y502" s="174"/>
      <c r="Z502" s="125" t="s">
        <v>2340</v>
      </c>
      <c r="AA502" s="585"/>
      <c r="AB502" s="585"/>
      <c r="AC502" s="585"/>
      <c r="AD502" s="585"/>
      <c r="AE502" s="619"/>
      <c r="AF502" s="619"/>
      <c r="AG502" s="126">
        <v>2.0833333333333332E-2</v>
      </c>
      <c r="AH502" s="174"/>
      <c r="AI502" s="125" t="s">
        <v>2340</v>
      </c>
      <c r="AJ502" s="585"/>
      <c r="AK502" s="585"/>
      <c r="AL502" s="585"/>
      <c r="AM502" s="585"/>
      <c r="AN502" s="619"/>
      <c r="AO502" s="619"/>
      <c r="AP502" s="126">
        <v>2.0833333333333332E-2</v>
      </c>
      <c r="AQ502" s="174"/>
      <c r="AR502" s="125" t="s">
        <v>2340</v>
      </c>
      <c r="AS502" s="585"/>
      <c r="AT502" s="585"/>
      <c r="AU502" s="585"/>
      <c r="AV502" s="585"/>
      <c r="AW502" s="47" t="s">
        <v>2338</v>
      </c>
      <c r="AX502" s="585"/>
      <c r="AY502" s="585"/>
      <c r="AZ502" s="126">
        <v>2.0833333333333332E-2</v>
      </c>
      <c r="BA502" s="174"/>
      <c r="BB502" s="125" t="s">
        <v>2340</v>
      </c>
      <c r="BC502" s="585"/>
      <c r="BD502" s="585"/>
      <c r="BE502" s="585"/>
      <c r="BF502" s="585"/>
      <c r="BG502" s="619"/>
      <c r="BH502" s="619"/>
      <c r="BI502" s="126">
        <v>2.0833333333333332E-2</v>
      </c>
      <c r="BJ502" s="174"/>
      <c r="BK502" s="125" t="s">
        <v>2340</v>
      </c>
      <c r="BL502" s="585"/>
      <c r="BM502" s="585"/>
      <c r="BN502" s="585"/>
      <c r="BO502" s="585"/>
      <c r="BP502" s="619"/>
      <c r="BQ502" s="619"/>
      <c r="BR502" s="126">
        <v>2.0833333333333332E-2</v>
      </c>
      <c r="BS502" s="174"/>
      <c r="BT502" s="125" t="s">
        <v>2340</v>
      </c>
      <c r="BU502" s="585"/>
      <c r="BV502" s="585"/>
      <c r="BW502" s="585"/>
      <c r="BX502" s="585"/>
      <c r="BY502" s="47" t="s">
        <v>2338</v>
      </c>
      <c r="BZ502" s="585"/>
      <c r="CA502" s="585"/>
      <c r="CB502" s="126">
        <v>2.0833333333333332E-2</v>
      </c>
      <c r="CC502" s="174"/>
      <c r="CD502" s="125" t="s">
        <v>2340</v>
      </c>
      <c r="CE502" s="585"/>
      <c r="CF502" s="585"/>
      <c r="CG502" s="585"/>
      <c r="CH502" s="585"/>
      <c r="CI502" s="619"/>
      <c r="CJ502" s="619"/>
      <c r="CK502" s="126">
        <v>2.0833333333333332E-2</v>
      </c>
      <c r="CL502" s="174"/>
      <c r="CM502" s="125" t="s">
        <v>2340</v>
      </c>
      <c r="CN502" s="585"/>
      <c r="CO502" s="585"/>
      <c r="CP502" s="585"/>
      <c r="CQ502" s="585"/>
      <c r="CR502" s="619"/>
      <c r="CS502" s="619"/>
      <c r="CT502" s="126">
        <v>2.0833333333333332E-2</v>
      </c>
      <c r="CU502" s="174"/>
      <c r="CV502" s="125" t="s">
        <v>2340</v>
      </c>
      <c r="CW502" s="585"/>
      <c r="CX502" s="585"/>
      <c r="CY502" s="585"/>
      <c r="CZ502" s="585"/>
      <c r="DA502" s="47" t="s">
        <v>2338</v>
      </c>
      <c r="DB502" s="585"/>
      <c r="DC502" s="585"/>
      <c r="DD502" s="126">
        <v>2.0833333333333332E-2</v>
      </c>
      <c r="DE502" s="174"/>
      <c r="DF502" s="125" t="s">
        <v>2340</v>
      </c>
      <c r="DG502" s="585"/>
      <c r="DH502" s="585"/>
      <c r="DI502" s="585"/>
      <c r="DJ502" s="585"/>
      <c r="DK502" s="619"/>
      <c r="DL502" s="619"/>
      <c r="DM502" s="126">
        <v>2.0833333333333332E-2</v>
      </c>
      <c r="DN502" s="174"/>
      <c r="DO502" s="125" t="s">
        <v>2340</v>
      </c>
      <c r="DP502" s="585"/>
      <c r="DQ502" s="585"/>
      <c r="DR502" s="585"/>
      <c r="DS502" s="585"/>
      <c r="DT502" s="619"/>
      <c r="DU502" s="619"/>
      <c r="DV502" s="126">
        <v>2.0833333333333332E-2</v>
      </c>
      <c r="DW502" s="174"/>
      <c r="DX502" s="125" t="s">
        <v>2340</v>
      </c>
      <c r="DY502" s="585"/>
      <c r="DZ502" s="585"/>
      <c r="EA502" s="585"/>
      <c r="EB502" s="585"/>
      <c r="EC502" s="47" t="s">
        <v>2338</v>
      </c>
      <c r="ED502" s="585"/>
      <c r="EE502" s="585"/>
      <c r="EF502" s="304"/>
      <c r="EG502" s="174">
        <v>0.25</v>
      </c>
      <c r="EH502" s="174">
        <v>0</v>
      </c>
      <c r="EI502" s="163">
        <v>0</v>
      </c>
      <c r="EJ502" s="587"/>
      <c r="EK502" s="619"/>
      <c r="EL502" s="586"/>
      <c r="EM502" s="584"/>
      <c r="EN502" s="584"/>
      <c r="EO502" s="586"/>
      <c r="EP502" s="586"/>
      <c r="EQ502" s="586"/>
      <c r="ER502" s="654"/>
      <c r="ES502" s="200"/>
      <c r="ET502" s="156">
        <f t="shared" si="8"/>
        <v>0</v>
      </c>
    </row>
    <row r="503" spans="1:150" s="47" customFormat="1" ht="99.95" hidden="1" customHeight="1" x14ac:dyDescent="0.25">
      <c r="A503" s="130" t="s">
        <v>204</v>
      </c>
      <c r="B503" s="47" t="s">
        <v>3837</v>
      </c>
      <c r="C503" s="47" t="s">
        <v>3585</v>
      </c>
      <c r="D503" s="127">
        <v>9</v>
      </c>
      <c r="E503" s="47" t="s">
        <v>2336</v>
      </c>
      <c r="F503" s="250" t="s">
        <v>65</v>
      </c>
      <c r="G503" s="236">
        <v>0.3</v>
      </c>
      <c r="H503" s="176">
        <v>1</v>
      </c>
      <c r="I503" s="65">
        <v>0.03</v>
      </c>
      <c r="J503" s="127" t="s">
        <v>2337</v>
      </c>
      <c r="K503" s="166">
        <v>43462</v>
      </c>
      <c r="L503" s="157">
        <v>2</v>
      </c>
      <c r="M503" s="47" t="s">
        <v>172</v>
      </c>
      <c r="N503" s="47" t="s">
        <v>2338</v>
      </c>
      <c r="O503" s="47" t="s">
        <v>171</v>
      </c>
      <c r="P503" s="122">
        <v>0.01</v>
      </c>
      <c r="Q503" s="173" t="s">
        <v>1820</v>
      </c>
      <c r="R503" s="273">
        <v>100000000</v>
      </c>
      <c r="S503" s="173"/>
      <c r="T503" s="274">
        <v>43101</v>
      </c>
      <c r="U503" s="166">
        <v>43465</v>
      </c>
      <c r="V503" s="127" t="s">
        <v>2342</v>
      </c>
      <c r="W503" s="174">
        <v>0.25</v>
      </c>
      <c r="X503" s="126">
        <v>2.0833333333333332E-2</v>
      </c>
      <c r="Y503" s="174"/>
      <c r="Z503" s="125" t="s">
        <v>2340</v>
      </c>
      <c r="AA503" s="585"/>
      <c r="AB503" s="585"/>
      <c r="AC503" s="585"/>
      <c r="AD503" s="585"/>
      <c r="AE503" s="619"/>
      <c r="AF503" s="619"/>
      <c r="AG503" s="126">
        <v>2.0833333333333332E-2</v>
      </c>
      <c r="AH503" s="174"/>
      <c r="AI503" s="125" t="s">
        <v>2340</v>
      </c>
      <c r="AJ503" s="585"/>
      <c r="AK503" s="585"/>
      <c r="AL503" s="585"/>
      <c r="AM503" s="585"/>
      <c r="AN503" s="619"/>
      <c r="AO503" s="619"/>
      <c r="AP503" s="126">
        <v>2.0833333333333332E-2</v>
      </c>
      <c r="AQ503" s="174"/>
      <c r="AR503" s="125" t="s">
        <v>2340</v>
      </c>
      <c r="AS503" s="585"/>
      <c r="AT503" s="585"/>
      <c r="AU503" s="585"/>
      <c r="AV503" s="585"/>
      <c r="AW503" s="47" t="s">
        <v>2338</v>
      </c>
      <c r="AX503" s="585"/>
      <c r="AY503" s="585"/>
      <c r="AZ503" s="126">
        <v>2.0833333333333332E-2</v>
      </c>
      <c r="BA503" s="174"/>
      <c r="BB503" s="125" t="s">
        <v>2340</v>
      </c>
      <c r="BC503" s="585"/>
      <c r="BD503" s="585"/>
      <c r="BE503" s="585"/>
      <c r="BF503" s="585"/>
      <c r="BG503" s="619"/>
      <c r="BH503" s="619"/>
      <c r="BI503" s="126">
        <v>2.0833333333333332E-2</v>
      </c>
      <c r="BJ503" s="174"/>
      <c r="BK503" s="125" t="s">
        <v>2340</v>
      </c>
      <c r="BL503" s="585"/>
      <c r="BM503" s="585"/>
      <c r="BN503" s="585"/>
      <c r="BO503" s="585"/>
      <c r="BP503" s="619"/>
      <c r="BQ503" s="619"/>
      <c r="BR503" s="126">
        <v>2.0833333333333332E-2</v>
      </c>
      <c r="BS503" s="174"/>
      <c r="BT503" s="125" t="s">
        <v>2340</v>
      </c>
      <c r="BU503" s="585"/>
      <c r="BV503" s="585"/>
      <c r="BW503" s="585"/>
      <c r="BX503" s="585"/>
      <c r="BY503" s="47" t="s">
        <v>2338</v>
      </c>
      <c r="BZ503" s="585"/>
      <c r="CA503" s="585"/>
      <c r="CB503" s="126">
        <v>2.0833333333333332E-2</v>
      </c>
      <c r="CC503" s="174"/>
      <c r="CD503" s="125" t="s">
        <v>2340</v>
      </c>
      <c r="CE503" s="585"/>
      <c r="CF503" s="585"/>
      <c r="CG503" s="585"/>
      <c r="CH503" s="585"/>
      <c r="CI503" s="619"/>
      <c r="CJ503" s="619"/>
      <c r="CK503" s="126">
        <v>2.0833333333333332E-2</v>
      </c>
      <c r="CL503" s="174"/>
      <c r="CM503" s="125" t="s">
        <v>2340</v>
      </c>
      <c r="CN503" s="585"/>
      <c r="CO503" s="585"/>
      <c r="CP503" s="585"/>
      <c r="CQ503" s="585"/>
      <c r="CR503" s="619"/>
      <c r="CS503" s="619"/>
      <c r="CT503" s="126">
        <v>2.0833333333333332E-2</v>
      </c>
      <c r="CU503" s="174"/>
      <c r="CV503" s="125" t="s">
        <v>2340</v>
      </c>
      <c r="CW503" s="585"/>
      <c r="CX503" s="585"/>
      <c r="CY503" s="585"/>
      <c r="CZ503" s="585"/>
      <c r="DA503" s="47" t="s">
        <v>2338</v>
      </c>
      <c r="DB503" s="585"/>
      <c r="DC503" s="585"/>
      <c r="DD503" s="126">
        <v>2.0833333333333332E-2</v>
      </c>
      <c r="DE503" s="174"/>
      <c r="DF503" s="125" t="s">
        <v>2340</v>
      </c>
      <c r="DG503" s="585"/>
      <c r="DH503" s="585"/>
      <c r="DI503" s="585"/>
      <c r="DJ503" s="585"/>
      <c r="DK503" s="619"/>
      <c r="DL503" s="619"/>
      <c r="DM503" s="126">
        <v>2.0833333333333332E-2</v>
      </c>
      <c r="DN503" s="174"/>
      <c r="DO503" s="125" t="s">
        <v>2340</v>
      </c>
      <c r="DP503" s="585"/>
      <c r="DQ503" s="585"/>
      <c r="DR503" s="585"/>
      <c r="DS503" s="585"/>
      <c r="DT503" s="619"/>
      <c r="DU503" s="619"/>
      <c r="DV503" s="126">
        <v>2.0833333333333332E-2</v>
      </c>
      <c r="DW503" s="174"/>
      <c r="DX503" s="125" t="s">
        <v>2340</v>
      </c>
      <c r="DY503" s="585"/>
      <c r="DZ503" s="585"/>
      <c r="EA503" s="585"/>
      <c r="EB503" s="585"/>
      <c r="EC503" s="47" t="s">
        <v>2338</v>
      </c>
      <c r="ED503" s="585"/>
      <c r="EE503" s="585"/>
      <c r="EF503" s="304"/>
      <c r="EG503" s="174">
        <v>0.25</v>
      </c>
      <c r="EH503" s="174">
        <v>0</v>
      </c>
      <c r="EI503" s="163">
        <v>0</v>
      </c>
      <c r="EJ503" s="587"/>
      <c r="EK503" s="619"/>
      <c r="EL503" s="586"/>
      <c r="EM503" s="584"/>
      <c r="EN503" s="584"/>
      <c r="EO503" s="586"/>
      <c r="EP503" s="586"/>
      <c r="EQ503" s="586"/>
      <c r="ER503" s="654"/>
      <c r="ES503" s="200"/>
      <c r="ET503" s="156">
        <f t="shared" si="8"/>
        <v>0</v>
      </c>
    </row>
    <row r="504" spans="1:150" s="47" customFormat="1" ht="99.95" hidden="1" customHeight="1" x14ac:dyDescent="0.25">
      <c r="A504" s="130" t="s">
        <v>204</v>
      </c>
      <c r="B504" s="47" t="s">
        <v>3837</v>
      </c>
      <c r="C504" s="47" t="s">
        <v>3585</v>
      </c>
      <c r="D504" s="127">
        <v>9</v>
      </c>
      <c r="E504" s="47" t="s">
        <v>2336</v>
      </c>
      <c r="F504" s="250" t="s">
        <v>65</v>
      </c>
      <c r="G504" s="236">
        <v>0.3</v>
      </c>
      <c r="H504" s="176">
        <v>1</v>
      </c>
      <c r="I504" s="65">
        <v>0.03</v>
      </c>
      <c r="J504" s="127" t="s">
        <v>2337</v>
      </c>
      <c r="K504" s="166">
        <v>43462</v>
      </c>
      <c r="L504" s="157">
        <v>3</v>
      </c>
      <c r="M504" s="130" t="s">
        <v>173</v>
      </c>
      <c r="N504" s="47" t="s">
        <v>2343</v>
      </c>
      <c r="O504" s="127" t="s">
        <v>171</v>
      </c>
      <c r="P504" s="122">
        <v>0.01</v>
      </c>
      <c r="Q504" s="173" t="s">
        <v>1820</v>
      </c>
      <c r="R504" s="275">
        <v>227700000</v>
      </c>
      <c r="S504" s="173"/>
      <c r="T504" s="166">
        <v>43101</v>
      </c>
      <c r="U504" s="166" t="s">
        <v>2344</v>
      </c>
      <c r="V504" s="127" t="s">
        <v>2345</v>
      </c>
      <c r="W504" s="174">
        <v>1</v>
      </c>
      <c r="X504" s="126">
        <v>8.3333333333333329E-2</v>
      </c>
      <c r="Y504" s="174"/>
      <c r="Z504" s="125" t="s">
        <v>2340</v>
      </c>
      <c r="AA504" s="174">
        <v>8.3333333333333329E-2</v>
      </c>
      <c r="AB504" s="174">
        <v>0</v>
      </c>
      <c r="AC504" s="174"/>
      <c r="AD504" s="174"/>
      <c r="AE504" s="619"/>
      <c r="AF504" s="619"/>
      <c r="AG504" s="126">
        <v>8.3333333333333329E-2</v>
      </c>
      <c r="AH504" s="174"/>
      <c r="AI504" s="125" t="s">
        <v>2340</v>
      </c>
      <c r="AJ504" s="174">
        <v>8.3333333333333329E-2</v>
      </c>
      <c r="AK504" s="174">
        <v>0</v>
      </c>
      <c r="AL504" s="174" t="s">
        <v>2300</v>
      </c>
      <c r="AM504" s="174"/>
      <c r="AN504" s="619"/>
      <c r="AO504" s="619"/>
      <c r="AP504" s="126">
        <v>8.3333333333333329E-2</v>
      </c>
      <c r="AQ504" s="174"/>
      <c r="AR504" s="125" t="s">
        <v>2340</v>
      </c>
      <c r="AS504" s="174">
        <v>8.3333333333333329E-2</v>
      </c>
      <c r="AT504" s="174">
        <v>0</v>
      </c>
      <c r="AU504" s="174" t="s">
        <v>223</v>
      </c>
      <c r="AV504" s="174"/>
      <c r="AW504" s="47" t="s">
        <v>2343</v>
      </c>
      <c r="AX504" s="585"/>
      <c r="AY504" s="585"/>
      <c r="AZ504" s="126">
        <v>8.3333333333333329E-2</v>
      </c>
      <c r="BA504" s="174"/>
      <c r="BB504" s="125" t="s">
        <v>2340</v>
      </c>
      <c r="BC504" s="174">
        <v>8.3333333333333329E-2</v>
      </c>
      <c r="BD504" s="174">
        <v>0</v>
      </c>
      <c r="BE504" s="174" t="s">
        <v>224</v>
      </c>
      <c r="BF504" s="174"/>
      <c r="BG504" s="619"/>
      <c r="BH504" s="619"/>
      <c r="BI504" s="126">
        <v>8.3333333333333329E-2</v>
      </c>
      <c r="BJ504" s="174"/>
      <c r="BK504" s="125" t="s">
        <v>2340</v>
      </c>
      <c r="BL504" s="174">
        <v>8.3333333333333329E-2</v>
      </c>
      <c r="BM504" s="174">
        <v>0</v>
      </c>
      <c r="BN504" s="174" t="s">
        <v>225</v>
      </c>
      <c r="BO504" s="174"/>
      <c r="BP504" s="619"/>
      <c r="BQ504" s="619"/>
      <c r="BR504" s="126">
        <v>8.3333333333333329E-2</v>
      </c>
      <c r="BS504" s="174"/>
      <c r="BT504" s="125" t="s">
        <v>2340</v>
      </c>
      <c r="BU504" s="174">
        <v>8.3333333333333329E-2</v>
      </c>
      <c r="BV504" s="174">
        <v>0</v>
      </c>
      <c r="BW504" s="174" t="s">
        <v>3</v>
      </c>
      <c r="BX504" s="174"/>
      <c r="BY504" s="47" t="s">
        <v>2343</v>
      </c>
      <c r="BZ504" s="585"/>
      <c r="CA504" s="585"/>
      <c r="CB504" s="126">
        <v>8.3333333333333329E-2</v>
      </c>
      <c r="CC504" s="174"/>
      <c r="CD504" s="125" t="s">
        <v>2340</v>
      </c>
      <c r="CE504" s="174">
        <v>8.3333333333333329E-2</v>
      </c>
      <c r="CF504" s="174">
        <v>0</v>
      </c>
      <c r="CG504" s="174" t="s">
        <v>4</v>
      </c>
      <c r="CH504" s="174"/>
      <c r="CI504" s="619"/>
      <c r="CJ504" s="619"/>
      <c r="CK504" s="126">
        <v>8.3333333333333329E-2</v>
      </c>
      <c r="CL504" s="174"/>
      <c r="CM504" s="125" t="s">
        <v>2340</v>
      </c>
      <c r="CN504" s="174">
        <v>8.3333333333333329E-2</v>
      </c>
      <c r="CO504" s="174">
        <v>0</v>
      </c>
      <c r="CP504" s="174" t="s">
        <v>5</v>
      </c>
      <c r="CQ504" s="174"/>
      <c r="CR504" s="619"/>
      <c r="CS504" s="619"/>
      <c r="CT504" s="126">
        <v>8.3333333333333329E-2</v>
      </c>
      <c r="CU504" s="174"/>
      <c r="CV504" s="125" t="s">
        <v>2340</v>
      </c>
      <c r="CW504" s="174">
        <v>8.3333333333333329E-2</v>
      </c>
      <c r="CX504" s="174">
        <v>0</v>
      </c>
      <c r="CY504" s="174" t="s">
        <v>1448</v>
      </c>
      <c r="CZ504" s="174"/>
      <c r="DA504" s="47" t="s">
        <v>2343</v>
      </c>
      <c r="DB504" s="585"/>
      <c r="DC504" s="585"/>
      <c r="DD504" s="126">
        <v>8.3333333333333329E-2</v>
      </c>
      <c r="DE504" s="174"/>
      <c r="DF504" s="125" t="s">
        <v>2340</v>
      </c>
      <c r="DG504" s="174">
        <v>8.3333333333333329E-2</v>
      </c>
      <c r="DH504" s="174">
        <v>0</v>
      </c>
      <c r="DI504" s="174" t="s">
        <v>1449</v>
      </c>
      <c r="DJ504" s="174"/>
      <c r="DK504" s="619"/>
      <c r="DL504" s="619"/>
      <c r="DM504" s="126">
        <v>8.3333333333333329E-2</v>
      </c>
      <c r="DN504" s="174"/>
      <c r="DO504" s="125" t="s">
        <v>2340</v>
      </c>
      <c r="DP504" s="174">
        <v>8.3333333333333329E-2</v>
      </c>
      <c r="DQ504" s="174">
        <v>0</v>
      </c>
      <c r="DR504" s="174" t="s">
        <v>1450</v>
      </c>
      <c r="DS504" s="174"/>
      <c r="DT504" s="619"/>
      <c r="DU504" s="619"/>
      <c r="DV504" s="126">
        <v>8.3333333333333329E-2</v>
      </c>
      <c r="DW504" s="174"/>
      <c r="DX504" s="125" t="s">
        <v>2340</v>
      </c>
      <c r="DY504" s="174">
        <v>8.3333333333333329E-2</v>
      </c>
      <c r="DZ504" s="174">
        <v>0</v>
      </c>
      <c r="EA504" s="174" t="s">
        <v>2166</v>
      </c>
      <c r="EB504" s="174"/>
      <c r="EC504" s="47" t="s">
        <v>2343</v>
      </c>
      <c r="ED504" s="585"/>
      <c r="EE504" s="585"/>
      <c r="EF504" s="304"/>
      <c r="EG504" s="174">
        <v>1</v>
      </c>
      <c r="EH504" s="174">
        <v>0</v>
      </c>
      <c r="EI504" s="163">
        <v>0</v>
      </c>
      <c r="EJ504" s="176">
        <v>1</v>
      </c>
      <c r="EK504" s="220">
        <v>0</v>
      </c>
      <c r="EL504" s="163">
        <v>0</v>
      </c>
      <c r="EM504" s="584"/>
      <c r="EN504" s="584"/>
      <c r="EO504" s="586"/>
      <c r="EP504" s="586"/>
      <c r="EQ504" s="586"/>
      <c r="ER504" s="654"/>
      <c r="ES504" s="200"/>
      <c r="ET504" s="156">
        <f t="shared" si="8"/>
        <v>0</v>
      </c>
    </row>
    <row r="505" spans="1:150" s="47" customFormat="1" ht="99.95" hidden="1" customHeight="1" x14ac:dyDescent="0.25">
      <c r="A505" s="130" t="s">
        <v>191</v>
      </c>
      <c r="B505" s="47" t="s">
        <v>3836</v>
      </c>
      <c r="C505" s="15" t="s">
        <v>52</v>
      </c>
      <c r="D505" s="127">
        <v>1</v>
      </c>
      <c r="E505" s="15" t="s">
        <v>1934</v>
      </c>
      <c r="F505" s="121" t="s">
        <v>65</v>
      </c>
      <c r="G505" s="217">
        <v>1</v>
      </c>
      <c r="H505" s="259">
        <v>1</v>
      </c>
      <c r="I505" s="217">
        <v>0.16</v>
      </c>
      <c r="J505" s="182" t="s">
        <v>1935</v>
      </c>
      <c r="K505" s="116" t="s">
        <v>291</v>
      </c>
      <c r="L505" s="214">
        <v>1</v>
      </c>
      <c r="M505" s="182" t="s">
        <v>1936</v>
      </c>
      <c r="N505" s="182" t="s">
        <v>1937</v>
      </c>
      <c r="O505" s="214" t="s">
        <v>53</v>
      </c>
      <c r="P505" s="217">
        <v>0.09</v>
      </c>
      <c r="Q505" s="260">
        <v>10</v>
      </c>
      <c r="R505" s="261">
        <v>257750000</v>
      </c>
      <c r="S505" s="262"/>
      <c r="T505" s="263">
        <v>43101</v>
      </c>
      <c r="U505" s="214" t="s">
        <v>1938</v>
      </c>
      <c r="V505" s="182" t="s">
        <v>1939</v>
      </c>
      <c r="W505" s="216">
        <v>0.2</v>
      </c>
      <c r="X505" s="216">
        <v>0</v>
      </c>
      <c r="Y505" s="216">
        <v>0</v>
      </c>
      <c r="Z505" s="216" t="s">
        <v>235</v>
      </c>
      <c r="AA505" s="264">
        <v>0</v>
      </c>
      <c r="AB505" s="264">
        <v>0</v>
      </c>
      <c r="AC505" s="262">
        <v>192192000</v>
      </c>
      <c r="AD505" s="265"/>
      <c r="AE505" s="264">
        <v>0.17500000000000002</v>
      </c>
      <c r="AF505" s="264">
        <v>0</v>
      </c>
      <c r="AG505" s="216">
        <v>0</v>
      </c>
      <c r="AH505" s="216">
        <v>0</v>
      </c>
      <c r="AI505" s="216">
        <v>0</v>
      </c>
      <c r="AJ505" s="264">
        <v>0.05</v>
      </c>
      <c r="AK505" s="264">
        <v>0</v>
      </c>
      <c r="AL505" s="216"/>
      <c r="AM505" s="216"/>
      <c r="AN505" s="264">
        <v>2.8124999999999997E-2</v>
      </c>
      <c r="AO505" s="264">
        <v>0</v>
      </c>
      <c r="AP505" s="216">
        <v>0</v>
      </c>
      <c r="AQ505" s="216">
        <v>0</v>
      </c>
      <c r="AR505" s="216">
        <v>0</v>
      </c>
      <c r="AS505" s="264">
        <v>0.04</v>
      </c>
      <c r="AT505" s="264">
        <v>0</v>
      </c>
      <c r="AU505" s="216">
        <v>0</v>
      </c>
      <c r="AV505" s="216"/>
      <c r="AW505" s="216">
        <v>0</v>
      </c>
      <c r="AX505" s="264">
        <v>2.2499999999999999E-2</v>
      </c>
      <c r="AY505" s="264">
        <v>0</v>
      </c>
      <c r="AZ505" s="216">
        <v>0</v>
      </c>
      <c r="BA505" s="216">
        <v>0</v>
      </c>
      <c r="BB505" s="216">
        <v>0</v>
      </c>
      <c r="BC505" s="264">
        <v>0.08</v>
      </c>
      <c r="BD505" s="264">
        <v>0</v>
      </c>
      <c r="BE505" s="216">
        <v>0</v>
      </c>
      <c r="BF505" s="216"/>
      <c r="BG505" s="264">
        <v>8.8750000000000009E-2</v>
      </c>
      <c r="BH505" s="264">
        <v>0</v>
      </c>
      <c r="BI505" s="216">
        <v>0</v>
      </c>
      <c r="BJ505" s="216">
        <v>0</v>
      </c>
      <c r="BK505" s="216">
        <v>0</v>
      </c>
      <c r="BL505" s="264">
        <v>0.04</v>
      </c>
      <c r="BM505" s="264">
        <v>0</v>
      </c>
      <c r="BN505" s="216">
        <v>0</v>
      </c>
      <c r="BO505" s="216"/>
      <c r="BP505" s="264">
        <v>2.2499999999999999E-2</v>
      </c>
      <c r="BQ505" s="264">
        <v>0</v>
      </c>
      <c r="BR505" s="216">
        <v>0</v>
      </c>
      <c r="BS505" s="216">
        <v>0</v>
      </c>
      <c r="BT505" s="216">
        <v>0</v>
      </c>
      <c r="BU505" s="264">
        <v>0.13</v>
      </c>
      <c r="BV505" s="264">
        <v>0</v>
      </c>
      <c r="BW505" s="216">
        <v>0</v>
      </c>
      <c r="BX505" s="216"/>
      <c r="BY505" s="216">
        <v>0</v>
      </c>
      <c r="BZ505" s="264">
        <v>7.3124999999999996E-2</v>
      </c>
      <c r="CA505" s="264">
        <v>0</v>
      </c>
      <c r="CB505" s="216">
        <v>0.1</v>
      </c>
      <c r="CC505" s="216">
        <v>0</v>
      </c>
      <c r="CD505" s="216" t="s">
        <v>1940</v>
      </c>
      <c r="CE505" s="264">
        <v>0.14000000000000001</v>
      </c>
      <c r="CF505" s="264">
        <v>0</v>
      </c>
      <c r="CG505" s="262">
        <v>65558000</v>
      </c>
      <c r="CH505" s="216"/>
      <c r="CI505" s="264">
        <v>0.1225</v>
      </c>
      <c r="CJ505" s="264">
        <v>0</v>
      </c>
      <c r="CK505" s="216">
        <v>0</v>
      </c>
      <c r="CL505" s="216">
        <v>0</v>
      </c>
      <c r="CM505" s="216">
        <v>0</v>
      </c>
      <c r="CN505" s="264">
        <v>0.08</v>
      </c>
      <c r="CO505" s="264">
        <v>0</v>
      </c>
      <c r="CP505" s="216">
        <v>0</v>
      </c>
      <c r="CQ505" s="216"/>
      <c r="CR505" s="264">
        <v>8.8750000000000009E-2</v>
      </c>
      <c r="CS505" s="264">
        <v>0</v>
      </c>
      <c r="CT505" s="216">
        <v>0</v>
      </c>
      <c r="CU505" s="216">
        <v>0</v>
      </c>
      <c r="CV505" s="216">
        <v>0</v>
      </c>
      <c r="CW505" s="264">
        <v>0.09</v>
      </c>
      <c r="CX505" s="264">
        <v>0</v>
      </c>
      <c r="CY505" s="216">
        <v>0</v>
      </c>
      <c r="CZ505" s="216"/>
      <c r="DA505" s="264" t="s">
        <v>1941</v>
      </c>
      <c r="DB505" s="264">
        <v>5.0624999999999996E-2</v>
      </c>
      <c r="DC505" s="264">
        <v>0</v>
      </c>
      <c r="DD505" s="216">
        <v>0</v>
      </c>
      <c r="DE505" s="216">
        <v>0</v>
      </c>
      <c r="DF505" s="216">
        <v>0</v>
      </c>
      <c r="DG505" s="264">
        <v>0.08</v>
      </c>
      <c r="DH505" s="264">
        <v>0</v>
      </c>
      <c r="DI505" s="216">
        <v>0</v>
      </c>
      <c r="DJ505" s="216"/>
      <c r="DK505" s="264">
        <v>8.8750000000000009E-2</v>
      </c>
      <c r="DL505" s="264">
        <v>0</v>
      </c>
      <c r="DM505" s="216">
        <v>0</v>
      </c>
      <c r="DN505" s="216">
        <v>0</v>
      </c>
      <c r="DO505" s="216">
        <v>0</v>
      </c>
      <c r="DP505" s="264">
        <v>0.09</v>
      </c>
      <c r="DQ505" s="264">
        <v>0</v>
      </c>
      <c r="DR505" s="216">
        <v>0</v>
      </c>
      <c r="DS505" s="216"/>
      <c r="DT505" s="264">
        <v>9.4375000000000001E-2</v>
      </c>
      <c r="DU505" s="264">
        <v>0</v>
      </c>
      <c r="DV505" s="216">
        <v>0.1</v>
      </c>
      <c r="DW505" s="216">
        <v>0</v>
      </c>
      <c r="DX505" s="216" t="s">
        <v>1940</v>
      </c>
      <c r="DY505" s="264">
        <v>0.18</v>
      </c>
      <c r="DZ505" s="264">
        <v>0</v>
      </c>
      <c r="EA505" s="216"/>
      <c r="EB505" s="216"/>
      <c r="EC505" s="216"/>
      <c r="ED505" s="264">
        <v>0.14499999999999999</v>
      </c>
      <c r="EE505" s="264">
        <v>0</v>
      </c>
      <c r="EF505" s="305"/>
      <c r="EG505" s="216">
        <v>0.2</v>
      </c>
      <c r="EH505" s="216">
        <v>0</v>
      </c>
      <c r="EI505" s="216">
        <v>0</v>
      </c>
      <c r="EJ505" s="639">
        <v>1</v>
      </c>
      <c r="EK505" s="640">
        <v>0</v>
      </c>
      <c r="EL505" s="639">
        <v>0</v>
      </c>
      <c r="EM505" s="590">
        <v>1</v>
      </c>
      <c r="EN505" s="639">
        <v>0</v>
      </c>
      <c r="EO505" s="639">
        <v>0</v>
      </c>
      <c r="EP505" s="639">
        <v>0</v>
      </c>
      <c r="EQ505" s="639">
        <v>0</v>
      </c>
      <c r="ER505" s="639">
        <v>0</v>
      </c>
      <c r="ET505" s="156">
        <f t="shared" ref="ET505:ET525" si="9">+EG505-W505</f>
        <v>0</v>
      </c>
    </row>
    <row r="506" spans="1:150" s="47" customFormat="1" ht="99.95" hidden="1" customHeight="1" x14ac:dyDescent="0.25">
      <c r="A506" s="130" t="s">
        <v>191</v>
      </c>
      <c r="B506" s="47" t="s">
        <v>3836</v>
      </c>
      <c r="C506" s="15" t="s">
        <v>52</v>
      </c>
      <c r="D506" s="127">
        <v>1</v>
      </c>
      <c r="E506" s="15" t="s">
        <v>1934</v>
      </c>
      <c r="F506" s="121" t="s">
        <v>65</v>
      </c>
      <c r="G506" s="156">
        <v>1</v>
      </c>
      <c r="H506" s="121">
        <v>1</v>
      </c>
      <c r="I506" s="156">
        <v>0.16</v>
      </c>
      <c r="J506" s="130" t="s">
        <v>1935</v>
      </c>
      <c r="K506" s="127" t="s">
        <v>291</v>
      </c>
      <c r="L506" s="47">
        <v>1</v>
      </c>
      <c r="M506" s="130" t="s">
        <v>1936</v>
      </c>
      <c r="N506" s="130" t="s">
        <v>1937</v>
      </c>
      <c r="O506" s="47" t="s">
        <v>53</v>
      </c>
      <c r="P506" s="156">
        <v>0.09</v>
      </c>
      <c r="Q506" s="98">
        <v>10</v>
      </c>
      <c r="R506" s="124">
        <v>257750000</v>
      </c>
      <c r="S506" s="155"/>
      <c r="T506" s="58">
        <v>43101</v>
      </c>
      <c r="U506" s="47" t="s">
        <v>1938</v>
      </c>
      <c r="V506" s="130" t="s">
        <v>1942</v>
      </c>
      <c r="W506" s="122">
        <v>0.2</v>
      </c>
      <c r="X506" s="122">
        <v>0</v>
      </c>
      <c r="Y506" s="122">
        <v>0</v>
      </c>
      <c r="Z506" s="122" t="s">
        <v>235</v>
      </c>
      <c r="AA506" s="68"/>
      <c r="AB506" s="68"/>
      <c r="AC506" s="155"/>
      <c r="AD506" s="136"/>
      <c r="AE506" s="68"/>
      <c r="AF506" s="68"/>
      <c r="AG506" s="122">
        <v>0</v>
      </c>
      <c r="AH506" s="122">
        <v>0</v>
      </c>
      <c r="AI506" s="122">
        <v>0</v>
      </c>
      <c r="AJ506" s="68"/>
      <c r="AK506" s="68"/>
      <c r="AL506" s="122">
        <v>0</v>
      </c>
      <c r="AM506" s="122"/>
      <c r="AN506" s="68"/>
      <c r="AO506" s="68"/>
      <c r="AP506" s="122">
        <v>0.04</v>
      </c>
      <c r="AQ506" s="122">
        <v>0</v>
      </c>
      <c r="AR506" s="122" t="s">
        <v>1943</v>
      </c>
      <c r="AS506" s="68"/>
      <c r="AT506" s="68"/>
      <c r="AU506" s="122"/>
      <c r="AV506" s="122"/>
      <c r="AW506" s="122"/>
      <c r="AX506" s="68"/>
      <c r="AY506" s="68"/>
      <c r="AZ506" s="122">
        <v>0</v>
      </c>
      <c r="BA506" s="122">
        <v>0</v>
      </c>
      <c r="BB506" s="122">
        <v>0</v>
      </c>
      <c r="BC506" s="68"/>
      <c r="BD506" s="68"/>
      <c r="BE506" s="122">
        <v>0</v>
      </c>
      <c r="BF506" s="122"/>
      <c r="BG506" s="68"/>
      <c r="BH506" s="68"/>
      <c r="BI506" s="122">
        <v>0.04</v>
      </c>
      <c r="BJ506" s="122">
        <v>0</v>
      </c>
      <c r="BK506" s="122" t="s">
        <v>1943</v>
      </c>
      <c r="BL506" s="68"/>
      <c r="BM506" s="68"/>
      <c r="BN506" s="122"/>
      <c r="BO506" s="122"/>
      <c r="BP506" s="68"/>
      <c r="BQ506" s="68"/>
      <c r="BR506" s="122">
        <v>0</v>
      </c>
      <c r="BS506" s="122">
        <v>0</v>
      </c>
      <c r="BT506" s="122">
        <v>0</v>
      </c>
      <c r="BU506" s="68"/>
      <c r="BV506" s="68"/>
      <c r="BW506" s="122">
        <v>0</v>
      </c>
      <c r="BX506" s="122"/>
      <c r="BY506" s="122">
        <v>0</v>
      </c>
      <c r="BZ506" s="68"/>
      <c r="CA506" s="68"/>
      <c r="CB506" s="122">
        <v>0.04</v>
      </c>
      <c r="CC506" s="122">
        <v>0</v>
      </c>
      <c r="CD506" s="122" t="s">
        <v>1943</v>
      </c>
      <c r="CE506" s="68"/>
      <c r="CF506" s="68"/>
      <c r="CG506" s="155"/>
      <c r="CH506" s="122"/>
      <c r="CI506" s="68"/>
      <c r="CJ506" s="68"/>
      <c r="CK506" s="122">
        <v>0</v>
      </c>
      <c r="CL506" s="122">
        <v>0</v>
      </c>
      <c r="CM506" s="122">
        <v>0</v>
      </c>
      <c r="CN506" s="68"/>
      <c r="CO506" s="68"/>
      <c r="CP506" s="122">
        <v>0</v>
      </c>
      <c r="CQ506" s="122"/>
      <c r="CR506" s="68"/>
      <c r="CS506" s="68"/>
      <c r="CT506" s="122">
        <v>0.04</v>
      </c>
      <c r="CU506" s="122">
        <v>0</v>
      </c>
      <c r="CV506" s="122" t="s">
        <v>1943</v>
      </c>
      <c r="CW506" s="68"/>
      <c r="CX506" s="68"/>
      <c r="CY506" s="122"/>
      <c r="CZ506" s="122"/>
      <c r="DA506" s="68"/>
      <c r="DB506" s="68"/>
      <c r="DC506" s="68"/>
      <c r="DD506" s="122">
        <v>0</v>
      </c>
      <c r="DE506" s="122">
        <v>0</v>
      </c>
      <c r="DF506" s="122">
        <v>0</v>
      </c>
      <c r="DG506" s="68"/>
      <c r="DH506" s="68"/>
      <c r="DI506" s="122">
        <v>0</v>
      </c>
      <c r="DJ506" s="122"/>
      <c r="DK506" s="68"/>
      <c r="DL506" s="68"/>
      <c r="DM506" s="122">
        <v>0.04</v>
      </c>
      <c r="DN506" s="122">
        <v>0</v>
      </c>
      <c r="DO506" s="122" t="s">
        <v>1943</v>
      </c>
      <c r="DP506" s="68"/>
      <c r="DQ506" s="68"/>
      <c r="DR506" s="122"/>
      <c r="DS506" s="122"/>
      <c r="DT506" s="68"/>
      <c r="DU506" s="68"/>
      <c r="DV506" s="122">
        <v>0</v>
      </c>
      <c r="DW506" s="122">
        <v>0</v>
      </c>
      <c r="DX506" s="122">
        <v>0</v>
      </c>
      <c r="DY506" s="68"/>
      <c r="DZ506" s="68"/>
      <c r="EA506" s="122">
        <v>0</v>
      </c>
      <c r="EB506" s="122"/>
      <c r="EC506" s="122">
        <v>0</v>
      </c>
      <c r="ED506" s="68"/>
      <c r="EE506" s="68"/>
      <c r="EF506" s="305"/>
      <c r="EG506" s="122">
        <v>0.2</v>
      </c>
      <c r="EH506" s="122">
        <v>0</v>
      </c>
      <c r="EI506" s="122">
        <v>0</v>
      </c>
      <c r="EJ506" s="613"/>
      <c r="EK506" s="638"/>
      <c r="EL506" s="613"/>
      <c r="EM506" s="614"/>
      <c r="EN506" s="613"/>
      <c r="EO506" s="613"/>
      <c r="EP506" s="613"/>
      <c r="EQ506" s="613"/>
      <c r="ER506" s="613"/>
      <c r="ET506" s="156">
        <f t="shared" si="9"/>
        <v>0</v>
      </c>
    </row>
    <row r="507" spans="1:150" s="47" customFormat="1" ht="99.95" hidden="1" customHeight="1" x14ac:dyDescent="0.25">
      <c r="A507" s="130" t="s">
        <v>191</v>
      </c>
      <c r="B507" s="47" t="s">
        <v>3836</v>
      </c>
      <c r="C507" s="15" t="s">
        <v>52</v>
      </c>
      <c r="D507" s="127">
        <v>1</v>
      </c>
      <c r="E507" s="15" t="s">
        <v>1934</v>
      </c>
      <c r="F507" s="121" t="s">
        <v>65</v>
      </c>
      <c r="G507" s="156">
        <v>1</v>
      </c>
      <c r="H507" s="121">
        <v>1</v>
      </c>
      <c r="I507" s="156">
        <v>0.16</v>
      </c>
      <c r="J507" s="130" t="s">
        <v>1935</v>
      </c>
      <c r="K507" s="127" t="s">
        <v>291</v>
      </c>
      <c r="L507" s="47">
        <v>1</v>
      </c>
      <c r="M507" s="130" t="s">
        <v>1936</v>
      </c>
      <c r="N507" s="130" t="s">
        <v>1937</v>
      </c>
      <c r="O507" s="47" t="s">
        <v>53</v>
      </c>
      <c r="P507" s="156">
        <v>0.09</v>
      </c>
      <c r="Q507" s="98">
        <v>10</v>
      </c>
      <c r="R507" s="124">
        <v>257750000</v>
      </c>
      <c r="S507" s="155"/>
      <c r="T507" s="58">
        <v>43101</v>
      </c>
      <c r="U507" s="47" t="s">
        <v>1938</v>
      </c>
      <c r="V507" s="130" t="s">
        <v>1944</v>
      </c>
      <c r="W507" s="122">
        <v>0.4</v>
      </c>
      <c r="X507" s="122">
        <v>0</v>
      </c>
      <c r="Y507" s="122">
        <v>0</v>
      </c>
      <c r="Z507" s="122" t="s">
        <v>235</v>
      </c>
      <c r="AA507" s="68"/>
      <c r="AB507" s="68"/>
      <c r="AC507" s="155"/>
      <c r="AD507" s="136"/>
      <c r="AE507" s="68"/>
      <c r="AF507" s="68"/>
      <c r="AG507" s="122">
        <v>0</v>
      </c>
      <c r="AH507" s="122">
        <v>0</v>
      </c>
      <c r="AI507" s="122">
        <v>0</v>
      </c>
      <c r="AJ507" s="68"/>
      <c r="AK507" s="68"/>
      <c r="AL507" s="122">
        <v>0</v>
      </c>
      <c r="AM507" s="122"/>
      <c r="AN507" s="68"/>
      <c r="AO507" s="68"/>
      <c r="AP507" s="122">
        <v>0</v>
      </c>
      <c r="AQ507" s="122">
        <v>0</v>
      </c>
      <c r="AR507" s="122">
        <v>0</v>
      </c>
      <c r="AS507" s="68"/>
      <c r="AT507" s="68"/>
      <c r="AU507" s="122"/>
      <c r="AV507" s="122"/>
      <c r="AW507" s="122"/>
      <c r="AX507" s="68"/>
      <c r="AY507" s="68"/>
      <c r="AZ507" s="122">
        <v>0.08</v>
      </c>
      <c r="BA507" s="122">
        <v>0</v>
      </c>
      <c r="BB507" s="122" t="s">
        <v>1943</v>
      </c>
      <c r="BC507" s="68"/>
      <c r="BD507" s="68"/>
      <c r="BE507" s="122">
        <v>0</v>
      </c>
      <c r="BF507" s="122"/>
      <c r="BG507" s="68"/>
      <c r="BH507" s="68"/>
      <c r="BI507" s="122">
        <v>0</v>
      </c>
      <c r="BJ507" s="122">
        <v>0</v>
      </c>
      <c r="BK507" s="122">
        <v>0</v>
      </c>
      <c r="BL507" s="68"/>
      <c r="BM507" s="68"/>
      <c r="BN507" s="122">
        <v>0</v>
      </c>
      <c r="BO507" s="122"/>
      <c r="BP507" s="68"/>
      <c r="BQ507" s="68"/>
      <c r="BR507" s="122">
        <v>0.08</v>
      </c>
      <c r="BS507" s="122">
        <v>0</v>
      </c>
      <c r="BT507" s="122" t="s">
        <v>1943</v>
      </c>
      <c r="BU507" s="68"/>
      <c r="BV507" s="68"/>
      <c r="BW507" s="122"/>
      <c r="BX507" s="122"/>
      <c r="BY507" s="122"/>
      <c r="BZ507" s="68"/>
      <c r="CA507" s="68"/>
      <c r="CB507" s="122">
        <v>0</v>
      </c>
      <c r="CC507" s="122">
        <v>0</v>
      </c>
      <c r="CD507" s="122">
        <v>0</v>
      </c>
      <c r="CE507" s="68"/>
      <c r="CF507" s="68"/>
      <c r="CG507" s="155"/>
      <c r="CH507" s="122"/>
      <c r="CI507" s="68"/>
      <c r="CJ507" s="68"/>
      <c r="CK507" s="122">
        <v>0.08</v>
      </c>
      <c r="CL507" s="122">
        <v>0</v>
      </c>
      <c r="CM507" s="122" t="s">
        <v>1943</v>
      </c>
      <c r="CN507" s="68"/>
      <c r="CO507" s="68"/>
      <c r="CP507" s="122"/>
      <c r="CQ507" s="122"/>
      <c r="CR507" s="68"/>
      <c r="CS507" s="68"/>
      <c r="CT507" s="122">
        <v>0</v>
      </c>
      <c r="CU507" s="122">
        <v>0</v>
      </c>
      <c r="CV507" s="122">
        <v>0</v>
      </c>
      <c r="CW507" s="68"/>
      <c r="CX507" s="68"/>
      <c r="CY507" s="122">
        <v>0</v>
      </c>
      <c r="CZ507" s="122"/>
      <c r="DA507" s="68"/>
      <c r="DB507" s="68"/>
      <c r="DC507" s="68"/>
      <c r="DD507" s="122">
        <v>0.08</v>
      </c>
      <c r="DE507" s="122">
        <v>0</v>
      </c>
      <c r="DF507" s="122" t="s">
        <v>1943</v>
      </c>
      <c r="DG507" s="68"/>
      <c r="DH507" s="68"/>
      <c r="DI507" s="122"/>
      <c r="DJ507" s="122"/>
      <c r="DK507" s="68"/>
      <c r="DL507" s="68"/>
      <c r="DM507" s="122">
        <v>0</v>
      </c>
      <c r="DN507" s="122">
        <v>0</v>
      </c>
      <c r="DO507" s="122">
        <v>0</v>
      </c>
      <c r="DP507" s="68"/>
      <c r="DQ507" s="68"/>
      <c r="DR507" s="122">
        <v>0</v>
      </c>
      <c r="DS507" s="122"/>
      <c r="DT507" s="68"/>
      <c r="DU507" s="68"/>
      <c r="DV507" s="122">
        <v>0.08</v>
      </c>
      <c r="DW507" s="122">
        <v>0</v>
      </c>
      <c r="DX507" s="122" t="s">
        <v>1943</v>
      </c>
      <c r="DY507" s="68"/>
      <c r="DZ507" s="68"/>
      <c r="EA507" s="122"/>
      <c r="EB507" s="122"/>
      <c r="EC507" s="122"/>
      <c r="ED507" s="68"/>
      <c r="EE507" s="68"/>
      <c r="EF507" s="305"/>
      <c r="EG507" s="126">
        <v>0.4</v>
      </c>
      <c r="EH507" s="122">
        <v>0</v>
      </c>
      <c r="EI507" s="122">
        <v>0</v>
      </c>
      <c r="EJ507" s="613"/>
      <c r="EK507" s="638"/>
      <c r="EL507" s="613"/>
      <c r="EM507" s="614"/>
      <c r="EN507" s="613"/>
      <c r="EO507" s="613"/>
      <c r="EP507" s="613"/>
      <c r="EQ507" s="613"/>
      <c r="ER507" s="613"/>
      <c r="ET507" s="156">
        <f t="shared" si="9"/>
        <v>0</v>
      </c>
    </row>
    <row r="508" spans="1:150" s="47" customFormat="1" ht="99.95" hidden="1" customHeight="1" x14ac:dyDescent="0.25">
      <c r="A508" s="130" t="s">
        <v>191</v>
      </c>
      <c r="B508" s="47" t="s">
        <v>3836</v>
      </c>
      <c r="C508" s="15" t="s">
        <v>52</v>
      </c>
      <c r="D508" s="127">
        <v>1</v>
      </c>
      <c r="E508" s="15" t="s">
        <v>1934</v>
      </c>
      <c r="F508" s="121" t="s">
        <v>65</v>
      </c>
      <c r="G508" s="156">
        <v>1</v>
      </c>
      <c r="H508" s="121">
        <v>1</v>
      </c>
      <c r="I508" s="156">
        <v>0.16</v>
      </c>
      <c r="J508" s="130" t="s">
        <v>1935</v>
      </c>
      <c r="K508" s="127" t="s">
        <v>291</v>
      </c>
      <c r="L508" s="47">
        <v>1</v>
      </c>
      <c r="M508" s="130" t="s">
        <v>1936</v>
      </c>
      <c r="N508" s="130" t="s">
        <v>1937</v>
      </c>
      <c r="O508" s="47" t="s">
        <v>53</v>
      </c>
      <c r="P508" s="156">
        <v>0.09</v>
      </c>
      <c r="Q508" s="98">
        <v>10</v>
      </c>
      <c r="R508" s="124">
        <v>257750000</v>
      </c>
      <c r="S508" s="155"/>
      <c r="T508" s="58">
        <v>43101</v>
      </c>
      <c r="U508" s="47" t="s">
        <v>1938</v>
      </c>
      <c r="V508" s="130" t="s">
        <v>1945</v>
      </c>
      <c r="W508" s="122">
        <v>0.2</v>
      </c>
      <c r="X508" s="122">
        <v>0</v>
      </c>
      <c r="Y508" s="122">
        <v>0</v>
      </c>
      <c r="Z508" s="122" t="s">
        <v>235</v>
      </c>
      <c r="AA508" s="68"/>
      <c r="AB508" s="68"/>
      <c r="AC508" s="155"/>
      <c r="AD508" s="136"/>
      <c r="AE508" s="68"/>
      <c r="AF508" s="68"/>
      <c r="AG508" s="122">
        <v>0.05</v>
      </c>
      <c r="AH508" s="122">
        <v>0</v>
      </c>
      <c r="AI508" s="122" t="s">
        <v>1946</v>
      </c>
      <c r="AJ508" s="68"/>
      <c r="AK508" s="68"/>
      <c r="AL508" s="122">
        <v>0</v>
      </c>
      <c r="AM508" s="122"/>
      <c r="AN508" s="68"/>
      <c r="AO508" s="68"/>
      <c r="AP508" s="122">
        <v>0</v>
      </c>
      <c r="AQ508" s="122">
        <v>0</v>
      </c>
      <c r="AR508" s="122">
        <v>0</v>
      </c>
      <c r="AS508" s="68"/>
      <c r="AT508" s="68"/>
      <c r="AU508" s="122"/>
      <c r="AV508" s="122"/>
      <c r="AW508" s="122"/>
      <c r="AX508" s="68"/>
      <c r="AY508" s="68"/>
      <c r="AZ508" s="122">
        <v>0</v>
      </c>
      <c r="BA508" s="122">
        <v>0</v>
      </c>
      <c r="BB508" s="122">
        <v>0</v>
      </c>
      <c r="BC508" s="68"/>
      <c r="BD508" s="68"/>
      <c r="BE508" s="122">
        <v>0</v>
      </c>
      <c r="BF508" s="122"/>
      <c r="BG508" s="68"/>
      <c r="BH508" s="68"/>
      <c r="BI508" s="122">
        <v>0</v>
      </c>
      <c r="BJ508" s="122">
        <v>0</v>
      </c>
      <c r="BK508" s="122">
        <v>0</v>
      </c>
      <c r="BL508" s="68"/>
      <c r="BM508" s="68"/>
      <c r="BN508" s="122">
        <v>0</v>
      </c>
      <c r="BO508" s="122"/>
      <c r="BP508" s="68"/>
      <c r="BQ508" s="68"/>
      <c r="BR508" s="122">
        <v>0.05</v>
      </c>
      <c r="BS508" s="122">
        <v>0</v>
      </c>
      <c r="BT508" s="122" t="s">
        <v>1946</v>
      </c>
      <c r="BU508" s="68"/>
      <c r="BV508" s="68"/>
      <c r="BW508" s="122"/>
      <c r="BX508" s="122"/>
      <c r="BY508" s="122"/>
      <c r="BZ508" s="68"/>
      <c r="CA508" s="68"/>
      <c r="CB508" s="122">
        <v>0</v>
      </c>
      <c r="CC508" s="122">
        <v>0</v>
      </c>
      <c r="CD508" s="122">
        <v>0</v>
      </c>
      <c r="CE508" s="68"/>
      <c r="CF508" s="68"/>
      <c r="CG508" s="155"/>
      <c r="CH508" s="122"/>
      <c r="CI508" s="68"/>
      <c r="CJ508" s="68"/>
      <c r="CK508" s="122">
        <v>0</v>
      </c>
      <c r="CL508" s="122">
        <v>0</v>
      </c>
      <c r="CM508" s="122">
        <v>0</v>
      </c>
      <c r="CN508" s="68"/>
      <c r="CO508" s="68"/>
      <c r="CP508" s="122">
        <v>0</v>
      </c>
      <c r="CQ508" s="122"/>
      <c r="CR508" s="68"/>
      <c r="CS508" s="68"/>
      <c r="CT508" s="122">
        <v>0.05</v>
      </c>
      <c r="CU508" s="122">
        <v>0</v>
      </c>
      <c r="CV508" s="122" t="s">
        <v>1946</v>
      </c>
      <c r="CW508" s="68"/>
      <c r="CX508" s="68"/>
      <c r="CY508" s="122"/>
      <c r="CZ508" s="122"/>
      <c r="DA508" s="68"/>
      <c r="DB508" s="68"/>
      <c r="DC508" s="68"/>
      <c r="DD508" s="122">
        <v>0</v>
      </c>
      <c r="DE508" s="122">
        <v>0</v>
      </c>
      <c r="DF508" s="122">
        <v>0</v>
      </c>
      <c r="DG508" s="68"/>
      <c r="DH508" s="68"/>
      <c r="DI508" s="122">
        <v>0</v>
      </c>
      <c r="DJ508" s="122"/>
      <c r="DK508" s="68"/>
      <c r="DL508" s="68"/>
      <c r="DM508" s="122">
        <v>0.05</v>
      </c>
      <c r="DN508" s="122">
        <v>0</v>
      </c>
      <c r="DO508" s="122" t="s">
        <v>1946</v>
      </c>
      <c r="DP508" s="68"/>
      <c r="DQ508" s="68"/>
      <c r="DR508" s="122"/>
      <c r="DS508" s="122"/>
      <c r="DT508" s="68"/>
      <c r="DU508" s="68"/>
      <c r="DV508" s="122">
        <v>0</v>
      </c>
      <c r="DW508" s="122">
        <v>0</v>
      </c>
      <c r="DX508" s="122">
        <v>0</v>
      </c>
      <c r="DY508" s="68"/>
      <c r="DZ508" s="68"/>
      <c r="EA508" s="122">
        <v>0</v>
      </c>
      <c r="EB508" s="122"/>
      <c r="EC508" s="122">
        <v>0</v>
      </c>
      <c r="ED508" s="68"/>
      <c r="EE508" s="68"/>
      <c r="EF508" s="305"/>
      <c r="EG508" s="122">
        <v>0.2</v>
      </c>
      <c r="EH508" s="122">
        <v>0</v>
      </c>
      <c r="EI508" s="122">
        <v>0</v>
      </c>
      <c r="EJ508" s="613"/>
      <c r="EK508" s="638"/>
      <c r="EL508" s="613"/>
      <c r="EM508" s="614"/>
      <c r="EN508" s="613"/>
      <c r="EO508" s="613"/>
      <c r="EP508" s="613"/>
      <c r="EQ508" s="613"/>
      <c r="ER508" s="613"/>
      <c r="ET508" s="156">
        <f t="shared" si="9"/>
        <v>0</v>
      </c>
    </row>
    <row r="509" spans="1:150" s="47" customFormat="1" ht="99.95" hidden="1" customHeight="1" x14ac:dyDescent="0.25">
      <c r="A509" s="130" t="s">
        <v>191</v>
      </c>
      <c r="B509" s="47" t="s">
        <v>3836</v>
      </c>
      <c r="C509" s="15" t="s">
        <v>52</v>
      </c>
      <c r="D509" s="127">
        <v>1</v>
      </c>
      <c r="E509" s="15" t="s">
        <v>1934</v>
      </c>
      <c r="F509" s="121" t="s">
        <v>65</v>
      </c>
      <c r="G509" s="156">
        <v>1</v>
      </c>
      <c r="H509" s="121">
        <v>1</v>
      </c>
      <c r="I509" s="156">
        <v>0.16</v>
      </c>
      <c r="J509" s="130" t="s">
        <v>1947</v>
      </c>
      <c r="K509" s="127" t="s">
        <v>289</v>
      </c>
      <c r="L509" s="47">
        <v>2</v>
      </c>
      <c r="M509" s="130" t="s">
        <v>1948</v>
      </c>
      <c r="N509" s="130" t="s">
        <v>1949</v>
      </c>
      <c r="O509" s="47" t="s">
        <v>1950</v>
      </c>
      <c r="P509" s="156">
        <v>7.0000000000000007E-2</v>
      </c>
      <c r="Q509" s="98">
        <v>8</v>
      </c>
      <c r="R509" s="124">
        <v>21486000</v>
      </c>
      <c r="S509" s="155"/>
      <c r="T509" s="58">
        <v>43435</v>
      </c>
      <c r="U509" s="47" t="s">
        <v>1938</v>
      </c>
      <c r="V509" s="130" t="s">
        <v>1951</v>
      </c>
      <c r="W509" s="122">
        <v>0.2</v>
      </c>
      <c r="X509" s="122">
        <v>0.2</v>
      </c>
      <c r="Y509" s="122">
        <v>0</v>
      </c>
      <c r="Z509" s="122" t="s">
        <v>1952</v>
      </c>
      <c r="AA509" s="68">
        <v>0.4</v>
      </c>
      <c r="AB509" s="68">
        <v>0</v>
      </c>
      <c r="AC509" s="57"/>
      <c r="AD509" s="136"/>
      <c r="AE509" s="68"/>
      <c r="AF509" s="68"/>
      <c r="AG509" s="122">
        <v>0</v>
      </c>
      <c r="AH509" s="122">
        <v>0</v>
      </c>
      <c r="AI509" s="122" t="s">
        <v>1953</v>
      </c>
      <c r="AJ509" s="68">
        <v>0</v>
      </c>
      <c r="AK509" s="68">
        <v>0</v>
      </c>
      <c r="AL509" s="122"/>
      <c r="AM509" s="122"/>
      <c r="AN509" s="68"/>
      <c r="AO509" s="68"/>
      <c r="AP509" s="122">
        <v>0</v>
      </c>
      <c r="AQ509" s="122">
        <v>0</v>
      </c>
      <c r="AR509" s="122"/>
      <c r="AS509" s="68">
        <v>0</v>
      </c>
      <c r="AT509" s="68">
        <v>0</v>
      </c>
      <c r="AU509" s="122"/>
      <c r="AV509" s="122"/>
      <c r="AW509" s="122"/>
      <c r="AX509" s="68"/>
      <c r="AY509" s="68"/>
      <c r="AZ509" s="122">
        <v>0</v>
      </c>
      <c r="BA509" s="122">
        <v>0</v>
      </c>
      <c r="BB509" s="122">
        <v>0</v>
      </c>
      <c r="BC509" s="68">
        <v>0.1</v>
      </c>
      <c r="BD509" s="68">
        <v>0</v>
      </c>
      <c r="BE509" s="122"/>
      <c r="BF509" s="122"/>
      <c r="BG509" s="68"/>
      <c r="BH509" s="68"/>
      <c r="BI509" s="122">
        <v>0</v>
      </c>
      <c r="BJ509" s="122">
        <v>0</v>
      </c>
      <c r="BK509" s="122">
        <v>0</v>
      </c>
      <c r="BL509" s="68">
        <v>0</v>
      </c>
      <c r="BM509" s="68">
        <v>0</v>
      </c>
      <c r="BN509" s="122"/>
      <c r="BO509" s="122"/>
      <c r="BP509" s="68"/>
      <c r="BQ509" s="68"/>
      <c r="BR509" s="122">
        <v>0</v>
      </c>
      <c r="BS509" s="122">
        <v>0</v>
      </c>
      <c r="BT509" s="122">
        <v>0</v>
      </c>
      <c r="BU509" s="68">
        <v>0</v>
      </c>
      <c r="BV509" s="68">
        <v>0</v>
      </c>
      <c r="BW509" s="122"/>
      <c r="BX509" s="122"/>
      <c r="BY509" s="68"/>
      <c r="BZ509" s="68"/>
      <c r="CA509" s="68"/>
      <c r="CB509" s="122">
        <v>0</v>
      </c>
      <c r="CC509" s="122">
        <v>0</v>
      </c>
      <c r="CD509" s="122">
        <v>0</v>
      </c>
      <c r="CE509" s="68">
        <v>0.1</v>
      </c>
      <c r="CF509" s="68">
        <v>0</v>
      </c>
      <c r="CG509" s="155">
        <v>21486000</v>
      </c>
      <c r="CH509" s="122"/>
      <c r="CI509" s="68"/>
      <c r="CJ509" s="68"/>
      <c r="CK509" s="122">
        <v>0</v>
      </c>
      <c r="CL509" s="122">
        <v>0</v>
      </c>
      <c r="CM509" s="122">
        <v>0</v>
      </c>
      <c r="CN509" s="68">
        <v>0.1</v>
      </c>
      <c r="CO509" s="68">
        <v>0</v>
      </c>
      <c r="CP509" s="122"/>
      <c r="CQ509" s="122"/>
      <c r="CR509" s="68"/>
      <c r="CS509" s="68"/>
      <c r="CT509" s="122">
        <v>0</v>
      </c>
      <c r="CU509" s="122">
        <v>0</v>
      </c>
      <c r="CV509" s="122">
        <v>0</v>
      </c>
      <c r="CW509" s="68">
        <v>0</v>
      </c>
      <c r="CX509" s="68">
        <v>0</v>
      </c>
      <c r="CY509" s="122"/>
      <c r="CZ509" s="122"/>
      <c r="DA509" s="68" t="s">
        <v>1954</v>
      </c>
      <c r="DB509" s="68"/>
      <c r="DC509" s="68"/>
      <c r="DD509" s="122">
        <v>0</v>
      </c>
      <c r="DE509" s="122">
        <v>0</v>
      </c>
      <c r="DF509" s="122">
        <v>0</v>
      </c>
      <c r="DG509" s="68">
        <v>0.1</v>
      </c>
      <c r="DH509" s="68">
        <v>0</v>
      </c>
      <c r="DI509" s="122"/>
      <c r="DJ509" s="122"/>
      <c r="DK509" s="68"/>
      <c r="DL509" s="68"/>
      <c r="DM509" s="122">
        <v>0</v>
      </c>
      <c r="DN509" s="122">
        <v>0</v>
      </c>
      <c r="DO509" s="122">
        <v>0</v>
      </c>
      <c r="DP509" s="68">
        <v>0.1</v>
      </c>
      <c r="DQ509" s="68">
        <v>0</v>
      </c>
      <c r="DR509" s="122"/>
      <c r="DS509" s="122"/>
      <c r="DT509" s="68"/>
      <c r="DU509" s="68"/>
      <c r="DV509" s="122">
        <v>0</v>
      </c>
      <c r="DW509" s="122">
        <v>0</v>
      </c>
      <c r="DX509" s="122">
        <v>0</v>
      </c>
      <c r="DY509" s="68">
        <v>0.1</v>
      </c>
      <c r="DZ509" s="68">
        <v>0</v>
      </c>
      <c r="EA509" s="122"/>
      <c r="EB509" s="122"/>
      <c r="EC509" s="122"/>
      <c r="ED509" s="68"/>
      <c r="EE509" s="68"/>
      <c r="EF509" s="305"/>
      <c r="EG509" s="122">
        <v>0.2</v>
      </c>
      <c r="EH509" s="122">
        <v>0</v>
      </c>
      <c r="EI509" s="122">
        <v>0</v>
      </c>
      <c r="EJ509" s="613">
        <v>1</v>
      </c>
      <c r="EK509" s="638">
        <v>0</v>
      </c>
      <c r="EL509" s="613">
        <v>0</v>
      </c>
      <c r="EM509" s="614"/>
      <c r="EN509" s="613"/>
      <c r="EO509" s="613"/>
      <c r="EP509" s="613"/>
      <c r="EQ509" s="613"/>
      <c r="ER509" s="613"/>
      <c r="ET509" s="156">
        <f t="shared" si="9"/>
        <v>0</v>
      </c>
    </row>
    <row r="510" spans="1:150" s="47" customFormat="1" ht="99.95" hidden="1" customHeight="1" x14ac:dyDescent="0.25">
      <c r="A510" s="130" t="s">
        <v>191</v>
      </c>
      <c r="B510" s="47" t="s">
        <v>3836</v>
      </c>
      <c r="C510" s="15" t="s">
        <v>52</v>
      </c>
      <c r="D510" s="127">
        <v>1</v>
      </c>
      <c r="E510" s="15" t="s">
        <v>1934</v>
      </c>
      <c r="F510" s="121" t="s">
        <v>65</v>
      </c>
      <c r="G510" s="156">
        <v>1</v>
      </c>
      <c r="H510" s="121">
        <v>1</v>
      </c>
      <c r="I510" s="156">
        <v>0.16</v>
      </c>
      <c r="J510" s="130" t="s">
        <v>1947</v>
      </c>
      <c r="K510" s="127" t="s">
        <v>289</v>
      </c>
      <c r="L510" s="47">
        <v>2</v>
      </c>
      <c r="M510" s="130" t="s">
        <v>1948</v>
      </c>
      <c r="N510" s="130" t="s">
        <v>1949</v>
      </c>
      <c r="O510" s="47" t="s">
        <v>1950</v>
      </c>
      <c r="P510" s="156">
        <v>7.0000000000000007E-2</v>
      </c>
      <c r="Q510" s="98">
        <v>8</v>
      </c>
      <c r="R510" s="124">
        <v>21486000</v>
      </c>
      <c r="S510" s="155"/>
      <c r="T510" s="58">
        <v>43435</v>
      </c>
      <c r="U510" s="47" t="s">
        <v>1938</v>
      </c>
      <c r="V510" s="130" t="s">
        <v>1955</v>
      </c>
      <c r="W510" s="122">
        <v>0.4</v>
      </c>
      <c r="X510" s="122">
        <v>0.1</v>
      </c>
      <c r="Y510" s="122">
        <v>0</v>
      </c>
      <c r="Z510" s="122" t="s">
        <v>1956</v>
      </c>
      <c r="AA510" s="68"/>
      <c r="AB510" s="68"/>
      <c r="AC510" s="57"/>
      <c r="AD510" s="136"/>
      <c r="AE510" s="68"/>
      <c r="AF510" s="68"/>
      <c r="AG510" s="122">
        <v>0</v>
      </c>
      <c r="AH510" s="122">
        <v>0</v>
      </c>
      <c r="AI510" s="122" t="s">
        <v>1953</v>
      </c>
      <c r="AJ510" s="68"/>
      <c r="AK510" s="68"/>
      <c r="AL510" s="122"/>
      <c r="AM510" s="122"/>
      <c r="AN510" s="68"/>
      <c r="AO510" s="68"/>
      <c r="AP510" s="122">
        <v>0</v>
      </c>
      <c r="AQ510" s="122">
        <v>0</v>
      </c>
      <c r="AR510" s="122">
        <v>0</v>
      </c>
      <c r="AS510" s="68"/>
      <c r="AT510" s="68"/>
      <c r="AU510" s="122"/>
      <c r="AV510" s="122"/>
      <c r="AW510" s="122"/>
      <c r="AX510" s="68"/>
      <c r="AY510" s="68"/>
      <c r="AZ510" s="122">
        <v>0.1</v>
      </c>
      <c r="BA510" s="122">
        <v>0</v>
      </c>
      <c r="BB510" s="122" t="s">
        <v>1956</v>
      </c>
      <c r="BC510" s="68"/>
      <c r="BD510" s="68"/>
      <c r="BE510" s="122"/>
      <c r="BF510" s="122"/>
      <c r="BG510" s="68"/>
      <c r="BH510" s="68"/>
      <c r="BI510" s="122">
        <v>0</v>
      </c>
      <c r="BJ510" s="122">
        <v>0</v>
      </c>
      <c r="BK510" s="122">
        <v>0</v>
      </c>
      <c r="BL510" s="68"/>
      <c r="BM510" s="68"/>
      <c r="BN510" s="122"/>
      <c r="BO510" s="122"/>
      <c r="BP510" s="68"/>
      <c r="BQ510" s="68"/>
      <c r="BR510" s="122">
        <v>0</v>
      </c>
      <c r="BS510" s="122">
        <v>0</v>
      </c>
      <c r="BT510" s="122">
        <v>0</v>
      </c>
      <c r="BU510" s="68"/>
      <c r="BV510" s="68"/>
      <c r="BW510" s="122"/>
      <c r="BX510" s="122"/>
      <c r="BY510" s="68"/>
      <c r="BZ510" s="68"/>
      <c r="CA510" s="68"/>
      <c r="CB510" s="122">
        <v>0</v>
      </c>
      <c r="CC510" s="122">
        <v>0</v>
      </c>
      <c r="CD510" s="122"/>
      <c r="CE510" s="68"/>
      <c r="CF510" s="68"/>
      <c r="CG510" s="155"/>
      <c r="CH510" s="122"/>
      <c r="CI510" s="68"/>
      <c r="CJ510" s="68"/>
      <c r="CK510" s="122">
        <v>0.1</v>
      </c>
      <c r="CL510" s="122">
        <v>0</v>
      </c>
      <c r="CM510" s="122" t="s">
        <v>1956</v>
      </c>
      <c r="CN510" s="68"/>
      <c r="CO510" s="68"/>
      <c r="CP510" s="122"/>
      <c r="CQ510" s="122"/>
      <c r="CR510" s="68"/>
      <c r="CS510" s="68"/>
      <c r="CT510" s="122">
        <v>0</v>
      </c>
      <c r="CU510" s="122">
        <v>0</v>
      </c>
      <c r="CV510" s="122">
        <v>0</v>
      </c>
      <c r="CW510" s="68"/>
      <c r="CX510" s="68"/>
      <c r="CY510" s="122"/>
      <c r="CZ510" s="122"/>
      <c r="DA510" s="68"/>
      <c r="DB510" s="68"/>
      <c r="DC510" s="68"/>
      <c r="DD510" s="122">
        <v>0</v>
      </c>
      <c r="DE510" s="122">
        <v>0</v>
      </c>
      <c r="DF510" s="122"/>
      <c r="DG510" s="68"/>
      <c r="DH510" s="68"/>
      <c r="DI510" s="122"/>
      <c r="DJ510" s="122"/>
      <c r="DK510" s="68"/>
      <c r="DL510" s="68"/>
      <c r="DM510" s="122">
        <v>0.1</v>
      </c>
      <c r="DN510" s="122">
        <v>0</v>
      </c>
      <c r="DO510" s="122" t="s">
        <v>1956</v>
      </c>
      <c r="DP510" s="68"/>
      <c r="DQ510" s="68"/>
      <c r="DR510" s="122"/>
      <c r="DS510" s="122"/>
      <c r="DT510" s="68"/>
      <c r="DU510" s="68"/>
      <c r="DV510" s="122">
        <v>0</v>
      </c>
      <c r="DW510" s="122">
        <v>0</v>
      </c>
      <c r="DX510" s="122"/>
      <c r="DY510" s="68"/>
      <c r="DZ510" s="68"/>
      <c r="EA510" s="122"/>
      <c r="EB510" s="122"/>
      <c r="EC510" s="122"/>
      <c r="ED510" s="68"/>
      <c r="EE510" s="68"/>
      <c r="EF510" s="305"/>
      <c r="EG510" s="122">
        <v>0.4</v>
      </c>
      <c r="EH510" s="122">
        <v>0</v>
      </c>
      <c r="EI510" s="122">
        <v>0</v>
      </c>
      <c r="EJ510" s="613"/>
      <c r="EK510" s="638"/>
      <c r="EL510" s="613"/>
      <c r="EM510" s="614"/>
      <c r="EN510" s="613"/>
      <c r="EO510" s="613"/>
      <c r="EP510" s="613"/>
      <c r="EQ510" s="613"/>
      <c r="ER510" s="613"/>
      <c r="ET510" s="156">
        <f t="shared" si="9"/>
        <v>0</v>
      </c>
    </row>
    <row r="511" spans="1:150" s="47" customFormat="1" ht="99.95" hidden="1" customHeight="1" x14ac:dyDescent="0.25">
      <c r="A511" s="130" t="s">
        <v>191</v>
      </c>
      <c r="B511" s="47" t="s">
        <v>3836</v>
      </c>
      <c r="C511" s="15" t="s">
        <v>52</v>
      </c>
      <c r="D511" s="127">
        <v>1</v>
      </c>
      <c r="E511" s="15" t="s">
        <v>1934</v>
      </c>
      <c r="F511" s="121" t="s">
        <v>65</v>
      </c>
      <c r="G511" s="156">
        <v>1</v>
      </c>
      <c r="H511" s="121">
        <v>1</v>
      </c>
      <c r="I511" s="156">
        <v>0.16</v>
      </c>
      <c r="J511" s="130" t="s">
        <v>1947</v>
      </c>
      <c r="K511" s="127" t="s">
        <v>289</v>
      </c>
      <c r="L511" s="47">
        <v>2</v>
      </c>
      <c r="M511" s="130" t="s">
        <v>1948</v>
      </c>
      <c r="N511" s="130" t="s">
        <v>1949</v>
      </c>
      <c r="O511" s="47" t="s">
        <v>1950</v>
      </c>
      <c r="P511" s="156">
        <v>7.0000000000000007E-2</v>
      </c>
      <c r="Q511" s="98">
        <v>8</v>
      </c>
      <c r="R511" s="124">
        <v>21486000</v>
      </c>
      <c r="S511" s="155"/>
      <c r="T511" s="58">
        <v>43435</v>
      </c>
      <c r="U511" s="47" t="s">
        <v>1938</v>
      </c>
      <c r="V511" s="130" t="s">
        <v>1957</v>
      </c>
      <c r="W511" s="122">
        <v>0.4</v>
      </c>
      <c r="X511" s="122">
        <v>0.1</v>
      </c>
      <c r="Y511" s="122">
        <v>0</v>
      </c>
      <c r="Z511" s="122" t="s">
        <v>1958</v>
      </c>
      <c r="AA511" s="68"/>
      <c r="AB511" s="68"/>
      <c r="AC511" s="57"/>
      <c r="AD511" s="136"/>
      <c r="AE511" s="68"/>
      <c r="AF511" s="68"/>
      <c r="AG511" s="122">
        <v>0</v>
      </c>
      <c r="AH511" s="122">
        <v>0</v>
      </c>
      <c r="AI511" s="122">
        <v>0</v>
      </c>
      <c r="AJ511" s="68"/>
      <c r="AK511" s="68"/>
      <c r="AL511" s="122"/>
      <c r="AM511" s="122"/>
      <c r="AN511" s="68"/>
      <c r="AO511" s="68"/>
      <c r="AP511" s="122">
        <v>0</v>
      </c>
      <c r="AQ511" s="122">
        <v>0</v>
      </c>
      <c r="AR511" s="122"/>
      <c r="AS511" s="68"/>
      <c r="AT511" s="68"/>
      <c r="AU511" s="122"/>
      <c r="AV511" s="122"/>
      <c r="AW511" s="122" t="s">
        <v>1959</v>
      </c>
      <c r="AX511" s="68"/>
      <c r="AY511" s="68"/>
      <c r="AZ511" s="122">
        <v>0</v>
      </c>
      <c r="BA511" s="122">
        <v>0</v>
      </c>
      <c r="BB511" s="122"/>
      <c r="BC511" s="68"/>
      <c r="BD511" s="68"/>
      <c r="BE511" s="122"/>
      <c r="BF511" s="122"/>
      <c r="BG511" s="68"/>
      <c r="BH511" s="68"/>
      <c r="BI511" s="122">
        <v>0</v>
      </c>
      <c r="BJ511" s="122">
        <v>0</v>
      </c>
      <c r="BK511" s="122">
        <v>0</v>
      </c>
      <c r="BL511" s="68"/>
      <c r="BM511" s="68"/>
      <c r="BN511" s="122"/>
      <c r="BO511" s="122"/>
      <c r="BP511" s="68"/>
      <c r="BQ511" s="68"/>
      <c r="BR511" s="122">
        <v>0</v>
      </c>
      <c r="BS511" s="122">
        <v>0</v>
      </c>
      <c r="BT511" s="122">
        <v>0</v>
      </c>
      <c r="BU511" s="68"/>
      <c r="BV511" s="68"/>
      <c r="BW511" s="122"/>
      <c r="BX511" s="122"/>
      <c r="BY511" s="68"/>
      <c r="BZ511" s="68"/>
      <c r="CA511" s="68"/>
      <c r="CB511" s="122">
        <v>0.1</v>
      </c>
      <c r="CC511" s="122">
        <v>0</v>
      </c>
      <c r="CD511" s="122" t="s">
        <v>1958</v>
      </c>
      <c r="CE511" s="68"/>
      <c r="CF511" s="68"/>
      <c r="CG511" s="155"/>
      <c r="CH511" s="122"/>
      <c r="CI511" s="68"/>
      <c r="CJ511" s="68"/>
      <c r="CK511" s="122">
        <v>0</v>
      </c>
      <c r="CL511" s="122">
        <v>0</v>
      </c>
      <c r="CM511" s="122"/>
      <c r="CN511" s="68"/>
      <c r="CO511" s="68"/>
      <c r="CP511" s="122"/>
      <c r="CQ511" s="122"/>
      <c r="CR511" s="68"/>
      <c r="CS511" s="68"/>
      <c r="CT511" s="122">
        <v>0</v>
      </c>
      <c r="CU511" s="122">
        <v>0</v>
      </c>
      <c r="CV511" s="122">
        <v>0</v>
      </c>
      <c r="CW511" s="68"/>
      <c r="CX511" s="68"/>
      <c r="CY511" s="122"/>
      <c r="CZ511" s="122"/>
      <c r="DA511" s="68"/>
      <c r="DB511" s="68"/>
      <c r="DC511" s="68"/>
      <c r="DD511" s="122">
        <v>0.1</v>
      </c>
      <c r="DE511" s="122">
        <v>0</v>
      </c>
      <c r="DF511" s="122" t="s">
        <v>1958</v>
      </c>
      <c r="DG511" s="68"/>
      <c r="DH511" s="68"/>
      <c r="DI511" s="122"/>
      <c r="DJ511" s="122"/>
      <c r="DK511" s="68"/>
      <c r="DL511" s="68"/>
      <c r="DM511" s="122">
        <v>0</v>
      </c>
      <c r="DN511" s="122">
        <v>0</v>
      </c>
      <c r="DO511" s="122"/>
      <c r="DP511" s="68"/>
      <c r="DQ511" s="68"/>
      <c r="DR511" s="122"/>
      <c r="DS511" s="122"/>
      <c r="DT511" s="68"/>
      <c r="DU511" s="68"/>
      <c r="DV511" s="122">
        <v>0.1</v>
      </c>
      <c r="DW511" s="122">
        <v>0</v>
      </c>
      <c r="DX511" s="122" t="s">
        <v>1958</v>
      </c>
      <c r="DY511" s="68"/>
      <c r="DZ511" s="68"/>
      <c r="EA511" s="122"/>
      <c r="EB511" s="122"/>
      <c r="EC511" s="122"/>
      <c r="ED511" s="68"/>
      <c r="EE511" s="68"/>
      <c r="EF511" s="305"/>
      <c r="EG511" s="122">
        <v>0.4</v>
      </c>
      <c r="EH511" s="122">
        <v>0</v>
      </c>
      <c r="EI511" s="122">
        <v>0</v>
      </c>
      <c r="EJ511" s="613"/>
      <c r="EK511" s="638"/>
      <c r="EL511" s="613"/>
      <c r="EM511" s="614"/>
      <c r="EN511" s="613"/>
      <c r="EO511" s="613"/>
      <c r="EP511" s="613"/>
      <c r="EQ511" s="613"/>
      <c r="ER511" s="613"/>
      <c r="ET511" s="156">
        <f t="shared" si="9"/>
        <v>0</v>
      </c>
    </row>
    <row r="512" spans="1:150" s="47" customFormat="1" ht="99.95" hidden="1" customHeight="1" x14ac:dyDescent="0.25">
      <c r="A512" s="130" t="s">
        <v>191</v>
      </c>
      <c r="B512" s="47" t="s">
        <v>3836</v>
      </c>
      <c r="C512" s="15" t="s">
        <v>1960</v>
      </c>
      <c r="D512" s="127">
        <v>2</v>
      </c>
      <c r="E512" s="15" t="s">
        <v>1961</v>
      </c>
      <c r="F512" s="121" t="s">
        <v>65</v>
      </c>
      <c r="G512" s="99">
        <v>1600</v>
      </c>
      <c r="H512" s="121">
        <v>1</v>
      </c>
      <c r="I512" s="156">
        <v>0.11</v>
      </c>
      <c r="J512" s="130" t="s">
        <v>1962</v>
      </c>
      <c r="K512" s="64">
        <v>43435</v>
      </c>
      <c r="L512" s="47">
        <v>3</v>
      </c>
      <c r="M512" s="130" t="s">
        <v>54</v>
      </c>
      <c r="N512" s="130" t="s">
        <v>1963</v>
      </c>
      <c r="O512" s="47" t="s">
        <v>1964</v>
      </c>
      <c r="P512" s="156">
        <v>0.11</v>
      </c>
      <c r="Q512" s="98">
        <v>12</v>
      </c>
      <c r="R512" s="124">
        <v>1082333000</v>
      </c>
      <c r="S512" s="155"/>
      <c r="T512" s="58">
        <v>43101</v>
      </c>
      <c r="U512" s="58">
        <v>43465</v>
      </c>
      <c r="V512" s="41" t="s">
        <v>1965</v>
      </c>
      <c r="W512" s="122">
        <v>0.1</v>
      </c>
      <c r="X512" s="126">
        <v>8.3000000000000001E-3</v>
      </c>
      <c r="Y512" s="122">
        <v>0</v>
      </c>
      <c r="Z512" s="122" t="s">
        <v>230</v>
      </c>
      <c r="AA512" s="68">
        <v>7.4900000000000008E-2</v>
      </c>
      <c r="AB512" s="68">
        <v>0</v>
      </c>
      <c r="AC512" s="155">
        <v>734412000</v>
      </c>
      <c r="AD512" s="136"/>
      <c r="AE512" s="68">
        <v>7.4900000000000008E-2</v>
      </c>
      <c r="AF512" s="68">
        <v>0</v>
      </c>
      <c r="AG512" s="126">
        <v>8.3000000000000001E-3</v>
      </c>
      <c r="AH512" s="122">
        <v>0</v>
      </c>
      <c r="AI512" s="122"/>
      <c r="AJ512" s="68">
        <v>7.4900000000000008E-2</v>
      </c>
      <c r="AK512" s="68">
        <v>0</v>
      </c>
      <c r="AL512" s="155">
        <v>201861000</v>
      </c>
      <c r="AM512" s="122"/>
      <c r="AN512" s="68">
        <v>7.4900000000000008E-2</v>
      </c>
      <c r="AO512" s="68">
        <v>0</v>
      </c>
      <c r="AP512" s="126">
        <v>8.3000000000000001E-3</v>
      </c>
      <c r="AQ512" s="122">
        <v>0</v>
      </c>
      <c r="AR512" s="122" t="s">
        <v>230</v>
      </c>
      <c r="AS512" s="68">
        <v>7.4900000000000008E-2</v>
      </c>
      <c r="AT512" s="68">
        <v>0</v>
      </c>
      <c r="AU512" s="122"/>
      <c r="AV512" s="122"/>
      <c r="AW512" s="122"/>
      <c r="AX512" s="68">
        <v>7.4900000000000008E-2</v>
      </c>
      <c r="AY512" s="68">
        <v>0</v>
      </c>
      <c r="AZ512" s="126">
        <v>8.3000000000000001E-3</v>
      </c>
      <c r="BA512" s="122">
        <v>0</v>
      </c>
      <c r="BB512" s="122" t="s">
        <v>230</v>
      </c>
      <c r="BC512" s="68">
        <v>8.7400000000000005E-2</v>
      </c>
      <c r="BD512" s="68">
        <v>0</v>
      </c>
      <c r="BE512" s="122"/>
      <c r="BF512" s="122"/>
      <c r="BG512" s="68">
        <v>8.7400000000000005E-2</v>
      </c>
      <c r="BH512" s="68">
        <v>0</v>
      </c>
      <c r="BI512" s="126">
        <v>8.3000000000000001E-3</v>
      </c>
      <c r="BJ512" s="122">
        <v>0</v>
      </c>
      <c r="BK512" s="122" t="s">
        <v>230</v>
      </c>
      <c r="BL512" s="68">
        <v>7.4900000000000008E-2</v>
      </c>
      <c r="BM512" s="68">
        <v>0</v>
      </c>
      <c r="BN512" s="122"/>
      <c r="BO512" s="122"/>
      <c r="BP512" s="68">
        <v>7.4900000000000008E-2</v>
      </c>
      <c r="BQ512" s="68">
        <v>0</v>
      </c>
      <c r="BR512" s="126">
        <v>8.3000000000000001E-3</v>
      </c>
      <c r="BS512" s="122">
        <v>0</v>
      </c>
      <c r="BT512" s="122" t="s">
        <v>230</v>
      </c>
      <c r="BU512" s="68">
        <v>9.9900000000000017E-2</v>
      </c>
      <c r="BV512" s="68">
        <v>0</v>
      </c>
      <c r="BW512" s="122"/>
      <c r="BX512" s="122"/>
      <c r="BY512" s="68" t="s">
        <v>1966</v>
      </c>
      <c r="BZ512" s="68">
        <v>9.9900000000000017E-2</v>
      </c>
      <c r="CA512" s="68">
        <v>0</v>
      </c>
      <c r="CB512" s="126">
        <v>8.3000000000000001E-3</v>
      </c>
      <c r="CC512" s="122">
        <v>0</v>
      </c>
      <c r="CD512" s="122" t="s">
        <v>230</v>
      </c>
      <c r="CE512" s="68">
        <v>8.7400000000000005E-2</v>
      </c>
      <c r="CF512" s="68">
        <v>0</v>
      </c>
      <c r="CG512" s="122"/>
      <c r="CH512" s="122"/>
      <c r="CI512" s="68">
        <v>8.7400000000000005E-2</v>
      </c>
      <c r="CJ512" s="68">
        <v>0</v>
      </c>
      <c r="CK512" s="126">
        <v>8.3000000000000001E-3</v>
      </c>
      <c r="CL512" s="122">
        <v>0</v>
      </c>
      <c r="CM512" s="122" t="s">
        <v>230</v>
      </c>
      <c r="CN512" s="68">
        <v>8.7400000000000005E-2</v>
      </c>
      <c r="CO512" s="68">
        <v>0</v>
      </c>
      <c r="CP512" s="155">
        <v>146060000</v>
      </c>
      <c r="CQ512" s="122"/>
      <c r="CR512" s="68">
        <v>8.7400000000000005E-2</v>
      </c>
      <c r="CS512" s="68">
        <v>0</v>
      </c>
      <c r="CT512" s="126">
        <v>8.3000000000000001E-3</v>
      </c>
      <c r="CU512" s="122">
        <v>0</v>
      </c>
      <c r="CV512" s="122" t="s">
        <v>230</v>
      </c>
      <c r="CW512" s="68">
        <v>7.4900000000000008E-2</v>
      </c>
      <c r="CX512" s="68">
        <v>0</v>
      </c>
      <c r="CY512" s="122"/>
      <c r="CZ512" s="122"/>
      <c r="DA512" s="68" t="s">
        <v>1967</v>
      </c>
      <c r="DB512" s="68">
        <v>7.4900000000000008E-2</v>
      </c>
      <c r="DC512" s="68">
        <v>0</v>
      </c>
      <c r="DD512" s="126">
        <v>8.3000000000000001E-3</v>
      </c>
      <c r="DE512" s="122">
        <v>0</v>
      </c>
      <c r="DF512" s="122" t="s">
        <v>230</v>
      </c>
      <c r="DG512" s="68">
        <v>8.7400000000000005E-2</v>
      </c>
      <c r="DH512" s="68">
        <v>0</v>
      </c>
      <c r="DI512" s="122"/>
      <c r="DJ512" s="122"/>
      <c r="DK512" s="68">
        <v>8.7400000000000005E-2</v>
      </c>
      <c r="DL512" s="68">
        <v>0</v>
      </c>
      <c r="DM512" s="126">
        <v>8.3000000000000001E-3</v>
      </c>
      <c r="DN512" s="122">
        <v>0</v>
      </c>
      <c r="DO512" s="122" t="s">
        <v>230</v>
      </c>
      <c r="DP512" s="68">
        <v>7.4900000000000008E-2</v>
      </c>
      <c r="DQ512" s="68">
        <v>0</v>
      </c>
      <c r="DR512" s="122"/>
      <c r="DS512" s="122"/>
      <c r="DT512" s="68">
        <v>7.4900000000000008E-2</v>
      </c>
      <c r="DU512" s="68">
        <v>0</v>
      </c>
      <c r="DV512" s="126">
        <v>8.3000000000000001E-3</v>
      </c>
      <c r="DW512" s="122">
        <v>0</v>
      </c>
      <c r="DX512" s="122" t="s">
        <v>230</v>
      </c>
      <c r="DY512" s="68">
        <v>9.9900000000000003E-2</v>
      </c>
      <c r="DZ512" s="68">
        <v>0</v>
      </c>
      <c r="EA512" s="122"/>
      <c r="EB512" s="122"/>
      <c r="EC512" s="68" t="s">
        <v>1968</v>
      </c>
      <c r="ED512" s="68">
        <v>9.9900000000000003E-2</v>
      </c>
      <c r="EE512" s="68">
        <v>0</v>
      </c>
      <c r="EF512" s="305"/>
      <c r="EG512" s="122">
        <v>9.9600000000000008E-2</v>
      </c>
      <c r="EH512" s="122">
        <v>0</v>
      </c>
      <c r="EI512" s="122">
        <v>0</v>
      </c>
      <c r="EJ512" s="613">
        <v>0.99879999999999991</v>
      </c>
      <c r="EK512" s="638">
        <v>0</v>
      </c>
      <c r="EL512" s="613">
        <v>0</v>
      </c>
      <c r="EM512" s="614">
        <v>0.99880000000000013</v>
      </c>
      <c r="EN512" s="613">
        <v>0</v>
      </c>
      <c r="EO512" s="613">
        <v>0</v>
      </c>
      <c r="EP512" s="613"/>
      <c r="EQ512" s="613"/>
      <c r="ER512" s="613"/>
      <c r="ET512" s="156">
        <f t="shared" si="9"/>
        <v>-3.9999999999999758E-4</v>
      </c>
    </row>
    <row r="513" spans="1:150" s="47" customFormat="1" ht="99.95" hidden="1" customHeight="1" x14ac:dyDescent="0.25">
      <c r="A513" s="130" t="s">
        <v>191</v>
      </c>
      <c r="B513" s="47" t="s">
        <v>3836</v>
      </c>
      <c r="C513" s="15" t="s">
        <v>1960</v>
      </c>
      <c r="D513" s="127">
        <v>2</v>
      </c>
      <c r="E513" s="15" t="s">
        <v>1961</v>
      </c>
      <c r="F513" s="121" t="s">
        <v>65</v>
      </c>
      <c r="G513" s="99">
        <v>1600</v>
      </c>
      <c r="H513" s="121">
        <v>1</v>
      </c>
      <c r="I513" s="156">
        <v>0.11</v>
      </c>
      <c r="J513" s="130" t="s">
        <v>1962</v>
      </c>
      <c r="K513" s="64">
        <v>43435</v>
      </c>
      <c r="L513" s="47">
        <v>3</v>
      </c>
      <c r="M513" s="130" t="s">
        <v>54</v>
      </c>
      <c r="N513" s="130" t="s">
        <v>1963</v>
      </c>
      <c r="O513" s="47" t="s">
        <v>1964</v>
      </c>
      <c r="P513" s="156">
        <v>0.11</v>
      </c>
      <c r="Q513" s="98">
        <v>12</v>
      </c>
      <c r="R513" s="124">
        <v>1082333000</v>
      </c>
      <c r="S513" s="155"/>
      <c r="T513" s="58">
        <v>43101</v>
      </c>
      <c r="U513" s="58">
        <v>43465</v>
      </c>
      <c r="V513" s="130" t="s">
        <v>1969</v>
      </c>
      <c r="W513" s="122">
        <v>0.6</v>
      </c>
      <c r="X513" s="122">
        <v>0.05</v>
      </c>
      <c r="Y513" s="122">
        <v>0</v>
      </c>
      <c r="Z513" s="122" t="s">
        <v>1970</v>
      </c>
      <c r="AA513" s="68"/>
      <c r="AB513" s="68"/>
      <c r="AC513" s="155"/>
      <c r="AD513" s="136"/>
      <c r="AE513" s="68"/>
      <c r="AF513" s="68"/>
      <c r="AG513" s="122">
        <v>0.05</v>
      </c>
      <c r="AH513" s="122">
        <v>0</v>
      </c>
      <c r="AI513" s="122"/>
      <c r="AJ513" s="68"/>
      <c r="AK513" s="68"/>
      <c r="AL513" s="155"/>
      <c r="AM513" s="122"/>
      <c r="AN513" s="68"/>
      <c r="AO513" s="68"/>
      <c r="AP513" s="122">
        <v>0.05</v>
      </c>
      <c r="AQ513" s="122">
        <v>0</v>
      </c>
      <c r="AR513" s="122" t="s">
        <v>1970</v>
      </c>
      <c r="AS513" s="68"/>
      <c r="AT513" s="68"/>
      <c r="AU513" s="122"/>
      <c r="AV513" s="122"/>
      <c r="AW513" s="122"/>
      <c r="AX513" s="68"/>
      <c r="AY513" s="68"/>
      <c r="AZ513" s="122">
        <v>0.05</v>
      </c>
      <c r="BA513" s="122">
        <v>0</v>
      </c>
      <c r="BB513" s="122" t="s">
        <v>1970</v>
      </c>
      <c r="BC513" s="68"/>
      <c r="BD513" s="68"/>
      <c r="BE513" s="122"/>
      <c r="BF513" s="122"/>
      <c r="BG513" s="68"/>
      <c r="BH513" s="68"/>
      <c r="BI513" s="122">
        <v>0.05</v>
      </c>
      <c r="BJ513" s="122">
        <v>0</v>
      </c>
      <c r="BK513" s="122" t="s">
        <v>1970</v>
      </c>
      <c r="BL513" s="68"/>
      <c r="BM513" s="68"/>
      <c r="BN513" s="122"/>
      <c r="BO513" s="122"/>
      <c r="BP513" s="68"/>
      <c r="BQ513" s="68"/>
      <c r="BR513" s="122">
        <v>0.05</v>
      </c>
      <c r="BS513" s="122">
        <v>0</v>
      </c>
      <c r="BT513" s="122" t="s">
        <v>1970</v>
      </c>
      <c r="BU513" s="68"/>
      <c r="BV513" s="68"/>
      <c r="BW513" s="122"/>
      <c r="BX513" s="122"/>
      <c r="BY513" s="68"/>
      <c r="BZ513" s="68"/>
      <c r="CA513" s="68"/>
      <c r="CB513" s="122">
        <v>0.05</v>
      </c>
      <c r="CC513" s="122">
        <v>0</v>
      </c>
      <c r="CD513" s="122" t="s">
        <v>1970</v>
      </c>
      <c r="CE513" s="68"/>
      <c r="CF513" s="68"/>
      <c r="CG513" s="122"/>
      <c r="CH513" s="122"/>
      <c r="CI513" s="68"/>
      <c r="CJ513" s="68"/>
      <c r="CK513" s="122">
        <v>0.05</v>
      </c>
      <c r="CL513" s="122">
        <v>0</v>
      </c>
      <c r="CM513" s="122" t="s">
        <v>1970</v>
      </c>
      <c r="CN513" s="68"/>
      <c r="CO513" s="68"/>
      <c r="CP513" s="155"/>
      <c r="CQ513" s="122"/>
      <c r="CR513" s="68"/>
      <c r="CS513" s="68"/>
      <c r="CT513" s="122">
        <v>0.05</v>
      </c>
      <c r="CU513" s="122">
        <v>0</v>
      </c>
      <c r="CV513" s="122" t="s">
        <v>1970</v>
      </c>
      <c r="CW513" s="68"/>
      <c r="CX513" s="68"/>
      <c r="CY513" s="122"/>
      <c r="CZ513" s="122"/>
      <c r="DA513" s="68"/>
      <c r="DB513" s="68"/>
      <c r="DC513" s="68"/>
      <c r="DD513" s="122">
        <v>0.05</v>
      </c>
      <c r="DE513" s="122">
        <v>0</v>
      </c>
      <c r="DF513" s="122" t="s">
        <v>1970</v>
      </c>
      <c r="DG513" s="68"/>
      <c r="DH513" s="68"/>
      <c r="DI513" s="122"/>
      <c r="DJ513" s="122"/>
      <c r="DK513" s="68"/>
      <c r="DL513" s="68"/>
      <c r="DM513" s="122">
        <v>0.05</v>
      </c>
      <c r="DN513" s="122">
        <v>0</v>
      </c>
      <c r="DO513" s="122" t="s">
        <v>1970</v>
      </c>
      <c r="DP513" s="68"/>
      <c r="DQ513" s="68"/>
      <c r="DR513" s="122"/>
      <c r="DS513" s="122"/>
      <c r="DT513" s="68"/>
      <c r="DU513" s="68"/>
      <c r="DV513" s="122">
        <v>0.05</v>
      </c>
      <c r="DW513" s="122">
        <v>0</v>
      </c>
      <c r="DX513" s="122" t="s">
        <v>1970</v>
      </c>
      <c r="DY513" s="68"/>
      <c r="DZ513" s="68"/>
      <c r="EA513" s="122"/>
      <c r="EB513" s="122"/>
      <c r="EC513" s="68"/>
      <c r="ED513" s="68"/>
      <c r="EE513" s="68"/>
      <c r="EF513" s="305"/>
      <c r="EG513" s="122">
        <v>0.6</v>
      </c>
      <c r="EH513" s="122">
        <v>0</v>
      </c>
      <c r="EI513" s="122">
        <v>0</v>
      </c>
      <c r="EJ513" s="613"/>
      <c r="EK513" s="638"/>
      <c r="EL513" s="613"/>
      <c r="EM513" s="614"/>
      <c r="EN513" s="613"/>
      <c r="EO513" s="613"/>
      <c r="EP513" s="613"/>
      <c r="EQ513" s="613"/>
      <c r="ER513" s="613"/>
      <c r="ET513" s="156">
        <f t="shared" si="9"/>
        <v>0</v>
      </c>
    </row>
    <row r="514" spans="1:150" s="47" customFormat="1" ht="99.95" hidden="1" customHeight="1" x14ac:dyDescent="0.25">
      <c r="A514" s="130" t="s">
        <v>191</v>
      </c>
      <c r="B514" s="47" t="s">
        <v>3836</v>
      </c>
      <c r="C514" s="15" t="s">
        <v>1960</v>
      </c>
      <c r="D514" s="127">
        <v>2</v>
      </c>
      <c r="E514" s="15" t="s">
        <v>1961</v>
      </c>
      <c r="F514" s="121" t="s">
        <v>65</v>
      </c>
      <c r="G514" s="99">
        <v>1600</v>
      </c>
      <c r="H514" s="121">
        <v>1</v>
      </c>
      <c r="I514" s="156">
        <v>0.11</v>
      </c>
      <c r="J514" s="130" t="s">
        <v>1962</v>
      </c>
      <c r="K514" s="64">
        <v>43435</v>
      </c>
      <c r="L514" s="47">
        <v>3</v>
      </c>
      <c r="M514" s="130" t="s">
        <v>54</v>
      </c>
      <c r="N514" s="130" t="s">
        <v>1963</v>
      </c>
      <c r="O514" s="47" t="s">
        <v>1964</v>
      </c>
      <c r="P514" s="156">
        <v>0.11</v>
      </c>
      <c r="Q514" s="98">
        <v>12</v>
      </c>
      <c r="R514" s="124">
        <v>1082333000</v>
      </c>
      <c r="S514" s="155"/>
      <c r="T514" s="58">
        <v>43101</v>
      </c>
      <c r="U514" s="58">
        <v>43465</v>
      </c>
      <c r="V514" s="130" t="s">
        <v>1971</v>
      </c>
      <c r="W514" s="122">
        <v>0.2</v>
      </c>
      <c r="X514" s="122">
        <v>1.66E-2</v>
      </c>
      <c r="Y514" s="122">
        <v>0</v>
      </c>
      <c r="Z514" s="122" t="s">
        <v>1972</v>
      </c>
      <c r="AA514" s="68"/>
      <c r="AB514" s="68"/>
      <c r="AC514" s="155"/>
      <c r="AD514" s="136"/>
      <c r="AE514" s="68"/>
      <c r="AF514" s="68"/>
      <c r="AG514" s="122">
        <v>1.66E-2</v>
      </c>
      <c r="AH514" s="122">
        <v>0</v>
      </c>
      <c r="AI514" s="122"/>
      <c r="AJ514" s="68"/>
      <c r="AK514" s="68"/>
      <c r="AL514" s="155"/>
      <c r="AM514" s="122"/>
      <c r="AN514" s="68"/>
      <c r="AO514" s="68"/>
      <c r="AP514" s="122">
        <v>1.66E-2</v>
      </c>
      <c r="AQ514" s="122">
        <v>0</v>
      </c>
      <c r="AR514" s="122" t="s">
        <v>1972</v>
      </c>
      <c r="AS514" s="68"/>
      <c r="AT514" s="68"/>
      <c r="AU514" s="122"/>
      <c r="AV514" s="122"/>
      <c r="AW514" s="122"/>
      <c r="AX514" s="68"/>
      <c r="AY514" s="68"/>
      <c r="AZ514" s="122">
        <v>1.66E-2</v>
      </c>
      <c r="BA514" s="122">
        <v>0</v>
      </c>
      <c r="BB514" s="122" t="s">
        <v>1972</v>
      </c>
      <c r="BC514" s="68"/>
      <c r="BD514" s="68"/>
      <c r="BE514" s="122"/>
      <c r="BF514" s="122"/>
      <c r="BG514" s="68"/>
      <c r="BH514" s="68"/>
      <c r="BI514" s="122">
        <v>1.66E-2</v>
      </c>
      <c r="BJ514" s="122">
        <v>0</v>
      </c>
      <c r="BK514" s="122" t="s">
        <v>1972</v>
      </c>
      <c r="BL514" s="68"/>
      <c r="BM514" s="68"/>
      <c r="BN514" s="122"/>
      <c r="BO514" s="122"/>
      <c r="BP514" s="68"/>
      <c r="BQ514" s="68"/>
      <c r="BR514" s="122">
        <v>1.66E-2</v>
      </c>
      <c r="BS514" s="122">
        <v>0</v>
      </c>
      <c r="BT514" s="122" t="s">
        <v>1972</v>
      </c>
      <c r="BU514" s="68"/>
      <c r="BV514" s="68"/>
      <c r="BW514" s="122"/>
      <c r="BX514" s="122"/>
      <c r="BY514" s="68"/>
      <c r="BZ514" s="68"/>
      <c r="CA514" s="68"/>
      <c r="CB514" s="122">
        <v>1.66E-2</v>
      </c>
      <c r="CC514" s="122">
        <v>0</v>
      </c>
      <c r="CD514" s="122" t="s">
        <v>1972</v>
      </c>
      <c r="CE514" s="68"/>
      <c r="CF514" s="68"/>
      <c r="CG514" s="122"/>
      <c r="CH514" s="122"/>
      <c r="CI514" s="68"/>
      <c r="CJ514" s="68"/>
      <c r="CK514" s="122">
        <v>1.66E-2</v>
      </c>
      <c r="CL514" s="122">
        <v>0</v>
      </c>
      <c r="CM514" s="122" t="s">
        <v>1972</v>
      </c>
      <c r="CN514" s="68"/>
      <c r="CO514" s="68"/>
      <c r="CP514" s="155"/>
      <c r="CQ514" s="122"/>
      <c r="CR514" s="68"/>
      <c r="CS514" s="68"/>
      <c r="CT514" s="122">
        <v>1.66E-2</v>
      </c>
      <c r="CU514" s="122">
        <v>0</v>
      </c>
      <c r="CV514" s="122" t="s">
        <v>1972</v>
      </c>
      <c r="CW514" s="68"/>
      <c r="CX514" s="68"/>
      <c r="CY514" s="122"/>
      <c r="CZ514" s="122"/>
      <c r="DA514" s="68"/>
      <c r="DB514" s="68"/>
      <c r="DC514" s="68"/>
      <c r="DD514" s="122">
        <v>1.66E-2</v>
      </c>
      <c r="DE514" s="122">
        <v>0</v>
      </c>
      <c r="DF514" s="122" t="s">
        <v>1972</v>
      </c>
      <c r="DG514" s="68"/>
      <c r="DH514" s="68"/>
      <c r="DI514" s="122"/>
      <c r="DJ514" s="122"/>
      <c r="DK514" s="68"/>
      <c r="DL514" s="68"/>
      <c r="DM514" s="122">
        <v>1.66E-2</v>
      </c>
      <c r="DN514" s="122">
        <v>0</v>
      </c>
      <c r="DO514" s="122" t="s">
        <v>1972</v>
      </c>
      <c r="DP514" s="68"/>
      <c r="DQ514" s="68"/>
      <c r="DR514" s="122"/>
      <c r="DS514" s="122"/>
      <c r="DT514" s="68"/>
      <c r="DU514" s="68"/>
      <c r="DV514" s="122">
        <v>1.66E-2</v>
      </c>
      <c r="DW514" s="122">
        <v>0</v>
      </c>
      <c r="DX514" s="122" t="s">
        <v>1972</v>
      </c>
      <c r="DY514" s="68"/>
      <c r="DZ514" s="68"/>
      <c r="EA514" s="122"/>
      <c r="EB514" s="122"/>
      <c r="EC514" s="68"/>
      <c r="ED514" s="68"/>
      <c r="EE514" s="68"/>
      <c r="EF514" s="305"/>
      <c r="EG514" s="122">
        <v>0.19920000000000002</v>
      </c>
      <c r="EH514" s="122">
        <v>0</v>
      </c>
      <c r="EI514" s="122">
        <v>0</v>
      </c>
      <c r="EJ514" s="613"/>
      <c r="EK514" s="638"/>
      <c r="EL514" s="613"/>
      <c r="EM514" s="614"/>
      <c r="EN514" s="613"/>
      <c r="EO514" s="613"/>
      <c r="EP514" s="613"/>
      <c r="EQ514" s="613"/>
      <c r="ER514" s="613"/>
      <c r="ET514" s="156">
        <f t="shared" si="9"/>
        <v>-7.9999999999999516E-4</v>
      </c>
    </row>
    <row r="515" spans="1:150" s="47" customFormat="1" ht="99.95" hidden="1" customHeight="1" x14ac:dyDescent="0.25">
      <c r="A515" s="130" t="s">
        <v>191</v>
      </c>
      <c r="B515" s="47" t="s">
        <v>3836</v>
      </c>
      <c r="C515" s="15" t="s">
        <v>1960</v>
      </c>
      <c r="D515" s="127">
        <v>2</v>
      </c>
      <c r="E515" s="15" t="s">
        <v>1961</v>
      </c>
      <c r="F515" s="121" t="s">
        <v>65</v>
      </c>
      <c r="G515" s="99">
        <v>1600</v>
      </c>
      <c r="H515" s="121">
        <v>1</v>
      </c>
      <c r="I515" s="156">
        <v>0.11</v>
      </c>
      <c r="J515" s="130" t="s">
        <v>1973</v>
      </c>
      <c r="K515" s="64">
        <v>43435</v>
      </c>
      <c r="L515" s="47">
        <v>3</v>
      </c>
      <c r="M515" s="130" t="s">
        <v>54</v>
      </c>
      <c r="N515" s="130" t="s">
        <v>1974</v>
      </c>
      <c r="O515" s="47" t="s">
        <v>1975</v>
      </c>
      <c r="P515" s="156">
        <v>0.11</v>
      </c>
      <c r="Q515" s="98">
        <v>12</v>
      </c>
      <c r="R515" s="124">
        <v>171600000</v>
      </c>
      <c r="S515" s="155"/>
      <c r="T515" s="58">
        <v>43101</v>
      </c>
      <c r="U515" s="47" t="s">
        <v>1976</v>
      </c>
      <c r="V515" s="130" t="s">
        <v>1977</v>
      </c>
      <c r="W515" s="122">
        <v>0.05</v>
      </c>
      <c r="X515" s="122">
        <v>0</v>
      </c>
      <c r="Y515" s="122">
        <v>0</v>
      </c>
      <c r="Z515" s="122" t="s">
        <v>235</v>
      </c>
      <c r="AA515" s="68"/>
      <c r="AB515" s="68"/>
      <c r="AC515" s="155">
        <v>125400000</v>
      </c>
      <c r="AD515" s="136"/>
      <c r="AE515" s="68"/>
      <c r="AF515" s="68"/>
      <c r="AG515" s="122">
        <v>0</v>
      </c>
      <c r="AH515" s="122">
        <v>0</v>
      </c>
      <c r="AI515" s="122"/>
      <c r="AJ515" s="68"/>
      <c r="AK515" s="68"/>
      <c r="AL515" s="122"/>
      <c r="AM515" s="122"/>
      <c r="AN515" s="68"/>
      <c r="AO515" s="68"/>
      <c r="AP515" s="122">
        <v>0</v>
      </c>
      <c r="AQ515" s="122">
        <v>0</v>
      </c>
      <c r="AR515" s="122"/>
      <c r="AS515" s="68"/>
      <c r="AT515" s="68"/>
      <c r="AU515" s="122"/>
      <c r="AV515" s="122"/>
      <c r="AW515" s="122">
        <v>0</v>
      </c>
      <c r="AX515" s="68"/>
      <c r="AY515" s="68"/>
      <c r="AZ515" s="122">
        <v>0</v>
      </c>
      <c r="BA515" s="122">
        <v>0</v>
      </c>
      <c r="BB515" s="122"/>
      <c r="BC515" s="68"/>
      <c r="BD515" s="68"/>
      <c r="BE515" s="122"/>
      <c r="BF515" s="122"/>
      <c r="BG515" s="68"/>
      <c r="BH515" s="68"/>
      <c r="BI515" s="122">
        <v>0</v>
      </c>
      <c r="BJ515" s="122">
        <v>0</v>
      </c>
      <c r="BK515" s="122"/>
      <c r="BL515" s="68"/>
      <c r="BM515" s="68"/>
      <c r="BN515" s="122"/>
      <c r="BO515" s="122"/>
      <c r="BP515" s="68"/>
      <c r="BQ515" s="68"/>
      <c r="BR515" s="122">
        <v>2.5000000000000001E-2</v>
      </c>
      <c r="BS515" s="122">
        <v>0</v>
      </c>
      <c r="BT515" s="122" t="s">
        <v>1978</v>
      </c>
      <c r="BU515" s="68"/>
      <c r="BV515" s="68"/>
      <c r="BW515" s="122"/>
      <c r="BX515" s="122"/>
      <c r="BY515" s="122"/>
      <c r="BZ515" s="68"/>
      <c r="CA515" s="68"/>
      <c r="CB515" s="122">
        <v>0</v>
      </c>
      <c r="CC515" s="122">
        <v>0</v>
      </c>
      <c r="CD515" s="122"/>
      <c r="CE515" s="68"/>
      <c r="CF515" s="68"/>
      <c r="CG515" s="155">
        <v>46200000</v>
      </c>
      <c r="CH515" s="122"/>
      <c r="CI515" s="68"/>
      <c r="CJ515" s="68"/>
      <c r="CK515" s="122">
        <v>0</v>
      </c>
      <c r="CL515" s="122">
        <v>0</v>
      </c>
      <c r="CM515" s="122"/>
      <c r="CN515" s="68"/>
      <c r="CO515" s="68"/>
      <c r="CP515" s="122"/>
      <c r="CQ515" s="122"/>
      <c r="CR515" s="68"/>
      <c r="CS515" s="68"/>
      <c r="CT515" s="122">
        <v>0</v>
      </c>
      <c r="CU515" s="122">
        <v>0</v>
      </c>
      <c r="CV515" s="122"/>
      <c r="CW515" s="68"/>
      <c r="CX515" s="68"/>
      <c r="CY515" s="122"/>
      <c r="CZ515" s="122"/>
      <c r="DA515" s="68" t="s">
        <v>1979</v>
      </c>
      <c r="DB515" s="68"/>
      <c r="DC515" s="68"/>
      <c r="DD515" s="122">
        <v>1.2500000000000001E-2</v>
      </c>
      <c r="DE515" s="122">
        <v>0</v>
      </c>
      <c r="DF515" s="122" t="s">
        <v>1980</v>
      </c>
      <c r="DG515" s="68"/>
      <c r="DH515" s="68"/>
      <c r="DI515" s="122"/>
      <c r="DJ515" s="122"/>
      <c r="DK515" s="68"/>
      <c r="DL515" s="68"/>
      <c r="DM515" s="122">
        <v>0</v>
      </c>
      <c r="DN515" s="122">
        <v>0</v>
      </c>
      <c r="DO515" s="122"/>
      <c r="DP515" s="68"/>
      <c r="DQ515" s="68"/>
      <c r="DR515" s="122"/>
      <c r="DS515" s="122"/>
      <c r="DT515" s="68"/>
      <c r="DU515" s="68"/>
      <c r="DV515" s="122">
        <v>1.2500000000000001E-2</v>
      </c>
      <c r="DW515" s="122">
        <v>0</v>
      </c>
      <c r="DX515" s="122" t="s">
        <v>1981</v>
      </c>
      <c r="DY515" s="68"/>
      <c r="DZ515" s="68"/>
      <c r="EA515" s="122"/>
      <c r="EB515" s="122"/>
      <c r="EC515" s="68" t="s">
        <v>1982</v>
      </c>
      <c r="ED515" s="68"/>
      <c r="EE515" s="68"/>
      <c r="EF515" s="305"/>
      <c r="EG515" s="122">
        <v>0.05</v>
      </c>
      <c r="EH515" s="122">
        <v>0</v>
      </c>
      <c r="EI515" s="122">
        <v>0</v>
      </c>
      <c r="EJ515" s="613"/>
      <c r="EK515" s="638"/>
      <c r="EL515" s="613"/>
      <c r="EM515" s="614"/>
      <c r="EN515" s="613"/>
      <c r="EO515" s="613"/>
      <c r="EP515" s="613"/>
      <c r="EQ515" s="613"/>
      <c r="ER515" s="613"/>
      <c r="ET515" s="156">
        <f t="shared" si="9"/>
        <v>0</v>
      </c>
    </row>
    <row r="516" spans="1:150" s="47" customFormat="1" ht="99.95" hidden="1" customHeight="1" x14ac:dyDescent="0.25">
      <c r="A516" s="130" t="s">
        <v>191</v>
      </c>
      <c r="B516" s="47" t="s">
        <v>3836</v>
      </c>
      <c r="C516" s="15" t="s">
        <v>1960</v>
      </c>
      <c r="D516" s="127">
        <v>2</v>
      </c>
      <c r="E516" s="15" t="s">
        <v>1961</v>
      </c>
      <c r="F516" s="121" t="s">
        <v>65</v>
      </c>
      <c r="G516" s="99">
        <v>1600</v>
      </c>
      <c r="H516" s="121">
        <v>1</v>
      </c>
      <c r="I516" s="156">
        <v>0.11</v>
      </c>
      <c r="J516" s="130" t="s">
        <v>1973</v>
      </c>
      <c r="K516" s="64">
        <v>43435</v>
      </c>
      <c r="L516" s="47">
        <v>3</v>
      </c>
      <c r="M516" s="130" t="s">
        <v>54</v>
      </c>
      <c r="N516" s="130" t="s">
        <v>1974</v>
      </c>
      <c r="O516" s="47" t="s">
        <v>1975</v>
      </c>
      <c r="P516" s="156">
        <v>0.11</v>
      </c>
      <c r="Q516" s="98">
        <v>12</v>
      </c>
      <c r="R516" s="124">
        <v>171600000</v>
      </c>
      <c r="S516" s="155"/>
      <c r="T516" s="58">
        <v>43101</v>
      </c>
      <c r="U516" s="47" t="s">
        <v>1976</v>
      </c>
      <c r="V516" s="130" t="s">
        <v>1983</v>
      </c>
      <c r="W516" s="122">
        <v>0.05</v>
      </c>
      <c r="X516" s="122">
        <v>0</v>
      </c>
      <c r="Y516" s="122">
        <v>0</v>
      </c>
      <c r="Z516" s="122" t="s">
        <v>235</v>
      </c>
      <c r="AA516" s="68"/>
      <c r="AB516" s="68"/>
      <c r="AC516" s="155"/>
      <c r="AD516" s="136"/>
      <c r="AE516" s="68"/>
      <c r="AF516" s="68"/>
      <c r="AG516" s="122">
        <v>0</v>
      </c>
      <c r="AH516" s="122">
        <v>0</v>
      </c>
      <c r="AI516" s="122"/>
      <c r="AJ516" s="68"/>
      <c r="AK516" s="68"/>
      <c r="AL516" s="122"/>
      <c r="AM516" s="122"/>
      <c r="AN516" s="68"/>
      <c r="AO516" s="68"/>
      <c r="AP516" s="122">
        <v>0</v>
      </c>
      <c r="AQ516" s="122">
        <v>0</v>
      </c>
      <c r="AR516" s="122"/>
      <c r="AS516" s="68"/>
      <c r="AT516" s="68"/>
      <c r="AU516" s="122"/>
      <c r="AV516" s="122"/>
      <c r="AW516" s="122">
        <v>0</v>
      </c>
      <c r="AX516" s="68"/>
      <c r="AY516" s="68"/>
      <c r="AZ516" s="126">
        <v>1.2500000000000001E-2</v>
      </c>
      <c r="BA516" s="122">
        <v>0</v>
      </c>
      <c r="BB516" s="122" t="s">
        <v>1984</v>
      </c>
      <c r="BC516" s="68"/>
      <c r="BD516" s="68"/>
      <c r="BE516" s="122"/>
      <c r="BF516" s="122"/>
      <c r="BG516" s="68"/>
      <c r="BH516" s="68"/>
      <c r="BI516" s="122">
        <v>0</v>
      </c>
      <c r="BJ516" s="122">
        <v>0</v>
      </c>
      <c r="BK516" s="122"/>
      <c r="BL516" s="68"/>
      <c r="BM516" s="68"/>
      <c r="BN516" s="122"/>
      <c r="BO516" s="122"/>
      <c r="BP516" s="68"/>
      <c r="BQ516" s="68"/>
      <c r="BR516" s="122">
        <v>0</v>
      </c>
      <c r="BS516" s="122">
        <v>0</v>
      </c>
      <c r="BT516" s="122"/>
      <c r="BU516" s="68"/>
      <c r="BV516" s="68"/>
      <c r="BW516" s="122"/>
      <c r="BX516" s="122"/>
      <c r="BY516" s="122"/>
      <c r="BZ516" s="68"/>
      <c r="CA516" s="68"/>
      <c r="CB516" s="126">
        <v>1.2500000000000001E-2</v>
      </c>
      <c r="CC516" s="122">
        <v>0</v>
      </c>
      <c r="CD516" s="122" t="s">
        <v>1985</v>
      </c>
      <c r="CE516" s="68"/>
      <c r="CF516" s="68"/>
      <c r="CG516" s="155"/>
      <c r="CH516" s="122"/>
      <c r="CI516" s="68"/>
      <c r="CJ516" s="68"/>
      <c r="CK516" s="126">
        <v>1.2500000000000001E-2</v>
      </c>
      <c r="CL516" s="122">
        <v>0</v>
      </c>
      <c r="CM516" s="122" t="s">
        <v>1984</v>
      </c>
      <c r="CN516" s="68"/>
      <c r="CO516" s="68"/>
      <c r="CP516" s="122"/>
      <c r="CQ516" s="122"/>
      <c r="CR516" s="68"/>
      <c r="CS516" s="68"/>
      <c r="CT516" s="122">
        <v>0</v>
      </c>
      <c r="CU516" s="122">
        <v>0</v>
      </c>
      <c r="CV516" s="122"/>
      <c r="CW516" s="68"/>
      <c r="CX516" s="68"/>
      <c r="CY516" s="122"/>
      <c r="CZ516" s="122"/>
      <c r="DA516" s="68"/>
      <c r="DB516" s="68"/>
      <c r="DC516" s="68"/>
      <c r="DD516" s="122">
        <v>0</v>
      </c>
      <c r="DE516" s="122">
        <v>0</v>
      </c>
      <c r="DF516" s="122"/>
      <c r="DG516" s="68"/>
      <c r="DH516" s="68"/>
      <c r="DI516" s="122"/>
      <c r="DJ516" s="122"/>
      <c r="DK516" s="68"/>
      <c r="DL516" s="68"/>
      <c r="DM516" s="122">
        <v>0</v>
      </c>
      <c r="DN516" s="122">
        <v>0</v>
      </c>
      <c r="DO516" s="122"/>
      <c r="DP516" s="68"/>
      <c r="DQ516" s="68"/>
      <c r="DR516" s="122"/>
      <c r="DS516" s="122"/>
      <c r="DT516" s="68"/>
      <c r="DU516" s="68"/>
      <c r="DV516" s="126">
        <v>1.2500000000000001E-2</v>
      </c>
      <c r="DW516" s="122">
        <v>0</v>
      </c>
      <c r="DX516" s="122" t="s">
        <v>1985</v>
      </c>
      <c r="DY516" s="68"/>
      <c r="DZ516" s="68"/>
      <c r="EA516" s="122"/>
      <c r="EB516" s="122"/>
      <c r="EC516" s="68"/>
      <c r="ED516" s="68"/>
      <c r="EE516" s="68"/>
      <c r="EF516" s="305"/>
      <c r="EG516" s="122">
        <v>0.05</v>
      </c>
      <c r="EH516" s="122">
        <v>0</v>
      </c>
      <c r="EI516" s="122">
        <v>0</v>
      </c>
      <c r="EJ516" s="613"/>
      <c r="EK516" s="638"/>
      <c r="EL516" s="613"/>
      <c r="EM516" s="614"/>
      <c r="EN516" s="613"/>
      <c r="EO516" s="613"/>
      <c r="EP516" s="613"/>
      <c r="EQ516" s="613"/>
      <c r="ER516" s="613"/>
      <c r="ET516" s="156">
        <f t="shared" si="9"/>
        <v>0</v>
      </c>
    </row>
    <row r="517" spans="1:150" s="47" customFormat="1" ht="99.95" hidden="1" customHeight="1" x14ac:dyDescent="0.25">
      <c r="A517" s="130" t="s">
        <v>191</v>
      </c>
      <c r="B517" s="47" t="s">
        <v>3836</v>
      </c>
      <c r="C517" s="15" t="s">
        <v>1960</v>
      </c>
      <c r="D517" s="127">
        <v>3</v>
      </c>
      <c r="E517" s="15" t="s">
        <v>55</v>
      </c>
      <c r="F517" s="121" t="s">
        <v>65</v>
      </c>
      <c r="G517" s="99">
        <v>260</v>
      </c>
      <c r="H517" s="121">
        <v>1</v>
      </c>
      <c r="I517" s="156">
        <v>0.09</v>
      </c>
      <c r="J517" s="130" t="s">
        <v>1986</v>
      </c>
      <c r="K517" s="64">
        <v>43435</v>
      </c>
      <c r="L517" s="47">
        <v>4</v>
      </c>
      <c r="M517" s="130" t="s">
        <v>1987</v>
      </c>
      <c r="N517" s="130" t="s">
        <v>1988</v>
      </c>
      <c r="O517" s="47" t="s">
        <v>1964</v>
      </c>
      <c r="P517" s="156">
        <v>0.09</v>
      </c>
      <c r="Q517" s="98">
        <v>11</v>
      </c>
      <c r="R517" s="124">
        <v>529416000</v>
      </c>
      <c r="S517" s="155"/>
      <c r="T517" s="58">
        <v>43101</v>
      </c>
      <c r="U517" s="58">
        <v>43465</v>
      </c>
      <c r="V517" s="41" t="s">
        <v>1989</v>
      </c>
      <c r="W517" s="122">
        <v>0.1</v>
      </c>
      <c r="X517" s="126">
        <v>8.3000000000000001E-3</v>
      </c>
      <c r="Y517" s="122">
        <v>0</v>
      </c>
      <c r="Z517" s="122" t="s">
        <v>230</v>
      </c>
      <c r="AA517" s="68">
        <v>8.299999999999999E-2</v>
      </c>
      <c r="AB517" s="68">
        <v>0</v>
      </c>
      <c r="AC517" s="136"/>
      <c r="AD517" s="136"/>
      <c r="AE517" s="68">
        <v>8.299999999999999E-2</v>
      </c>
      <c r="AF517" s="68">
        <v>0</v>
      </c>
      <c r="AG517" s="126">
        <v>8.3000000000000001E-3</v>
      </c>
      <c r="AH517" s="122">
        <v>0</v>
      </c>
      <c r="AI517" s="122" t="s">
        <v>230</v>
      </c>
      <c r="AJ517" s="68">
        <v>8.299999999999999E-2</v>
      </c>
      <c r="AK517" s="68">
        <v>0</v>
      </c>
      <c r="AL517" s="122"/>
      <c r="AM517" s="122"/>
      <c r="AN517" s="68">
        <v>8.299999999999999E-2</v>
      </c>
      <c r="AO517" s="68">
        <v>0</v>
      </c>
      <c r="AP517" s="126">
        <v>8.3000000000000001E-3</v>
      </c>
      <c r="AQ517" s="122">
        <v>0</v>
      </c>
      <c r="AR517" s="122" t="s">
        <v>230</v>
      </c>
      <c r="AS517" s="68">
        <v>8.299999999999999E-2</v>
      </c>
      <c r="AT517" s="68">
        <v>0</v>
      </c>
      <c r="AU517" s="122"/>
      <c r="AV517" s="122"/>
      <c r="AW517" s="122"/>
      <c r="AX517" s="68">
        <v>8.299999999999999E-2</v>
      </c>
      <c r="AY517" s="68">
        <v>0</v>
      </c>
      <c r="AZ517" s="126">
        <v>8.3000000000000001E-3</v>
      </c>
      <c r="BA517" s="122">
        <v>0</v>
      </c>
      <c r="BB517" s="122" t="s">
        <v>230</v>
      </c>
      <c r="BC517" s="68">
        <v>8.299999999999999E-2</v>
      </c>
      <c r="BD517" s="68">
        <v>0</v>
      </c>
      <c r="BE517" s="122"/>
      <c r="BF517" s="122"/>
      <c r="BG517" s="68">
        <v>8.299999999999999E-2</v>
      </c>
      <c r="BH517" s="68">
        <v>0</v>
      </c>
      <c r="BI517" s="126">
        <v>8.3000000000000001E-3</v>
      </c>
      <c r="BJ517" s="122">
        <v>0</v>
      </c>
      <c r="BK517" s="122" t="s">
        <v>230</v>
      </c>
      <c r="BL517" s="68">
        <v>8.299999999999999E-2</v>
      </c>
      <c r="BM517" s="68">
        <v>0</v>
      </c>
      <c r="BN517" s="122"/>
      <c r="BO517" s="122"/>
      <c r="BP517" s="68">
        <v>8.299999999999999E-2</v>
      </c>
      <c r="BQ517" s="68">
        <v>0</v>
      </c>
      <c r="BR517" s="126">
        <v>8.3000000000000001E-3</v>
      </c>
      <c r="BS517" s="122">
        <v>0</v>
      </c>
      <c r="BT517" s="122" t="s">
        <v>230</v>
      </c>
      <c r="BU517" s="68">
        <v>8.299999999999999E-2</v>
      </c>
      <c r="BV517" s="68">
        <v>0</v>
      </c>
      <c r="BW517" s="122"/>
      <c r="BX517" s="122"/>
      <c r="BY517" s="68" t="s">
        <v>1990</v>
      </c>
      <c r="BZ517" s="68">
        <v>8.299999999999999E-2</v>
      </c>
      <c r="CA517" s="68">
        <v>0</v>
      </c>
      <c r="CB517" s="126">
        <v>8.3000000000000001E-3</v>
      </c>
      <c r="CC517" s="122">
        <v>0</v>
      </c>
      <c r="CD517" s="122" t="s">
        <v>230</v>
      </c>
      <c r="CE517" s="68">
        <v>8.299999999999999E-2</v>
      </c>
      <c r="CF517" s="68">
        <v>0</v>
      </c>
      <c r="CG517" s="122"/>
      <c r="CH517" s="122"/>
      <c r="CI517" s="68">
        <v>8.299999999999999E-2</v>
      </c>
      <c r="CJ517" s="68">
        <v>0</v>
      </c>
      <c r="CK517" s="126">
        <v>8.3000000000000001E-3</v>
      </c>
      <c r="CL517" s="122">
        <v>0</v>
      </c>
      <c r="CM517" s="122" t="s">
        <v>230</v>
      </c>
      <c r="CN517" s="68">
        <v>8.299999999999999E-2</v>
      </c>
      <c r="CO517" s="68">
        <v>0</v>
      </c>
      <c r="CP517" s="122"/>
      <c r="CQ517" s="122"/>
      <c r="CR517" s="68">
        <v>8.299999999999999E-2</v>
      </c>
      <c r="CS517" s="68">
        <v>0</v>
      </c>
      <c r="CT517" s="126">
        <v>8.3000000000000001E-3</v>
      </c>
      <c r="CU517" s="122">
        <v>0</v>
      </c>
      <c r="CV517" s="122" t="s">
        <v>230</v>
      </c>
      <c r="CW517" s="68">
        <v>8.299999999999999E-2</v>
      </c>
      <c r="CX517" s="68">
        <v>0</v>
      </c>
      <c r="CY517" s="122"/>
      <c r="CZ517" s="122"/>
      <c r="DA517" s="68" t="s">
        <v>1990</v>
      </c>
      <c r="DB517" s="68">
        <v>8.299999999999999E-2</v>
      </c>
      <c r="DC517" s="68">
        <v>0</v>
      </c>
      <c r="DD517" s="126">
        <v>8.3000000000000001E-3</v>
      </c>
      <c r="DE517" s="122">
        <v>0</v>
      </c>
      <c r="DF517" s="122" t="s">
        <v>230</v>
      </c>
      <c r="DG517" s="68">
        <v>8.299999999999999E-2</v>
      </c>
      <c r="DH517" s="68">
        <v>0</v>
      </c>
      <c r="DI517" s="122"/>
      <c r="DJ517" s="122"/>
      <c r="DK517" s="68">
        <v>8.299999999999999E-2</v>
      </c>
      <c r="DL517" s="68">
        <v>0</v>
      </c>
      <c r="DM517" s="126">
        <v>8.3000000000000001E-3</v>
      </c>
      <c r="DN517" s="122">
        <v>0</v>
      </c>
      <c r="DO517" s="122" t="s">
        <v>230</v>
      </c>
      <c r="DP517" s="68">
        <v>8.2799999999999999E-2</v>
      </c>
      <c r="DQ517" s="68">
        <v>0</v>
      </c>
      <c r="DR517" s="122"/>
      <c r="DS517" s="122"/>
      <c r="DT517" s="68">
        <v>8.2799999999999999E-2</v>
      </c>
      <c r="DU517" s="68">
        <v>0</v>
      </c>
      <c r="DV517" s="126">
        <v>8.3000000000000001E-3</v>
      </c>
      <c r="DW517" s="122">
        <v>0</v>
      </c>
      <c r="DX517" s="122" t="s">
        <v>230</v>
      </c>
      <c r="DY517" s="68">
        <v>8.2799999999999999E-2</v>
      </c>
      <c r="DZ517" s="68">
        <v>0</v>
      </c>
      <c r="EA517" s="122"/>
      <c r="EB517" s="122"/>
      <c r="EC517" s="68" t="s">
        <v>1990</v>
      </c>
      <c r="ED517" s="68">
        <v>8.2799999999999999E-2</v>
      </c>
      <c r="EE517" s="68">
        <v>0</v>
      </c>
      <c r="EF517" s="305"/>
      <c r="EG517" s="122">
        <v>9.9600000000000008E-2</v>
      </c>
      <c r="EH517" s="122">
        <v>0</v>
      </c>
      <c r="EI517" s="122">
        <v>0</v>
      </c>
      <c r="EJ517" s="613">
        <v>0.99559999999999971</v>
      </c>
      <c r="EK517" s="638">
        <v>0</v>
      </c>
      <c r="EL517" s="613">
        <v>0</v>
      </c>
      <c r="EM517" s="614">
        <v>0.99559999999999971</v>
      </c>
      <c r="EN517" s="613">
        <v>0</v>
      </c>
      <c r="EO517" s="613">
        <v>0</v>
      </c>
      <c r="EP517" s="613"/>
      <c r="EQ517" s="613"/>
      <c r="ER517" s="613"/>
      <c r="ET517" s="156">
        <f t="shared" si="9"/>
        <v>-3.9999999999999758E-4</v>
      </c>
    </row>
    <row r="518" spans="1:150" s="47" customFormat="1" ht="99.95" hidden="1" customHeight="1" x14ac:dyDescent="0.25">
      <c r="A518" s="130" t="s">
        <v>191</v>
      </c>
      <c r="B518" s="47" t="s">
        <v>3836</v>
      </c>
      <c r="C518" s="15" t="s">
        <v>1960</v>
      </c>
      <c r="D518" s="127">
        <v>3</v>
      </c>
      <c r="E518" s="15" t="s">
        <v>55</v>
      </c>
      <c r="F518" s="121" t="s">
        <v>65</v>
      </c>
      <c r="G518" s="99">
        <v>260</v>
      </c>
      <c r="H518" s="121">
        <v>1</v>
      </c>
      <c r="I518" s="156">
        <v>0.09</v>
      </c>
      <c r="J518" s="130" t="s">
        <v>1986</v>
      </c>
      <c r="K518" s="64">
        <v>43435</v>
      </c>
      <c r="L518" s="47">
        <v>4</v>
      </c>
      <c r="M518" s="130" t="s">
        <v>1987</v>
      </c>
      <c r="N518" s="130" t="s">
        <v>1988</v>
      </c>
      <c r="O518" s="47" t="s">
        <v>1964</v>
      </c>
      <c r="P518" s="156">
        <v>0.09</v>
      </c>
      <c r="Q518" s="98">
        <v>11</v>
      </c>
      <c r="R518" s="124">
        <v>529416000</v>
      </c>
      <c r="S518" s="155"/>
      <c r="T518" s="58">
        <v>43101</v>
      </c>
      <c r="U518" s="58">
        <v>43465</v>
      </c>
      <c r="V518" s="130" t="s">
        <v>1991</v>
      </c>
      <c r="W518" s="122">
        <v>0.7</v>
      </c>
      <c r="X518" s="132">
        <v>5.8000000000000003E-2</v>
      </c>
      <c r="Y518" s="122">
        <v>0</v>
      </c>
      <c r="Z518" s="122" t="s">
        <v>1970</v>
      </c>
      <c r="AA518" s="68"/>
      <c r="AB518" s="68"/>
      <c r="AC518" s="57">
        <v>225500000</v>
      </c>
      <c r="AD518" s="136"/>
      <c r="AE518" s="68"/>
      <c r="AF518" s="68"/>
      <c r="AG518" s="132">
        <v>5.8000000000000003E-2</v>
      </c>
      <c r="AH518" s="122">
        <v>0</v>
      </c>
      <c r="AI518" s="122" t="s">
        <v>1970</v>
      </c>
      <c r="AJ518" s="68"/>
      <c r="AK518" s="68"/>
      <c r="AL518" s="155">
        <v>89716000</v>
      </c>
      <c r="AM518" s="122"/>
      <c r="AN518" s="68"/>
      <c r="AO518" s="68"/>
      <c r="AP518" s="132">
        <v>5.8000000000000003E-2</v>
      </c>
      <c r="AQ518" s="122">
        <v>0</v>
      </c>
      <c r="AR518" s="122" t="s">
        <v>1970</v>
      </c>
      <c r="AS518" s="68"/>
      <c r="AT518" s="68"/>
      <c r="AU518" s="122"/>
      <c r="AV518" s="122"/>
      <c r="AW518" s="122"/>
      <c r="AX518" s="68"/>
      <c r="AY518" s="68"/>
      <c r="AZ518" s="132">
        <v>5.8000000000000003E-2</v>
      </c>
      <c r="BA518" s="122">
        <v>0</v>
      </c>
      <c r="BB518" s="122" t="s">
        <v>1970</v>
      </c>
      <c r="BC518" s="68"/>
      <c r="BD518" s="68"/>
      <c r="BE518" s="122"/>
      <c r="BF518" s="122"/>
      <c r="BG518" s="68"/>
      <c r="BH518" s="68"/>
      <c r="BI518" s="132">
        <v>5.8000000000000003E-2</v>
      </c>
      <c r="BJ518" s="122">
        <v>0</v>
      </c>
      <c r="BK518" s="122" t="s">
        <v>1970</v>
      </c>
      <c r="BL518" s="68"/>
      <c r="BM518" s="68"/>
      <c r="BN518" s="122"/>
      <c r="BO518" s="122"/>
      <c r="BP518" s="68"/>
      <c r="BQ518" s="68"/>
      <c r="BR518" s="132">
        <v>5.8000000000000003E-2</v>
      </c>
      <c r="BS518" s="122">
        <v>0</v>
      </c>
      <c r="BT518" s="122" t="s">
        <v>1970</v>
      </c>
      <c r="BU518" s="68"/>
      <c r="BV518" s="68"/>
      <c r="BW518" s="122"/>
      <c r="BX518" s="122"/>
      <c r="BY518" s="68"/>
      <c r="BZ518" s="68"/>
      <c r="CA518" s="68"/>
      <c r="CB518" s="132">
        <v>5.8000000000000003E-2</v>
      </c>
      <c r="CC518" s="122">
        <v>0</v>
      </c>
      <c r="CD518" s="122" t="s">
        <v>1970</v>
      </c>
      <c r="CE518" s="68"/>
      <c r="CF518" s="68"/>
      <c r="CG518" s="122"/>
      <c r="CH518" s="122"/>
      <c r="CI518" s="68"/>
      <c r="CJ518" s="68"/>
      <c r="CK518" s="132">
        <v>5.8000000000000003E-2</v>
      </c>
      <c r="CL518" s="122">
        <v>0</v>
      </c>
      <c r="CM518" s="122" t="s">
        <v>1970</v>
      </c>
      <c r="CN518" s="68"/>
      <c r="CO518" s="68"/>
      <c r="CP518" s="155">
        <v>214200000</v>
      </c>
      <c r="CQ518" s="122"/>
      <c r="CR518" s="68"/>
      <c r="CS518" s="68"/>
      <c r="CT518" s="132">
        <v>5.8000000000000003E-2</v>
      </c>
      <c r="CU518" s="122">
        <v>0</v>
      </c>
      <c r="CV518" s="122" t="s">
        <v>1970</v>
      </c>
      <c r="CW518" s="68"/>
      <c r="CX518" s="68"/>
      <c r="CY518" s="122"/>
      <c r="CZ518" s="122"/>
      <c r="DA518" s="68"/>
      <c r="DB518" s="68"/>
      <c r="DC518" s="68"/>
      <c r="DD518" s="132">
        <v>5.8000000000000003E-2</v>
      </c>
      <c r="DE518" s="122">
        <v>0</v>
      </c>
      <c r="DF518" s="122" t="s">
        <v>1970</v>
      </c>
      <c r="DG518" s="68"/>
      <c r="DH518" s="68"/>
      <c r="DI518" s="122"/>
      <c r="DJ518" s="122"/>
      <c r="DK518" s="68"/>
      <c r="DL518" s="68"/>
      <c r="DM518" s="132">
        <v>5.8000000000000003E-2</v>
      </c>
      <c r="DN518" s="122">
        <v>0</v>
      </c>
      <c r="DO518" s="122" t="s">
        <v>1970</v>
      </c>
      <c r="DP518" s="68"/>
      <c r="DQ518" s="68"/>
      <c r="DR518" s="122"/>
      <c r="DS518" s="122"/>
      <c r="DT518" s="68"/>
      <c r="DU518" s="68"/>
      <c r="DV518" s="132">
        <v>5.8000000000000003E-2</v>
      </c>
      <c r="DW518" s="122">
        <v>0</v>
      </c>
      <c r="DX518" s="122" t="s">
        <v>1970</v>
      </c>
      <c r="DY518" s="68"/>
      <c r="DZ518" s="68"/>
      <c r="EA518" s="122"/>
      <c r="EB518" s="122"/>
      <c r="EC518" s="68"/>
      <c r="ED518" s="68"/>
      <c r="EE518" s="68"/>
      <c r="EF518" s="305"/>
      <c r="EG518" s="122">
        <v>0.69600000000000017</v>
      </c>
      <c r="EH518" s="122">
        <v>0</v>
      </c>
      <c r="EI518" s="122">
        <v>0</v>
      </c>
      <c r="EJ518" s="613"/>
      <c r="EK518" s="638"/>
      <c r="EL518" s="613"/>
      <c r="EM518" s="614"/>
      <c r="EN518" s="613"/>
      <c r="EO518" s="613"/>
      <c r="EP518" s="613"/>
      <c r="EQ518" s="613"/>
      <c r="ER518" s="613"/>
      <c r="ET518" s="156">
        <f t="shared" si="9"/>
        <v>-3.9999999999997815E-3</v>
      </c>
    </row>
    <row r="519" spans="1:150" s="47" customFormat="1" ht="99.95" hidden="1" customHeight="1" x14ac:dyDescent="0.25">
      <c r="A519" s="130" t="s">
        <v>191</v>
      </c>
      <c r="B519" s="47" t="s">
        <v>3836</v>
      </c>
      <c r="C519" s="15" t="s">
        <v>1960</v>
      </c>
      <c r="D519" s="127">
        <v>3</v>
      </c>
      <c r="E519" s="15" t="s">
        <v>55</v>
      </c>
      <c r="F519" s="121" t="s">
        <v>65</v>
      </c>
      <c r="G519" s="99">
        <v>260</v>
      </c>
      <c r="H519" s="121">
        <v>1</v>
      </c>
      <c r="I519" s="156">
        <v>0.09</v>
      </c>
      <c r="J519" s="130" t="s">
        <v>1986</v>
      </c>
      <c r="K519" s="64">
        <v>43435</v>
      </c>
      <c r="L519" s="47">
        <v>4</v>
      </c>
      <c r="M519" s="130" t="s">
        <v>1987</v>
      </c>
      <c r="N519" s="130" t="s">
        <v>1988</v>
      </c>
      <c r="O519" s="47" t="s">
        <v>1964</v>
      </c>
      <c r="P519" s="156">
        <v>0.09</v>
      </c>
      <c r="Q519" s="98">
        <v>11</v>
      </c>
      <c r="R519" s="124">
        <v>529416000</v>
      </c>
      <c r="S519" s="155"/>
      <c r="T519" s="58">
        <v>43101</v>
      </c>
      <c r="U519" s="58">
        <v>43465</v>
      </c>
      <c r="V519" s="130" t="s">
        <v>1992</v>
      </c>
      <c r="W519" s="122">
        <v>0.2</v>
      </c>
      <c r="X519" s="126">
        <v>1.67E-2</v>
      </c>
      <c r="Y519" s="122">
        <v>0</v>
      </c>
      <c r="Z519" s="122" t="s">
        <v>1993</v>
      </c>
      <c r="AA519" s="68"/>
      <c r="AB519" s="68"/>
      <c r="AC519" s="57"/>
      <c r="AD519" s="136"/>
      <c r="AE519" s="68"/>
      <c r="AF519" s="68"/>
      <c r="AG519" s="126">
        <v>1.67E-2</v>
      </c>
      <c r="AH519" s="122">
        <v>0</v>
      </c>
      <c r="AI519" s="122" t="s">
        <v>1993</v>
      </c>
      <c r="AJ519" s="68"/>
      <c r="AK519" s="68"/>
      <c r="AL519" s="155"/>
      <c r="AM519" s="122"/>
      <c r="AN519" s="68"/>
      <c r="AO519" s="68"/>
      <c r="AP519" s="126">
        <v>1.67E-2</v>
      </c>
      <c r="AQ519" s="122">
        <v>0</v>
      </c>
      <c r="AR519" s="122" t="s">
        <v>1993</v>
      </c>
      <c r="AS519" s="68"/>
      <c r="AT519" s="68"/>
      <c r="AU519" s="122"/>
      <c r="AV519" s="122"/>
      <c r="AW519" s="122"/>
      <c r="AX519" s="68"/>
      <c r="AY519" s="68"/>
      <c r="AZ519" s="126">
        <v>1.67E-2</v>
      </c>
      <c r="BA519" s="122">
        <v>0</v>
      </c>
      <c r="BB519" s="122" t="s">
        <v>1993</v>
      </c>
      <c r="BC519" s="68"/>
      <c r="BD519" s="68"/>
      <c r="BE519" s="122"/>
      <c r="BF519" s="122"/>
      <c r="BG519" s="68"/>
      <c r="BH519" s="68"/>
      <c r="BI519" s="126">
        <v>1.67E-2</v>
      </c>
      <c r="BJ519" s="122">
        <v>0</v>
      </c>
      <c r="BK519" s="122" t="s">
        <v>1993</v>
      </c>
      <c r="BL519" s="68"/>
      <c r="BM519" s="68"/>
      <c r="BN519" s="122"/>
      <c r="BO519" s="122"/>
      <c r="BP519" s="68"/>
      <c r="BQ519" s="68"/>
      <c r="BR519" s="126">
        <v>1.67E-2</v>
      </c>
      <c r="BS519" s="122">
        <v>0</v>
      </c>
      <c r="BT519" s="122" t="s">
        <v>1993</v>
      </c>
      <c r="BU519" s="68"/>
      <c r="BV519" s="68"/>
      <c r="BW519" s="122"/>
      <c r="BX519" s="122"/>
      <c r="BY519" s="68"/>
      <c r="BZ519" s="68"/>
      <c r="CA519" s="68"/>
      <c r="CB519" s="126">
        <v>1.67E-2</v>
      </c>
      <c r="CC519" s="122">
        <v>0</v>
      </c>
      <c r="CD519" s="122" t="s">
        <v>1993</v>
      </c>
      <c r="CE519" s="68"/>
      <c r="CF519" s="68"/>
      <c r="CG519" s="122"/>
      <c r="CH519" s="122"/>
      <c r="CI519" s="68"/>
      <c r="CJ519" s="68"/>
      <c r="CK519" s="126">
        <v>1.67E-2</v>
      </c>
      <c r="CL519" s="122">
        <v>0</v>
      </c>
      <c r="CM519" s="122" t="s">
        <v>1993</v>
      </c>
      <c r="CN519" s="68"/>
      <c r="CO519" s="68"/>
      <c r="CP519" s="155"/>
      <c r="CQ519" s="122"/>
      <c r="CR519" s="68"/>
      <c r="CS519" s="68"/>
      <c r="CT519" s="126">
        <v>1.67E-2</v>
      </c>
      <c r="CU519" s="122">
        <v>0</v>
      </c>
      <c r="CV519" s="122" t="s">
        <v>1993</v>
      </c>
      <c r="CW519" s="68"/>
      <c r="CX519" s="68"/>
      <c r="CY519" s="122"/>
      <c r="CZ519" s="122"/>
      <c r="DA519" s="68"/>
      <c r="DB519" s="68"/>
      <c r="DC519" s="68"/>
      <c r="DD519" s="126">
        <v>1.67E-2</v>
      </c>
      <c r="DE519" s="122">
        <v>0</v>
      </c>
      <c r="DF519" s="122" t="s">
        <v>1993</v>
      </c>
      <c r="DG519" s="68"/>
      <c r="DH519" s="68"/>
      <c r="DI519" s="122"/>
      <c r="DJ519" s="122"/>
      <c r="DK519" s="68"/>
      <c r="DL519" s="68"/>
      <c r="DM519" s="126">
        <v>1.6500000000000001E-2</v>
      </c>
      <c r="DN519" s="122">
        <v>0</v>
      </c>
      <c r="DO519" s="122" t="s">
        <v>1993</v>
      </c>
      <c r="DP519" s="68"/>
      <c r="DQ519" s="68"/>
      <c r="DR519" s="122"/>
      <c r="DS519" s="122"/>
      <c r="DT519" s="68"/>
      <c r="DU519" s="68"/>
      <c r="DV519" s="126">
        <v>1.6500000000000001E-2</v>
      </c>
      <c r="DW519" s="122">
        <v>0</v>
      </c>
      <c r="DX519" s="122" t="s">
        <v>1993</v>
      </c>
      <c r="DY519" s="68"/>
      <c r="DZ519" s="68"/>
      <c r="EA519" s="122"/>
      <c r="EB519" s="122"/>
      <c r="EC519" s="68"/>
      <c r="ED519" s="68"/>
      <c r="EE519" s="68"/>
      <c r="EF519" s="305"/>
      <c r="EG519" s="153">
        <v>0.19999999999999996</v>
      </c>
      <c r="EH519" s="122">
        <v>0</v>
      </c>
      <c r="EI519" s="122">
        <v>0</v>
      </c>
      <c r="EJ519" s="613"/>
      <c r="EK519" s="638"/>
      <c r="EL519" s="613"/>
      <c r="EM519" s="614"/>
      <c r="EN519" s="613"/>
      <c r="EO519" s="613"/>
      <c r="EP519" s="613"/>
      <c r="EQ519" s="613"/>
      <c r="ER519" s="613"/>
      <c r="ET519" s="156">
        <f t="shared" si="9"/>
        <v>0</v>
      </c>
    </row>
    <row r="520" spans="1:150" s="47" customFormat="1" ht="99.95" hidden="1" customHeight="1" x14ac:dyDescent="0.25">
      <c r="A520" s="130" t="s">
        <v>191</v>
      </c>
      <c r="B520" s="47" t="s">
        <v>3836</v>
      </c>
      <c r="C520" s="15" t="s">
        <v>1960</v>
      </c>
      <c r="D520" s="127">
        <v>4</v>
      </c>
      <c r="E520" s="15" t="s">
        <v>56</v>
      </c>
      <c r="F520" s="121" t="s">
        <v>65</v>
      </c>
      <c r="G520" s="156">
        <v>1</v>
      </c>
      <c r="H520" s="121">
        <v>1</v>
      </c>
      <c r="I520" s="156">
        <v>0.1</v>
      </c>
      <c r="J520" s="130" t="s">
        <v>1994</v>
      </c>
      <c r="K520" s="64">
        <v>43435</v>
      </c>
      <c r="L520" s="47">
        <v>5</v>
      </c>
      <c r="M520" s="130" t="s">
        <v>1995</v>
      </c>
      <c r="N520" s="130" t="s">
        <v>1996</v>
      </c>
      <c r="O520" s="47" t="s">
        <v>1997</v>
      </c>
      <c r="P520" s="156">
        <v>0.1</v>
      </c>
      <c r="Q520" s="47">
        <v>12</v>
      </c>
      <c r="R520" s="124">
        <v>1505740000</v>
      </c>
      <c r="S520" s="155"/>
      <c r="T520" s="128">
        <v>43101</v>
      </c>
      <c r="U520" s="127" t="s">
        <v>1976</v>
      </c>
      <c r="V520" s="130" t="s">
        <v>1998</v>
      </c>
      <c r="W520" s="122">
        <v>0.4</v>
      </c>
      <c r="X520" s="153">
        <v>0</v>
      </c>
      <c r="Y520" s="122">
        <v>0</v>
      </c>
      <c r="Z520" s="122" t="s">
        <v>235</v>
      </c>
      <c r="AA520" s="68">
        <v>0</v>
      </c>
      <c r="AB520" s="68">
        <v>0</v>
      </c>
      <c r="AC520" s="155">
        <v>1497749000</v>
      </c>
      <c r="AD520" s="136"/>
      <c r="AE520" s="68">
        <v>0</v>
      </c>
      <c r="AF520" s="68">
        <v>0</v>
      </c>
      <c r="AG520" s="153">
        <v>0</v>
      </c>
      <c r="AH520" s="122">
        <v>0</v>
      </c>
      <c r="AI520" s="122"/>
      <c r="AJ520" s="68">
        <v>0</v>
      </c>
      <c r="AK520" s="68">
        <v>0</v>
      </c>
      <c r="AL520" s="122"/>
      <c r="AM520" s="122"/>
      <c r="AN520" s="68">
        <v>0</v>
      </c>
      <c r="AO520" s="68">
        <v>0</v>
      </c>
      <c r="AP520" s="153">
        <v>0</v>
      </c>
      <c r="AQ520" s="122">
        <v>0</v>
      </c>
      <c r="AR520" s="122"/>
      <c r="AS520" s="68">
        <v>0.05</v>
      </c>
      <c r="AT520" s="68">
        <v>0</v>
      </c>
      <c r="AU520" s="122"/>
      <c r="AV520" s="122"/>
      <c r="AW520" s="122"/>
      <c r="AX520" s="68">
        <v>5.000000000000001E-2</v>
      </c>
      <c r="AY520" s="68">
        <v>0</v>
      </c>
      <c r="AZ520" s="153">
        <v>0.1</v>
      </c>
      <c r="BA520" s="122">
        <v>0</v>
      </c>
      <c r="BB520" s="122" t="s">
        <v>1999</v>
      </c>
      <c r="BC520" s="68">
        <v>0.1</v>
      </c>
      <c r="BD520" s="68">
        <v>0</v>
      </c>
      <c r="BE520" s="122"/>
      <c r="BF520" s="122"/>
      <c r="BG520" s="68">
        <v>0.10000000000000002</v>
      </c>
      <c r="BH520" s="68">
        <v>0</v>
      </c>
      <c r="BI520" s="153">
        <v>0</v>
      </c>
      <c r="BJ520" s="122">
        <v>0</v>
      </c>
      <c r="BK520" s="122"/>
      <c r="BL520" s="68">
        <v>0</v>
      </c>
      <c r="BM520" s="68">
        <v>0</v>
      </c>
      <c r="BN520" s="122"/>
      <c r="BO520" s="122"/>
      <c r="BP520" s="68">
        <v>0</v>
      </c>
      <c r="BQ520" s="68">
        <v>0</v>
      </c>
      <c r="BR520" s="153">
        <v>0</v>
      </c>
      <c r="BS520" s="122">
        <v>0</v>
      </c>
      <c r="BT520" s="122"/>
      <c r="BU520" s="68">
        <v>0.25</v>
      </c>
      <c r="BV520" s="68">
        <v>0</v>
      </c>
      <c r="BW520" s="122"/>
      <c r="BX520" s="122"/>
      <c r="BY520" s="68" t="s">
        <v>2000</v>
      </c>
      <c r="BZ520" s="68">
        <v>0.25</v>
      </c>
      <c r="CA520" s="68">
        <v>0</v>
      </c>
      <c r="CB520" s="153">
        <v>0.1</v>
      </c>
      <c r="CC520" s="122">
        <v>0</v>
      </c>
      <c r="CD520" s="122" t="s">
        <v>1999</v>
      </c>
      <c r="CE520" s="68">
        <v>0.1</v>
      </c>
      <c r="CF520" s="68">
        <v>0</v>
      </c>
      <c r="CG520" s="122"/>
      <c r="CH520" s="122"/>
      <c r="CI520" s="68">
        <v>0.10000000000000002</v>
      </c>
      <c r="CJ520" s="68">
        <v>0</v>
      </c>
      <c r="CK520" s="153">
        <v>0</v>
      </c>
      <c r="CL520" s="122">
        <v>0</v>
      </c>
      <c r="CM520" s="122"/>
      <c r="CN520" s="68">
        <v>0</v>
      </c>
      <c r="CO520" s="68">
        <v>0</v>
      </c>
      <c r="CP520" s="155">
        <v>7991000</v>
      </c>
      <c r="CQ520" s="122"/>
      <c r="CR520" s="68">
        <v>0</v>
      </c>
      <c r="CS520" s="68">
        <v>0</v>
      </c>
      <c r="CT520" s="153">
        <v>0</v>
      </c>
      <c r="CU520" s="122">
        <v>0</v>
      </c>
      <c r="CV520" s="122"/>
      <c r="CW520" s="68">
        <v>0.05</v>
      </c>
      <c r="CX520" s="68">
        <v>0</v>
      </c>
      <c r="CY520" s="122"/>
      <c r="CZ520" s="122"/>
      <c r="DA520" s="68" t="s">
        <v>2001</v>
      </c>
      <c r="DB520" s="68">
        <v>5.000000000000001E-2</v>
      </c>
      <c r="DC520" s="68">
        <v>0</v>
      </c>
      <c r="DD520" s="153">
        <v>0.1</v>
      </c>
      <c r="DE520" s="122">
        <v>0</v>
      </c>
      <c r="DF520" s="122" t="s">
        <v>1999</v>
      </c>
      <c r="DG520" s="68">
        <v>0.1</v>
      </c>
      <c r="DH520" s="68">
        <v>0</v>
      </c>
      <c r="DI520" s="122"/>
      <c r="DJ520" s="122"/>
      <c r="DK520" s="68">
        <v>0.10000000000000002</v>
      </c>
      <c r="DL520" s="68">
        <v>0</v>
      </c>
      <c r="DM520" s="153">
        <v>0</v>
      </c>
      <c r="DN520" s="122">
        <v>0</v>
      </c>
      <c r="DO520" s="122"/>
      <c r="DP520" s="68">
        <v>0</v>
      </c>
      <c r="DQ520" s="68">
        <v>0</v>
      </c>
      <c r="DR520" s="122"/>
      <c r="DS520" s="122"/>
      <c r="DT520" s="68">
        <v>0</v>
      </c>
      <c r="DU520" s="68">
        <v>0</v>
      </c>
      <c r="DV520" s="153">
        <v>0.1</v>
      </c>
      <c r="DW520" s="122">
        <v>0</v>
      </c>
      <c r="DX520" s="122" t="s">
        <v>2002</v>
      </c>
      <c r="DY520" s="68">
        <v>0.35000000000000003</v>
      </c>
      <c r="DZ520" s="68">
        <v>0</v>
      </c>
      <c r="EA520" s="122"/>
      <c r="EB520" s="122"/>
      <c r="EC520" s="122"/>
      <c r="ED520" s="68">
        <v>0.35000000000000003</v>
      </c>
      <c r="EE520" s="68">
        <v>0</v>
      </c>
      <c r="EF520" s="305"/>
      <c r="EG520" s="153">
        <v>0.4</v>
      </c>
      <c r="EH520" s="122">
        <v>0</v>
      </c>
      <c r="EI520" s="122">
        <v>0</v>
      </c>
      <c r="EJ520" s="613">
        <v>1</v>
      </c>
      <c r="EK520" s="638">
        <v>0</v>
      </c>
      <c r="EL520" s="613">
        <v>0</v>
      </c>
      <c r="EM520" s="614">
        <v>1</v>
      </c>
      <c r="EN520" s="613">
        <v>0</v>
      </c>
      <c r="EO520" s="613">
        <v>0</v>
      </c>
      <c r="EP520" s="613"/>
      <c r="EQ520" s="613"/>
      <c r="ER520" s="613"/>
      <c r="ET520" s="156">
        <f t="shared" si="9"/>
        <v>0</v>
      </c>
    </row>
    <row r="521" spans="1:150" s="47" customFormat="1" ht="99.95" hidden="1" customHeight="1" x14ac:dyDescent="0.25">
      <c r="A521" s="130" t="s">
        <v>191</v>
      </c>
      <c r="B521" s="47" t="s">
        <v>3836</v>
      </c>
      <c r="C521" s="15" t="s">
        <v>1960</v>
      </c>
      <c r="D521" s="127">
        <v>4</v>
      </c>
      <c r="E521" s="15" t="s">
        <v>56</v>
      </c>
      <c r="F521" s="121" t="s">
        <v>65</v>
      </c>
      <c r="G521" s="156">
        <v>1</v>
      </c>
      <c r="H521" s="121">
        <v>1</v>
      </c>
      <c r="I521" s="156">
        <v>0.1</v>
      </c>
      <c r="J521" s="130" t="s">
        <v>1994</v>
      </c>
      <c r="K521" s="64">
        <v>43435</v>
      </c>
      <c r="L521" s="47">
        <v>5</v>
      </c>
      <c r="M521" s="130" t="s">
        <v>1995</v>
      </c>
      <c r="N521" s="130" t="s">
        <v>2003</v>
      </c>
      <c r="O521" s="47" t="s">
        <v>1997</v>
      </c>
      <c r="P521" s="156">
        <v>0.1</v>
      </c>
      <c r="Q521" s="47">
        <v>12</v>
      </c>
      <c r="R521" s="124">
        <v>1505740000</v>
      </c>
      <c r="S521" s="155"/>
      <c r="T521" s="128">
        <v>43101</v>
      </c>
      <c r="U521" s="128">
        <v>43465</v>
      </c>
      <c r="V521" s="130" t="s">
        <v>2004</v>
      </c>
      <c r="W521" s="122">
        <v>0.4</v>
      </c>
      <c r="X521" s="122">
        <v>0</v>
      </c>
      <c r="Y521" s="122">
        <v>0</v>
      </c>
      <c r="Z521" s="122" t="s">
        <v>235</v>
      </c>
      <c r="AA521" s="68"/>
      <c r="AB521" s="68"/>
      <c r="AC521" s="155"/>
      <c r="AD521" s="136"/>
      <c r="AE521" s="68"/>
      <c r="AF521" s="68"/>
      <c r="AG521" s="122">
        <v>0</v>
      </c>
      <c r="AH521" s="122">
        <v>0</v>
      </c>
      <c r="AI521" s="122"/>
      <c r="AJ521" s="68"/>
      <c r="AK521" s="68"/>
      <c r="AL521" s="122"/>
      <c r="AM521" s="122"/>
      <c r="AN521" s="68"/>
      <c r="AO521" s="68"/>
      <c r="AP521" s="153">
        <v>0</v>
      </c>
      <c r="AQ521" s="122">
        <v>0</v>
      </c>
      <c r="AR521" s="122"/>
      <c r="AS521" s="68"/>
      <c r="AT521" s="68"/>
      <c r="AU521" s="122"/>
      <c r="AV521" s="122"/>
      <c r="AW521" s="122"/>
      <c r="AX521" s="68"/>
      <c r="AY521" s="68"/>
      <c r="AZ521" s="153">
        <v>0</v>
      </c>
      <c r="BA521" s="122">
        <v>0</v>
      </c>
      <c r="BB521" s="122"/>
      <c r="BC521" s="68"/>
      <c r="BD521" s="68"/>
      <c r="BE521" s="122"/>
      <c r="BF521" s="122"/>
      <c r="BG521" s="68"/>
      <c r="BH521" s="68"/>
      <c r="BI521" s="153">
        <v>0</v>
      </c>
      <c r="BJ521" s="122">
        <v>0</v>
      </c>
      <c r="BK521" s="122"/>
      <c r="BL521" s="68"/>
      <c r="BM521" s="68"/>
      <c r="BN521" s="122"/>
      <c r="BO521" s="122"/>
      <c r="BP521" s="68"/>
      <c r="BQ521" s="68"/>
      <c r="BR521" s="122">
        <v>0.2</v>
      </c>
      <c r="BS521" s="122">
        <v>0</v>
      </c>
      <c r="BT521" s="122" t="s">
        <v>2005</v>
      </c>
      <c r="BU521" s="68"/>
      <c r="BV521" s="68"/>
      <c r="BW521" s="122"/>
      <c r="BX521" s="122"/>
      <c r="BY521" s="68"/>
      <c r="BZ521" s="68"/>
      <c r="CA521" s="68"/>
      <c r="CB521" s="153">
        <v>0</v>
      </c>
      <c r="CC521" s="122">
        <v>0</v>
      </c>
      <c r="CD521" s="122"/>
      <c r="CE521" s="68"/>
      <c r="CF521" s="68"/>
      <c r="CG521" s="122"/>
      <c r="CH521" s="122"/>
      <c r="CI521" s="68"/>
      <c r="CJ521" s="68"/>
      <c r="CK521" s="153">
        <v>0</v>
      </c>
      <c r="CL521" s="122">
        <v>0</v>
      </c>
      <c r="CM521" s="122"/>
      <c r="CN521" s="68"/>
      <c r="CO521" s="68"/>
      <c r="CP521" s="155"/>
      <c r="CQ521" s="122"/>
      <c r="CR521" s="68"/>
      <c r="CS521" s="68"/>
      <c r="CT521" s="153">
        <v>0</v>
      </c>
      <c r="CU521" s="122">
        <v>0</v>
      </c>
      <c r="CV521" s="122"/>
      <c r="CW521" s="68"/>
      <c r="CX521" s="68"/>
      <c r="CY521" s="122"/>
      <c r="CZ521" s="122"/>
      <c r="DA521" s="68"/>
      <c r="DB521" s="68"/>
      <c r="DC521" s="68"/>
      <c r="DD521" s="153">
        <v>0</v>
      </c>
      <c r="DE521" s="122">
        <v>0</v>
      </c>
      <c r="DF521" s="122"/>
      <c r="DG521" s="68"/>
      <c r="DH521" s="68"/>
      <c r="DI521" s="122"/>
      <c r="DJ521" s="122"/>
      <c r="DK521" s="68"/>
      <c r="DL521" s="68"/>
      <c r="DM521" s="153">
        <v>0</v>
      </c>
      <c r="DN521" s="122">
        <v>0</v>
      </c>
      <c r="DO521" s="122"/>
      <c r="DP521" s="68"/>
      <c r="DQ521" s="68"/>
      <c r="DR521" s="122"/>
      <c r="DS521" s="122"/>
      <c r="DT521" s="68"/>
      <c r="DU521" s="68"/>
      <c r="DV521" s="122">
        <v>0.2</v>
      </c>
      <c r="DW521" s="122">
        <v>0</v>
      </c>
      <c r="DX521" s="122" t="s">
        <v>2005</v>
      </c>
      <c r="DY521" s="68"/>
      <c r="DZ521" s="68"/>
      <c r="EA521" s="122"/>
      <c r="EB521" s="122"/>
      <c r="EC521" s="122"/>
      <c r="ED521" s="68"/>
      <c r="EE521" s="68"/>
      <c r="EF521" s="305"/>
      <c r="EG521" s="153">
        <v>0.4</v>
      </c>
      <c r="EH521" s="122">
        <v>0</v>
      </c>
      <c r="EI521" s="122">
        <v>0</v>
      </c>
      <c r="EJ521" s="613"/>
      <c r="EK521" s="638"/>
      <c r="EL521" s="613"/>
      <c r="EM521" s="614"/>
      <c r="EN521" s="613"/>
      <c r="EO521" s="613"/>
      <c r="EP521" s="613"/>
      <c r="EQ521" s="613"/>
      <c r="ER521" s="613"/>
      <c r="ET521" s="156">
        <f t="shared" si="9"/>
        <v>0</v>
      </c>
    </row>
    <row r="522" spans="1:150" s="47" customFormat="1" ht="99.95" hidden="1" customHeight="1" x14ac:dyDescent="0.25">
      <c r="A522" s="130" t="s">
        <v>191</v>
      </c>
      <c r="B522" s="47" t="s">
        <v>3836</v>
      </c>
      <c r="C522" s="15" t="s">
        <v>1960</v>
      </c>
      <c r="D522" s="127">
        <v>4</v>
      </c>
      <c r="E522" s="15" t="s">
        <v>56</v>
      </c>
      <c r="F522" s="121" t="s">
        <v>65</v>
      </c>
      <c r="G522" s="156">
        <v>1</v>
      </c>
      <c r="H522" s="121">
        <v>1</v>
      </c>
      <c r="I522" s="156">
        <v>0.1</v>
      </c>
      <c r="J522" s="130" t="s">
        <v>1994</v>
      </c>
      <c r="K522" s="64">
        <v>43435</v>
      </c>
      <c r="L522" s="47">
        <v>5</v>
      </c>
      <c r="M522" s="130" t="s">
        <v>1995</v>
      </c>
      <c r="N522" s="130" t="s">
        <v>2006</v>
      </c>
      <c r="O522" s="47" t="s">
        <v>1997</v>
      </c>
      <c r="P522" s="156">
        <v>0.1</v>
      </c>
      <c r="Q522" s="47">
        <v>12</v>
      </c>
      <c r="R522" s="124">
        <v>1505740000</v>
      </c>
      <c r="S522" s="155"/>
      <c r="T522" s="128">
        <v>43101</v>
      </c>
      <c r="U522" s="128">
        <v>43465</v>
      </c>
      <c r="V522" s="130" t="s">
        <v>2007</v>
      </c>
      <c r="W522" s="122">
        <v>0.2</v>
      </c>
      <c r="X522" s="153">
        <v>0</v>
      </c>
      <c r="Y522" s="122">
        <v>0</v>
      </c>
      <c r="Z522" s="122" t="s">
        <v>235</v>
      </c>
      <c r="AA522" s="68"/>
      <c r="AB522" s="68"/>
      <c r="AC522" s="155"/>
      <c r="AD522" s="136"/>
      <c r="AE522" s="68"/>
      <c r="AF522" s="68"/>
      <c r="AG522" s="153">
        <v>0</v>
      </c>
      <c r="AH522" s="122">
        <v>0</v>
      </c>
      <c r="AI522" s="122"/>
      <c r="AJ522" s="68"/>
      <c r="AK522" s="68"/>
      <c r="AL522" s="122"/>
      <c r="AM522" s="122"/>
      <c r="AN522" s="68"/>
      <c r="AO522" s="68"/>
      <c r="AP522" s="126">
        <v>0.05</v>
      </c>
      <c r="AQ522" s="122">
        <v>0</v>
      </c>
      <c r="AR522" s="122" t="s">
        <v>2008</v>
      </c>
      <c r="AS522" s="68"/>
      <c r="AT522" s="68"/>
      <c r="AU522" s="122"/>
      <c r="AV522" s="122"/>
      <c r="AW522" s="122"/>
      <c r="AX522" s="68"/>
      <c r="AY522" s="68"/>
      <c r="AZ522" s="153">
        <v>0</v>
      </c>
      <c r="BA522" s="122">
        <v>0</v>
      </c>
      <c r="BB522" s="122"/>
      <c r="BC522" s="68"/>
      <c r="BD522" s="68"/>
      <c r="BE522" s="122"/>
      <c r="BF522" s="122"/>
      <c r="BG522" s="68"/>
      <c r="BH522" s="68"/>
      <c r="BI522" s="153">
        <v>0</v>
      </c>
      <c r="BJ522" s="122">
        <v>0</v>
      </c>
      <c r="BK522" s="122"/>
      <c r="BL522" s="68"/>
      <c r="BM522" s="68"/>
      <c r="BN522" s="122"/>
      <c r="BO522" s="122"/>
      <c r="BP522" s="68"/>
      <c r="BQ522" s="68"/>
      <c r="BR522" s="126">
        <v>0.05</v>
      </c>
      <c r="BS522" s="122">
        <v>0</v>
      </c>
      <c r="BT522" s="122" t="s">
        <v>2008</v>
      </c>
      <c r="BU522" s="68"/>
      <c r="BV522" s="68"/>
      <c r="BW522" s="122"/>
      <c r="BX522" s="122"/>
      <c r="BY522" s="68"/>
      <c r="BZ522" s="68"/>
      <c r="CA522" s="68"/>
      <c r="CB522" s="153">
        <v>0</v>
      </c>
      <c r="CC522" s="122">
        <v>0</v>
      </c>
      <c r="CD522" s="122"/>
      <c r="CE522" s="68"/>
      <c r="CF522" s="68"/>
      <c r="CG522" s="122"/>
      <c r="CH522" s="122"/>
      <c r="CI522" s="68"/>
      <c r="CJ522" s="68"/>
      <c r="CK522" s="153">
        <v>0</v>
      </c>
      <c r="CL522" s="122">
        <v>0</v>
      </c>
      <c r="CM522" s="122"/>
      <c r="CN522" s="68"/>
      <c r="CO522" s="68"/>
      <c r="CP522" s="155"/>
      <c r="CQ522" s="122"/>
      <c r="CR522" s="68"/>
      <c r="CS522" s="68"/>
      <c r="CT522" s="126">
        <v>0.05</v>
      </c>
      <c r="CU522" s="122">
        <v>0</v>
      </c>
      <c r="CV522" s="122" t="s">
        <v>2008</v>
      </c>
      <c r="CW522" s="68"/>
      <c r="CX522" s="68"/>
      <c r="CY522" s="122"/>
      <c r="CZ522" s="122"/>
      <c r="DA522" s="68"/>
      <c r="DB522" s="68"/>
      <c r="DC522" s="68"/>
      <c r="DD522" s="153">
        <v>0</v>
      </c>
      <c r="DE522" s="122">
        <v>0</v>
      </c>
      <c r="DF522" s="122"/>
      <c r="DG522" s="68"/>
      <c r="DH522" s="68"/>
      <c r="DI522" s="122"/>
      <c r="DJ522" s="122"/>
      <c r="DK522" s="68"/>
      <c r="DL522" s="68"/>
      <c r="DM522" s="153">
        <v>0</v>
      </c>
      <c r="DN522" s="122">
        <v>0</v>
      </c>
      <c r="DO522" s="122"/>
      <c r="DP522" s="68"/>
      <c r="DQ522" s="68"/>
      <c r="DR522" s="122"/>
      <c r="DS522" s="122"/>
      <c r="DT522" s="68"/>
      <c r="DU522" s="68"/>
      <c r="DV522" s="153">
        <v>0.05</v>
      </c>
      <c r="DW522" s="122">
        <v>0</v>
      </c>
      <c r="DX522" s="122" t="s">
        <v>2008</v>
      </c>
      <c r="DY522" s="68"/>
      <c r="DZ522" s="68"/>
      <c r="EA522" s="122"/>
      <c r="EB522" s="122"/>
      <c r="EC522" s="122"/>
      <c r="ED522" s="68"/>
      <c r="EE522" s="68"/>
      <c r="EF522" s="305"/>
      <c r="EG522" s="153">
        <v>0.2</v>
      </c>
      <c r="EH522" s="122">
        <v>0</v>
      </c>
      <c r="EI522" s="122">
        <v>0</v>
      </c>
      <c r="EJ522" s="613"/>
      <c r="EK522" s="638"/>
      <c r="EL522" s="613"/>
      <c r="EM522" s="614"/>
      <c r="EN522" s="613"/>
      <c r="EO522" s="613"/>
      <c r="EP522" s="613"/>
      <c r="EQ522" s="613"/>
      <c r="ER522" s="613"/>
      <c r="ET522" s="156">
        <f t="shared" si="9"/>
        <v>0</v>
      </c>
    </row>
    <row r="523" spans="1:150" s="47" customFormat="1" ht="99.95" hidden="1" customHeight="1" x14ac:dyDescent="0.25">
      <c r="A523" s="130" t="s">
        <v>191</v>
      </c>
      <c r="B523" s="47" t="s">
        <v>3837</v>
      </c>
      <c r="C523" s="15" t="s">
        <v>2009</v>
      </c>
      <c r="D523" s="127">
        <v>5</v>
      </c>
      <c r="E523" s="15" t="s">
        <v>57</v>
      </c>
      <c r="F523" s="121" t="s">
        <v>65</v>
      </c>
      <c r="G523" s="156">
        <v>0.05</v>
      </c>
      <c r="H523" s="121">
        <v>1</v>
      </c>
      <c r="I523" s="156">
        <v>0.36</v>
      </c>
      <c r="J523" s="130" t="s">
        <v>2010</v>
      </c>
      <c r="K523" s="127" t="s">
        <v>2011</v>
      </c>
      <c r="L523" s="47">
        <v>6</v>
      </c>
      <c r="M523" s="130" t="s">
        <v>58</v>
      </c>
      <c r="N523" s="130" t="s">
        <v>2012</v>
      </c>
      <c r="O523" s="47" t="s">
        <v>59</v>
      </c>
      <c r="P523" s="156">
        <v>7.0000000000000007E-2</v>
      </c>
      <c r="Q523" s="47">
        <v>12</v>
      </c>
      <c r="R523" s="124">
        <v>335507000</v>
      </c>
      <c r="S523" s="155"/>
      <c r="T523" s="58">
        <v>43101</v>
      </c>
      <c r="U523" s="58" t="s">
        <v>2013</v>
      </c>
      <c r="V523" s="130" t="s">
        <v>2014</v>
      </c>
      <c r="W523" s="122">
        <v>0.35</v>
      </c>
      <c r="X523" s="132">
        <v>4.8000000000000001E-2</v>
      </c>
      <c r="Y523" s="122">
        <v>0</v>
      </c>
      <c r="Z523" s="122" t="s">
        <v>2015</v>
      </c>
      <c r="AA523" s="68">
        <v>7.3000000000000009E-2</v>
      </c>
      <c r="AB523" s="68">
        <v>0</v>
      </c>
      <c r="AC523" s="57">
        <v>320755000</v>
      </c>
      <c r="AD523" s="57">
        <v>0</v>
      </c>
      <c r="AE523" s="68">
        <v>3.6263888888888895E-3</v>
      </c>
      <c r="AF523" s="68">
        <v>0</v>
      </c>
      <c r="AG523" s="132">
        <v>2.3E-2</v>
      </c>
      <c r="AH523" s="122">
        <v>0</v>
      </c>
      <c r="AI523" s="68" t="s">
        <v>2016</v>
      </c>
      <c r="AJ523" s="68">
        <v>4.8000000000000001E-2</v>
      </c>
      <c r="AK523" s="68">
        <v>0</v>
      </c>
      <c r="AL523" s="68">
        <v>0</v>
      </c>
      <c r="AM523" s="68" t="s">
        <v>2017</v>
      </c>
      <c r="AN523" s="68">
        <v>1.6569444444444446E-3</v>
      </c>
      <c r="AO523" s="68">
        <v>0</v>
      </c>
      <c r="AP523" s="132">
        <v>2.3E-2</v>
      </c>
      <c r="AQ523" s="122">
        <v>0</v>
      </c>
      <c r="AR523" s="68" t="s">
        <v>2016</v>
      </c>
      <c r="AS523" s="68">
        <v>0.13550000000000001</v>
      </c>
      <c r="AT523" s="68">
        <v>0</v>
      </c>
      <c r="AU523" s="68">
        <v>0</v>
      </c>
      <c r="AV523" s="68"/>
      <c r="AW523" s="68">
        <v>0</v>
      </c>
      <c r="AX523" s="68">
        <v>7.0909722222222233E-3</v>
      </c>
      <c r="AY523" s="68">
        <v>0</v>
      </c>
      <c r="AZ523" s="132">
        <v>2.3E-2</v>
      </c>
      <c r="BA523" s="122">
        <v>0</v>
      </c>
      <c r="BB523" s="68" t="s">
        <v>2016</v>
      </c>
      <c r="BC523" s="68">
        <v>4.8000000000000001E-2</v>
      </c>
      <c r="BD523" s="68">
        <v>0</v>
      </c>
      <c r="BE523" s="68">
        <v>0</v>
      </c>
      <c r="BF523" s="68"/>
      <c r="BG523" s="68">
        <v>1.6569444444444446E-3</v>
      </c>
      <c r="BH523" s="68">
        <v>0</v>
      </c>
      <c r="BI523" s="132">
        <v>2.3E-2</v>
      </c>
      <c r="BJ523" s="122">
        <v>0</v>
      </c>
      <c r="BK523" s="68" t="s">
        <v>2016</v>
      </c>
      <c r="BL523" s="68">
        <v>4.8000000000000001E-2</v>
      </c>
      <c r="BM523" s="68">
        <v>0</v>
      </c>
      <c r="BN523" s="68">
        <v>0</v>
      </c>
      <c r="BO523" s="68" t="s">
        <v>2018</v>
      </c>
      <c r="BP523" s="68">
        <v>1.6569444444444446E-3</v>
      </c>
      <c r="BQ523" s="68">
        <v>0</v>
      </c>
      <c r="BR523" s="132">
        <v>2.3E-2</v>
      </c>
      <c r="BS523" s="122">
        <v>0</v>
      </c>
      <c r="BT523" s="68" t="s">
        <v>2016</v>
      </c>
      <c r="BU523" s="68">
        <v>0.13550000000000001</v>
      </c>
      <c r="BV523" s="68">
        <v>0</v>
      </c>
      <c r="BW523" s="68"/>
      <c r="BX523" s="68" t="s">
        <v>2017</v>
      </c>
      <c r="BY523" s="68"/>
      <c r="BZ523" s="68">
        <v>8.9506944444444451E-3</v>
      </c>
      <c r="CA523" s="68">
        <v>0</v>
      </c>
      <c r="CB523" s="132">
        <v>4.8000000000000001E-2</v>
      </c>
      <c r="CC523" s="122">
        <v>0</v>
      </c>
      <c r="CD523" s="122" t="s">
        <v>2015</v>
      </c>
      <c r="CE523" s="68">
        <v>7.3000000000000009E-2</v>
      </c>
      <c r="CF523" s="68">
        <v>0</v>
      </c>
      <c r="CG523" s="68"/>
      <c r="CH523" s="68"/>
      <c r="CI523" s="68">
        <v>3.0305555555555554E-3</v>
      </c>
      <c r="CJ523" s="68">
        <v>0</v>
      </c>
      <c r="CK523" s="132">
        <v>4.7E-2</v>
      </c>
      <c r="CL523" s="122">
        <v>0</v>
      </c>
      <c r="CM523" s="122" t="s">
        <v>2015</v>
      </c>
      <c r="CN523" s="68">
        <v>7.2000000000000008E-2</v>
      </c>
      <c r="CO523" s="68">
        <v>0</v>
      </c>
      <c r="CP523" s="155">
        <v>14752000</v>
      </c>
      <c r="CQ523" s="68"/>
      <c r="CR523" s="68">
        <v>1.8750000000000004E-3</v>
      </c>
      <c r="CS523" s="68">
        <v>0</v>
      </c>
      <c r="CT523" s="132">
        <v>2.3E-2</v>
      </c>
      <c r="CU523" s="122">
        <v>0</v>
      </c>
      <c r="CV523" s="68" t="s">
        <v>2016</v>
      </c>
      <c r="CW523" s="68">
        <v>0.13550000000000001</v>
      </c>
      <c r="CX523" s="68">
        <v>0</v>
      </c>
      <c r="CY523" s="68">
        <v>0</v>
      </c>
      <c r="CZ523" s="68"/>
      <c r="DA523" s="68"/>
      <c r="DB523" s="68">
        <v>7.0756944444444461E-3</v>
      </c>
      <c r="DC523" s="68">
        <v>0</v>
      </c>
      <c r="DD523" s="132">
        <v>2.3E-2</v>
      </c>
      <c r="DE523" s="122">
        <v>0</v>
      </c>
      <c r="DF523" s="68" t="s">
        <v>2016</v>
      </c>
      <c r="DG523" s="68">
        <v>4.8000000000000001E-2</v>
      </c>
      <c r="DH523" s="68">
        <v>0</v>
      </c>
      <c r="DI523" s="68">
        <v>0</v>
      </c>
      <c r="DJ523" s="68"/>
      <c r="DK523" s="68">
        <v>1.6416666666666669E-3</v>
      </c>
      <c r="DL523" s="68">
        <v>0</v>
      </c>
      <c r="DM523" s="132">
        <v>2.3E-2</v>
      </c>
      <c r="DN523" s="122">
        <v>0</v>
      </c>
      <c r="DO523" s="68" t="s">
        <v>2016</v>
      </c>
      <c r="DP523" s="68">
        <v>4.8000000000000001E-2</v>
      </c>
      <c r="DQ523" s="68">
        <v>0</v>
      </c>
      <c r="DR523" s="68">
        <v>0</v>
      </c>
      <c r="DS523" s="68"/>
      <c r="DT523" s="68">
        <v>3.5166666666666675E-3</v>
      </c>
      <c r="DU523" s="68">
        <v>0</v>
      </c>
      <c r="DV523" s="132">
        <v>2.3E-2</v>
      </c>
      <c r="DW523" s="122">
        <v>0</v>
      </c>
      <c r="DX523" s="68" t="s">
        <v>2016</v>
      </c>
      <c r="DY523" s="68">
        <v>0.13500000000000001</v>
      </c>
      <c r="DZ523" s="68">
        <v>0</v>
      </c>
      <c r="EA523" s="68">
        <v>0</v>
      </c>
      <c r="EB523" s="68"/>
      <c r="EC523" s="68" t="s">
        <v>2019</v>
      </c>
      <c r="ED523" s="68">
        <v>8.216666666666669E-3</v>
      </c>
      <c r="EE523" s="68">
        <v>0</v>
      </c>
      <c r="EF523" s="305"/>
      <c r="EG523" s="153">
        <v>0.35000000000000003</v>
      </c>
      <c r="EH523" s="122">
        <v>0</v>
      </c>
      <c r="EI523" s="122">
        <v>0</v>
      </c>
      <c r="EJ523" s="613">
        <v>0.99950000000000006</v>
      </c>
      <c r="EK523" s="638">
        <v>0</v>
      </c>
      <c r="EL523" s="613">
        <v>0</v>
      </c>
      <c r="EM523" s="614">
        <v>4.9995138888888901E-2</v>
      </c>
      <c r="EN523" s="613">
        <v>0</v>
      </c>
      <c r="EO523" s="613">
        <v>0</v>
      </c>
      <c r="EP523" s="613"/>
      <c r="EQ523" s="613"/>
      <c r="ER523" s="613"/>
      <c r="ET523" s="156">
        <f t="shared" si="9"/>
        <v>0</v>
      </c>
    </row>
    <row r="524" spans="1:150" s="47" customFormat="1" ht="99.95" hidden="1" customHeight="1" x14ac:dyDescent="0.25">
      <c r="A524" s="130" t="s">
        <v>191</v>
      </c>
      <c r="B524" s="47" t="s">
        <v>3837</v>
      </c>
      <c r="C524" s="15" t="s">
        <v>2009</v>
      </c>
      <c r="D524" s="127">
        <v>5</v>
      </c>
      <c r="E524" s="15" t="s">
        <v>57</v>
      </c>
      <c r="F524" s="121" t="s">
        <v>65</v>
      </c>
      <c r="G524" s="156">
        <v>0.05</v>
      </c>
      <c r="H524" s="121">
        <v>1</v>
      </c>
      <c r="I524" s="156">
        <v>0.36</v>
      </c>
      <c r="J524" s="130" t="s">
        <v>2010</v>
      </c>
      <c r="K524" s="127" t="s">
        <v>2011</v>
      </c>
      <c r="L524" s="47">
        <v>6</v>
      </c>
      <c r="M524" s="130" t="s">
        <v>58</v>
      </c>
      <c r="N524" s="130" t="s">
        <v>2012</v>
      </c>
      <c r="O524" s="47" t="s">
        <v>59</v>
      </c>
      <c r="P524" s="156">
        <v>7.0000000000000007E-2</v>
      </c>
      <c r="Q524" s="47">
        <v>12</v>
      </c>
      <c r="R524" s="124">
        <v>335507000</v>
      </c>
      <c r="S524" s="155"/>
      <c r="T524" s="58">
        <v>43101</v>
      </c>
      <c r="U524" s="58" t="s">
        <v>2013</v>
      </c>
      <c r="V524" s="130" t="s">
        <v>2020</v>
      </c>
      <c r="W524" s="122">
        <v>0.3</v>
      </c>
      <c r="X524" s="132">
        <v>2.5000000000000001E-2</v>
      </c>
      <c r="Y524" s="122">
        <v>0</v>
      </c>
      <c r="Z524" s="122" t="s">
        <v>2016</v>
      </c>
      <c r="AA524" s="68"/>
      <c r="AB524" s="68"/>
      <c r="AC524" s="57"/>
      <c r="AD524" s="57"/>
      <c r="AE524" s="68"/>
      <c r="AF524" s="68"/>
      <c r="AG524" s="132">
        <v>2.5000000000000001E-2</v>
      </c>
      <c r="AH524" s="122">
        <v>0</v>
      </c>
      <c r="AI524" s="68"/>
      <c r="AJ524" s="68"/>
      <c r="AK524" s="68"/>
      <c r="AL524" s="68"/>
      <c r="AM524" s="68"/>
      <c r="AN524" s="68"/>
      <c r="AO524" s="68"/>
      <c r="AP524" s="132">
        <v>2.5000000000000001E-2</v>
      </c>
      <c r="AQ524" s="122">
        <v>0</v>
      </c>
      <c r="AR524" s="68"/>
      <c r="AS524" s="68"/>
      <c r="AT524" s="68"/>
      <c r="AU524" s="68"/>
      <c r="AV524" s="68"/>
      <c r="AW524" s="68"/>
      <c r="AX524" s="68"/>
      <c r="AY524" s="68"/>
      <c r="AZ524" s="132">
        <v>2.5000000000000001E-2</v>
      </c>
      <c r="BA524" s="122">
        <v>0</v>
      </c>
      <c r="BB524" s="68"/>
      <c r="BC524" s="68"/>
      <c r="BD524" s="68"/>
      <c r="BE524" s="68"/>
      <c r="BF524" s="68"/>
      <c r="BG524" s="68"/>
      <c r="BH524" s="68"/>
      <c r="BI524" s="132">
        <v>2.5000000000000001E-2</v>
      </c>
      <c r="BJ524" s="122">
        <v>0</v>
      </c>
      <c r="BK524" s="68"/>
      <c r="BL524" s="68"/>
      <c r="BM524" s="68"/>
      <c r="BN524" s="68"/>
      <c r="BO524" s="68"/>
      <c r="BP524" s="68"/>
      <c r="BQ524" s="68"/>
      <c r="BR524" s="132">
        <v>2.5000000000000001E-2</v>
      </c>
      <c r="BS524" s="122">
        <v>0</v>
      </c>
      <c r="BT524" s="68"/>
      <c r="BU524" s="68"/>
      <c r="BV524" s="68"/>
      <c r="BW524" s="68"/>
      <c r="BX524" s="68"/>
      <c r="BY524" s="68"/>
      <c r="BZ524" s="68"/>
      <c r="CA524" s="68"/>
      <c r="CB524" s="132">
        <v>2.5000000000000001E-2</v>
      </c>
      <c r="CC524" s="122">
        <v>0</v>
      </c>
      <c r="CD524" s="122" t="s">
        <v>2016</v>
      </c>
      <c r="CE524" s="68"/>
      <c r="CF524" s="68"/>
      <c r="CG524" s="68"/>
      <c r="CH524" s="68"/>
      <c r="CI524" s="68"/>
      <c r="CJ524" s="68"/>
      <c r="CK524" s="132">
        <v>2.5000000000000001E-2</v>
      </c>
      <c r="CL524" s="122">
        <v>0</v>
      </c>
      <c r="CM524" s="122" t="s">
        <v>2016</v>
      </c>
      <c r="CN524" s="68"/>
      <c r="CO524" s="68"/>
      <c r="CP524" s="155"/>
      <c r="CQ524" s="68"/>
      <c r="CR524" s="68"/>
      <c r="CS524" s="68"/>
      <c r="CT524" s="132">
        <v>2.5000000000000001E-2</v>
      </c>
      <c r="CU524" s="122">
        <v>0</v>
      </c>
      <c r="CV524" s="68"/>
      <c r="CW524" s="68"/>
      <c r="CX524" s="68"/>
      <c r="CY524" s="68"/>
      <c r="CZ524" s="68"/>
      <c r="DA524" s="68"/>
      <c r="DB524" s="68"/>
      <c r="DC524" s="68"/>
      <c r="DD524" s="132">
        <v>2.5000000000000001E-2</v>
      </c>
      <c r="DE524" s="122">
        <v>0</v>
      </c>
      <c r="DF524" s="68"/>
      <c r="DG524" s="68"/>
      <c r="DH524" s="68"/>
      <c r="DI524" s="68"/>
      <c r="DJ524" s="68"/>
      <c r="DK524" s="68"/>
      <c r="DL524" s="68"/>
      <c r="DM524" s="132">
        <v>2.5000000000000001E-2</v>
      </c>
      <c r="DN524" s="122">
        <v>0</v>
      </c>
      <c r="DO524" s="68"/>
      <c r="DP524" s="68"/>
      <c r="DQ524" s="68"/>
      <c r="DR524" s="68"/>
      <c r="DS524" s="68"/>
      <c r="DT524" s="68"/>
      <c r="DU524" s="68"/>
      <c r="DV524" s="132">
        <v>2.5000000000000001E-2</v>
      </c>
      <c r="DW524" s="122">
        <v>0</v>
      </c>
      <c r="DX524" s="68"/>
      <c r="DY524" s="68"/>
      <c r="DZ524" s="68"/>
      <c r="EA524" s="68"/>
      <c r="EB524" s="68"/>
      <c r="EC524" s="68"/>
      <c r="ED524" s="68"/>
      <c r="EE524" s="68"/>
      <c r="EF524" s="305"/>
      <c r="EG524" s="153">
        <v>0.3</v>
      </c>
      <c r="EH524" s="122">
        <v>0</v>
      </c>
      <c r="EI524" s="122">
        <v>0</v>
      </c>
      <c r="EJ524" s="613"/>
      <c r="EK524" s="638"/>
      <c r="EL524" s="613"/>
      <c r="EM524" s="614"/>
      <c r="EN524" s="613"/>
      <c r="EO524" s="613"/>
      <c r="EP524" s="613"/>
      <c r="EQ524" s="613"/>
      <c r="ER524" s="613"/>
      <c r="ET524" s="156">
        <f t="shared" si="9"/>
        <v>0</v>
      </c>
    </row>
    <row r="525" spans="1:150" s="47" customFormat="1" ht="99.95" hidden="1" customHeight="1" x14ac:dyDescent="0.25">
      <c r="A525" s="130" t="s">
        <v>191</v>
      </c>
      <c r="B525" s="47" t="s">
        <v>3837</v>
      </c>
      <c r="C525" s="15" t="s">
        <v>2009</v>
      </c>
      <c r="D525" s="127">
        <v>5</v>
      </c>
      <c r="E525" s="15" t="s">
        <v>57</v>
      </c>
      <c r="F525" s="121" t="s">
        <v>65</v>
      </c>
      <c r="G525" s="156">
        <v>0.05</v>
      </c>
      <c r="H525" s="121">
        <v>1</v>
      </c>
      <c r="I525" s="156">
        <v>0.36</v>
      </c>
      <c r="J525" s="130" t="s">
        <v>2010</v>
      </c>
      <c r="K525" s="127" t="s">
        <v>2011</v>
      </c>
      <c r="L525" s="47">
        <v>6</v>
      </c>
      <c r="M525" s="130" t="s">
        <v>58</v>
      </c>
      <c r="N525" s="130" t="s">
        <v>2012</v>
      </c>
      <c r="O525" s="47" t="s">
        <v>59</v>
      </c>
      <c r="P525" s="156">
        <v>7.0000000000000007E-2</v>
      </c>
      <c r="Q525" s="47">
        <v>12</v>
      </c>
      <c r="R525" s="124">
        <v>335507000</v>
      </c>
      <c r="S525" s="155"/>
      <c r="T525" s="109">
        <v>43101</v>
      </c>
      <c r="U525" s="109" t="s">
        <v>2013</v>
      </c>
      <c r="V525" s="130" t="s">
        <v>2021</v>
      </c>
      <c r="W525" s="122">
        <v>0.35</v>
      </c>
      <c r="X525" s="122">
        <v>0</v>
      </c>
      <c r="Y525" s="122">
        <v>0</v>
      </c>
      <c r="Z525" s="122" t="s">
        <v>235</v>
      </c>
      <c r="AA525" s="68"/>
      <c r="AB525" s="68"/>
      <c r="AC525" s="57"/>
      <c r="AD525" s="57"/>
      <c r="AE525" s="68"/>
      <c r="AF525" s="68"/>
      <c r="AG525" s="122">
        <v>0</v>
      </c>
      <c r="AH525" s="122">
        <v>0</v>
      </c>
      <c r="AI525" s="122"/>
      <c r="AJ525" s="68"/>
      <c r="AK525" s="68"/>
      <c r="AL525" s="68"/>
      <c r="AM525" s="68"/>
      <c r="AN525" s="68"/>
      <c r="AO525" s="68"/>
      <c r="AP525" s="132">
        <v>8.7499999999999994E-2</v>
      </c>
      <c r="AQ525" s="122">
        <v>0</v>
      </c>
      <c r="AR525" s="122" t="s">
        <v>2022</v>
      </c>
      <c r="AS525" s="68"/>
      <c r="AT525" s="68"/>
      <c r="AU525" s="68"/>
      <c r="AV525" s="68"/>
      <c r="AW525" s="68"/>
      <c r="AX525" s="68"/>
      <c r="AY525" s="68"/>
      <c r="AZ525" s="122">
        <v>0</v>
      </c>
      <c r="BA525" s="122">
        <v>0</v>
      </c>
      <c r="BB525" s="122"/>
      <c r="BC525" s="68"/>
      <c r="BD525" s="68"/>
      <c r="BE525" s="68"/>
      <c r="BF525" s="68"/>
      <c r="BG525" s="68"/>
      <c r="BH525" s="68"/>
      <c r="BI525" s="122">
        <v>0</v>
      </c>
      <c r="BJ525" s="122">
        <v>0</v>
      </c>
      <c r="BK525" s="122"/>
      <c r="BL525" s="68"/>
      <c r="BM525" s="68"/>
      <c r="BN525" s="68"/>
      <c r="BO525" s="68"/>
      <c r="BP525" s="68"/>
      <c r="BQ525" s="68"/>
      <c r="BR525" s="132">
        <v>8.7499999999999994E-2</v>
      </c>
      <c r="BS525" s="122">
        <v>0</v>
      </c>
      <c r="BT525" s="122" t="s">
        <v>2022</v>
      </c>
      <c r="BU525" s="68"/>
      <c r="BV525" s="68"/>
      <c r="BW525" s="68"/>
      <c r="BX525" s="68"/>
      <c r="BY525" s="68"/>
      <c r="BZ525" s="68"/>
      <c r="CA525" s="68"/>
      <c r="CB525" s="122">
        <v>0</v>
      </c>
      <c r="CC525" s="122">
        <v>0</v>
      </c>
      <c r="CD525" s="122"/>
      <c r="CE525" s="68"/>
      <c r="CF525" s="68"/>
      <c r="CG525" s="68"/>
      <c r="CH525" s="68"/>
      <c r="CI525" s="68"/>
      <c r="CJ525" s="68"/>
      <c r="CK525" s="122">
        <v>0</v>
      </c>
      <c r="CL525" s="122">
        <v>0</v>
      </c>
      <c r="CM525" s="122"/>
      <c r="CN525" s="68"/>
      <c r="CO525" s="68"/>
      <c r="CP525" s="155"/>
      <c r="CQ525" s="68"/>
      <c r="CR525" s="68"/>
      <c r="CS525" s="68"/>
      <c r="CT525" s="132">
        <v>8.7499999999999994E-2</v>
      </c>
      <c r="CU525" s="122">
        <v>0</v>
      </c>
      <c r="CV525" s="122" t="s">
        <v>2022</v>
      </c>
      <c r="CW525" s="68"/>
      <c r="CX525" s="68"/>
      <c r="CY525" s="68"/>
      <c r="CZ525" s="68"/>
      <c r="DA525" s="68"/>
      <c r="DB525" s="68"/>
      <c r="DC525" s="68"/>
      <c r="DD525" s="132">
        <v>0</v>
      </c>
      <c r="DE525" s="122">
        <v>0</v>
      </c>
      <c r="DF525" s="122"/>
      <c r="DG525" s="68"/>
      <c r="DH525" s="68"/>
      <c r="DI525" s="68"/>
      <c r="DJ525" s="68"/>
      <c r="DK525" s="68"/>
      <c r="DL525" s="68"/>
      <c r="DM525" s="122">
        <v>0</v>
      </c>
      <c r="DN525" s="122">
        <v>0</v>
      </c>
      <c r="DO525" s="122"/>
      <c r="DP525" s="68"/>
      <c r="DQ525" s="68"/>
      <c r="DR525" s="68"/>
      <c r="DS525" s="68"/>
      <c r="DT525" s="68"/>
      <c r="DU525" s="68"/>
      <c r="DV525" s="132">
        <v>8.6999999999999994E-2</v>
      </c>
      <c r="DW525" s="122">
        <v>0</v>
      </c>
      <c r="DX525" s="122"/>
      <c r="DY525" s="68"/>
      <c r="DZ525" s="68"/>
      <c r="EA525" s="68"/>
      <c r="EB525" s="68"/>
      <c r="EC525" s="68"/>
      <c r="ED525" s="68"/>
      <c r="EE525" s="68"/>
      <c r="EF525" s="305"/>
      <c r="EG525" s="153">
        <v>0.34950000000000003</v>
      </c>
      <c r="EH525" s="122">
        <v>0</v>
      </c>
      <c r="EI525" s="122">
        <v>0</v>
      </c>
      <c r="EJ525" s="613"/>
      <c r="EK525" s="638"/>
      <c r="EL525" s="613"/>
      <c r="EM525" s="614"/>
      <c r="EN525" s="613"/>
      <c r="EO525" s="613"/>
      <c r="EP525" s="613"/>
      <c r="EQ525" s="613"/>
      <c r="ER525" s="613"/>
      <c r="ET525" s="156">
        <f t="shared" si="9"/>
        <v>-4.9999999999994493E-4</v>
      </c>
    </row>
    <row r="526" spans="1:150" s="47" customFormat="1" ht="99.95" hidden="1" customHeight="1" x14ac:dyDescent="0.25">
      <c r="A526" s="130" t="s">
        <v>191</v>
      </c>
      <c r="B526" s="47" t="s">
        <v>3837</v>
      </c>
      <c r="C526" s="15" t="s">
        <v>2009</v>
      </c>
      <c r="D526" s="127">
        <v>5</v>
      </c>
      <c r="E526" s="15" t="s">
        <v>57</v>
      </c>
      <c r="F526" s="121" t="s">
        <v>65</v>
      </c>
      <c r="G526" s="156">
        <v>0.05</v>
      </c>
      <c r="H526" s="121">
        <v>1</v>
      </c>
      <c r="I526" s="156">
        <v>0.36</v>
      </c>
      <c r="J526" s="130" t="s">
        <v>2010</v>
      </c>
      <c r="K526" s="127" t="s">
        <v>2011</v>
      </c>
      <c r="L526" s="47">
        <v>7</v>
      </c>
      <c r="M526" s="130" t="s">
        <v>60</v>
      </c>
      <c r="N526" s="130" t="s">
        <v>2023</v>
      </c>
      <c r="O526" s="47" t="s">
        <v>2024</v>
      </c>
      <c r="P526" s="156">
        <v>0.11</v>
      </c>
      <c r="Q526" s="47">
        <v>12</v>
      </c>
      <c r="R526" s="124">
        <v>362263000</v>
      </c>
      <c r="S526" s="155"/>
      <c r="T526" s="128">
        <v>43101</v>
      </c>
      <c r="U526" s="127" t="s">
        <v>1976</v>
      </c>
      <c r="V526" s="130" t="s">
        <v>2025</v>
      </c>
      <c r="W526" s="122">
        <v>0.15</v>
      </c>
      <c r="X526" s="122">
        <v>0.15</v>
      </c>
      <c r="Y526" s="122">
        <v>0</v>
      </c>
      <c r="Z526" s="122" t="s">
        <v>2026</v>
      </c>
      <c r="AA526" s="68">
        <v>0.15</v>
      </c>
      <c r="AB526" s="68">
        <v>0</v>
      </c>
      <c r="AC526" s="155">
        <v>362263000</v>
      </c>
      <c r="AD526" s="136"/>
      <c r="AE526" s="68"/>
      <c r="AF526" s="68"/>
      <c r="AG526" s="122">
        <v>0</v>
      </c>
      <c r="AH526" s="122">
        <v>0</v>
      </c>
      <c r="AI526" s="122"/>
      <c r="AJ526" s="68">
        <v>3.6999999999999998E-2</v>
      </c>
      <c r="AK526" s="68">
        <v>0</v>
      </c>
      <c r="AL526" s="155"/>
      <c r="AM526" s="122"/>
      <c r="AN526" s="68"/>
      <c r="AO526" s="68"/>
      <c r="AP526" s="122">
        <v>0</v>
      </c>
      <c r="AQ526" s="122">
        <v>0</v>
      </c>
      <c r="AR526" s="122"/>
      <c r="AS526" s="68">
        <v>0.11199999999999999</v>
      </c>
      <c r="AT526" s="68">
        <v>0</v>
      </c>
      <c r="AU526" s="122"/>
      <c r="AV526" s="122"/>
      <c r="AW526" s="122"/>
      <c r="AX526" s="68"/>
      <c r="AY526" s="68"/>
      <c r="AZ526" s="122">
        <v>0</v>
      </c>
      <c r="BA526" s="122">
        <v>0</v>
      </c>
      <c r="BB526" s="122" t="s">
        <v>71</v>
      </c>
      <c r="BC526" s="68">
        <v>3.6999999999999998E-2</v>
      </c>
      <c r="BD526" s="68">
        <v>0</v>
      </c>
      <c r="BE526" s="122"/>
      <c r="BF526" s="122"/>
      <c r="BG526" s="68"/>
      <c r="BH526" s="68"/>
      <c r="BI526" s="122">
        <v>0</v>
      </c>
      <c r="BJ526" s="122">
        <v>0</v>
      </c>
      <c r="BK526" s="122"/>
      <c r="BL526" s="68">
        <v>3.6999999999999998E-2</v>
      </c>
      <c r="BM526" s="68">
        <v>0</v>
      </c>
      <c r="BN526" s="122"/>
      <c r="BO526" s="122"/>
      <c r="BP526" s="68"/>
      <c r="BQ526" s="68"/>
      <c r="BR526" s="122">
        <v>0</v>
      </c>
      <c r="BS526" s="122">
        <v>0</v>
      </c>
      <c r="BT526" s="122" t="s">
        <v>71</v>
      </c>
      <c r="BU526" s="68">
        <v>0.11099999999999999</v>
      </c>
      <c r="BV526" s="68">
        <v>0</v>
      </c>
      <c r="BW526" s="122"/>
      <c r="BX526" s="122"/>
      <c r="BY526" s="122"/>
      <c r="BZ526" s="68"/>
      <c r="CA526" s="68"/>
      <c r="CB526" s="122">
        <v>0</v>
      </c>
      <c r="CC526" s="122">
        <v>0</v>
      </c>
      <c r="CD526" s="122" t="s">
        <v>71</v>
      </c>
      <c r="CE526" s="68">
        <v>0.11099999999999999</v>
      </c>
      <c r="CF526" s="68">
        <v>0</v>
      </c>
      <c r="CG526" s="122"/>
      <c r="CH526" s="122"/>
      <c r="CI526" s="68"/>
      <c r="CJ526" s="68"/>
      <c r="CK526" s="122">
        <v>0</v>
      </c>
      <c r="CL526" s="122">
        <v>0</v>
      </c>
      <c r="CM526" s="122"/>
      <c r="CN526" s="68">
        <v>3.5999999999999997E-2</v>
      </c>
      <c r="CO526" s="68">
        <v>0</v>
      </c>
      <c r="CP526" s="155"/>
      <c r="CQ526" s="122"/>
      <c r="CR526" s="68"/>
      <c r="CS526" s="68"/>
      <c r="CT526" s="122">
        <v>0</v>
      </c>
      <c r="CU526" s="122">
        <v>0</v>
      </c>
      <c r="CV526" s="122"/>
      <c r="CW526" s="68">
        <v>0.11099999999999999</v>
      </c>
      <c r="CX526" s="68">
        <v>0</v>
      </c>
      <c r="CY526" s="122"/>
      <c r="CZ526" s="122"/>
      <c r="DA526" s="68" t="s">
        <v>2027</v>
      </c>
      <c r="DB526" s="68"/>
      <c r="DC526" s="68"/>
      <c r="DD526" s="122">
        <v>0</v>
      </c>
      <c r="DE526" s="122">
        <v>0</v>
      </c>
      <c r="DF526" s="122" t="s">
        <v>71</v>
      </c>
      <c r="DG526" s="68">
        <v>3.5999999999999997E-2</v>
      </c>
      <c r="DH526" s="68">
        <v>0</v>
      </c>
      <c r="DI526" s="122"/>
      <c r="DJ526" s="122"/>
      <c r="DK526" s="68"/>
      <c r="DL526" s="68"/>
      <c r="DM526" s="122">
        <v>0</v>
      </c>
      <c r="DN526" s="122">
        <v>0</v>
      </c>
      <c r="DO526" s="122"/>
      <c r="DP526" s="68">
        <v>3.5999999999999997E-2</v>
      </c>
      <c r="DQ526" s="68">
        <v>0</v>
      </c>
      <c r="DR526" s="122"/>
      <c r="DS526" s="122"/>
      <c r="DT526" s="68"/>
      <c r="DU526" s="68"/>
      <c r="DV526" s="122">
        <v>0</v>
      </c>
      <c r="DW526" s="122">
        <v>0</v>
      </c>
      <c r="DX526" s="122" t="s">
        <v>71</v>
      </c>
      <c r="DY526" s="68">
        <v>0.186</v>
      </c>
      <c r="DZ526" s="68">
        <v>0</v>
      </c>
      <c r="EA526" s="122"/>
      <c r="EB526" s="122"/>
      <c r="EC526" s="68" t="s">
        <v>2028</v>
      </c>
      <c r="ED526" s="68"/>
      <c r="EE526" s="68"/>
      <c r="EF526" s="305"/>
      <c r="EG526" s="122">
        <v>0.15</v>
      </c>
      <c r="EH526" s="122">
        <v>0</v>
      </c>
      <c r="EI526" s="122">
        <v>0</v>
      </c>
      <c r="EJ526" s="613">
        <v>1</v>
      </c>
      <c r="EK526" s="638">
        <v>0</v>
      </c>
      <c r="EL526" s="613">
        <v>0</v>
      </c>
      <c r="EM526" s="614"/>
      <c r="EN526" s="613"/>
      <c r="EO526" s="613"/>
      <c r="EP526" s="613"/>
      <c r="EQ526" s="613"/>
      <c r="ER526" s="613"/>
      <c r="ET526" s="156">
        <f t="shared" ref="ET526:ET589" si="10">+EG526-W526</f>
        <v>0</v>
      </c>
    </row>
    <row r="527" spans="1:150" s="47" customFormat="1" ht="99.95" hidden="1" customHeight="1" x14ac:dyDescent="0.25">
      <c r="A527" s="130" t="s">
        <v>191</v>
      </c>
      <c r="B527" s="47" t="s">
        <v>3837</v>
      </c>
      <c r="C527" s="15" t="s">
        <v>2009</v>
      </c>
      <c r="D527" s="127">
        <v>5</v>
      </c>
      <c r="E527" s="15" t="s">
        <v>57</v>
      </c>
      <c r="F527" s="121" t="s">
        <v>65</v>
      </c>
      <c r="G527" s="156">
        <v>0.05</v>
      </c>
      <c r="H527" s="121">
        <v>1</v>
      </c>
      <c r="I527" s="156">
        <v>0.36</v>
      </c>
      <c r="J527" s="130" t="s">
        <v>2010</v>
      </c>
      <c r="K527" s="127" t="s">
        <v>2011</v>
      </c>
      <c r="L527" s="47">
        <v>7</v>
      </c>
      <c r="M527" s="130" t="s">
        <v>60</v>
      </c>
      <c r="N527" s="130" t="s">
        <v>2023</v>
      </c>
      <c r="O527" s="47" t="s">
        <v>2024</v>
      </c>
      <c r="P527" s="156">
        <v>0.11</v>
      </c>
      <c r="Q527" s="47">
        <v>12</v>
      </c>
      <c r="R527" s="124">
        <v>362263000</v>
      </c>
      <c r="S527" s="155"/>
      <c r="T527" s="128">
        <v>43102</v>
      </c>
      <c r="U527" s="128">
        <v>43465</v>
      </c>
      <c r="V527" s="130" t="s">
        <v>2029</v>
      </c>
      <c r="W527" s="122">
        <v>0.4</v>
      </c>
      <c r="X527" s="122">
        <v>0</v>
      </c>
      <c r="Y527" s="122">
        <v>0</v>
      </c>
      <c r="Z527" s="122" t="s">
        <v>235</v>
      </c>
      <c r="AA527" s="68"/>
      <c r="AB527" s="68"/>
      <c r="AC527" s="155"/>
      <c r="AD527" s="136"/>
      <c r="AE527" s="68"/>
      <c r="AF527" s="68"/>
      <c r="AG527" s="132">
        <v>3.6999999999999998E-2</v>
      </c>
      <c r="AH527" s="122">
        <v>0</v>
      </c>
      <c r="AI527" s="122" t="s">
        <v>2030</v>
      </c>
      <c r="AJ527" s="68"/>
      <c r="AK527" s="68"/>
      <c r="AL527" s="155"/>
      <c r="AM527" s="122"/>
      <c r="AN527" s="68"/>
      <c r="AO527" s="68"/>
      <c r="AP527" s="132">
        <v>3.6999999999999998E-2</v>
      </c>
      <c r="AQ527" s="122">
        <v>0</v>
      </c>
      <c r="AR527" s="122" t="s">
        <v>2030</v>
      </c>
      <c r="AS527" s="68"/>
      <c r="AT527" s="68"/>
      <c r="AU527" s="122"/>
      <c r="AV527" s="122"/>
      <c r="AW527" s="122"/>
      <c r="AX527" s="68"/>
      <c r="AY527" s="68"/>
      <c r="AZ527" s="132">
        <v>3.6999999999999998E-2</v>
      </c>
      <c r="BA527" s="122">
        <v>0</v>
      </c>
      <c r="BB527" s="122" t="s">
        <v>2030</v>
      </c>
      <c r="BC527" s="68"/>
      <c r="BD527" s="68"/>
      <c r="BE527" s="122"/>
      <c r="BF527" s="122"/>
      <c r="BG527" s="68"/>
      <c r="BH527" s="68"/>
      <c r="BI527" s="132">
        <v>3.6999999999999998E-2</v>
      </c>
      <c r="BJ527" s="122">
        <v>0</v>
      </c>
      <c r="BK527" s="122" t="s">
        <v>2031</v>
      </c>
      <c r="BL527" s="68"/>
      <c r="BM527" s="68"/>
      <c r="BN527" s="122"/>
      <c r="BO527" s="122"/>
      <c r="BP527" s="68"/>
      <c r="BQ527" s="68"/>
      <c r="BR527" s="132">
        <v>3.5999999999999997E-2</v>
      </c>
      <c r="BS527" s="122">
        <v>0</v>
      </c>
      <c r="BT527" s="122" t="s">
        <v>2030</v>
      </c>
      <c r="BU527" s="68"/>
      <c r="BV527" s="68"/>
      <c r="BW527" s="122"/>
      <c r="BX527" s="122"/>
      <c r="BY527" s="122"/>
      <c r="BZ527" s="68"/>
      <c r="CA527" s="68"/>
      <c r="CB527" s="132">
        <v>3.5999999999999997E-2</v>
      </c>
      <c r="CC527" s="122">
        <v>0</v>
      </c>
      <c r="CD527" s="122" t="s">
        <v>2030</v>
      </c>
      <c r="CE527" s="68"/>
      <c r="CF527" s="68"/>
      <c r="CG527" s="122"/>
      <c r="CH527" s="122"/>
      <c r="CI527" s="68"/>
      <c r="CJ527" s="68"/>
      <c r="CK527" s="132">
        <v>3.5999999999999997E-2</v>
      </c>
      <c r="CL527" s="122">
        <v>0</v>
      </c>
      <c r="CM527" s="122" t="s">
        <v>2030</v>
      </c>
      <c r="CN527" s="68"/>
      <c r="CO527" s="68"/>
      <c r="CP527" s="155"/>
      <c r="CQ527" s="122"/>
      <c r="CR527" s="68"/>
      <c r="CS527" s="68"/>
      <c r="CT527" s="132">
        <v>3.5999999999999997E-2</v>
      </c>
      <c r="CU527" s="122">
        <v>0</v>
      </c>
      <c r="CV527" s="122" t="s">
        <v>2031</v>
      </c>
      <c r="CW527" s="68"/>
      <c r="CX527" s="68"/>
      <c r="CY527" s="122"/>
      <c r="CZ527" s="122"/>
      <c r="DA527" s="68"/>
      <c r="DB527" s="68"/>
      <c r="DC527" s="68"/>
      <c r="DD527" s="132">
        <v>3.5999999999999997E-2</v>
      </c>
      <c r="DE527" s="122">
        <v>0</v>
      </c>
      <c r="DF527" s="122" t="s">
        <v>2032</v>
      </c>
      <c r="DG527" s="68"/>
      <c r="DH527" s="68"/>
      <c r="DI527" s="122"/>
      <c r="DJ527" s="122"/>
      <c r="DK527" s="68"/>
      <c r="DL527" s="68"/>
      <c r="DM527" s="132">
        <v>3.5999999999999997E-2</v>
      </c>
      <c r="DN527" s="122">
        <v>0</v>
      </c>
      <c r="DO527" s="122" t="s">
        <v>2033</v>
      </c>
      <c r="DP527" s="68"/>
      <c r="DQ527" s="68"/>
      <c r="DR527" s="122"/>
      <c r="DS527" s="122"/>
      <c r="DT527" s="68"/>
      <c r="DU527" s="68"/>
      <c r="DV527" s="132">
        <v>3.5999999999999997E-2</v>
      </c>
      <c r="DW527" s="122">
        <v>0</v>
      </c>
      <c r="DX527" s="122" t="s">
        <v>2030</v>
      </c>
      <c r="DY527" s="68"/>
      <c r="DZ527" s="68"/>
      <c r="EA527" s="122"/>
      <c r="EB527" s="122"/>
      <c r="EC527" s="68"/>
      <c r="ED527" s="68"/>
      <c r="EE527" s="68"/>
      <c r="EF527" s="305"/>
      <c r="EG527" s="153">
        <v>0.39999999999999991</v>
      </c>
      <c r="EH527" s="122">
        <v>0</v>
      </c>
      <c r="EI527" s="122">
        <v>0</v>
      </c>
      <c r="EJ527" s="613"/>
      <c r="EK527" s="638"/>
      <c r="EL527" s="613"/>
      <c r="EM527" s="614"/>
      <c r="EN527" s="613"/>
      <c r="EO527" s="613"/>
      <c r="EP527" s="613"/>
      <c r="EQ527" s="613"/>
      <c r="ER527" s="613"/>
      <c r="ET527" s="156">
        <f t="shared" si="10"/>
        <v>0</v>
      </c>
    </row>
    <row r="528" spans="1:150" s="47" customFormat="1" ht="99.95" hidden="1" customHeight="1" x14ac:dyDescent="0.25">
      <c r="A528" s="130" t="s">
        <v>191</v>
      </c>
      <c r="B528" s="47" t="s">
        <v>3837</v>
      </c>
      <c r="C528" s="15" t="s">
        <v>2009</v>
      </c>
      <c r="D528" s="127">
        <v>5</v>
      </c>
      <c r="E528" s="15" t="s">
        <v>57</v>
      </c>
      <c r="F528" s="121" t="s">
        <v>65</v>
      </c>
      <c r="G528" s="156">
        <v>0.05</v>
      </c>
      <c r="H528" s="121">
        <v>1</v>
      </c>
      <c r="I528" s="156">
        <v>0.36</v>
      </c>
      <c r="J528" s="130" t="s">
        <v>2010</v>
      </c>
      <c r="K528" s="127" t="s">
        <v>2011</v>
      </c>
      <c r="L528" s="47">
        <v>7</v>
      </c>
      <c r="M528" s="130" t="s">
        <v>60</v>
      </c>
      <c r="N528" s="130" t="s">
        <v>2034</v>
      </c>
      <c r="O528" s="47" t="s">
        <v>2024</v>
      </c>
      <c r="P528" s="156">
        <v>0.11</v>
      </c>
      <c r="Q528" s="47">
        <v>12</v>
      </c>
      <c r="R528" s="124">
        <v>362263000</v>
      </c>
      <c r="S528" s="155"/>
      <c r="T528" s="128">
        <v>43101</v>
      </c>
      <c r="U528" s="128">
        <v>43465</v>
      </c>
      <c r="V528" s="130" t="s">
        <v>2035</v>
      </c>
      <c r="W528" s="122">
        <v>0.15</v>
      </c>
      <c r="X528" s="122">
        <v>0</v>
      </c>
      <c r="Y528" s="122">
        <v>0</v>
      </c>
      <c r="Z528" s="122" t="s">
        <v>71</v>
      </c>
      <c r="AA528" s="68"/>
      <c r="AB528" s="68"/>
      <c r="AC528" s="155"/>
      <c r="AD528" s="136"/>
      <c r="AE528" s="68"/>
      <c r="AF528" s="68"/>
      <c r="AG528" s="122">
        <v>0</v>
      </c>
      <c r="AH528" s="122">
        <v>0</v>
      </c>
      <c r="AI528" s="122"/>
      <c r="AJ528" s="68"/>
      <c r="AK528" s="68"/>
      <c r="AL528" s="155"/>
      <c r="AM528" s="122"/>
      <c r="AN528" s="68"/>
      <c r="AO528" s="68"/>
      <c r="AP528" s="122">
        <v>0</v>
      </c>
      <c r="AQ528" s="122">
        <v>0</v>
      </c>
      <c r="AR528" s="122"/>
      <c r="AS528" s="68"/>
      <c r="AT528" s="68"/>
      <c r="AU528" s="122"/>
      <c r="AV528" s="122"/>
      <c r="AW528" s="122"/>
      <c r="AX528" s="68"/>
      <c r="AY528" s="68"/>
      <c r="AZ528" s="122">
        <v>0</v>
      </c>
      <c r="BA528" s="122">
        <v>0</v>
      </c>
      <c r="BB528" s="122"/>
      <c r="BC528" s="68"/>
      <c r="BD528" s="68"/>
      <c r="BE528" s="122"/>
      <c r="BF528" s="122"/>
      <c r="BG528" s="68"/>
      <c r="BH528" s="68"/>
      <c r="BI528" s="122">
        <v>0</v>
      </c>
      <c r="BJ528" s="122">
        <v>0</v>
      </c>
      <c r="BK528" s="122"/>
      <c r="BL528" s="68"/>
      <c r="BM528" s="68"/>
      <c r="BN528" s="122"/>
      <c r="BO528" s="122"/>
      <c r="BP528" s="68"/>
      <c r="BQ528" s="68"/>
      <c r="BR528" s="122">
        <v>0</v>
      </c>
      <c r="BS528" s="122">
        <v>0</v>
      </c>
      <c r="BT528" s="122"/>
      <c r="BU528" s="68"/>
      <c r="BV528" s="68"/>
      <c r="BW528" s="122"/>
      <c r="BX528" s="122"/>
      <c r="BY528" s="122"/>
      <c r="BZ528" s="68"/>
      <c r="CA528" s="68"/>
      <c r="CB528" s="132">
        <v>7.4999999999999997E-2</v>
      </c>
      <c r="CC528" s="122">
        <v>0</v>
      </c>
      <c r="CD528" s="122" t="s">
        <v>2036</v>
      </c>
      <c r="CE528" s="68"/>
      <c r="CF528" s="68"/>
      <c r="CG528" s="122"/>
      <c r="CH528" s="122"/>
      <c r="CI528" s="68"/>
      <c r="CJ528" s="68"/>
      <c r="CK528" s="122">
        <v>0</v>
      </c>
      <c r="CL528" s="122">
        <v>0</v>
      </c>
      <c r="CM528" s="122"/>
      <c r="CN528" s="68"/>
      <c r="CO528" s="68"/>
      <c r="CP528" s="155"/>
      <c r="CQ528" s="122"/>
      <c r="CR528" s="68"/>
      <c r="CS528" s="68"/>
      <c r="CT528" s="122">
        <v>0</v>
      </c>
      <c r="CU528" s="122">
        <v>0</v>
      </c>
      <c r="CV528" s="122" t="s">
        <v>2030</v>
      </c>
      <c r="CW528" s="68"/>
      <c r="CX528" s="68"/>
      <c r="CY528" s="122"/>
      <c r="CZ528" s="122"/>
      <c r="DA528" s="68" t="s">
        <v>2037</v>
      </c>
      <c r="DB528" s="68"/>
      <c r="DC528" s="68"/>
      <c r="DD528" s="122">
        <v>0</v>
      </c>
      <c r="DE528" s="122">
        <v>0</v>
      </c>
      <c r="DF528" s="122" t="s">
        <v>2030</v>
      </c>
      <c r="DG528" s="68"/>
      <c r="DH528" s="68"/>
      <c r="DI528" s="122"/>
      <c r="DJ528" s="122"/>
      <c r="DK528" s="68"/>
      <c r="DL528" s="68"/>
      <c r="DM528" s="122">
        <v>0</v>
      </c>
      <c r="DN528" s="122">
        <v>0</v>
      </c>
      <c r="DO528" s="122" t="s">
        <v>2030</v>
      </c>
      <c r="DP528" s="68"/>
      <c r="DQ528" s="68"/>
      <c r="DR528" s="122"/>
      <c r="DS528" s="122"/>
      <c r="DT528" s="68"/>
      <c r="DU528" s="68"/>
      <c r="DV528" s="132">
        <v>7.4999999999999997E-2</v>
      </c>
      <c r="DW528" s="122">
        <v>0</v>
      </c>
      <c r="DX528" s="122" t="s">
        <v>2036</v>
      </c>
      <c r="DY528" s="68"/>
      <c r="DZ528" s="68"/>
      <c r="EA528" s="122"/>
      <c r="EB528" s="122"/>
      <c r="EC528" s="68" t="s">
        <v>2037</v>
      </c>
      <c r="ED528" s="68"/>
      <c r="EE528" s="68"/>
      <c r="EF528" s="305"/>
      <c r="EG528" s="153">
        <v>0.15</v>
      </c>
      <c r="EH528" s="122">
        <v>0</v>
      </c>
      <c r="EI528" s="122">
        <v>0</v>
      </c>
      <c r="EJ528" s="613"/>
      <c r="EK528" s="638"/>
      <c r="EL528" s="613"/>
      <c r="EM528" s="614"/>
      <c r="EN528" s="613"/>
      <c r="EO528" s="613"/>
      <c r="EP528" s="613"/>
      <c r="EQ528" s="613"/>
      <c r="ER528" s="613"/>
      <c r="ET528" s="156">
        <f t="shared" si="10"/>
        <v>0</v>
      </c>
    </row>
    <row r="529" spans="1:150" s="47" customFormat="1" ht="99.95" hidden="1" customHeight="1" x14ac:dyDescent="0.25">
      <c r="A529" s="130" t="s">
        <v>191</v>
      </c>
      <c r="B529" s="47" t="s">
        <v>3837</v>
      </c>
      <c r="C529" s="15" t="s">
        <v>2009</v>
      </c>
      <c r="D529" s="127">
        <v>5</v>
      </c>
      <c r="E529" s="15" t="s">
        <v>57</v>
      </c>
      <c r="F529" s="121" t="s">
        <v>65</v>
      </c>
      <c r="G529" s="156">
        <v>0.05</v>
      </c>
      <c r="H529" s="121">
        <v>1</v>
      </c>
      <c r="I529" s="156">
        <v>0.36</v>
      </c>
      <c r="J529" s="130" t="s">
        <v>2010</v>
      </c>
      <c r="K529" s="127" t="s">
        <v>2011</v>
      </c>
      <c r="L529" s="47">
        <v>7</v>
      </c>
      <c r="M529" s="130" t="s">
        <v>60</v>
      </c>
      <c r="N529" s="130" t="s">
        <v>2034</v>
      </c>
      <c r="O529" s="47" t="s">
        <v>2024</v>
      </c>
      <c r="P529" s="156">
        <v>0.11</v>
      </c>
      <c r="Q529" s="47">
        <v>12</v>
      </c>
      <c r="R529" s="124">
        <v>362263000</v>
      </c>
      <c r="S529" s="155"/>
      <c r="T529" s="128">
        <v>43101</v>
      </c>
      <c r="U529" s="128">
        <v>43465</v>
      </c>
      <c r="V529" s="130" t="s">
        <v>2038</v>
      </c>
      <c r="W529" s="122">
        <v>0.3</v>
      </c>
      <c r="X529" s="122">
        <v>0</v>
      </c>
      <c r="Y529" s="122">
        <v>0</v>
      </c>
      <c r="Z529" s="122" t="s">
        <v>71</v>
      </c>
      <c r="AA529" s="68"/>
      <c r="AB529" s="68"/>
      <c r="AC529" s="155"/>
      <c r="AD529" s="136"/>
      <c r="AE529" s="68"/>
      <c r="AF529" s="68"/>
      <c r="AG529" s="122">
        <v>0</v>
      </c>
      <c r="AH529" s="122">
        <v>0</v>
      </c>
      <c r="AI529" s="122" t="s">
        <v>71</v>
      </c>
      <c r="AJ529" s="68"/>
      <c r="AK529" s="68"/>
      <c r="AL529" s="155"/>
      <c r="AM529" s="122"/>
      <c r="AN529" s="68"/>
      <c r="AO529" s="68"/>
      <c r="AP529" s="132">
        <v>7.4999999999999997E-2</v>
      </c>
      <c r="AQ529" s="122">
        <v>0</v>
      </c>
      <c r="AR529" s="122" t="s">
        <v>2039</v>
      </c>
      <c r="AS529" s="68"/>
      <c r="AT529" s="68"/>
      <c r="AU529" s="122"/>
      <c r="AV529" s="122"/>
      <c r="AW529" s="122"/>
      <c r="AX529" s="68"/>
      <c r="AY529" s="68"/>
      <c r="AZ529" s="122">
        <v>0</v>
      </c>
      <c r="BA529" s="122">
        <v>0</v>
      </c>
      <c r="BB529" s="122" t="s">
        <v>71</v>
      </c>
      <c r="BC529" s="68"/>
      <c r="BD529" s="68"/>
      <c r="BE529" s="122"/>
      <c r="BF529" s="122"/>
      <c r="BG529" s="68"/>
      <c r="BH529" s="68"/>
      <c r="BI529" s="122">
        <v>0</v>
      </c>
      <c r="BJ529" s="122">
        <v>0</v>
      </c>
      <c r="BK529" s="122" t="s">
        <v>71</v>
      </c>
      <c r="BL529" s="68"/>
      <c r="BM529" s="68"/>
      <c r="BN529" s="122"/>
      <c r="BO529" s="122"/>
      <c r="BP529" s="68"/>
      <c r="BQ529" s="68"/>
      <c r="BR529" s="132">
        <v>7.4999999999999997E-2</v>
      </c>
      <c r="BS529" s="122">
        <v>0</v>
      </c>
      <c r="BT529" s="122" t="s">
        <v>2039</v>
      </c>
      <c r="BU529" s="68"/>
      <c r="BV529" s="68"/>
      <c r="BW529" s="122"/>
      <c r="BX529" s="122"/>
      <c r="BY529" s="122"/>
      <c r="BZ529" s="68"/>
      <c r="CA529" s="68"/>
      <c r="CB529" s="122">
        <v>0</v>
      </c>
      <c r="CC529" s="122">
        <v>0</v>
      </c>
      <c r="CD529" s="122" t="s">
        <v>71</v>
      </c>
      <c r="CE529" s="68"/>
      <c r="CF529" s="68"/>
      <c r="CG529" s="122"/>
      <c r="CH529" s="122"/>
      <c r="CI529" s="68"/>
      <c r="CJ529" s="68"/>
      <c r="CK529" s="122">
        <v>0</v>
      </c>
      <c r="CL529" s="122">
        <v>0</v>
      </c>
      <c r="CM529" s="122" t="s">
        <v>71</v>
      </c>
      <c r="CN529" s="68"/>
      <c r="CO529" s="68"/>
      <c r="CP529" s="155"/>
      <c r="CQ529" s="122"/>
      <c r="CR529" s="68"/>
      <c r="CS529" s="68"/>
      <c r="CT529" s="132">
        <v>7.4999999999999997E-2</v>
      </c>
      <c r="CU529" s="122">
        <v>0</v>
      </c>
      <c r="CV529" s="122" t="s">
        <v>2039</v>
      </c>
      <c r="CW529" s="68"/>
      <c r="CX529" s="68"/>
      <c r="CY529" s="122"/>
      <c r="CZ529" s="122"/>
      <c r="DA529" s="68"/>
      <c r="DB529" s="68"/>
      <c r="DC529" s="68"/>
      <c r="DD529" s="122">
        <v>0</v>
      </c>
      <c r="DE529" s="122">
        <v>0</v>
      </c>
      <c r="DF529" s="122"/>
      <c r="DG529" s="68"/>
      <c r="DH529" s="68"/>
      <c r="DI529" s="122"/>
      <c r="DJ529" s="122"/>
      <c r="DK529" s="68"/>
      <c r="DL529" s="68"/>
      <c r="DM529" s="122">
        <v>0</v>
      </c>
      <c r="DN529" s="122">
        <v>0</v>
      </c>
      <c r="DO529" s="122" t="s">
        <v>71</v>
      </c>
      <c r="DP529" s="68"/>
      <c r="DQ529" s="68"/>
      <c r="DR529" s="122"/>
      <c r="DS529" s="122"/>
      <c r="DT529" s="68"/>
      <c r="DU529" s="68"/>
      <c r="DV529" s="132">
        <v>7.4999999999999997E-2</v>
      </c>
      <c r="DW529" s="122">
        <v>0</v>
      </c>
      <c r="DX529" s="122" t="s">
        <v>2039</v>
      </c>
      <c r="DY529" s="68"/>
      <c r="DZ529" s="68"/>
      <c r="EA529" s="122"/>
      <c r="EB529" s="122"/>
      <c r="EC529" s="68"/>
      <c r="ED529" s="68"/>
      <c r="EE529" s="68"/>
      <c r="EF529" s="305"/>
      <c r="EG529" s="122">
        <v>0.3</v>
      </c>
      <c r="EH529" s="122">
        <v>0</v>
      </c>
      <c r="EI529" s="122">
        <v>0</v>
      </c>
      <c r="EJ529" s="613"/>
      <c r="EK529" s="638"/>
      <c r="EL529" s="613"/>
      <c r="EM529" s="614"/>
      <c r="EN529" s="613"/>
      <c r="EO529" s="613"/>
      <c r="EP529" s="613"/>
      <c r="EQ529" s="613"/>
      <c r="ER529" s="613"/>
      <c r="ET529" s="156">
        <f t="shared" si="10"/>
        <v>0</v>
      </c>
    </row>
    <row r="530" spans="1:150" s="47" customFormat="1" ht="99.95" hidden="1" customHeight="1" x14ac:dyDescent="0.25">
      <c r="A530" s="130" t="s">
        <v>191</v>
      </c>
      <c r="B530" s="47" t="s">
        <v>3837</v>
      </c>
      <c r="C530" s="15" t="s">
        <v>2009</v>
      </c>
      <c r="D530" s="127">
        <v>5</v>
      </c>
      <c r="E530" s="15" t="s">
        <v>57</v>
      </c>
      <c r="F530" s="121" t="s">
        <v>65</v>
      </c>
      <c r="G530" s="156">
        <v>0.05</v>
      </c>
      <c r="H530" s="121">
        <v>1</v>
      </c>
      <c r="I530" s="156">
        <v>0.36</v>
      </c>
      <c r="J530" s="130" t="s">
        <v>2010</v>
      </c>
      <c r="K530" s="127" t="s">
        <v>2011</v>
      </c>
      <c r="L530" s="47">
        <v>8</v>
      </c>
      <c r="M530" s="130" t="s">
        <v>61</v>
      </c>
      <c r="N530" s="130" t="s">
        <v>2040</v>
      </c>
      <c r="O530" s="47" t="s">
        <v>2041</v>
      </c>
      <c r="P530" s="156">
        <v>0.09</v>
      </c>
      <c r="Q530" s="47">
        <v>12</v>
      </c>
      <c r="R530" s="124">
        <v>131505000</v>
      </c>
      <c r="S530" s="155"/>
      <c r="T530" s="58">
        <v>43101</v>
      </c>
      <c r="U530" s="58">
        <v>43465</v>
      </c>
      <c r="V530" s="130" t="s">
        <v>2042</v>
      </c>
      <c r="W530" s="122">
        <v>0.6</v>
      </c>
      <c r="X530" s="122">
        <v>0.05</v>
      </c>
      <c r="Y530" s="122">
        <v>0</v>
      </c>
      <c r="Z530" s="122" t="s">
        <v>2043</v>
      </c>
      <c r="AA530" s="68">
        <v>0.05</v>
      </c>
      <c r="AB530" s="68">
        <v>0</v>
      </c>
      <c r="AC530" s="155">
        <v>65505000</v>
      </c>
      <c r="AD530" s="136"/>
      <c r="AE530" s="68"/>
      <c r="AF530" s="68"/>
      <c r="AG530" s="122">
        <v>0.05</v>
      </c>
      <c r="AH530" s="122">
        <v>0</v>
      </c>
      <c r="AI530" s="122" t="s">
        <v>2043</v>
      </c>
      <c r="AJ530" s="68">
        <v>0.05</v>
      </c>
      <c r="AK530" s="68">
        <v>0</v>
      </c>
      <c r="AL530" s="155">
        <v>15646500</v>
      </c>
      <c r="AM530" s="122"/>
      <c r="AN530" s="68"/>
      <c r="AO530" s="68"/>
      <c r="AP530" s="122">
        <v>0.05</v>
      </c>
      <c r="AQ530" s="122">
        <v>0</v>
      </c>
      <c r="AR530" s="122" t="s">
        <v>2043</v>
      </c>
      <c r="AS530" s="68">
        <v>0.15000000000000002</v>
      </c>
      <c r="AT530" s="68">
        <v>0</v>
      </c>
      <c r="AU530" s="122"/>
      <c r="AV530" s="122"/>
      <c r="AW530" s="122"/>
      <c r="AX530" s="68"/>
      <c r="AY530" s="68"/>
      <c r="AZ530" s="122">
        <v>0.05</v>
      </c>
      <c r="BA530" s="122">
        <v>0</v>
      </c>
      <c r="BB530" s="122" t="s">
        <v>2043</v>
      </c>
      <c r="BC530" s="68">
        <v>0.05</v>
      </c>
      <c r="BD530" s="68">
        <v>0</v>
      </c>
      <c r="BE530" s="122"/>
      <c r="BF530" s="122"/>
      <c r="BG530" s="68"/>
      <c r="BH530" s="68"/>
      <c r="BI530" s="122">
        <v>0.05</v>
      </c>
      <c r="BJ530" s="122">
        <v>0</v>
      </c>
      <c r="BK530" s="122" t="s">
        <v>2044</v>
      </c>
      <c r="BL530" s="68">
        <v>0.05</v>
      </c>
      <c r="BM530" s="68">
        <v>0</v>
      </c>
      <c r="BN530" s="122"/>
      <c r="BO530" s="122"/>
      <c r="BP530" s="68"/>
      <c r="BQ530" s="68"/>
      <c r="BR530" s="122">
        <v>0.05</v>
      </c>
      <c r="BS530" s="122">
        <v>0</v>
      </c>
      <c r="BT530" s="122" t="s">
        <v>2043</v>
      </c>
      <c r="BU530" s="68">
        <v>0.15000000000000002</v>
      </c>
      <c r="BV530" s="68">
        <v>0</v>
      </c>
      <c r="BW530" s="122"/>
      <c r="BX530" s="122"/>
      <c r="BY530" s="68" t="s">
        <v>2045</v>
      </c>
      <c r="BZ530" s="68"/>
      <c r="CA530" s="68"/>
      <c r="CB530" s="122">
        <v>0.05</v>
      </c>
      <c r="CC530" s="122">
        <v>0</v>
      </c>
      <c r="CD530" s="122" t="s">
        <v>2043</v>
      </c>
      <c r="CE530" s="68">
        <v>0.05</v>
      </c>
      <c r="CF530" s="68">
        <v>0</v>
      </c>
      <c r="CG530" s="122"/>
      <c r="CH530" s="122"/>
      <c r="CI530" s="68"/>
      <c r="CJ530" s="68"/>
      <c r="CK530" s="122">
        <v>0.05</v>
      </c>
      <c r="CL530" s="122">
        <v>0</v>
      </c>
      <c r="CM530" s="122" t="s">
        <v>2044</v>
      </c>
      <c r="CN530" s="68">
        <v>0.05</v>
      </c>
      <c r="CO530" s="68">
        <v>0</v>
      </c>
      <c r="CP530" s="155">
        <v>50353500</v>
      </c>
      <c r="CQ530" s="122"/>
      <c r="CR530" s="68"/>
      <c r="CS530" s="68"/>
      <c r="CT530" s="122">
        <v>0.05</v>
      </c>
      <c r="CU530" s="122">
        <v>0</v>
      </c>
      <c r="CV530" s="122" t="s">
        <v>2043</v>
      </c>
      <c r="CW530" s="68">
        <v>0.15000000000000002</v>
      </c>
      <c r="CX530" s="68">
        <v>0</v>
      </c>
      <c r="CY530" s="122"/>
      <c r="CZ530" s="122"/>
      <c r="DA530" s="68" t="s">
        <v>2045</v>
      </c>
      <c r="DB530" s="68"/>
      <c r="DC530" s="68"/>
      <c r="DD530" s="122">
        <v>0.05</v>
      </c>
      <c r="DE530" s="122">
        <v>0</v>
      </c>
      <c r="DF530" s="122" t="s">
        <v>2043</v>
      </c>
      <c r="DG530" s="68">
        <v>0.05</v>
      </c>
      <c r="DH530" s="68">
        <v>0</v>
      </c>
      <c r="DI530" s="122"/>
      <c r="DJ530" s="122"/>
      <c r="DK530" s="68"/>
      <c r="DL530" s="68"/>
      <c r="DM530" s="122">
        <v>0.05</v>
      </c>
      <c r="DN530" s="122">
        <v>0</v>
      </c>
      <c r="DO530" s="122" t="s">
        <v>2043</v>
      </c>
      <c r="DP530" s="68">
        <v>0.05</v>
      </c>
      <c r="DQ530" s="68">
        <v>0</v>
      </c>
      <c r="DR530" s="122"/>
      <c r="DS530" s="122"/>
      <c r="DT530" s="68"/>
      <c r="DU530" s="68"/>
      <c r="DV530" s="122">
        <v>0.05</v>
      </c>
      <c r="DW530" s="122">
        <v>0</v>
      </c>
      <c r="DX530" s="122" t="s">
        <v>2043</v>
      </c>
      <c r="DY530" s="68">
        <v>0.15000000000000002</v>
      </c>
      <c r="DZ530" s="68">
        <v>0</v>
      </c>
      <c r="EA530" s="122"/>
      <c r="EB530" s="122"/>
      <c r="EC530" s="68" t="s">
        <v>2045</v>
      </c>
      <c r="ED530" s="68"/>
      <c r="EE530" s="68"/>
      <c r="EF530" s="305"/>
      <c r="EG530" s="153">
        <v>0.6</v>
      </c>
      <c r="EH530" s="122">
        <v>0</v>
      </c>
      <c r="EI530" s="122">
        <v>0</v>
      </c>
      <c r="EJ530" s="613">
        <v>1.0000000000000002</v>
      </c>
      <c r="EK530" s="638">
        <v>0</v>
      </c>
      <c r="EL530" s="613">
        <v>0</v>
      </c>
      <c r="EM530" s="614"/>
      <c r="EN530" s="613"/>
      <c r="EO530" s="613"/>
      <c r="EP530" s="613"/>
      <c r="EQ530" s="613"/>
      <c r="ER530" s="613"/>
      <c r="ET530" s="156">
        <f t="shared" si="10"/>
        <v>0</v>
      </c>
    </row>
    <row r="531" spans="1:150" s="47" customFormat="1" ht="99.95" hidden="1" customHeight="1" x14ac:dyDescent="0.25">
      <c r="A531" s="130" t="s">
        <v>191</v>
      </c>
      <c r="B531" s="47" t="s">
        <v>3837</v>
      </c>
      <c r="C531" s="15" t="s">
        <v>2009</v>
      </c>
      <c r="D531" s="127">
        <v>5</v>
      </c>
      <c r="E531" s="15" t="s">
        <v>57</v>
      </c>
      <c r="F531" s="121" t="s">
        <v>65</v>
      </c>
      <c r="G531" s="156">
        <v>0.05</v>
      </c>
      <c r="H531" s="121">
        <v>1</v>
      </c>
      <c r="I531" s="156">
        <v>0.36</v>
      </c>
      <c r="J531" s="130" t="s">
        <v>2010</v>
      </c>
      <c r="K531" s="127" t="s">
        <v>2011</v>
      </c>
      <c r="L531" s="47">
        <v>8</v>
      </c>
      <c r="M531" s="130" t="s">
        <v>61</v>
      </c>
      <c r="N531" s="130" t="s">
        <v>2040</v>
      </c>
      <c r="O531" s="47" t="s">
        <v>2041</v>
      </c>
      <c r="P531" s="156">
        <v>0.09</v>
      </c>
      <c r="Q531" s="47">
        <v>12</v>
      </c>
      <c r="R531" s="124">
        <v>131505000</v>
      </c>
      <c r="S531" s="155"/>
      <c r="T531" s="58">
        <v>43101</v>
      </c>
      <c r="U531" s="58">
        <v>43465</v>
      </c>
      <c r="V531" s="130" t="s">
        <v>2046</v>
      </c>
      <c r="W531" s="122">
        <v>0.4</v>
      </c>
      <c r="X531" s="122">
        <v>0</v>
      </c>
      <c r="Y531" s="122">
        <v>0</v>
      </c>
      <c r="Z531" s="122"/>
      <c r="AA531" s="68"/>
      <c r="AB531" s="68"/>
      <c r="AC531" s="155"/>
      <c r="AD531" s="136"/>
      <c r="AE531" s="68"/>
      <c r="AF531" s="68"/>
      <c r="AG531" s="122">
        <v>0</v>
      </c>
      <c r="AH531" s="122">
        <v>0</v>
      </c>
      <c r="AI531" s="122"/>
      <c r="AJ531" s="68"/>
      <c r="AK531" s="68"/>
      <c r="AL531" s="155"/>
      <c r="AM531" s="122"/>
      <c r="AN531" s="68"/>
      <c r="AO531" s="68"/>
      <c r="AP531" s="122">
        <v>0.1</v>
      </c>
      <c r="AQ531" s="122">
        <v>0</v>
      </c>
      <c r="AR531" s="122" t="s">
        <v>2047</v>
      </c>
      <c r="AS531" s="68"/>
      <c r="AT531" s="68"/>
      <c r="AU531" s="122"/>
      <c r="AV531" s="122"/>
      <c r="AW531" s="122"/>
      <c r="AX531" s="68"/>
      <c r="AY531" s="68"/>
      <c r="AZ531" s="122">
        <v>0</v>
      </c>
      <c r="BA531" s="122">
        <v>0</v>
      </c>
      <c r="BB531" s="122"/>
      <c r="BC531" s="68"/>
      <c r="BD531" s="68"/>
      <c r="BE531" s="122"/>
      <c r="BF531" s="122"/>
      <c r="BG531" s="68"/>
      <c r="BH531" s="68"/>
      <c r="BI531" s="122">
        <v>0</v>
      </c>
      <c r="BJ531" s="122">
        <v>0</v>
      </c>
      <c r="BK531" s="122"/>
      <c r="BL531" s="68"/>
      <c r="BM531" s="68"/>
      <c r="BN531" s="122"/>
      <c r="BO531" s="122"/>
      <c r="BP531" s="68"/>
      <c r="BQ531" s="68"/>
      <c r="BR531" s="122">
        <v>0.1</v>
      </c>
      <c r="BS531" s="122">
        <v>0</v>
      </c>
      <c r="BT531" s="122" t="s">
        <v>2047</v>
      </c>
      <c r="BU531" s="68"/>
      <c r="BV531" s="68"/>
      <c r="BW531" s="122"/>
      <c r="BX531" s="122"/>
      <c r="BY531" s="68"/>
      <c r="BZ531" s="68"/>
      <c r="CA531" s="68"/>
      <c r="CB531" s="122">
        <v>0</v>
      </c>
      <c r="CC531" s="122">
        <v>0</v>
      </c>
      <c r="CD531" s="122"/>
      <c r="CE531" s="68"/>
      <c r="CF531" s="68"/>
      <c r="CG531" s="122"/>
      <c r="CH531" s="122"/>
      <c r="CI531" s="68"/>
      <c r="CJ531" s="68"/>
      <c r="CK531" s="122">
        <v>0</v>
      </c>
      <c r="CL531" s="122">
        <v>0</v>
      </c>
      <c r="CM531" s="122"/>
      <c r="CN531" s="68"/>
      <c r="CO531" s="68"/>
      <c r="CP531" s="155"/>
      <c r="CQ531" s="122"/>
      <c r="CR531" s="68"/>
      <c r="CS531" s="68"/>
      <c r="CT531" s="122">
        <v>0.1</v>
      </c>
      <c r="CU531" s="122">
        <v>0</v>
      </c>
      <c r="CV531" s="122" t="s">
        <v>2047</v>
      </c>
      <c r="CW531" s="68"/>
      <c r="CX531" s="68"/>
      <c r="CY531" s="122"/>
      <c r="CZ531" s="122"/>
      <c r="DA531" s="68"/>
      <c r="DB531" s="68"/>
      <c r="DC531" s="68"/>
      <c r="DD531" s="122">
        <v>0</v>
      </c>
      <c r="DE531" s="122">
        <v>0</v>
      </c>
      <c r="DF531" s="122"/>
      <c r="DG531" s="68"/>
      <c r="DH531" s="68"/>
      <c r="DI531" s="122"/>
      <c r="DJ531" s="122"/>
      <c r="DK531" s="68"/>
      <c r="DL531" s="68"/>
      <c r="DM531" s="122">
        <v>0</v>
      </c>
      <c r="DN531" s="122">
        <v>0</v>
      </c>
      <c r="DO531" s="122"/>
      <c r="DP531" s="68"/>
      <c r="DQ531" s="68"/>
      <c r="DR531" s="122"/>
      <c r="DS531" s="122"/>
      <c r="DT531" s="68"/>
      <c r="DU531" s="68"/>
      <c r="DV531" s="122">
        <v>0.1</v>
      </c>
      <c r="DW531" s="122">
        <v>0</v>
      </c>
      <c r="DX531" s="122" t="s">
        <v>2047</v>
      </c>
      <c r="DY531" s="68"/>
      <c r="DZ531" s="68"/>
      <c r="EA531" s="122"/>
      <c r="EB531" s="122"/>
      <c r="EC531" s="68"/>
      <c r="ED531" s="68"/>
      <c r="EE531" s="68"/>
      <c r="EF531" s="305"/>
      <c r="EG531" s="122">
        <v>0.4</v>
      </c>
      <c r="EH531" s="122">
        <v>0</v>
      </c>
      <c r="EI531" s="122">
        <v>0</v>
      </c>
      <c r="EJ531" s="613"/>
      <c r="EK531" s="638"/>
      <c r="EL531" s="613"/>
      <c r="EM531" s="614"/>
      <c r="EN531" s="613"/>
      <c r="EO531" s="613"/>
      <c r="EP531" s="613"/>
      <c r="EQ531" s="613"/>
      <c r="ER531" s="613"/>
      <c r="ET531" s="156">
        <f t="shared" si="10"/>
        <v>0</v>
      </c>
    </row>
    <row r="532" spans="1:150" s="47" customFormat="1" ht="99.95" hidden="1" customHeight="1" x14ac:dyDescent="0.25">
      <c r="A532" s="130" t="s">
        <v>191</v>
      </c>
      <c r="B532" s="47" t="s">
        <v>3837</v>
      </c>
      <c r="C532" s="15" t="s">
        <v>2009</v>
      </c>
      <c r="D532" s="127">
        <v>5</v>
      </c>
      <c r="E532" s="15" t="s">
        <v>57</v>
      </c>
      <c r="F532" s="121" t="s">
        <v>65</v>
      </c>
      <c r="G532" s="156">
        <v>0.05</v>
      </c>
      <c r="H532" s="121">
        <v>1</v>
      </c>
      <c r="I532" s="156">
        <v>0.36</v>
      </c>
      <c r="J532" s="130" t="s">
        <v>2010</v>
      </c>
      <c r="K532" s="127" t="s">
        <v>2011</v>
      </c>
      <c r="L532" s="47">
        <v>9</v>
      </c>
      <c r="M532" s="130" t="s">
        <v>2048</v>
      </c>
      <c r="N532" s="130" t="s">
        <v>2049</v>
      </c>
      <c r="O532" s="47" t="s">
        <v>2050</v>
      </c>
      <c r="P532" s="156">
        <v>0.09</v>
      </c>
      <c r="Q532" s="47">
        <v>12</v>
      </c>
      <c r="R532" s="124">
        <v>79200000</v>
      </c>
      <c r="S532" s="155"/>
      <c r="T532" s="58">
        <v>43101</v>
      </c>
      <c r="U532" s="58">
        <v>43465</v>
      </c>
      <c r="V532" s="130" t="s">
        <v>2051</v>
      </c>
      <c r="W532" s="122">
        <v>0.4</v>
      </c>
      <c r="X532" s="122">
        <v>0</v>
      </c>
      <c r="Y532" s="122">
        <v>0</v>
      </c>
      <c r="Z532" s="122" t="s">
        <v>235</v>
      </c>
      <c r="AA532" s="68">
        <v>0</v>
      </c>
      <c r="AB532" s="68">
        <v>0</v>
      </c>
      <c r="AC532" s="155">
        <v>79200000</v>
      </c>
      <c r="AD532" s="136"/>
      <c r="AE532" s="68"/>
      <c r="AF532" s="68"/>
      <c r="AG532" s="122">
        <v>0</v>
      </c>
      <c r="AH532" s="122">
        <v>0</v>
      </c>
      <c r="AI532" s="122"/>
      <c r="AJ532" s="68">
        <v>0</v>
      </c>
      <c r="AK532" s="68">
        <v>0</v>
      </c>
      <c r="AL532" s="122"/>
      <c r="AM532" s="122"/>
      <c r="AN532" s="68"/>
      <c r="AO532" s="68"/>
      <c r="AP532" s="122">
        <v>0.1</v>
      </c>
      <c r="AQ532" s="122">
        <v>0</v>
      </c>
      <c r="AR532" s="122" t="s">
        <v>2052</v>
      </c>
      <c r="AS532" s="68">
        <v>0.17499999999999999</v>
      </c>
      <c r="AT532" s="68">
        <v>0</v>
      </c>
      <c r="AU532" s="122"/>
      <c r="AV532" s="122"/>
      <c r="AW532" s="122"/>
      <c r="AX532" s="68"/>
      <c r="AY532" s="68"/>
      <c r="AZ532" s="122">
        <v>0</v>
      </c>
      <c r="BA532" s="122">
        <v>0</v>
      </c>
      <c r="BB532" s="122"/>
      <c r="BC532" s="68">
        <v>0</v>
      </c>
      <c r="BD532" s="68">
        <v>0</v>
      </c>
      <c r="BE532" s="122"/>
      <c r="BF532" s="122"/>
      <c r="BG532" s="68"/>
      <c r="BH532" s="68"/>
      <c r="BI532" s="122">
        <v>0</v>
      </c>
      <c r="BJ532" s="122">
        <v>0</v>
      </c>
      <c r="BK532" s="122"/>
      <c r="BL532" s="68">
        <v>0</v>
      </c>
      <c r="BM532" s="68">
        <v>0</v>
      </c>
      <c r="BN532" s="122"/>
      <c r="BO532" s="122"/>
      <c r="BP532" s="68"/>
      <c r="BQ532" s="68"/>
      <c r="BR532" s="122">
        <v>0.1</v>
      </c>
      <c r="BS532" s="122">
        <v>0</v>
      </c>
      <c r="BT532" s="122" t="s">
        <v>2052</v>
      </c>
      <c r="BU532" s="68">
        <v>0.32499999999999996</v>
      </c>
      <c r="BV532" s="68">
        <v>0</v>
      </c>
      <c r="BW532" s="122"/>
      <c r="BX532" s="122"/>
      <c r="BY532" s="122"/>
      <c r="BZ532" s="68"/>
      <c r="CA532" s="68"/>
      <c r="CB532" s="122">
        <v>0</v>
      </c>
      <c r="CC532" s="122">
        <v>0</v>
      </c>
      <c r="CD532" s="122"/>
      <c r="CE532" s="68">
        <v>0</v>
      </c>
      <c r="CF532" s="68">
        <v>0</v>
      </c>
      <c r="CG532" s="122"/>
      <c r="CH532" s="122"/>
      <c r="CI532" s="68"/>
      <c r="CJ532" s="68"/>
      <c r="CK532" s="122">
        <v>0</v>
      </c>
      <c r="CL532" s="122">
        <v>0</v>
      </c>
      <c r="CM532" s="122"/>
      <c r="CN532" s="68">
        <v>0</v>
      </c>
      <c r="CO532" s="68">
        <v>0</v>
      </c>
      <c r="CP532" s="122"/>
      <c r="CQ532" s="122"/>
      <c r="CR532" s="68"/>
      <c r="CS532" s="68"/>
      <c r="CT532" s="122">
        <v>0.1</v>
      </c>
      <c r="CU532" s="122">
        <v>0</v>
      </c>
      <c r="CV532" s="122" t="s">
        <v>2052</v>
      </c>
      <c r="CW532" s="68">
        <v>0.17499999999999999</v>
      </c>
      <c r="CX532" s="68">
        <v>0</v>
      </c>
      <c r="CY532" s="122"/>
      <c r="CZ532" s="122"/>
      <c r="DA532" s="122"/>
      <c r="DB532" s="68"/>
      <c r="DC532" s="68"/>
      <c r="DD532" s="122">
        <v>0</v>
      </c>
      <c r="DE532" s="122">
        <v>0</v>
      </c>
      <c r="DF532" s="122"/>
      <c r="DG532" s="68">
        <v>0</v>
      </c>
      <c r="DH532" s="68">
        <v>0</v>
      </c>
      <c r="DI532" s="122"/>
      <c r="DJ532" s="122"/>
      <c r="DK532" s="68"/>
      <c r="DL532" s="68"/>
      <c r="DM532" s="122">
        <v>0</v>
      </c>
      <c r="DN532" s="122">
        <v>0</v>
      </c>
      <c r="DO532" s="122"/>
      <c r="DP532" s="68">
        <v>0.15</v>
      </c>
      <c r="DQ532" s="68">
        <v>0</v>
      </c>
      <c r="DR532" s="122"/>
      <c r="DS532" s="122"/>
      <c r="DT532" s="68"/>
      <c r="DU532" s="68"/>
      <c r="DV532" s="122">
        <v>0.1</v>
      </c>
      <c r="DW532" s="122">
        <v>0</v>
      </c>
      <c r="DX532" s="122" t="s">
        <v>2052</v>
      </c>
      <c r="DY532" s="68">
        <v>0.17499999999999999</v>
      </c>
      <c r="DZ532" s="68">
        <v>0</v>
      </c>
      <c r="EA532" s="122"/>
      <c r="EB532" s="122"/>
      <c r="EC532" s="68" t="s">
        <v>2053</v>
      </c>
      <c r="ED532" s="68"/>
      <c r="EE532" s="68"/>
      <c r="EF532" s="305"/>
      <c r="EG532" s="122">
        <v>0.4</v>
      </c>
      <c r="EH532" s="122">
        <v>0</v>
      </c>
      <c r="EI532" s="122">
        <v>0</v>
      </c>
      <c r="EJ532" s="613">
        <v>1</v>
      </c>
      <c r="EK532" s="638">
        <v>0</v>
      </c>
      <c r="EL532" s="613">
        <v>0</v>
      </c>
      <c r="EM532" s="614"/>
      <c r="EN532" s="613"/>
      <c r="EO532" s="613"/>
      <c r="EP532" s="613"/>
      <c r="EQ532" s="613"/>
      <c r="ER532" s="613"/>
      <c r="ET532" s="156">
        <f t="shared" si="10"/>
        <v>0</v>
      </c>
    </row>
    <row r="533" spans="1:150" s="47" customFormat="1" ht="99.95" hidden="1" customHeight="1" x14ac:dyDescent="0.25">
      <c r="A533" s="130" t="s">
        <v>191</v>
      </c>
      <c r="B533" s="47" t="s">
        <v>3837</v>
      </c>
      <c r="C533" s="15" t="s">
        <v>2009</v>
      </c>
      <c r="D533" s="127">
        <v>5</v>
      </c>
      <c r="E533" s="15" t="s">
        <v>57</v>
      </c>
      <c r="F533" s="121" t="s">
        <v>65</v>
      </c>
      <c r="G533" s="156">
        <v>0.05</v>
      </c>
      <c r="H533" s="121">
        <v>1</v>
      </c>
      <c r="I533" s="156">
        <v>0.36</v>
      </c>
      <c r="J533" s="130" t="s">
        <v>2010</v>
      </c>
      <c r="K533" s="127" t="s">
        <v>2011</v>
      </c>
      <c r="L533" s="47">
        <v>9</v>
      </c>
      <c r="M533" s="130" t="s">
        <v>2048</v>
      </c>
      <c r="N533" s="130" t="s">
        <v>2054</v>
      </c>
      <c r="O533" s="47" t="s">
        <v>2050</v>
      </c>
      <c r="P533" s="156">
        <v>0.09</v>
      </c>
      <c r="Q533" s="47">
        <v>12</v>
      </c>
      <c r="R533" s="124">
        <v>79200000</v>
      </c>
      <c r="S533" s="155"/>
      <c r="T533" s="58">
        <v>43101</v>
      </c>
      <c r="U533" s="58">
        <v>43465</v>
      </c>
      <c r="V533" s="130" t="s">
        <v>2055</v>
      </c>
      <c r="W533" s="122">
        <v>0.3</v>
      </c>
      <c r="X533" s="122">
        <v>0</v>
      </c>
      <c r="Y533" s="122">
        <v>0</v>
      </c>
      <c r="Z533" s="122" t="s">
        <v>235</v>
      </c>
      <c r="AA533" s="68"/>
      <c r="AB533" s="68"/>
      <c r="AC533" s="155"/>
      <c r="AD533" s="136"/>
      <c r="AE533" s="68"/>
      <c r="AF533" s="68"/>
      <c r="AG533" s="122">
        <v>0</v>
      </c>
      <c r="AH533" s="122">
        <v>0</v>
      </c>
      <c r="AI533" s="122"/>
      <c r="AJ533" s="68"/>
      <c r="AK533" s="68"/>
      <c r="AL533" s="122"/>
      <c r="AM533" s="122"/>
      <c r="AN533" s="68"/>
      <c r="AO533" s="68"/>
      <c r="AP533" s="132">
        <v>7.4999999999999997E-2</v>
      </c>
      <c r="AQ533" s="122">
        <v>0</v>
      </c>
      <c r="AR533" s="122" t="s">
        <v>2056</v>
      </c>
      <c r="AS533" s="68"/>
      <c r="AT533" s="68"/>
      <c r="AU533" s="122"/>
      <c r="AV533" s="122"/>
      <c r="AW533" s="122"/>
      <c r="AX533" s="68"/>
      <c r="AY533" s="68"/>
      <c r="AZ533" s="122">
        <v>0</v>
      </c>
      <c r="BA533" s="122">
        <v>0</v>
      </c>
      <c r="BB533" s="122"/>
      <c r="BC533" s="68"/>
      <c r="BD533" s="68"/>
      <c r="BE533" s="122"/>
      <c r="BF533" s="122"/>
      <c r="BG533" s="68"/>
      <c r="BH533" s="68"/>
      <c r="BI533" s="122">
        <v>0</v>
      </c>
      <c r="BJ533" s="122">
        <v>0</v>
      </c>
      <c r="BK533" s="122"/>
      <c r="BL533" s="68"/>
      <c r="BM533" s="68"/>
      <c r="BN533" s="122"/>
      <c r="BO533" s="122"/>
      <c r="BP533" s="68"/>
      <c r="BQ533" s="68"/>
      <c r="BR533" s="132">
        <v>7.4999999999999997E-2</v>
      </c>
      <c r="BS533" s="122">
        <v>0</v>
      </c>
      <c r="BT533" s="122" t="s">
        <v>2056</v>
      </c>
      <c r="BU533" s="68"/>
      <c r="BV533" s="68"/>
      <c r="BW533" s="122"/>
      <c r="BX533" s="122"/>
      <c r="BY533" s="122"/>
      <c r="BZ533" s="68"/>
      <c r="CA533" s="68"/>
      <c r="CB533" s="122">
        <v>0</v>
      </c>
      <c r="CC533" s="122">
        <v>0</v>
      </c>
      <c r="CD533" s="122"/>
      <c r="CE533" s="68"/>
      <c r="CF533" s="68"/>
      <c r="CG533" s="122"/>
      <c r="CH533" s="122"/>
      <c r="CI533" s="68"/>
      <c r="CJ533" s="68"/>
      <c r="CK533" s="122">
        <v>0</v>
      </c>
      <c r="CL533" s="122">
        <v>0</v>
      </c>
      <c r="CM533" s="122"/>
      <c r="CN533" s="68"/>
      <c r="CO533" s="68"/>
      <c r="CP533" s="122"/>
      <c r="CQ533" s="122"/>
      <c r="CR533" s="68"/>
      <c r="CS533" s="68"/>
      <c r="CT533" s="132">
        <v>7.4999999999999997E-2</v>
      </c>
      <c r="CU533" s="122">
        <v>0</v>
      </c>
      <c r="CV533" s="122" t="s">
        <v>2056</v>
      </c>
      <c r="CW533" s="68"/>
      <c r="CX533" s="68"/>
      <c r="CY533" s="122"/>
      <c r="CZ533" s="122"/>
      <c r="DA533" s="122"/>
      <c r="DB533" s="68"/>
      <c r="DC533" s="68"/>
      <c r="DD533" s="122">
        <v>0</v>
      </c>
      <c r="DE533" s="122">
        <v>0</v>
      </c>
      <c r="DF533" s="122"/>
      <c r="DG533" s="68"/>
      <c r="DH533" s="68"/>
      <c r="DI533" s="122"/>
      <c r="DJ533" s="122"/>
      <c r="DK533" s="68"/>
      <c r="DL533" s="68"/>
      <c r="DM533" s="122">
        <v>0</v>
      </c>
      <c r="DN533" s="122">
        <v>0</v>
      </c>
      <c r="DO533" s="122"/>
      <c r="DP533" s="68"/>
      <c r="DQ533" s="68"/>
      <c r="DR533" s="122"/>
      <c r="DS533" s="122"/>
      <c r="DT533" s="68"/>
      <c r="DU533" s="68"/>
      <c r="DV533" s="132">
        <v>7.4999999999999997E-2</v>
      </c>
      <c r="DW533" s="122">
        <v>0</v>
      </c>
      <c r="DX533" s="122" t="s">
        <v>2056</v>
      </c>
      <c r="DY533" s="68"/>
      <c r="DZ533" s="68"/>
      <c r="EA533" s="122"/>
      <c r="EB533" s="122"/>
      <c r="EC533" s="68"/>
      <c r="ED533" s="68"/>
      <c r="EE533" s="68"/>
      <c r="EF533" s="305"/>
      <c r="EG533" s="122">
        <v>0.3</v>
      </c>
      <c r="EH533" s="122">
        <v>0</v>
      </c>
      <c r="EI533" s="122">
        <v>0</v>
      </c>
      <c r="EJ533" s="613"/>
      <c r="EK533" s="638"/>
      <c r="EL533" s="613"/>
      <c r="EM533" s="614"/>
      <c r="EN533" s="613"/>
      <c r="EO533" s="613"/>
      <c r="EP533" s="613"/>
      <c r="EQ533" s="613"/>
      <c r="ER533" s="613"/>
      <c r="ET533" s="156">
        <f t="shared" si="10"/>
        <v>0</v>
      </c>
    </row>
    <row r="534" spans="1:150" s="47" customFormat="1" ht="99.95" hidden="1" customHeight="1" x14ac:dyDescent="0.25">
      <c r="A534" s="130" t="s">
        <v>191</v>
      </c>
      <c r="B534" s="47" t="s">
        <v>3837</v>
      </c>
      <c r="C534" s="15" t="s">
        <v>2009</v>
      </c>
      <c r="D534" s="127">
        <v>5</v>
      </c>
      <c r="E534" s="15" t="s">
        <v>57</v>
      </c>
      <c r="F534" s="121" t="s">
        <v>65</v>
      </c>
      <c r="G534" s="156">
        <v>0.05</v>
      </c>
      <c r="H534" s="121">
        <v>1</v>
      </c>
      <c r="I534" s="156">
        <v>0.36</v>
      </c>
      <c r="J534" s="130" t="s">
        <v>2010</v>
      </c>
      <c r="K534" s="127" t="s">
        <v>2011</v>
      </c>
      <c r="L534" s="47">
        <v>9</v>
      </c>
      <c r="M534" s="130" t="s">
        <v>2048</v>
      </c>
      <c r="N534" s="130" t="s">
        <v>2054</v>
      </c>
      <c r="O534" s="47" t="s">
        <v>2050</v>
      </c>
      <c r="P534" s="156">
        <v>0.09</v>
      </c>
      <c r="Q534" s="47">
        <v>12</v>
      </c>
      <c r="R534" s="124">
        <v>79200000</v>
      </c>
      <c r="S534" s="155"/>
      <c r="T534" s="58">
        <v>43101</v>
      </c>
      <c r="U534" s="58">
        <v>43465</v>
      </c>
      <c r="V534" s="130" t="s">
        <v>2057</v>
      </c>
      <c r="W534" s="122">
        <v>0.3</v>
      </c>
      <c r="X534" s="122">
        <v>0</v>
      </c>
      <c r="Y534" s="122">
        <v>0</v>
      </c>
      <c r="Z534" s="122" t="s">
        <v>235</v>
      </c>
      <c r="AA534" s="68"/>
      <c r="AB534" s="68"/>
      <c r="AC534" s="155"/>
      <c r="AD534" s="136"/>
      <c r="AE534" s="68"/>
      <c r="AF534" s="68"/>
      <c r="AG534" s="122">
        <v>0</v>
      </c>
      <c r="AH534" s="122">
        <v>0</v>
      </c>
      <c r="AI534" s="122"/>
      <c r="AJ534" s="68"/>
      <c r="AK534" s="68"/>
      <c r="AL534" s="122"/>
      <c r="AM534" s="122"/>
      <c r="AN534" s="68"/>
      <c r="AO534" s="68"/>
      <c r="AP534" s="122">
        <v>0</v>
      </c>
      <c r="AQ534" s="122">
        <v>0</v>
      </c>
      <c r="AR534" s="122"/>
      <c r="AS534" s="68"/>
      <c r="AT534" s="68"/>
      <c r="AU534" s="122"/>
      <c r="AV534" s="122"/>
      <c r="AW534" s="122"/>
      <c r="AX534" s="68"/>
      <c r="AY534" s="68"/>
      <c r="AZ534" s="122">
        <v>0</v>
      </c>
      <c r="BA534" s="122">
        <v>0</v>
      </c>
      <c r="BB534" s="122"/>
      <c r="BC534" s="68"/>
      <c r="BD534" s="68"/>
      <c r="BE534" s="122"/>
      <c r="BF534" s="122"/>
      <c r="BG534" s="68"/>
      <c r="BH534" s="68"/>
      <c r="BI534" s="122">
        <v>0</v>
      </c>
      <c r="BJ534" s="122">
        <v>0</v>
      </c>
      <c r="BK534" s="122"/>
      <c r="BL534" s="68"/>
      <c r="BM534" s="68"/>
      <c r="BN534" s="122"/>
      <c r="BO534" s="122"/>
      <c r="BP534" s="68"/>
      <c r="BQ534" s="68"/>
      <c r="BR534" s="122">
        <v>0.15</v>
      </c>
      <c r="BS534" s="122">
        <v>0</v>
      </c>
      <c r="BT534" s="122" t="s">
        <v>2058</v>
      </c>
      <c r="BU534" s="68"/>
      <c r="BV534" s="68"/>
      <c r="BW534" s="122"/>
      <c r="BX534" s="122"/>
      <c r="BY534" s="122"/>
      <c r="BZ534" s="68"/>
      <c r="CA534" s="68"/>
      <c r="CB534" s="122">
        <v>0</v>
      </c>
      <c r="CC534" s="122">
        <v>0</v>
      </c>
      <c r="CD534" s="122"/>
      <c r="CE534" s="68"/>
      <c r="CF534" s="68"/>
      <c r="CG534" s="122"/>
      <c r="CH534" s="122"/>
      <c r="CI534" s="68"/>
      <c r="CJ534" s="68"/>
      <c r="CK534" s="122">
        <v>0</v>
      </c>
      <c r="CL534" s="122">
        <v>0</v>
      </c>
      <c r="CM534" s="122"/>
      <c r="CN534" s="68"/>
      <c r="CO534" s="68"/>
      <c r="CP534" s="122"/>
      <c r="CQ534" s="122"/>
      <c r="CR534" s="68"/>
      <c r="CS534" s="68"/>
      <c r="CT534" s="122">
        <v>0</v>
      </c>
      <c r="CU534" s="122">
        <v>0</v>
      </c>
      <c r="CV534" s="122"/>
      <c r="CW534" s="68"/>
      <c r="CX534" s="68"/>
      <c r="CY534" s="122"/>
      <c r="CZ534" s="122"/>
      <c r="DA534" s="122"/>
      <c r="DB534" s="68"/>
      <c r="DC534" s="68"/>
      <c r="DD534" s="122">
        <v>0</v>
      </c>
      <c r="DE534" s="122">
        <v>0</v>
      </c>
      <c r="DF534" s="122"/>
      <c r="DG534" s="68"/>
      <c r="DH534" s="68"/>
      <c r="DI534" s="122"/>
      <c r="DJ534" s="122"/>
      <c r="DK534" s="68"/>
      <c r="DL534" s="68"/>
      <c r="DM534" s="153">
        <v>0.15</v>
      </c>
      <c r="DN534" s="122">
        <v>0</v>
      </c>
      <c r="DO534" s="122" t="s">
        <v>2058</v>
      </c>
      <c r="DP534" s="68"/>
      <c r="DQ534" s="68"/>
      <c r="DR534" s="122"/>
      <c r="DS534" s="122"/>
      <c r="DT534" s="68"/>
      <c r="DU534" s="68"/>
      <c r="DV534" s="122">
        <v>0</v>
      </c>
      <c r="DW534" s="122">
        <v>0</v>
      </c>
      <c r="DX534" s="122"/>
      <c r="DY534" s="68"/>
      <c r="DZ534" s="68"/>
      <c r="EA534" s="122"/>
      <c r="EB534" s="122"/>
      <c r="EC534" s="68"/>
      <c r="ED534" s="68"/>
      <c r="EE534" s="68"/>
      <c r="EF534" s="305"/>
      <c r="EG534" s="122">
        <v>0.3</v>
      </c>
      <c r="EH534" s="122">
        <v>0</v>
      </c>
      <c r="EI534" s="122">
        <v>0</v>
      </c>
      <c r="EJ534" s="613"/>
      <c r="EK534" s="638"/>
      <c r="EL534" s="613"/>
      <c r="EM534" s="614"/>
      <c r="EN534" s="613"/>
      <c r="EO534" s="613"/>
      <c r="EP534" s="613"/>
      <c r="EQ534" s="613"/>
      <c r="ER534" s="613"/>
      <c r="ET534" s="156">
        <f t="shared" si="10"/>
        <v>0</v>
      </c>
    </row>
    <row r="535" spans="1:150" s="47" customFormat="1" ht="99.95" hidden="1" customHeight="1" x14ac:dyDescent="0.25">
      <c r="A535" s="130" t="s">
        <v>191</v>
      </c>
      <c r="B535" s="47" t="s">
        <v>3837</v>
      </c>
      <c r="C535" s="15" t="s">
        <v>2009</v>
      </c>
      <c r="D535" s="127">
        <v>6</v>
      </c>
      <c r="E535" s="15" t="s">
        <v>62</v>
      </c>
      <c r="F535" s="121" t="s">
        <v>65</v>
      </c>
      <c r="G535" s="156">
        <v>0.98</v>
      </c>
      <c r="H535" s="121">
        <v>1</v>
      </c>
      <c r="I535" s="156">
        <v>0.18</v>
      </c>
      <c r="J535" s="130" t="s">
        <v>2059</v>
      </c>
      <c r="K535" s="64">
        <v>43435</v>
      </c>
      <c r="L535" s="47">
        <v>10</v>
      </c>
      <c r="M535" s="130" t="s">
        <v>63</v>
      </c>
      <c r="N535" s="130" t="s">
        <v>2060</v>
      </c>
      <c r="O535" s="47" t="s">
        <v>2061</v>
      </c>
      <c r="P535" s="156">
        <v>0.18</v>
      </c>
      <c r="Q535" s="47">
        <v>12</v>
      </c>
      <c r="R535" s="124">
        <v>482165000</v>
      </c>
      <c r="S535" s="155"/>
      <c r="T535" s="58">
        <v>43101</v>
      </c>
      <c r="U535" s="58">
        <v>43465</v>
      </c>
      <c r="V535" s="41" t="s">
        <v>2062</v>
      </c>
      <c r="W535" s="122">
        <v>0.5</v>
      </c>
      <c r="X535" s="122">
        <v>0</v>
      </c>
      <c r="Y535" s="122">
        <v>0</v>
      </c>
      <c r="Z535" s="122"/>
      <c r="AA535" s="68">
        <v>0</v>
      </c>
      <c r="AB535" s="68">
        <v>0</v>
      </c>
      <c r="AC535" s="57">
        <v>192789000</v>
      </c>
      <c r="AD535" s="136"/>
      <c r="AE535" s="68">
        <v>0</v>
      </c>
      <c r="AF535" s="68">
        <v>0</v>
      </c>
      <c r="AG535" s="122">
        <v>0.1</v>
      </c>
      <c r="AH535" s="122">
        <v>0</v>
      </c>
      <c r="AI535" s="122" t="s">
        <v>2063</v>
      </c>
      <c r="AJ535" s="68">
        <v>0.1</v>
      </c>
      <c r="AK535" s="68">
        <v>0</v>
      </c>
      <c r="AL535" s="122"/>
      <c r="AM535" s="122"/>
      <c r="AN535" s="68">
        <v>9.8000000000000004E-2</v>
      </c>
      <c r="AO535" s="68">
        <v>0</v>
      </c>
      <c r="AP535" s="153">
        <v>0</v>
      </c>
      <c r="AQ535" s="122">
        <v>0</v>
      </c>
      <c r="AR535" s="122"/>
      <c r="AS535" s="68">
        <v>0.16800000000000001</v>
      </c>
      <c r="AT535" s="68">
        <v>0</v>
      </c>
      <c r="AU535" s="122"/>
      <c r="AV535" s="122"/>
      <c r="AW535" s="122"/>
      <c r="AX535" s="68">
        <v>0.16464000000000001</v>
      </c>
      <c r="AY535" s="68">
        <v>0</v>
      </c>
      <c r="AZ535" s="122">
        <v>0.1</v>
      </c>
      <c r="BA535" s="122">
        <v>0</v>
      </c>
      <c r="BB535" s="122" t="s">
        <v>2064</v>
      </c>
      <c r="BC535" s="68">
        <v>0.1</v>
      </c>
      <c r="BD535" s="68">
        <v>0</v>
      </c>
      <c r="BE535" s="122"/>
      <c r="BF535" s="122"/>
      <c r="BG535" s="68">
        <v>9.8000000000000004E-2</v>
      </c>
      <c r="BH535" s="68">
        <v>0</v>
      </c>
      <c r="BI535" s="122">
        <v>0</v>
      </c>
      <c r="BJ535" s="122">
        <v>0</v>
      </c>
      <c r="BK535" s="122"/>
      <c r="BL535" s="68">
        <v>0</v>
      </c>
      <c r="BM535" s="68">
        <v>0</v>
      </c>
      <c r="BN535" s="122"/>
      <c r="BO535" s="122"/>
      <c r="BP535" s="68">
        <v>0</v>
      </c>
      <c r="BQ535" s="68">
        <v>0</v>
      </c>
      <c r="BR535" s="122">
        <v>0</v>
      </c>
      <c r="BS535" s="122">
        <v>0</v>
      </c>
      <c r="BT535" s="122"/>
      <c r="BU535" s="68">
        <v>0</v>
      </c>
      <c r="BV535" s="68">
        <v>0</v>
      </c>
      <c r="BW535" s="122"/>
      <c r="BX535" s="122"/>
      <c r="BY535" s="68"/>
      <c r="BZ535" s="68">
        <v>0</v>
      </c>
      <c r="CA535" s="68">
        <v>0</v>
      </c>
      <c r="CB535" s="153">
        <v>0.1</v>
      </c>
      <c r="CC535" s="122">
        <v>0</v>
      </c>
      <c r="CD535" s="122" t="s">
        <v>2064</v>
      </c>
      <c r="CE535" s="68">
        <v>0.26600000000000001</v>
      </c>
      <c r="CF535" s="68">
        <v>0</v>
      </c>
      <c r="CG535" s="122"/>
      <c r="CH535" s="122"/>
      <c r="CI535" s="68">
        <v>0.26067999999999997</v>
      </c>
      <c r="CJ535" s="68">
        <v>0</v>
      </c>
      <c r="CK535" s="122">
        <v>0</v>
      </c>
      <c r="CL535" s="122">
        <v>0</v>
      </c>
      <c r="CM535" s="122"/>
      <c r="CN535" s="68">
        <v>0</v>
      </c>
      <c r="CO535" s="68">
        <v>0</v>
      </c>
      <c r="CP535" s="155">
        <v>289376000</v>
      </c>
      <c r="CQ535" s="122"/>
      <c r="CR535" s="68">
        <v>0</v>
      </c>
      <c r="CS535" s="68">
        <v>0</v>
      </c>
      <c r="CT535" s="122">
        <v>0</v>
      </c>
      <c r="CU535" s="122">
        <v>0</v>
      </c>
      <c r="CV535" s="122"/>
      <c r="CW535" s="68">
        <v>0</v>
      </c>
      <c r="CX535" s="68">
        <v>0</v>
      </c>
      <c r="CY535" s="122"/>
      <c r="CZ535" s="122"/>
      <c r="DA535" s="68"/>
      <c r="DB535" s="68">
        <v>0</v>
      </c>
      <c r="DC535" s="68">
        <v>0</v>
      </c>
      <c r="DD535" s="153">
        <v>0.1</v>
      </c>
      <c r="DE535" s="122">
        <v>0</v>
      </c>
      <c r="DF535" s="122" t="s">
        <v>2064</v>
      </c>
      <c r="DG535" s="68">
        <v>0.26600000000000001</v>
      </c>
      <c r="DH535" s="68">
        <v>0</v>
      </c>
      <c r="DI535" s="122"/>
      <c r="DJ535" s="122"/>
      <c r="DK535" s="68">
        <v>0.26067999999999997</v>
      </c>
      <c r="DL535" s="68">
        <v>0</v>
      </c>
      <c r="DM535" s="122">
        <v>0</v>
      </c>
      <c r="DN535" s="122">
        <v>0</v>
      </c>
      <c r="DO535" s="122"/>
      <c r="DP535" s="68">
        <v>0</v>
      </c>
      <c r="DQ535" s="68">
        <v>0</v>
      </c>
      <c r="DR535" s="122"/>
      <c r="DS535" s="122"/>
      <c r="DT535" s="68">
        <v>0</v>
      </c>
      <c r="DU535" s="68">
        <v>0</v>
      </c>
      <c r="DV535" s="122">
        <v>0.1</v>
      </c>
      <c r="DW535" s="122">
        <v>0</v>
      </c>
      <c r="DX535" s="122"/>
      <c r="DY535" s="68">
        <v>0.1</v>
      </c>
      <c r="DZ535" s="68">
        <v>0</v>
      </c>
      <c r="EA535" s="122"/>
      <c r="EB535" s="122"/>
      <c r="EC535" s="68" t="s">
        <v>2065</v>
      </c>
      <c r="ED535" s="68">
        <v>9.8000000000000004E-2</v>
      </c>
      <c r="EE535" s="68">
        <v>0</v>
      </c>
      <c r="EF535" s="305"/>
      <c r="EG535" s="153">
        <v>0.5</v>
      </c>
      <c r="EH535" s="122">
        <v>0</v>
      </c>
      <c r="EI535" s="122">
        <v>0</v>
      </c>
      <c r="EJ535" s="613">
        <v>1</v>
      </c>
      <c r="EK535" s="638">
        <v>0</v>
      </c>
      <c r="EL535" s="613">
        <v>0</v>
      </c>
      <c r="EM535" s="614">
        <v>0.97999999999999987</v>
      </c>
      <c r="EN535" s="613">
        <v>0</v>
      </c>
      <c r="EO535" s="613">
        <v>0</v>
      </c>
      <c r="EP535" s="613"/>
      <c r="EQ535" s="613"/>
      <c r="ER535" s="613"/>
      <c r="ET535" s="156">
        <f t="shared" si="10"/>
        <v>0</v>
      </c>
    </row>
    <row r="536" spans="1:150" s="47" customFormat="1" ht="99.95" hidden="1" customHeight="1" x14ac:dyDescent="0.25">
      <c r="A536" s="130" t="s">
        <v>191</v>
      </c>
      <c r="B536" s="47" t="s">
        <v>3837</v>
      </c>
      <c r="C536" s="15" t="s">
        <v>2009</v>
      </c>
      <c r="D536" s="127">
        <v>6</v>
      </c>
      <c r="E536" s="15" t="s">
        <v>62</v>
      </c>
      <c r="F536" s="121" t="s">
        <v>65</v>
      </c>
      <c r="G536" s="156">
        <v>0.98</v>
      </c>
      <c r="H536" s="121">
        <v>1</v>
      </c>
      <c r="I536" s="156">
        <v>0.18</v>
      </c>
      <c r="J536" s="130" t="s">
        <v>2059</v>
      </c>
      <c r="K536" s="64">
        <v>43435</v>
      </c>
      <c r="L536" s="47">
        <v>10</v>
      </c>
      <c r="M536" s="130" t="s">
        <v>63</v>
      </c>
      <c r="N536" s="130" t="s">
        <v>2060</v>
      </c>
      <c r="O536" s="47" t="s">
        <v>2061</v>
      </c>
      <c r="P536" s="156">
        <v>0.18</v>
      </c>
      <c r="Q536" s="47">
        <v>12</v>
      </c>
      <c r="R536" s="124">
        <v>482165000</v>
      </c>
      <c r="S536" s="155"/>
      <c r="T536" s="58">
        <v>43101</v>
      </c>
      <c r="U536" s="58">
        <v>43465</v>
      </c>
      <c r="V536" s="41" t="s">
        <v>2066</v>
      </c>
      <c r="W536" s="122">
        <v>0.25</v>
      </c>
      <c r="X536" s="122">
        <v>0</v>
      </c>
      <c r="Y536" s="122">
        <v>0</v>
      </c>
      <c r="Z536" s="122" t="s">
        <v>235</v>
      </c>
      <c r="AA536" s="68"/>
      <c r="AB536" s="68"/>
      <c r="AC536" s="57"/>
      <c r="AD536" s="136"/>
      <c r="AE536" s="68"/>
      <c r="AF536" s="68"/>
      <c r="AG536" s="122">
        <v>0</v>
      </c>
      <c r="AH536" s="122">
        <v>0</v>
      </c>
      <c r="AI536" s="122"/>
      <c r="AJ536" s="68"/>
      <c r="AK536" s="68"/>
      <c r="AL536" s="122"/>
      <c r="AM536" s="122"/>
      <c r="AN536" s="68"/>
      <c r="AO536" s="68"/>
      <c r="AP536" s="132">
        <v>8.4000000000000005E-2</v>
      </c>
      <c r="AQ536" s="122">
        <v>0</v>
      </c>
      <c r="AR536" s="122" t="s">
        <v>2067</v>
      </c>
      <c r="AS536" s="68"/>
      <c r="AT536" s="68"/>
      <c r="AU536" s="122"/>
      <c r="AV536" s="122"/>
      <c r="AW536" s="122"/>
      <c r="AX536" s="68"/>
      <c r="AY536" s="68"/>
      <c r="AZ536" s="122">
        <v>0</v>
      </c>
      <c r="BA536" s="122">
        <v>0</v>
      </c>
      <c r="BB536" s="122"/>
      <c r="BC536" s="68"/>
      <c r="BD536" s="68"/>
      <c r="BE536" s="122"/>
      <c r="BF536" s="122"/>
      <c r="BG536" s="68"/>
      <c r="BH536" s="68"/>
      <c r="BI536" s="122">
        <v>0</v>
      </c>
      <c r="BJ536" s="122">
        <v>0</v>
      </c>
      <c r="BK536" s="122"/>
      <c r="BL536" s="68"/>
      <c r="BM536" s="68"/>
      <c r="BN536" s="122"/>
      <c r="BO536" s="122"/>
      <c r="BP536" s="68"/>
      <c r="BQ536" s="68"/>
      <c r="BR536" s="122">
        <v>0</v>
      </c>
      <c r="BS536" s="122">
        <v>0</v>
      </c>
      <c r="BT536" s="122"/>
      <c r="BU536" s="68"/>
      <c r="BV536" s="68"/>
      <c r="BW536" s="122"/>
      <c r="BX536" s="122"/>
      <c r="BY536" s="68"/>
      <c r="BZ536" s="68"/>
      <c r="CA536" s="68"/>
      <c r="CB536" s="132">
        <v>8.3000000000000004E-2</v>
      </c>
      <c r="CC536" s="122">
        <v>0</v>
      </c>
      <c r="CD536" s="122" t="s">
        <v>2068</v>
      </c>
      <c r="CE536" s="68"/>
      <c r="CF536" s="68"/>
      <c r="CG536" s="122"/>
      <c r="CH536" s="122"/>
      <c r="CI536" s="68"/>
      <c r="CJ536" s="68"/>
      <c r="CK536" s="122">
        <v>0</v>
      </c>
      <c r="CL536" s="122">
        <v>0</v>
      </c>
      <c r="CM536" s="122"/>
      <c r="CN536" s="68"/>
      <c r="CO536" s="68"/>
      <c r="CP536" s="155"/>
      <c r="CQ536" s="122"/>
      <c r="CR536" s="68"/>
      <c r="CS536" s="68"/>
      <c r="CT536" s="122">
        <v>0</v>
      </c>
      <c r="CU536" s="122">
        <v>0</v>
      </c>
      <c r="CV536" s="122"/>
      <c r="CW536" s="68"/>
      <c r="CX536" s="68"/>
      <c r="CY536" s="122"/>
      <c r="CZ536" s="122"/>
      <c r="DA536" s="68"/>
      <c r="DB536" s="68"/>
      <c r="DC536" s="68"/>
      <c r="DD536" s="132">
        <v>8.3000000000000004E-2</v>
      </c>
      <c r="DE536" s="122">
        <v>0</v>
      </c>
      <c r="DF536" s="122" t="s">
        <v>2068</v>
      </c>
      <c r="DG536" s="68"/>
      <c r="DH536" s="68"/>
      <c r="DI536" s="122"/>
      <c r="DJ536" s="122"/>
      <c r="DK536" s="68"/>
      <c r="DL536" s="68"/>
      <c r="DM536" s="122">
        <v>0</v>
      </c>
      <c r="DN536" s="122">
        <v>0</v>
      </c>
      <c r="DO536" s="122"/>
      <c r="DP536" s="68"/>
      <c r="DQ536" s="68"/>
      <c r="DR536" s="122"/>
      <c r="DS536" s="122"/>
      <c r="DT536" s="68"/>
      <c r="DU536" s="68"/>
      <c r="DV536" s="122">
        <v>0</v>
      </c>
      <c r="DW536" s="122">
        <v>0</v>
      </c>
      <c r="DX536" s="122"/>
      <c r="DY536" s="68"/>
      <c r="DZ536" s="68"/>
      <c r="EA536" s="122"/>
      <c r="EB536" s="122"/>
      <c r="EC536" s="68"/>
      <c r="ED536" s="68"/>
      <c r="EE536" s="68"/>
      <c r="EF536" s="305"/>
      <c r="EG536" s="153">
        <v>0.25</v>
      </c>
      <c r="EH536" s="122">
        <v>0</v>
      </c>
      <c r="EI536" s="122">
        <v>0</v>
      </c>
      <c r="EJ536" s="613"/>
      <c r="EK536" s="638"/>
      <c r="EL536" s="613"/>
      <c r="EM536" s="614"/>
      <c r="EN536" s="613"/>
      <c r="EO536" s="613"/>
      <c r="EP536" s="613"/>
      <c r="EQ536" s="613"/>
      <c r="ER536" s="613"/>
      <c r="ET536" s="156">
        <f t="shared" si="10"/>
        <v>0</v>
      </c>
    </row>
    <row r="537" spans="1:150" s="47" customFormat="1" ht="99.95" hidden="1" customHeight="1" x14ac:dyDescent="0.25">
      <c r="A537" s="130" t="s">
        <v>191</v>
      </c>
      <c r="B537" s="47" t="s">
        <v>3837</v>
      </c>
      <c r="C537" s="201" t="s">
        <v>2009</v>
      </c>
      <c r="D537" s="178">
        <v>6</v>
      </c>
      <c r="E537" s="201" t="s">
        <v>62</v>
      </c>
      <c r="F537" s="202" t="s">
        <v>65</v>
      </c>
      <c r="G537" s="203">
        <v>0.98</v>
      </c>
      <c r="H537" s="202">
        <v>1</v>
      </c>
      <c r="I537" s="203">
        <v>0.18</v>
      </c>
      <c r="J537" s="204" t="s">
        <v>2059</v>
      </c>
      <c r="K537" s="205">
        <v>43435</v>
      </c>
      <c r="L537" s="206">
        <v>10</v>
      </c>
      <c r="M537" s="204" t="s">
        <v>63</v>
      </c>
      <c r="N537" s="204" t="s">
        <v>2060</v>
      </c>
      <c r="O537" s="206" t="s">
        <v>2061</v>
      </c>
      <c r="P537" s="203">
        <v>0.18</v>
      </c>
      <c r="Q537" s="206">
        <v>12</v>
      </c>
      <c r="R537" s="207">
        <v>482165000</v>
      </c>
      <c r="S537" s="208"/>
      <c r="T537" s="209">
        <v>43101</v>
      </c>
      <c r="U537" s="209">
        <v>43465</v>
      </c>
      <c r="V537" s="210" t="s">
        <v>2069</v>
      </c>
      <c r="W537" s="211">
        <v>0.25</v>
      </c>
      <c r="X537" s="211">
        <v>0</v>
      </c>
      <c r="Y537" s="211">
        <v>0</v>
      </c>
      <c r="Z537" s="211" t="s">
        <v>235</v>
      </c>
      <c r="AA537" s="239"/>
      <c r="AB537" s="239"/>
      <c r="AC537" s="249"/>
      <c r="AD537" s="212"/>
      <c r="AE537" s="239"/>
      <c r="AF537" s="239"/>
      <c r="AG537" s="211">
        <v>0</v>
      </c>
      <c r="AH537" s="211">
        <v>0</v>
      </c>
      <c r="AI537" s="211"/>
      <c r="AJ537" s="239"/>
      <c r="AK537" s="239"/>
      <c r="AL537" s="211"/>
      <c r="AM537" s="211"/>
      <c r="AN537" s="239"/>
      <c r="AO537" s="239"/>
      <c r="AP537" s="213">
        <v>8.4000000000000005E-2</v>
      </c>
      <c r="AQ537" s="211">
        <v>0</v>
      </c>
      <c r="AR537" s="211" t="s">
        <v>2067</v>
      </c>
      <c r="AS537" s="239"/>
      <c r="AT537" s="239"/>
      <c r="AU537" s="211"/>
      <c r="AV537" s="211"/>
      <c r="AW537" s="211"/>
      <c r="AX537" s="239"/>
      <c r="AY537" s="239"/>
      <c r="AZ537" s="211">
        <v>0</v>
      </c>
      <c r="BA537" s="211">
        <v>0</v>
      </c>
      <c r="BB537" s="211"/>
      <c r="BC537" s="239"/>
      <c r="BD537" s="239"/>
      <c r="BE537" s="211"/>
      <c r="BF537" s="211"/>
      <c r="BG537" s="239"/>
      <c r="BH537" s="239"/>
      <c r="BI537" s="211">
        <v>0</v>
      </c>
      <c r="BJ537" s="211">
        <v>0</v>
      </c>
      <c r="BK537" s="211"/>
      <c r="BL537" s="239"/>
      <c r="BM537" s="239"/>
      <c r="BN537" s="211"/>
      <c r="BO537" s="211"/>
      <c r="BP537" s="239"/>
      <c r="BQ537" s="239"/>
      <c r="BR537" s="211">
        <v>0</v>
      </c>
      <c r="BS537" s="211">
        <v>0</v>
      </c>
      <c r="BT537" s="211"/>
      <c r="BU537" s="239"/>
      <c r="BV537" s="239"/>
      <c r="BW537" s="211"/>
      <c r="BX537" s="211"/>
      <c r="BY537" s="239"/>
      <c r="BZ537" s="239"/>
      <c r="CA537" s="239"/>
      <c r="CB537" s="213">
        <v>8.3000000000000004E-2</v>
      </c>
      <c r="CC537" s="211">
        <v>0</v>
      </c>
      <c r="CD537" s="211" t="s">
        <v>2070</v>
      </c>
      <c r="CE537" s="239"/>
      <c r="CF537" s="239"/>
      <c r="CG537" s="211"/>
      <c r="CH537" s="211"/>
      <c r="CI537" s="239"/>
      <c r="CJ537" s="239"/>
      <c r="CK537" s="211">
        <v>0</v>
      </c>
      <c r="CL537" s="211">
        <v>0</v>
      </c>
      <c r="CM537" s="211"/>
      <c r="CN537" s="239"/>
      <c r="CO537" s="239"/>
      <c r="CP537" s="208"/>
      <c r="CQ537" s="211"/>
      <c r="CR537" s="239"/>
      <c r="CS537" s="239"/>
      <c r="CT537" s="211">
        <v>0</v>
      </c>
      <c r="CU537" s="211">
        <v>0</v>
      </c>
      <c r="CV537" s="211"/>
      <c r="CW537" s="239"/>
      <c r="CX537" s="239"/>
      <c r="CY537" s="211"/>
      <c r="CZ537" s="211"/>
      <c r="DA537" s="239"/>
      <c r="DB537" s="239"/>
      <c r="DC537" s="239"/>
      <c r="DD537" s="213">
        <v>8.3000000000000004E-2</v>
      </c>
      <c r="DE537" s="211">
        <v>0</v>
      </c>
      <c r="DF537" s="211" t="s">
        <v>2070</v>
      </c>
      <c r="DG537" s="239"/>
      <c r="DH537" s="239"/>
      <c r="DI537" s="211"/>
      <c r="DJ537" s="211"/>
      <c r="DK537" s="239"/>
      <c r="DL537" s="239"/>
      <c r="DM537" s="211">
        <v>0</v>
      </c>
      <c r="DN537" s="211">
        <v>0</v>
      </c>
      <c r="DO537" s="211"/>
      <c r="DP537" s="239"/>
      <c r="DQ537" s="239"/>
      <c r="DR537" s="211"/>
      <c r="DS537" s="211"/>
      <c r="DT537" s="239"/>
      <c r="DU537" s="239"/>
      <c r="DV537" s="211">
        <v>0</v>
      </c>
      <c r="DW537" s="211">
        <v>0</v>
      </c>
      <c r="DX537" s="211"/>
      <c r="DY537" s="239"/>
      <c r="DZ537" s="239"/>
      <c r="EA537" s="211"/>
      <c r="EB537" s="211"/>
      <c r="EC537" s="239"/>
      <c r="ED537" s="239"/>
      <c r="EE537" s="239"/>
      <c r="EF537" s="305"/>
      <c r="EG537" s="218">
        <v>0.25</v>
      </c>
      <c r="EH537" s="211">
        <v>0</v>
      </c>
      <c r="EI537" s="211">
        <v>0</v>
      </c>
      <c r="EJ537" s="642"/>
      <c r="EK537" s="643"/>
      <c r="EL537" s="642"/>
      <c r="EM537" s="588"/>
      <c r="EN537" s="642"/>
      <c r="EO537" s="642"/>
      <c r="EP537" s="642"/>
      <c r="EQ537" s="642"/>
      <c r="ER537" s="613"/>
      <c r="ET537" s="156">
        <f t="shared" si="10"/>
        <v>0</v>
      </c>
    </row>
    <row r="538" spans="1:150" s="47" customFormat="1" ht="99.95" hidden="1" customHeight="1" x14ac:dyDescent="0.25">
      <c r="A538" s="130" t="s">
        <v>205</v>
      </c>
      <c r="B538" s="47" t="s">
        <v>3836</v>
      </c>
      <c r="C538" s="47" t="s">
        <v>174</v>
      </c>
      <c r="D538" s="127">
        <v>1</v>
      </c>
      <c r="E538" s="47" t="s">
        <v>237</v>
      </c>
      <c r="F538" s="47" t="s">
        <v>3589</v>
      </c>
      <c r="G538" s="47">
        <v>0.52</v>
      </c>
      <c r="H538" s="127">
        <v>0.24</v>
      </c>
      <c r="I538" s="156">
        <v>0.08</v>
      </c>
      <c r="J538" s="47" t="s">
        <v>1816</v>
      </c>
      <c r="K538" s="47" t="s">
        <v>1817</v>
      </c>
      <c r="L538" s="47">
        <v>1</v>
      </c>
      <c r="M538" s="47" t="s">
        <v>238</v>
      </c>
      <c r="N538" s="47" t="s">
        <v>1818</v>
      </c>
      <c r="O538" s="47" t="s">
        <v>1819</v>
      </c>
      <c r="P538" s="156">
        <v>0.08</v>
      </c>
      <c r="Q538" s="58" t="s">
        <v>1820</v>
      </c>
      <c r="R538" s="155">
        <v>2755668000</v>
      </c>
      <c r="S538" s="65"/>
      <c r="T538" s="58">
        <v>43102</v>
      </c>
      <c r="U538" s="58">
        <v>43464</v>
      </c>
      <c r="V538" s="47" t="s">
        <v>1821</v>
      </c>
      <c r="W538" s="156">
        <v>0.4</v>
      </c>
      <c r="X538" s="68">
        <v>0</v>
      </c>
      <c r="Y538" s="154"/>
      <c r="Z538" s="154"/>
      <c r="AA538" s="154">
        <v>0</v>
      </c>
      <c r="AB538" s="154">
        <v>0</v>
      </c>
      <c r="AC538" s="155">
        <v>1955668000</v>
      </c>
      <c r="AD538" s="154"/>
      <c r="AE538" s="72">
        <v>0</v>
      </c>
      <c r="AF538" s="72">
        <v>0</v>
      </c>
      <c r="AG538" s="68">
        <v>0.2</v>
      </c>
      <c r="AH538" s="154"/>
      <c r="AI538" s="154" t="s">
        <v>1822</v>
      </c>
      <c r="AJ538" s="154">
        <v>0.2</v>
      </c>
      <c r="AK538" s="154">
        <v>0</v>
      </c>
      <c r="AL538" s="155">
        <v>800000000</v>
      </c>
      <c r="AM538" s="154"/>
      <c r="AN538" s="72">
        <v>4.8000000000000001E-2</v>
      </c>
      <c r="AO538" s="72">
        <v>0</v>
      </c>
      <c r="AP538" s="68">
        <v>0</v>
      </c>
      <c r="AQ538" s="154"/>
      <c r="AR538" s="154"/>
      <c r="AS538" s="154">
        <v>0.04</v>
      </c>
      <c r="AT538" s="154">
        <v>0</v>
      </c>
      <c r="AU538" s="154"/>
      <c r="AV538" s="154"/>
      <c r="AW538" s="154"/>
      <c r="AX538" s="156">
        <v>9.6000000000000009E-3</v>
      </c>
      <c r="AY538" s="156">
        <v>0</v>
      </c>
      <c r="AZ538" s="68">
        <v>0</v>
      </c>
      <c r="BA538" s="154"/>
      <c r="BB538" s="154"/>
      <c r="BC538" s="154">
        <v>0.04</v>
      </c>
      <c r="BD538" s="154">
        <v>0</v>
      </c>
      <c r="BE538" s="154"/>
      <c r="BF538" s="154"/>
      <c r="BG538" s="154">
        <v>9.6000000000000009E-3</v>
      </c>
      <c r="BH538" s="154">
        <v>0</v>
      </c>
      <c r="BI538" s="68">
        <v>0</v>
      </c>
      <c r="BJ538" s="154"/>
      <c r="BK538" s="154"/>
      <c r="BL538" s="154">
        <v>0.04</v>
      </c>
      <c r="BM538" s="154">
        <v>0</v>
      </c>
      <c r="BN538" s="154"/>
      <c r="BO538" s="154"/>
      <c r="BP538" s="154">
        <v>9.6000000000000009E-3</v>
      </c>
      <c r="BQ538" s="154">
        <v>0</v>
      </c>
      <c r="BR538" s="68">
        <v>0</v>
      </c>
      <c r="BS538" s="154"/>
      <c r="BT538" s="154"/>
      <c r="BU538" s="154">
        <v>0.14000000000000001</v>
      </c>
      <c r="BV538" s="154">
        <v>0</v>
      </c>
      <c r="BW538" s="154"/>
      <c r="BX538" s="154"/>
      <c r="BY538" s="154"/>
      <c r="BZ538" s="156">
        <v>3.3600000000000005E-2</v>
      </c>
      <c r="CA538" s="156">
        <v>0</v>
      </c>
      <c r="CB538" s="68">
        <v>0.2</v>
      </c>
      <c r="CC538" s="154"/>
      <c r="CD538" s="154" t="s">
        <v>1823</v>
      </c>
      <c r="CE538" s="154">
        <v>0.24000000000000002</v>
      </c>
      <c r="CF538" s="154">
        <v>0</v>
      </c>
      <c r="CG538" s="154"/>
      <c r="CH538" s="154"/>
      <c r="CI538" s="154">
        <v>5.7599999999999998E-2</v>
      </c>
      <c r="CJ538" s="154">
        <v>0</v>
      </c>
      <c r="CK538" s="68">
        <v>0</v>
      </c>
      <c r="CL538" s="154"/>
      <c r="CM538" s="154"/>
      <c r="CN538" s="154">
        <v>0.04</v>
      </c>
      <c r="CO538" s="154">
        <v>0</v>
      </c>
      <c r="CP538" s="154"/>
      <c r="CQ538" s="154"/>
      <c r="CR538" s="154">
        <v>9.6000000000000009E-3</v>
      </c>
      <c r="CS538" s="154">
        <v>0</v>
      </c>
      <c r="CT538" s="68">
        <v>0</v>
      </c>
      <c r="CU538" s="154"/>
      <c r="CV538" s="154"/>
      <c r="CW538" s="154">
        <v>0.04</v>
      </c>
      <c r="CX538" s="154">
        <v>0</v>
      </c>
      <c r="CY538" s="154"/>
      <c r="CZ538" s="154"/>
      <c r="DA538" s="154"/>
      <c r="DB538" s="156">
        <v>9.6000000000000009E-3</v>
      </c>
      <c r="DC538" s="156">
        <v>0</v>
      </c>
      <c r="DD538" s="68">
        <v>0</v>
      </c>
      <c r="DE538" s="154"/>
      <c r="DF538" s="154"/>
      <c r="DG538" s="154">
        <v>0.04</v>
      </c>
      <c r="DH538" s="154">
        <v>0</v>
      </c>
      <c r="DI538" s="154"/>
      <c r="DJ538" s="154"/>
      <c r="DK538" s="154">
        <v>9.6000000000000009E-3</v>
      </c>
      <c r="DL538" s="154">
        <v>0</v>
      </c>
      <c r="DM538" s="68">
        <v>0</v>
      </c>
      <c r="DN538" s="154"/>
      <c r="DO538" s="154"/>
      <c r="DP538" s="154">
        <v>0.04</v>
      </c>
      <c r="DQ538" s="154">
        <v>0</v>
      </c>
      <c r="DR538" s="154"/>
      <c r="DS538" s="154"/>
      <c r="DT538" s="154">
        <v>9.6000000000000009E-3</v>
      </c>
      <c r="DU538" s="154">
        <v>0</v>
      </c>
      <c r="DV538" s="68">
        <v>0</v>
      </c>
      <c r="DW538" s="154"/>
      <c r="DX538" s="154"/>
      <c r="DY538" s="154">
        <v>0.14000000000000001</v>
      </c>
      <c r="DZ538" s="154">
        <v>0</v>
      </c>
      <c r="EA538" s="154"/>
      <c r="EB538" s="154"/>
      <c r="EC538" s="154"/>
      <c r="ED538" s="156">
        <v>3.3600000000000005E-2</v>
      </c>
      <c r="EE538" s="156">
        <v>0</v>
      </c>
      <c r="EF538" s="304"/>
      <c r="EG538" s="176">
        <v>0.4</v>
      </c>
      <c r="EH538" s="176">
        <v>0</v>
      </c>
      <c r="EI538" s="220">
        <v>0</v>
      </c>
      <c r="EJ538" s="585">
        <v>1.0000000000000002</v>
      </c>
      <c r="EK538" s="585">
        <v>0</v>
      </c>
      <c r="EL538" s="619">
        <v>0</v>
      </c>
      <c r="EM538" s="585">
        <v>0.24</v>
      </c>
      <c r="EN538" s="585">
        <v>0</v>
      </c>
      <c r="EO538" s="619">
        <v>0</v>
      </c>
      <c r="EP538" s="622">
        <v>2755668000</v>
      </c>
      <c r="EQ538" s="622">
        <v>0</v>
      </c>
      <c r="ER538" s="221"/>
      <c r="ET538" s="156">
        <f t="shared" si="10"/>
        <v>0</v>
      </c>
    </row>
    <row r="539" spans="1:150" s="47" customFormat="1" ht="99.95" hidden="1" customHeight="1" x14ac:dyDescent="0.25">
      <c r="A539" s="130" t="s">
        <v>205</v>
      </c>
      <c r="B539" s="47" t="s">
        <v>3836</v>
      </c>
      <c r="C539" s="47" t="s">
        <v>174</v>
      </c>
      <c r="D539" s="127">
        <v>1</v>
      </c>
      <c r="E539" s="47" t="s">
        <v>237</v>
      </c>
      <c r="F539" s="47" t="s">
        <v>3589</v>
      </c>
      <c r="G539" s="47">
        <v>0.52</v>
      </c>
      <c r="H539" s="127">
        <v>0.24</v>
      </c>
      <c r="I539" s="156">
        <v>0.08</v>
      </c>
      <c r="J539" s="47" t="s">
        <v>1816</v>
      </c>
      <c r="K539" s="47" t="s">
        <v>1817</v>
      </c>
      <c r="L539" s="47">
        <v>1</v>
      </c>
      <c r="M539" s="47" t="s">
        <v>238</v>
      </c>
      <c r="N539" s="47" t="s">
        <v>1818</v>
      </c>
      <c r="O539" s="47" t="s">
        <v>1819</v>
      </c>
      <c r="P539" s="156">
        <v>0.08</v>
      </c>
      <c r="Q539" s="58" t="s">
        <v>1824</v>
      </c>
      <c r="R539" s="155">
        <v>2755668000</v>
      </c>
      <c r="S539" s="65"/>
      <c r="T539" s="58">
        <v>43102</v>
      </c>
      <c r="U539" s="58">
        <v>43464</v>
      </c>
      <c r="V539" s="47" t="s">
        <v>1825</v>
      </c>
      <c r="W539" s="156">
        <v>0.4</v>
      </c>
      <c r="X539" s="68">
        <v>0</v>
      </c>
      <c r="Y539" s="154"/>
      <c r="Z539" s="154"/>
      <c r="AA539" s="154"/>
      <c r="AB539" s="154"/>
      <c r="AC539" s="155"/>
      <c r="AD539" s="154"/>
      <c r="AE539" s="72"/>
      <c r="AF539" s="72"/>
      <c r="AG539" s="68">
        <v>0</v>
      </c>
      <c r="AH539" s="154"/>
      <c r="AI539" s="154"/>
      <c r="AJ539" s="154"/>
      <c r="AK539" s="154"/>
      <c r="AL539" s="155"/>
      <c r="AM539" s="154"/>
      <c r="AN539" s="72"/>
      <c r="AO539" s="72"/>
      <c r="AP539" s="102">
        <v>0.04</v>
      </c>
      <c r="AQ539" s="154"/>
      <c r="AR539" s="154" t="s">
        <v>1826</v>
      </c>
      <c r="AS539" s="154"/>
      <c r="AT539" s="154"/>
      <c r="AU539" s="154"/>
      <c r="AV539" s="154"/>
      <c r="AW539" s="154"/>
      <c r="AX539" s="156"/>
      <c r="AY539" s="156"/>
      <c r="AZ539" s="102">
        <v>0.04</v>
      </c>
      <c r="BA539" s="154"/>
      <c r="BB539" s="154" t="s">
        <v>1826</v>
      </c>
      <c r="BC539" s="154"/>
      <c r="BD539" s="154"/>
      <c r="BE539" s="154"/>
      <c r="BF539" s="154"/>
      <c r="BG539" s="154"/>
      <c r="BH539" s="154"/>
      <c r="BI539" s="102">
        <v>0.04</v>
      </c>
      <c r="BJ539" s="154"/>
      <c r="BK539" s="154" t="s">
        <v>1826</v>
      </c>
      <c r="BL539" s="154"/>
      <c r="BM539" s="154"/>
      <c r="BN539" s="154"/>
      <c r="BO539" s="154"/>
      <c r="BP539" s="154"/>
      <c r="BQ539" s="154"/>
      <c r="BR539" s="102">
        <v>0.04</v>
      </c>
      <c r="BS539" s="154"/>
      <c r="BT539" s="154" t="s">
        <v>1826</v>
      </c>
      <c r="BU539" s="154"/>
      <c r="BV539" s="154"/>
      <c r="BW539" s="154"/>
      <c r="BX539" s="154"/>
      <c r="BY539" s="154"/>
      <c r="BZ539" s="156"/>
      <c r="CA539" s="156"/>
      <c r="CB539" s="102">
        <v>0.04</v>
      </c>
      <c r="CC539" s="154"/>
      <c r="CD539" s="154" t="s">
        <v>1826</v>
      </c>
      <c r="CE539" s="154"/>
      <c r="CF539" s="154"/>
      <c r="CG539" s="154"/>
      <c r="CH539" s="154"/>
      <c r="CI539" s="154"/>
      <c r="CJ539" s="154"/>
      <c r="CK539" s="102">
        <v>0.04</v>
      </c>
      <c r="CL539" s="154"/>
      <c r="CM539" s="154" t="s">
        <v>1826</v>
      </c>
      <c r="CN539" s="154"/>
      <c r="CO539" s="154"/>
      <c r="CP539" s="154"/>
      <c r="CQ539" s="154"/>
      <c r="CR539" s="154"/>
      <c r="CS539" s="154"/>
      <c r="CT539" s="102">
        <v>0.04</v>
      </c>
      <c r="CU539" s="154"/>
      <c r="CV539" s="154" t="s">
        <v>1826</v>
      </c>
      <c r="CW539" s="154"/>
      <c r="CX539" s="154"/>
      <c r="CY539" s="154"/>
      <c r="CZ539" s="154"/>
      <c r="DA539" s="154"/>
      <c r="DB539" s="156"/>
      <c r="DC539" s="156"/>
      <c r="DD539" s="102">
        <v>0.04</v>
      </c>
      <c r="DE539" s="154"/>
      <c r="DF539" s="154" t="s">
        <v>1826</v>
      </c>
      <c r="DG539" s="154"/>
      <c r="DH539" s="154"/>
      <c r="DI539" s="154"/>
      <c r="DJ539" s="154"/>
      <c r="DK539" s="154"/>
      <c r="DL539" s="154"/>
      <c r="DM539" s="102">
        <v>0.04</v>
      </c>
      <c r="DN539" s="154"/>
      <c r="DO539" s="154" t="s">
        <v>1826</v>
      </c>
      <c r="DP539" s="154"/>
      <c r="DQ539" s="154"/>
      <c r="DR539" s="154"/>
      <c r="DS539" s="154"/>
      <c r="DT539" s="154"/>
      <c r="DU539" s="154"/>
      <c r="DV539" s="102">
        <v>0.04</v>
      </c>
      <c r="DW539" s="154"/>
      <c r="DX539" s="154" t="s">
        <v>1826</v>
      </c>
      <c r="DY539" s="154"/>
      <c r="DZ539" s="154"/>
      <c r="EA539" s="154"/>
      <c r="EB539" s="154"/>
      <c r="EC539" s="154"/>
      <c r="ED539" s="156"/>
      <c r="EE539" s="156"/>
      <c r="EF539" s="304"/>
      <c r="EG539" s="176">
        <v>0.39999999999999997</v>
      </c>
      <c r="EH539" s="176">
        <v>0</v>
      </c>
      <c r="EI539" s="220">
        <v>0</v>
      </c>
      <c r="EJ539" s="585"/>
      <c r="EK539" s="585"/>
      <c r="EL539" s="619"/>
      <c r="EM539" s="586"/>
      <c r="EN539" s="586"/>
      <c r="EO539" s="619"/>
      <c r="EP539" s="622"/>
      <c r="EQ539" s="622"/>
      <c r="ER539" s="222"/>
      <c r="ET539" s="156">
        <f t="shared" si="10"/>
        <v>0</v>
      </c>
    </row>
    <row r="540" spans="1:150" s="47" customFormat="1" ht="99.95" hidden="1" customHeight="1" x14ac:dyDescent="0.25">
      <c r="A540" s="130" t="s">
        <v>205</v>
      </c>
      <c r="B540" s="47" t="s">
        <v>3836</v>
      </c>
      <c r="C540" s="47" t="s">
        <v>174</v>
      </c>
      <c r="D540" s="127">
        <v>1</v>
      </c>
      <c r="E540" s="47" t="s">
        <v>237</v>
      </c>
      <c r="F540" s="47" t="s">
        <v>3589</v>
      </c>
      <c r="G540" s="47">
        <v>0.52</v>
      </c>
      <c r="H540" s="127">
        <v>0.24</v>
      </c>
      <c r="I540" s="156">
        <v>0.08</v>
      </c>
      <c r="J540" s="47" t="s">
        <v>1816</v>
      </c>
      <c r="K540" s="47" t="s">
        <v>1817</v>
      </c>
      <c r="L540" s="47">
        <v>1</v>
      </c>
      <c r="M540" s="47" t="s">
        <v>238</v>
      </c>
      <c r="N540" s="47" t="s">
        <v>1818</v>
      </c>
      <c r="O540" s="47" t="s">
        <v>1819</v>
      </c>
      <c r="P540" s="156">
        <v>0.08</v>
      </c>
      <c r="Q540" s="58" t="s">
        <v>1827</v>
      </c>
      <c r="R540" s="155">
        <v>2755668000</v>
      </c>
      <c r="S540" s="65"/>
      <c r="T540" s="58">
        <v>43102</v>
      </c>
      <c r="U540" s="58">
        <v>43464</v>
      </c>
      <c r="V540" s="47" t="s">
        <v>1828</v>
      </c>
      <c r="W540" s="156">
        <v>0.2</v>
      </c>
      <c r="X540" s="68">
        <v>0</v>
      </c>
      <c r="Y540" s="154"/>
      <c r="Z540" s="154"/>
      <c r="AA540" s="154"/>
      <c r="AB540" s="154"/>
      <c r="AC540" s="155"/>
      <c r="AD540" s="154"/>
      <c r="AE540" s="72"/>
      <c r="AF540" s="72"/>
      <c r="AG540" s="68">
        <v>0</v>
      </c>
      <c r="AH540" s="154"/>
      <c r="AI540" s="154"/>
      <c r="AJ540" s="154"/>
      <c r="AK540" s="154"/>
      <c r="AL540" s="155"/>
      <c r="AM540" s="154"/>
      <c r="AN540" s="72"/>
      <c r="AO540" s="72"/>
      <c r="AP540" s="68">
        <v>0</v>
      </c>
      <c r="AQ540" s="154"/>
      <c r="AR540" s="154"/>
      <c r="AS540" s="154"/>
      <c r="AT540" s="154"/>
      <c r="AU540" s="154"/>
      <c r="AV540" s="154"/>
      <c r="AW540" s="154"/>
      <c r="AX540" s="156"/>
      <c r="AY540" s="156"/>
      <c r="AZ540" s="68"/>
      <c r="BA540" s="154"/>
      <c r="BB540" s="154"/>
      <c r="BC540" s="154"/>
      <c r="BD540" s="154"/>
      <c r="BE540" s="154"/>
      <c r="BF540" s="154"/>
      <c r="BG540" s="154"/>
      <c r="BH540" s="154"/>
      <c r="BI540" s="68">
        <v>0</v>
      </c>
      <c r="BJ540" s="154"/>
      <c r="BK540" s="154"/>
      <c r="BL540" s="154"/>
      <c r="BM540" s="154"/>
      <c r="BN540" s="154"/>
      <c r="BO540" s="154"/>
      <c r="BP540" s="154"/>
      <c r="BQ540" s="154"/>
      <c r="BR540" s="68">
        <v>0.1</v>
      </c>
      <c r="BS540" s="154"/>
      <c r="BT540" s="154" t="s">
        <v>1829</v>
      </c>
      <c r="BU540" s="154"/>
      <c r="BV540" s="154"/>
      <c r="BW540" s="154"/>
      <c r="BX540" s="154"/>
      <c r="BY540" s="154"/>
      <c r="BZ540" s="156"/>
      <c r="CA540" s="156"/>
      <c r="CB540" s="68">
        <v>0</v>
      </c>
      <c r="CC540" s="154"/>
      <c r="CD540" s="154"/>
      <c r="CE540" s="154"/>
      <c r="CF540" s="154"/>
      <c r="CG540" s="154"/>
      <c r="CH540" s="154"/>
      <c r="CI540" s="154"/>
      <c r="CJ540" s="154"/>
      <c r="CK540" s="68">
        <v>0</v>
      </c>
      <c r="CL540" s="154"/>
      <c r="CM540" s="154"/>
      <c r="CN540" s="154"/>
      <c r="CO540" s="154"/>
      <c r="CP540" s="154"/>
      <c r="CQ540" s="154"/>
      <c r="CR540" s="154"/>
      <c r="CS540" s="154"/>
      <c r="CT540" s="68">
        <v>0</v>
      </c>
      <c r="CU540" s="154"/>
      <c r="CV540" s="154"/>
      <c r="CW540" s="154"/>
      <c r="CX540" s="154"/>
      <c r="CY540" s="154"/>
      <c r="CZ540" s="154"/>
      <c r="DA540" s="154"/>
      <c r="DB540" s="156"/>
      <c r="DC540" s="156"/>
      <c r="DD540" s="68">
        <v>0</v>
      </c>
      <c r="DE540" s="154"/>
      <c r="DF540" s="154"/>
      <c r="DG540" s="154"/>
      <c r="DH540" s="154"/>
      <c r="DI540" s="154"/>
      <c r="DJ540" s="154"/>
      <c r="DK540" s="154"/>
      <c r="DL540" s="154"/>
      <c r="DM540" s="68">
        <v>0</v>
      </c>
      <c r="DN540" s="154"/>
      <c r="DO540" s="154"/>
      <c r="DP540" s="154"/>
      <c r="DQ540" s="154"/>
      <c r="DR540" s="154"/>
      <c r="DS540" s="154"/>
      <c r="DT540" s="154"/>
      <c r="DU540" s="154"/>
      <c r="DV540" s="68">
        <v>0.1</v>
      </c>
      <c r="DW540" s="154"/>
      <c r="DX540" s="154" t="s">
        <v>1829</v>
      </c>
      <c r="DY540" s="154"/>
      <c r="DZ540" s="154"/>
      <c r="EA540" s="154"/>
      <c r="EB540" s="154"/>
      <c r="EC540" s="154"/>
      <c r="ED540" s="156"/>
      <c r="EE540" s="156"/>
      <c r="EF540" s="304"/>
      <c r="EG540" s="176">
        <v>0.2</v>
      </c>
      <c r="EH540" s="176">
        <v>0</v>
      </c>
      <c r="EI540" s="220">
        <v>0</v>
      </c>
      <c r="EJ540" s="585"/>
      <c r="EK540" s="585"/>
      <c r="EL540" s="619"/>
      <c r="EM540" s="586"/>
      <c r="EN540" s="586"/>
      <c r="EO540" s="619"/>
      <c r="EP540" s="622"/>
      <c r="EQ540" s="622"/>
      <c r="ER540" s="222"/>
      <c r="ET540" s="156">
        <f t="shared" si="10"/>
        <v>0</v>
      </c>
    </row>
    <row r="541" spans="1:150" s="47" customFormat="1" ht="99.95" hidden="1" customHeight="1" x14ac:dyDescent="0.25">
      <c r="A541" s="130" t="s">
        <v>205</v>
      </c>
      <c r="B541" s="47" t="s">
        <v>3836</v>
      </c>
      <c r="C541" s="47" t="s">
        <v>174</v>
      </c>
      <c r="D541" s="127">
        <v>3</v>
      </c>
      <c r="E541" s="47" t="s">
        <v>175</v>
      </c>
      <c r="F541" s="47" t="s">
        <v>3589</v>
      </c>
      <c r="G541" s="47">
        <v>0.54</v>
      </c>
      <c r="H541" s="127">
        <v>0.23</v>
      </c>
      <c r="I541" s="156">
        <v>0.05</v>
      </c>
      <c r="J541" s="47" t="s">
        <v>1830</v>
      </c>
      <c r="K541" s="47" t="s">
        <v>1831</v>
      </c>
      <c r="L541" s="47">
        <v>2</v>
      </c>
      <c r="M541" s="47" t="s">
        <v>239</v>
      </c>
      <c r="N541" s="47" t="s">
        <v>1832</v>
      </c>
      <c r="O541" s="47" t="s">
        <v>1833</v>
      </c>
      <c r="P541" s="65">
        <v>0.05</v>
      </c>
      <c r="Q541" s="65" t="s">
        <v>1834</v>
      </c>
      <c r="R541" s="155">
        <v>1449351000</v>
      </c>
      <c r="S541" s="65"/>
      <c r="T541" s="58">
        <v>43102</v>
      </c>
      <c r="U541" s="58">
        <v>43373</v>
      </c>
      <c r="V541" s="47" t="s">
        <v>1835</v>
      </c>
      <c r="W541" s="156">
        <v>0.5</v>
      </c>
      <c r="X541" s="68">
        <v>0</v>
      </c>
      <c r="Y541" s="154"/>
      <c r="Z541" s="154"/>
      <c r="AA541" s="154">
        <v>0</v>
      </c>
      <c r="AB541" s="154">
        <v>0</v>
      </c>
      <c r="AC541" s="155">
        <v>1449351000</v>
      </c>
      <c r="AD541" s="154"/>
      <c r="AE541" s="72">
        <v>0</v>
      </c>
      <c r="AF541" s="72">
        <v>0</v>
      </c>
      <c r="AG541" s="68">
        <v>0</v>
      </c>
      <c r="AH541" s="154"/>
      <c r="AJ541" s="154">
        <v>0</v>
      </c>
      <c r="AK541" s="154">
        <v>0</v>
      </c>
      <c r="AL541" s="154"/>
      <c r="AM541" s="154"/>
      <c r="AN541" s="72">
        <v>0</v>
      </c>
      <c r="AO541" s="72">
        <v>0</v>
      </c>
      <c r="AP541" s="68">
        <v>0.15</v>
      </c>
      <c r="AQ541" s="154"/>
      <c r="AR541" s="154" t="s">
        <v>1836</v>
      </c>
      <c r="AS541" s="154">
        <v>0.15</v>
      </c>
      <c r="AT541" s="154">
        <v>0</v>
      </c>
      <c r="AU541" s="154"/>
      <c r="AV541" s="154"/>
      <c r="AW541" s="154"/>
      <c r="AX541" s="156">
        <v>3.4499999999999996E-2</v>
      </c>
      <c r="AY541" s="156">
        <v>0</v>
      </c>
      <c r="AZ541" s="68">
        <v>0</v>
      </c>
      <c r="BA541" s="154"/>
      <c r="BC541" s="154">
        <v>0.1</v>
      </c>
      <c r="BD541" s="154">
        <v>0</v>
      </c>
      <c r="BE541" s="154"/>
      <c r="BF541" s="154"/>
      <c r="BG541" s="154">
        <v>2.3000000000000003E-2</v>
      </c>
      <c r="BH541" s="154">
        <v>0</v>
      </c>
      <c r="BI541" s="68">
        <v>0</v>
      </c>
      <c r="BJ541" s="154"/>
      <c r="BL541" s="154">
        <v>0.1</v>
      </c>
      <c r="BM541" s="154">
        <v>0</v>
      </c>
      <c r="BN541" s="154"/>
      <c r="BO541" s="154"/>
      <c r="BP541" s="154">
        <v>2.3000000000000003E-2</v>
      </c>
      <c r="BQ541" s="154">
        <v>0</v>
      </c>
      <c r="BR541" s="68">
        <v>0.15</v>
      </c>
      <c r="BS541" s="154"/>
      <c r="BT541" s="154" t="s">
        <v>1836</v>
      </c>
      <c r="BU541" s="154">
        <v>0.25</v>
      </c>
      <c r="BV541" s="154">
        <v>0</v>
      </c>
      <c r="BW541" s="154"/>
      <c r="BX541" s="154"/>
      <c r="BY541" s="154"/>
      <c r="BZ541" s="156">
        <v>5.7500000000000002E-2</v>
      </c>
      <c r="CA541" s="156">
        <v>0</v>
      </c>
      <c r="CB541" s="68">
        <v>0</v>
      </c>
      <c r="CC541" s="154"/>
      <c r="CE541" s="154">
        <v>0</v>
      </c>
      <c r="CF541" s="154">
        <v>0</v>
      </c>
      <c r="CG541" s="154"/>
      <c r="CH541" s="154"/>
      <c r="CI541" s="154">
        <v>0</v>
      </c>
      <c r="CJ541" s="154">
        <v>0</v>
      </c>
      <c r="CK541" s="68">
        <v>0</v>
      </c>
      <c r="CL541" s="154"/>
      <c r="CM541" s="154"/>
      <c r="CN541" s="154">
        <v>0.1</v>
      </c>
      <c r="CO541" s="154">
        <v>0</v>
      </c>
      <c r="CP541" s="154"/>
      <c r="CQ541" s="154"/>
      <c r="CR541" s="154">
        <v>2.3000000000000003E-2</v>
      </c>
      <c r="CS541" s="154">
        <v>0</v>
      </c>
      <c r="CT541" s="68">
        <v>0.2</v>
      </c>
      <c r="CU541" s="154"/>
      <c r="CV541" s="154" t="s">
        <v>1837</v>
      </c>
      <c r="CW541" s="154">
        <v>0.2</v>
      </c>
      <c r="CX541" s="154">
        <v>0</v>
      </c>
      <c r="CY541" s="154"/>
      <c r="CZ541" s="154"/>
      <c r="DA541" s="154"/>
      <c r="DB541" s="156">
        <v>4.6000000000000006E-2</v>
      </c>
      <c r="DC541" s="156">
        <v>0</v>
      </c>
      <c r="DD541" s="68">
        <v>0</v>
      </c>
      <c r="DE541" s="154"/>
      <c r="DF541" s="154"/>
      <c r="DG541" s="154">
        <v>0</v>
      </c>
      <c r="DH541" s="154">
        <v>0</v>
      </c>
      <c r="DI541" s="154"/>
      <c r="DJ541" s="154"/>
      <c r="DK541" s="154">
        <v>0</v>
      </c>
      <c r="DL541" s="154">
        <v>0</v>
      </c>
      <c r="DM541" s="68">
        <v>0</v>
      </c>
      <c r="DN541" s="154"/>
      <c r="DO541" s="154"/>
      <c r="DP541" s="154">
        <v>0.1</v>
      </c>
      <c r="DQ541" s="154">
        <v>0</v>
      </c>
      <c r="DR541" s="154"/>
      <c r="DS541" s="154"/>
      <c r="DT541" s="154">
        <v>2.3000000000000003E-2</v>
      </c>
      <c r="DU541" s="154">
        <v>0</v>
      </c>
      <c r="DV541" s="68">
        <v>0</v>
      </c>
      <c r="DW541" s="154"/>
      <c r="DX541" s="154"/>
      <c r="DY541" s="154">
        <v>0</v>
      </c>
      <c r="DZ541" s="154">
        <v>0</v>
      </c>
      <c r="EA541" s="154"/>
      <c r="EB541" s="154"/>
      <c r="EC541" s="154"/>
      <c r="ED541" s="156">
        <v>0</v>
      </c>
      <c r="EE541" s="156">
        <v>0</v>
      </c>
      <c r="EF541" s="304"/>
      <c r="EG541" s="176">
        <v>0.5</v>
      </c>
      <c r="EH541" s="176">
        <v>0</v>
      </c>
      <c r="EI541" s="220">
        <v>0</v>
      </c>
      <c r="EJ541" s="585">
        <v>0.99999999999999989</v>
      </c>
      <c r="EK541" s="585">
        <v>0</v>
      </c>
      <c r="EL541" s="619">
        <v>0</v>
      </c>
      <c r="EM541" s="585">
        <v>0.23</v>
      </c>
      <c r="EN541" s="585">
        <v>0</v>
      </c>
      <c r="EO541" s="619">
        <v>0</v>
      </c>
      <c r="EP541" s="622">
        <v>1449351000</v>
      </c>
      <c r="EQ541" s="622">
        <v>0</v>
      </c>
      <c r="ER541" s="223"/>
      <c r="ET541" s="156">
        <f t="shared" si="10"/>
        <v>0</v>
      </c>
    </row>
    <row r="542" spans="1:150" s="47" customFormat="1" ht="99.95" hidden="1" customHeight="1" x14ac:dyDescent="0.25">
      <c r="A542" s="130" t="s">
        <v>205</v>
      </c>
      <c r="B542" s="47" t="s">
        <v>3836</v>
      </c>
      <c r="C542" s="47" t="s">
        <v>174</v>
      </c>
      <c r="D542" s="127">
        <v>3</v>
      </c>
      <c r="E542" s="47" t="s">
        <v>175</v>
      </c>
      <c r="F542" s="47" t="s">
        <v>3589</v>
      </c>
      <c r="G542" s="47">
        <v>0.54</v>
      </c>
      <c r="H542" s="127">
        <v>0.23</v>
      </c>
      <c r="I542" s="156">
        <v>0.05</v>
      </c>
      <c r="J542" s="47" t="s">
        <v>1830</v>
      </c>
      <c r="K542" s="47" t="s">
        <v>1831</v>
      </c>
      <c r="L542" s="47">
        <v>2</v>
      </c>
      <c r="M542" s="47" t="s">
        <v>239</v>
      </c>
      <c r="N542" s="47" t="s">
        <v>1838</v>
      </c>
      <c r="O542" s="47" t="s">
        <v>1833</v>
      </c>
      <c r="P542" s="65">
        <v>0.05</v>
      </c>
      <c r="Q542" s="65" t="s">
        <v>1834</v>
      </c>
      <c r="R542" s="155">
        <v>1449351000</v>
      </c>
      <c r="S542" s="65"/>
      <c r="T542" s="58">
        <v>43102</v>
      </c>
      <c r="U542" s="58">
        <v>43373</v>
      </c>
      <c r="V542" s="47" t="s">
        <v>1839</v>
      </c>
      <c r="W542" s="156">
        <v>0.5</v>
      </c>
      <c r="X542" s="68">
        <v>0</v>
      </c>
      <c r="Y542" s="154"/>
      <c r="Z542" s="154"/>
      <c r="AA542" s="154"/>
      <c r="AB542" s="154"/>
      <c r="AC542" s="155"/>
      <c r="AD542" s="154"/>
      <c r="AE542" s="72"/>
      <c r="AF542" s="72"/>
      <c r="AG542" s="68">
        <v>0</v>
      </c>
      <c r="AH542" s="154"/>
      <c r="AI542" s="154"/>
      <c r="AJ542" s="154"/>
      <c r="AK542" s="154"/>
      <c r="AL542" s="154"/>
      <c r="AM542" s="154"/>
      <c r="AN542" s="72"/>
      <c r="AO542" s="72"/>
      <c r="AP542" s="68">
        <v>0</v>
      </c>
      <c r="AQ542" s="154"/>
      <c r="AR542" s="154"/>
      <c r="AS542" s="154"/>
      <c r="AT542" s="154"/>
      <c r="AU542" s="154"/>
      <c r="AV542" s="154"/>
      <c r="AW542" s="154"/>
      <c r="AX542" s="156"/>
      <c r="AY542" s="156"/>
      <c r="AZ542" s="68">
        <v>0.1</v>
      </c>
      <c r="BA542" s="154"/>
      <c r="BB542" s="154" t="s">
        <v>1840</v>
      </c>
      <c r="BC542" s="154"/>
      <c r="BD542" s="154"/>
      <c r="BE542" s="154"/>
      <c r="BF542" s="154"/>
      <c r="BG542" s="154"/>
      <c r="BH542" s="154"/>
      <c r="BI542" s="68">
        <v>0.1</v>
      </c>
      <c r="BJ542" s="154"/>
      <c r="BK542" s="154" t="s">
        <v>1840</v>
      </c>
      <c r="BL542" s="154"/>
      <c r="BM542" s="154"/>
      <c r="BN542" s="154"/>
      <c r="BO542" s="154"/>
      <c r="BP542" s="154"/>
      <c r="BQ542" s="154"/>
      <c r="BR542" s="68">
        <v>0.1</v>
      </c>
      <c r="BS542" s="154"/>
      <c r="BT542" s="154" t="s">
        <v>1841</v>
      </c>
      <c r="BU542" s="154"/>
      <c r="BV542" s="154"/>
      <c r="BW542" s="154"/>
      <c r="BX542" s="154"/>
      <c r="BY542" s="154"/>
      <c r="BZ542" s="156"/>
      <c r="CA542" s="156"/>
      <c r="CB542" s="68">
        <v>0</v>
      </c>
      <c r="CC542" s="154"/>
      <c r="CD542" s="154"/>
      <c r="CE542" s="154"/>
      <c r="CF542" s="154"/>
      <c r="CG542" s="154"/>
      <c r="CH542" s="154"/>
      <c r="CI542" s="154"/>
      <c r="CJ542" s="154"/>
      <c r="CK542" s="68">
        <v>0.1</v>
      </c>
      <c r="CL542" s="154"/>
      <c r="CM542" s="154" t="s">
        <v>1842</v>
      </c>
      <c r="CN542" s="154"/>
      <c r="CO542" s="154"/>
      <c r="CP542" s="154"/>
      <c r="CQ542" s="154"/>
      <c r="CR542" s="154"/>
      <c r="CS542" s="154"/>
      <c r="CT542" s="68">
        <v>0</v>
      </c>
      <c r="CU542" s="154"/>
      <c r="CW542" s="154"/>
      <c r="CX542" s="154"/>
      <c r="CY542" s="154"/>
      <c r="CZ542" s="154"/>
      <c r="DA542" s="154"/>
      <c r="DB542" s="156"/>
      <c r="DC542" s="156"/>
      <c r="DD542" s="68">
        <v>0</v>
      </c>
      <c r="DE542" s="154"/>
      <c r="DF542" s="154"/>
      <c r="DG542" s="154"/>
      <c r="DH542" s="154"/>
      <c r="DI542" s="154"/>
      <c r="DJ542" s="154"/>
      <c r="DK542" s="154"/>
      <c r="DL542" s="154"/>
      <c r="DM542" s="68">
        <v>0.1</v>
      </c>
      <c r="DN542" s="154"/>
      <c r="DO542" s="154" t="s">
        <v>1842</v>
      </c>
      <c r="DP542" s="154"/>
      <c r="DQ542" s="154"/>
      <c r="DR542" s="154"/>
      <c r="DS542" s="154"/>
      <c r="DT542" s="154"/>
      <c r="DU542" s="154"/>
      <c r="DV542" s="68">
        <v>0</v>
      </c>
      <c r="DW542" s="154"/>
      <c r="DX542" s="154"/>
      <c r="DY542" s="154"/>
      <c r="DZ542" s="154"/>
      <c r="EA542" s="154"/>
      <c r="EB542" s="154"/>
      <c r="EC542" s="154"/>
      <c r="ED542" s="156"/>
      <c r="EE542" s="156"/>
      <c r="EF542" s="304"/>
      <c r="EG542" s="176">
        <v>0.5</v>
      </c>
      <c r="EH542" s="176">
        <v>0</v>
      </c>
      <c r="EI542" s="220">
        <v>0</v>
      </c>
      <c r="EJ542" s="586"/>
      <c r="EK542" s="586"/>
      <c r="EL542" s="619"/>
      <c r="EM542" s="586"/>
      <c r="EN542" s="586"/>
      <c r="EO542" s="619"/>
      <c r="EP542" s="622"/>
      <c r="EQ542" s="622"/>
      <c r="ER542" s="222"/>
      <c r="ET542" s="156">
        <f t="shared" si="10"/>
        <v>0</v>
      </c>
    </row>
    <row r="543" spans="1:150" s="47" customFormat="1" ht="99.95" hidden="1" customHeight="1" x14ac:dyDescent="0.25">
      <c r="A543" s="130" t="s">
        <v>205</v>
      </c>
      <c r="B543" s="47" t="s">
        <v>3836</v>
      </c>
      <c r="C543" s="47" t="s">
        <v>176</v>
      </c>
      <c r="D543" s="127">
        <v>4</v>
      </c>
      <c r="E543" s="47" t="s">
        <v>177</v>
      </c>
      <c r="F543" s="47" t="s">
        <v>3589</v>
      </c>
      <c r="G543" s="47">
        <v>1</v>
      </c>
      <c r="H543" s="127">
        <v>1</v>
      </c>
      <c r="I543" s="156">
        <v>0.05</v>
      </c>
      <c r="J543" s="47" t="s">
        <v>1843</v>
      </c>
      <c r="K543" s="47" t="s">
        <v>1844</v>
      </c>
      <c r="L543" s="47">
        <v>3</v>
      </c>
      <c r="M543" s="47" t="s">
        <v>1845</v>
      </c>
      <c r="N543" s="47" t="s">
        <v>1846</v>
      </c>
      <c r="O543" s="47" t="s">
        <v>1847</v>
      </c>
      <c r="P543" s="65">
        <v>0.05</v>
      </c>
      <c r="Q543" s="65" t="s">
        <v>1820</v>
      </c>
      <c r="R543" s="155">
        <v>1900000000</v>
      </c>
      <c r="S543" s="65"/>
      <c r="T543" s="11">
        <v>43102</v>
      </c>
      <c r="U543" s="11">
        <v>43464</v>
      </c>
      <c r="V543" s="47" t="s">
        <v>1848</v>
      </c>
      <c r="W543" s="156">
        <v>1</v>
      </c>
      <c r="X543" s="68">
        <v>0</v>
      </c>
      <c r="Y543" s="154"/>
      <c r="Z543" s="154"/>
      <c r="AA543" s="154">
        <v>0</v>
      </c>
      <c r="AB543" s="154">
        <v>0</v>
      </c>
      <c r="AC543" s="154"/>
      <c r="AD543" s="154"/>
      <c r="AE543" s="126">
        <v>0</v>
      </c>
      <c r="AF543" s="126">
        <v>0</v>
      </c>
      <c r="AG543" s="68">
        <v>0</v>
      </c>
      <c r="AH543" s="154"/>
      <c r="AI543" s="154"/>
      <c r="AJ543" s="154">
        <v>0</v>
      </c>
      <c r="AK543" s="154">
        <v>0</v>
      </c>
      <c r="AL543" s="155">
        <v>1500000000</v>
      </c>
      <c r="AM543" s="154"/>
      <c r="AN543" s="126">
        <v>0</v>
      </c>
      <c r="AO543" s="126">
        <v>0</v>
      </c>
      <c r="AP543" s="68">
        <v>0.5</v>
      </c>
      <c r="AQ543" s="154"/>
      <c r="AR543" s="154" t="s">
        <v>1849</v>
      </c>
      <c r="AS543" s="154">
        <v>0.5</v>
      </c>
      <c r="AT543" s="154">
        <v>0</v>
      </c>
      <c r="AU543" s="154"/>
      <c r="AV543" s="154"/>
      <c r="AW543" s="154"/>
      <c r="AX543" s="156">
        <v>0.5</v>
      </c>
      <c r="AY543" s="156">
        <v>0</v>
      </c>
      <c r="AZ543" s="68">
        <v>0</v>
      </c>
      <c r="BA543" s="154"/>
      <c r="BB543" s="154"/>
      <c r="BC543" s="154">
        <v>0</v>
      </c>
      <c r="BD543" s="154">
        <v>0</v>
      </c>
      <c r="BE543" s="155">
        <v>400000000</v>
      </c>
      <c r="BF543" s="154"/>
      <c r="BG543" s="154">
        <v>0</v>
      </c>
      <c r="BH543" s="154">
        <v>0</v>
      </c>
      <c r="BI543" s="68">
        <v>0</v>
      </c>
      <c r="BJ543" s="154"/>
      <c r="BK543" s="154"/>
      <c r="BL543" s="154">
        <v>0</v>
      </c>
      <c r="BM543" s="154">
        <v>0</v>
      </c>
      <c r="BN543" s="154"/>
      <c r="BO543" s="154"/>
      <c r="BP543" s="154">
        <v>0</v>
      </c>
      <c r="BQ543" s="154">
        <v>0</v>
      </c>
      <c r="BR543" s="68">
        <v>0</v>
      </c>
      <c r="BS543" s="154"/>
      <c r="BT543" s="154"/>
      <c r="BU543" s="154">
        <v>0</v>
      </c>
      <c r="BV543" s="154">
        <v>0</v>
      </c>
      <c r="BW543" s="154"/>
      <c r="BX543" s="154"/>
      <c r="BY543" s="154"/>
      <c r="BZ543" s="156">
        <v>0</v>
      </c>
      <c r="CA543" s="156">
        <v>0</v>
      </c>
      <c r="CB543" s="68">
        <v>0</v>
      </c>
      <c r="CC543" s="154"/>
      <c r="CD543" s="154"/>
      <c r="CE543" s="154">
        <v>0</v>
      </c>
      <c r="CF543" s="154">
        <v>0</v>
      </c>
      <c r="CG543" s="154"/>
      <c r="CH543" s="154"/>
      <c r="CI543" s="154">
        <v>0</v>
      </c>
      <c r="CJ543" s="154">
        <v>0</v>
      </c>
      <c r="CK543" s="68">
        <v>0</v>
      </c>
      <c r="CL543" s="154"/>
      <c r="CM543" s="154"/>
      <c r="CN543" s="154">
        <v>0</v>
      </c>
      <c r="CO543" s="154">
        <v>0</v>
      </c>
      <c r="CP543" s="154"/>
      <c r="CQ543" s="154"/>
      <c r="CR543" s="154">
        <v>0</v>
      </c>
      <c r="CS543" s="154">
        <v>0</v>
      </c>
      <c r="CT543" s="68">
        <v>0</v>
      </c>
      <c r="CU543" s="154"/>
      <c r="CV543" s="154"/>
      <c r="CW543" s="154">
        <v>0</v>
      </c>
      <c r="CX543" s="154">
        <v>0</v>
      </c>
      <c r="CY543" s="154"/>
      <c r="CZ543" s="154"/>
      <c r="DA543" s="154"/>
      <c r="DB543" s="156">
        <v>0</v>
      </c>
      <c r="DC543" s="156">
        <v>0</v>
      </c>
      <c r="DD543" s="68">
        <v>0</v>
      </c>
      <c r="DE543" s="154"/>
      <c r="DF543" s="154"/>
      <c r="DG543" s="154">
        <v>0</v>
      </c>
      <c r="DH543" s="154">
        <v>0</v>
      </c>
      <c r="DI543" s="154"/>
      <c r="DJ543" s="154"/>
      <c r="DK543" s="154">
        <v>0</v>
      </c>
      <c r="DL543" s="154">
        <v>0</v>
      </c>
      <c r="DM543" s="68">
        <v>0</v>
      </c>
      <c r="DN543" s="154"/>
      <c r="DO543" s="154"/>
      <c r="DP543" s="154">
        <v>0</v>
      </c>
      <c r="DQ543" s="154">
        <v>0</v>
      </c>
      <c r="DR543" s="154"/>
      <c r="DS543" s="154"/>
      <c r="DT543" s="154">
        <v>0</v>
      </c>
      <c r="DU543" s="154">
        <v>0</v>
      </c>
      <c r="DV543" s="68">
        <v>0.5</v>
      </c>
      <c r="DW543" s="154"/>
      <c r="DX543" s="154" t="s">
        <v>1850</v>
      </c>
      <c r="DY543" s="154">
        <v>0.5</v>
      </c>
      <c r="DZ543" s="154">
        <v>0</v>
      </c>
      <c r="EA543" s="154"/>
      <c r="EB543" s="154"/>
      <c r="EC543" s="154"/>
      <c r="ED543" s="156">
        <v>0.5</v>
      </c>
      <c r="EE543" s="156">
        <v>0</v>
      </c>
      <c r="EF543" s="304"/>
      <c r="EG543" s="176">
        <v>1</v>
      </c>
      <c r="EH543" s="176">
        <v>0</v>
      </c>
      <c r="EI543" s="220">
        <v>0</v>
      </c>
      <c r="EJ543" s="174">
        <v>1</v>
      </c>
      <c r="EK543" s="174">
        <v>0</v>
      </c>
      <c r="EL543" s="220">
        <v>0</v>
      </c>
      <c r="EM543" s="174">
        <v>1</v>
      </c>
      <c r="EN543" s="174">
        <v>0</v>
      </c>
      <c r="EO543" s="220">
        <v>0</v>
      </c>
      <c r="EP543" s="224">
        <v>1900000000</v>
      </c>
      <c r="EQ543" s="224">
        <v>0</v>
      </c>
      <c r="ER543" s="223"/>
      <c r="ET543" s="156">
        <f t="shared" si="10"/>
        <v>0</v>
      </c>
    </row>
    <row r="544" spans="1:150" s="47" customFormat="1" ht="99.95" hidden="1" customHeight="1" x14ac:dyDescent="0.25">
      <c r="A544" s="130" t="s">
        <v>205</v>
      </c>
      <c r="B544" s="47" t="s">
        <v>3836</v>
      </c>
      <c r="C544" s="47" t="s">
        <v>178</v>
      </c>
      <c r="D544" s="127">
        <v>2</v>
      </c>
      <c r="E544" s="47" t="s">
        <v>179</v>
      </c>
      <c r="F544" s="47" t="s">
        <v>3589</v>
      </c>
      <c r="G544" s="47">
        <v>0.57999999999999996</v>
      </c>
      <c r="H544" s="127">
        <v>0.23</v>
      </c>
      <c r="I544" s="156">
        <v>0.1</v>
      </c>
      <c r="J544" s="47" t="s">
        <v>1851</v>
      </c>
      <c r="K544" s="47" t="s">
        <v>1852</v>
      </c>
      <c r="L544" s="47">
        <v>4</v>
      </c>
      <c r="M544" s="47" t="s">
        <v>180</v>
      </c>
      <c r="N544" s="47" t="s">
        <v>1853</v>
      </c>
      <c r="O544" s="47" t="s">
        <v>1854</v>
      </c>
      <c r="P544" s="65">
        <v>0.1</v>
      </c>
      <c r="Q544" s="65" t="s">
        <v>1820</v>
      </c>
      <c r="R544" s="155">
        <v>3152078000</v>
      </c>
      <c r="S544" s="65"/>
      <c r="T544" s="11">
        <v>43102</v>
      </c>
      <c r="U544" s="11">
        <v>43464</v>
      </c>
      <c r="V544" s="47" t="s">
        <v>1855</v>
      </c>
      <c r="W544" s="156">
        <v>0.2</v>
      </c>
      <c r="X544" s="68">
        <v>0</v>
      </c>
      <c r="Y544" s="154"/>
      <c r="Z544" s="154"/>
      <c r="AA544" s="154">
        <v>0</v>
      </c>
      <c r="AB544" s="154">
        <v>0</v>
      </c>
      <c r="AC544" s="155">
        <v>1952078000</v>
      </c>
      <c r="AD544" s="154"/>
      <c r="AE544" s="72">
        <v>0</v>
      </c>
      <c r="AF544" s="72">
        <v>0</v>
      </c>
      <c r="AG544" s="68">
        <v>0</v>
      </c>
      <c r="AH544" s="154"/>
      <c r="AI544" s="154"/>
      <c r="AJ544" s="154">
        <v>0</v>
      </c>
      <c r="AK544" s="154">
        <v>0</v>
      </c>
      <c r="AL544" s="154"/>
      <c r="AM544" s="154"/>
      <c r="AN544" s="72">
        <v>0</v>
      </c>
      <c r="AO544" s="72">
        <v>0</v>
      </c>
      <c r="AP544" s="68">
        <v>0.1</v>
      </c>
      <c r="AQ544" s="154"/>
      <c r="AR544" s="154" t="s">
        <v>1856</v>
      </c>
      <c r="AS544" s="154">
        <v>0.45000000000000007</v>
      </c>
      <c r="AT544" s="154">
        <v>0</v>
      </c>
      <c r="AU544" s="154"/>
      <c r="AV544" s="154"/>
      <c r="AW544" s="154"/>
      <c r="AX544" s="156">
        <v>0.10350000000000002</v>
      </c>
      <c r="AY544" s="156">
        <v>0</v>
      </c>
      <c r="AZ544" s="68">
        <v>0</v>
      </c>
      <c r="BA544" s="154"/>
      <c r="BB544" s="154"/>
      <c r="BC544" s="154">
        <v>0</v>
      </c>
      <c r="BD544" s="154">
        <v>0</v>
      </c>
      <c r="BE544" s="154"/>
      <c r="BF544" s="154"/>
      <c r="BG544" s="154">
        <v>0</v>
      </c>
      <c r="BH544" s="154">
        <v>0</v>
      </c>
      <c r="BI544" s="68">
        <v>0</v>
      </c>
      <c r="BJ544" s="154"/>
      <c r="BK544" s="154"/>
      <c r="BL544" s="154">
        <v>0</v>
      </c>
      <c r="BM544" s="154">
        <v>0</v>
      </c>
      <c r="BN544" s="158">
        <v>1200000000</v>
      </c>
      <c r="BO544" s="154"/>
      <c r="BP544" s="154">
        <v>0</v>
      </c>
      <c r="BQ544" s="154">
        <v>0</v>
      </c>
      <c r="BR544" s="68">
        <v>0.1</v>
      </c>
      <c r="BS544" s="154"/>
      <c r="BT544" s="154" t="s">
        <v>1857</v>
      </c>
      <c r="BU544" s="154">
        <v>0.25</v>
      </c>
      <c r="BV544" s="154">
        <v>0</v>
      </c>
      <c r="BW544" s="154"/>
      <c r="BX544" s="154"/>
      <c r="BY544" s="154"/>
      <c r="BZ544" s="156">
        <v>5.7500000000000002E-2</v>
      </c>
      <c r="CA544" s="156">
        <v>0</v>
      </c>
      <c r="CB544" s="68">
        <v>0</v>
      </c>
      <c r="CC544" s="154"/>
      <c r="CD544" s="154"/>
      <c r="CE544" s="154">
        <v>0</v>
      </c>
      <c r="CF544" s="154">
        <v>0</v>
      </c>
      <c r="CG544" s="154"/>
      <c r="CH544" s="154"/>
      <c r="CI544" s="154">
        <v>0</v>
      </c>
      <c r="CJ544" s="154">
        <v>0</v>
      </c>
      <c r="CK544" s="68">
        <v>0</v>
      </c>
      <c r="CL544" s="154"/>
      <c r="CM544" s="154"/>
      <c r="CN544" s="154">
        <v>0.2</v>
      </c>
      <c r="CO544" s="154">
        <v>0</v>
      </c>
      <c r="CP544" s="154"/>
      <c r="CQ544" s="154"/>
      <c r="CR544" s="154">
        <v>4.6000000000000006E-2</v>
      </c>
      <c r="CS544" s="154">
        <v>0</v>
      </c>
      <c r="CT544" s="68">
        <v>0</v>
      </c>
      <c r="CU544" s="154"/>
      <c r="CV544" s="154"/>
      <c r="CW544" s="154">
        <v>0.05</v>
      </c>
      <c r="CX544" s="154">
        <v>0</v>
      </c>
      <c r="CY544" s="154"/>
      <c r="CZ544" s="154"/>
      <c r="DA544" s="154"/>
      <c r="DB544" s="156">
        <v>1.1500000000000002E-2</v>
      </c>
      <c r="DC544" s="156">
        <v>0</v>
      </c>
      <c r="DD544" s="68">
        <v>0</v>
      </c>
      <c r="DE544" s="154"/>
      <c r="DF544" s="154"/>
      <c r="DG544" s="154">
        <v>0</v>
      </c>
      <c r="DH544" s="154">
        <v>0</v>
      </c>
      <c r="DI544" s="154"/>
      <c r="DJ544" s="154"/>
      <c r="DK544" s="154">
        <v>0</v>
      </c>
      <c r="DL544" s="154">
        <v>0</v>
      </c>
      <c r="DM544" s="68">
        <v>0</v>
      </c>
      <c r="DN544" s="154"/>
      <c r="DO544" s="154"/>
      <c r="DP544" s="154">
        <v>0</v>
      </c>
      <c r="DQ544" s="154">
        <v>0</v>
      </c>
      <c r="DR544" s="154"/>
      <c r="DS544" s="154"/>
      <c r="DT544" s="154">
        <v>0</v>
      </c>
      <c r="DU544" s="154">
        <v>0</v>
      </c>
      <c r="DV544" s="68">
        <v>0</v>
      </c>
      <c r="DW544" s="154"/>
      <c r="DX544" s="154"/>
      <c r="DY544" s="154">
        <v>0.05</v>
      </c>
      <c r="DZ544" s="154">
        <v>0</v>
      </c>
      <c r="EA544" s="154"/>
      <c r="EB544" s="154"/>
      <c r="EC544" s="154"/>
      <c r="ED544" s="156">
        <v>1.1500000000000002E-2</v>
      </c>
      <c r="EE544" s="156">
        <v>0</v>
      </c>
      <c r="EF544" s="304"/>
      <c r="EG544" s="176">
        <v>0.2</v>
      </c>
      <c r="EH544" s="176">
        <v>0</v>
      </c>
      <c r="EI544" s="220">
        <v>0</v>
      </c>
      <c r="EJ544" s="585">
        <v>1.0000000000000002</v>
      </c>
      <c r="EK544" s="585">
        <v>0</v>
      </c>
      <c r="EL544" s="619">
        <v>0</v>
      </c>
      <c r="EM544" s="585">
        <v>0.23000000000000007</v>
      </c>
      <c r="EN544" s="585">
        <v>0</v>
      </c>
      <c r="EO544" s="619">
        <v>0</v>
      </c>
      <c r="EP544" s="622">
        <v>3152078000</v>
      </c>
      <c r="EQ544" s="622">
        <v>0</v>
      </c>
      <c r="ER544" s="223"/>
      <c r="ET544" s="156">
        <f t="shared" si="10"/>
        <v>0</v>
      </c>
    </row>
    <row r="545" spans="1:150" s="47" customFormat="1" ht="99.95" hidden="1" customHeight="1" x14ac:dyDescent="0.25">
      <c r="A545" s="130" t="s">
        <v>205</v>
      </c>
      <c r="B545" s="47" t="s">
        <v>3836</v>
      </c>
      <c r="C545" s="47" t="s">
        <v>178</v>
      </c>
      <c r="D545" s="127">
        <v>2</v>
      </c>
      <c r="E545" s="47" t="s">
        <v>179</v>
      </c>
      <c r="F545" s="47" t="s">
        <v>3589</v>
      </c>
      <c r="G545" s="47">
        <v>0.57999999999999996</v>
      </c>
      <c r="H545" s="127">
        <v>0.23</v>
      </c>
      <c r="I545" s="156">
        <v>0.1</v>
      </c>
      <c r="J545" s="47" t="s">
        <v>1851</v>
      </c>
      <c r="K545" s="47" t="s">
        <v>1852</v>
      </c>
      <c r="L545" s="47">
        <v>4</v>
      </c>
      <c r="M545" s="47" t="s">
        <v>180</v>
      </c>
      <c r="N545" s="47" t="s">
        <v>1853</v>
      </c>
      <c r="O545" s="47" t="s">
        <v>1854</v>
      </c>
      <c r="P545" s="65">
        <v>0.1</v>
      </c>
      <c r="Q545" s="65" t="s">
        <v>1820</v>
      </c>
      <c r="R545" s="155">
        <v>3152078000</v>
      </c>
      <c r="S545" s="65"/>
      <c r="T545" s="11">
        <v>43102</v>
      </c>
      <c r="U545" s="11">
        <v>43464</v>
      </c>
      <c r="V545" s="47" t="s">
        <v>1858</v>
      </c>
      <c r="W545" s="156">
        <v>0.2</v>
      </c>
      <c r="X545" s="68">
        <v>0</v>
      </c>
      <c r="Y545" s="154"/>
      <c r="Z545" s="154"/>
      <c r="AA545" s="154"/>
      <c r="AB545" s="154"/>
      <c r="AC545" s="155"/>
      <c r="AD545" s="154"/>
      <c r="AE545" s="72"/>
      <c r="AF545" s="72"/>
      <c r="AG545" s="68">
        <v>0</v>
      </c>
      <c r="AH545" s="154"/>
      <c r="AI545" s="154"/>
      <c r="AJ545" s="154"/>
      <c r="AK545" s="154"/>
      <c r="AL545" s="154"/>
      <c r="AM545" s="154"/>
      <c r="AN545" s="72"/>
      <c r="AO545" s="72"/>
      <c r="AP545" s="68">
        <v>0.2</v>
      </c>
      <c r="AQ545" s="154"/>
      <c r="AR545" s="154" t="s">
        <v>1859</v>
      </c>
      <c r="AS545" s="154"/>
      <c r="AT545" s="154"/>
      <c r="AU545" s="154"/>
      <c r="AV545" s="154"/>
      <c r="AW545" s="154"/>
      <c r="AX545" s="156"/>
      <c r="AY545" s="156"/>
      <c r="AZ545" s="68">
        <v>0</v>
      </c>
      <c r="BA545" s="154"/>
      <c r="BB545" s="154"/>
      <c r="BC545" s="154"/>
      <c r="BD545" s="154"/>
      <c r="BE545" s="154"/>
      <c r="BF545" s="154"/>
      <c r="BG545" s="154"/>
      <c r="BH545" s="154"/>
      <c r="BI545" s="68">
        <v>0</v>
      </c>
      <c r="BJ545" s="154"/>
      <c r="BK545" s="154"/>
      <c r="BL545" s="154"/>
      <c r="BM545" s="154"/>
      <c r="BN545" s="158"/>
      <c r="BO545" s="154"/>
      <c r="BP545" s="154"/>
      <c r="BQ545" s="154"/>
      <c r="BR545" s="68">
        <v>0</v>
      </c>
      <c r="BS545" s="154"/>
      <c r="BT545" s="154"/>
      <c r="BU545" s="154"/>
      <c r="BV545" s="154"/>
      <c r="BW545" s="154"/>
      <c r="BX545" s="154"/>
      <c r="BY545" s="154"/>
      <c r="BZ545" s="156"/>
      <c r="CA545" s="156"/>
      <c r="CB545" s="68">
        <v>0</v>
      </c>
      <c r="CC545" s="154"/>
      <c r="CD545" s="154"/>
      <c r="CE545" s="154"/>
      <c r="CF545" s="154"/>
      <c r="CG545" s="154"/>
      <c r="CH545" s="154"/>
      <c r="CI545" s="154"/>
      <c r="CJ545" s="154"/>
      <c r="CK545" s="68">
        <v>0</v>
      </c>
      <c r="CL545" s="154"/>
      <c r="CM545" s="154"/>
      <c r="CN545" s="154"/>
      <c r="CO545" s="154"/>
      <c r="CP545" s="154"/>
      <c r="CQ545" s="154"/>
      <c r="CR545" s="154"/>
      <c r="CS545" s="154"/>
      <c r="CT545" s="68">
        <v>0</v>
      </c>
      <c r="CU545" s="154"/>
      <c r="CV545" s="154"/>
      <c r="CW545" s="154"/>
      <c r="CX545" s="154"/>
      <c r="CY545" s="154"/>
      <c r="CZ545" s="154"/>
      <c r="DA545" s="154"/>
      <c r="DB545" s="156"/>
      <c r="DC545" s="156"/>
      <c r="DD545" s="68">
        <v>0</v>
      </c>
      <c r="DE545" s="154"/>
      <c r="DF545" s="154"/>
      <c r="DG545" s="154"/>
      <c r="DH545" s="154"/>
      <c r="DI545" s="154"/>
      <c r="DJ545" s="154"/>
      <c r="DK545" s="154"/>
      <c r="DL545" s="154"/>
      <c r="DM545" s="68">
        <v>0</v>
      </c>
      <c r="DN545" s="154"/>
      <c r="DO545" s="154"/>
      <c r="DP545" s="154"/>
      <c r="DQ545" s="154"/>
      <c r="DR545" s="154"/>
      <c r="DS545" s="154"/>
      <c r="DT545" s="154"/>
      <c r="DU545" s="154"/>
      <c r="DV545" s="68">
        <v>0</v>
      </c>
      <c r="DW545" s="154"/>
      <c r="DX545" s="154"/>
      <c r="DY545" s="154"/>
      <c r="DZ545" s="154"/>
      <c r="EA545" s="154"/>
      <c r="EB545" s="154"/>
      <c r="EC545" s="154"/>
      <c r="ED545" s="156"/>
      <c r="EE545" s="156"/>
      <c r="EF545" s="304"/>
      <c r="EG545" s="176">
        <v>0.2</v>
      </c>
      <c r="EH545" s="176">
        <v>0</v>
      </c>
      <c r="EI545" s="220">
        <v>0</v>
      </c>
      <c r="EJ545" s="586"/>
      <c r="EK545" s="586"/>
      <c r="EL545" s="619"/>
      <c r="EM545" s="586"/>
      <c r="EN545" s="586"/>
      <c r="EO545" s="619"/>
      <c r="EP545" s="622"/>
      <c r="EQ545" s="622"/>
      <c r="ER545" s="222"/>
      <c r="ET545" s="156">
        <f t="shared" si="10"/>
        <v>0</v>
      </c>
    </row>
    <row r="546" spans="1:150" s="47" customFormat="1" ht="99.95" hidden="1" customHeight="1" x14ac:dyDescent="0.25">
      <c r="A546" s="130" t="s">
        <v>205</v>
      </c>
      <c r="B546" s="47" t="s">
        <v>3836</v>
      </c>
      <c r="C546" s="47" t="s">
        <v>178</v>
      </c>
      <c r="D546" s="127">
        <v>2</v>
      </c>
      <c r="E546" s="47" t="s">
        <v>179</v>
      </c>
      <c r="F546" s="47" t="s">
        <v>3589</v>
      </c>
      <c r="G546" s="47">
        <v>0.57999999999999996</v>
      </c>
      <c r="H546" s="127">
        <v>0.23</v>
      </c>
      <c r="I546" s="156">
        <v>0.1</v>
      </c>
      <c r="J546" s="47" t="s">
        <v>1851</v>
      </c>
      <c r="K546" s="47" t="s">
        <v>1852</v>
      </c>
      <c r="L546" s="47">
        <v>4</v>
      </c>
      <c r="M546" s="47" t="s">
        <v>180</v>
      </c>
      <c r="N546" s="47" t="s">
        <v>1853</v>
      </c>
      <c r="O546" s="47" t="s">
        <v>1854</v>
      </c>
      <c r="P546" s="65">
        <v>0.1</v>
      </c>
      <c r="Q546" s="65" t="s">
        <v>1820</v>
      </c>
      <c r="R546" s="155">
        <v>3152078000</v>
      </c>
      <c r="S546" s="65"/>
      <c r="T546" s="11">
        <v>43102</v>
      </c>
      <c r="U546" s="11">
        <v>43464</v>
      </c>
      <c r="V546" s="47" t="s">
        <v>1860</v>
      </c>
      <c r="W546" s="156">
        <v>0.2</v>
      </c>
      <c r="X546" s="68">
        <v>0</v>
      </c>
      <c r="Y546" s="154"/>
      <c r="Z546" s="154"/>
      <c r="AA546" s="154"/>
      <c r="AB546" s="154"/>
      <c r="AC546" s="155"/>
      <c r="AD546" s="154"/>
      <c r="AE546" s="72"/>
      <c r="AF546" s="72"/>
      <c r="AG546" s="68">
        <v>0</v>
      </c>
      <c r="AH546" s="154"/>
      <c r="AI546" s="154"/>
      <c r="AJ546" s="154"/>
      <c r="AK546" s="154"/>
      <c r="AL546" s="154"/>
      <c r="AM546" s="154"/>
      <c r="AN546" s="72"/>
      <c r="AO546" s="72"/>
      <c r="AP546" s="68">
        <v>0.05</v>
      </c>
      <c r="AQ546" s="154"/>
      <c r="AR546" s="154" t="s">
        <v>1861</v>
      </c>
      <c r="AS546" s="154"/>
      <c r="AT546" s="154"/>
      <c r="AU546" s="154"/>
      <c r="AV546" s="154"/>
      <c r="AW546" s="154"/>
      <c r="AX546" s="156"/>
      <c r="AY546" s="156"/>
      <c r="AZ546" s="68">
        <v>0</v>
      </c>
      <c r="BA546" s="154"/>
      <c r="BB546" s="154"/>
      <c r="BC546" s="154"/>
      <c r="BD546" s="154"/>
      <c r="BE546" s="154"/>
      <c r="BF546" s="154"/>
      <c r="BG546" s="154"/>
      <c r="BH546" s="154"/>
      <c r="BI546" s="68">
        <v>0</v>
      </c>
      <c r="BJ546" s="154"/>
      <c r="BK546" s="154"/>
      <c r="BL546" s="154"/>
      <c r="BM546" s="154"/>
      <c r="BN546" s="158"/>
      <c r="BO546" s="154"/>
      <c r="BP546" s="154"/>
      <c r="BQ546" s="154"/>
      <c r="BR546" s="68">
        <v>0.05</v>
      </c>
      <c r="BS546" s="154"/>
      <c r="BT546" s="154" t="s">
        <v>1861</v>
      </c>
      <c r="BU546" s="154"/>
      <c r="BV546" s="154"/>
      <c r="BW546" s="154"/>
      <c r="BX546" s="154"/>
      <c r="BY546" s="154"/>
      <c r="BZ546" s="156"/>
      <c r="CA546" s="156"/>
      <c r="CB546" s="68">
        <v>0</v>
      </c>
      <c r="CC546" s="154"/>
      <c r="CD546" s="154"/>
      <c r="CE546" s="154"/>
      <c r="CF546" s="154"/>
      <c r="CG546" s="154"/>
      <c r="CH546" s="154"/>
      <c r="CI546" s="154"/>
      <c r="CJ546" s="154"/>
      <c r="CK546" s="68">
        <v>0</v>
      </c>
      <c r="CL546" s="154"/>
      <c r="CM546" s="154"/>
      <c r="CN546" s="154"/>
      <c r="CO546" s="154"/>
      <c r="CP546" s="154"/>
      <c r="CQ546" s="154"/>
      <c r="CR546" s="154"/>
      <c r="CS546" s="154"/>
      <c r="CT546" s="68">
        <v>0.05</v>
      </c>
      <c r="CU546" s="154"/>
      <c r="CV546" s="154" t="s">
        <v>1861</v>
      </c>
      <c r="CW546" s="154"/>
      <c r="CX546" s="154"/>
      <c r="CY546" s="154"/>
      <c r="CZ546" s="154"/>
      <c r="DA546" s="154"/>
      <c r="DB546" s="156"/>
      <c r="DC546" s="156"/>
      <c r="DD546" s="68">
        <v>0</v>
      </c>
      <c r="DE546" s="154"/>
      <c r="DF546" s="154"/>
      <c r="DG546" s="154"/>
      <c r="DH546" s="154"/>
      <c r="DI546" s="154"/>
      <c r="DJ546" s="154"/>
      <c r="DK546" s="154"/>
      <c r="DL546" s="154"/>
      <c r="DM546" s="68">
        <v>0</v>
      </c>
      <c r="DN546" s="154"/>
      <c r="DO546" s="154"/>
      <c r="DP546" s="154"/>
      <c r="DQ546" s="154"/>
      <c r="DR546" s="154"/>
      <c r="DS546" s="154"/>
      <c r="DT546" s="154"/>
      <c r="DU546" s="154"/>
      <c r="DV546" s="68">
        <v>0.05</v>
      </c>
      <c r="DW546" s="154"/>
      <c r="DX546" s="154" t="s">
        <v>1861</v>
      </c>
      <c r="DY546" s="154"/>
      <c r="DZ546" s="154"/>
      <c r="EA546" s="154"/>
      <c r="EB546" s="154"/>
      <c r="EC546" s="154"/>
      <c r="ED546" s="156"/>
      <c r="EE546" s="156"/>
      <c r="EF546" s="304"/>
      <c r="EG546" s="176">
        <v>0.2</v>
      </c>
      <c r="EH546" s="176">
        <v>0</v>
      </c>
      <c r="EI546" s="220">
        <v>0</v>
      </c>
      <c r="EJ546" s="586"/>
      <c r="EK546" s="586"/>
      <c r="EL546" s="619"/>
      <c r="EM546" s="586"/>
      <c r="EN546" s="586"/>
      <c r="EO546" s="619"/>
      <c r="EP546" s="622"/>
      <c r="EQ546" s="622"/>
      <c r="ER546" s="222"/>
      <c r="ET546" s="156">
        <f t="shared" si="10"/>
        <v>0</v>
      </c>
    </row>
    <row r="547" spans="1:150" s="47" customFormat="1" ht="99.95" hidden="1" customHeight="1" x14ac:dyDescent="0.25">
      <c r="A547" s="130" t="s">
        <v>205</v>
      </c>
      <c r="B547" s="47" t="s">
        <v>3836</v>
      </c>
      <c r="C547" s="47" t="s">
        <v>178</v>
      </c>
      <c r="D547" s="127">
        <v>2</v>
      </c>
      <c r="E547" s="47" t="s">
        <v>179</v>
      </c>
      <c r="F547" s="47" t="s">
        <v>3589</v>
      </c>
      <c r="G547" s="47">
        <v>0.57999999999999996</v>
      </c>
      <c r="H547" s="127">
        <v>0.23</v>
      </c>
      <c r="I547" s="156">
        <v>0.1</v>
      </c>
      <c r="J547" s="47" t="s">
        <v>1851</v>
      </c>
      <c r="K547" s="47" t="s">
        <v>1852</v>
      </c>
      <c r="L547" s="47">
        <v>4</v>
      </c>
      <c r="M547" s="47" t="s">
        <v>180</v>
      </c>
      <c r="N547" s="47" t="s">
        <v>1853</v>
      </c>
      <c r="O547" s="47" t="s">
        <v>1854</v>
      </c>
      <c r="P547" s="65">
        <v>0.1</v>
      </c>
      <c r="Q547" s="65" t="s">
        <v>1820</v>
      </c>
      <c r="R547" s="155">
        <v>3152078000</v>
      </c>
      <c r="S547" s="65"/>
      <c r="T547" s="11">
        <v>43102</v>
      </c>
      <c r="U547" s="11">
        <v>43464</v>
      </c>
      <c r="V547" s="47" t="s">
        <v>1862</v>
      </c>
      <c r="W547" s="156">
        <v>0.2</v>
      </c>
      <c r="X547" s="68">
        <v>0</v>
      </c>
      <c r="Y547" s="154"/>
      <c r="Z547" s="154"/>
      <c r="AA547" s="154"/>
      <c r="AB547" s="154"/>
      <c r="AC547" s="155"/>
      <c r="AD547" s="154"/>
      <c r="AE547" s="72"/>
      <c r="AF547" s="72"/>
      <c r="AG547" s="68">
        <v>0</v>
      </c>
      <c r="AH547" s="154"/>
      <c r="AI547" s="154"/>
      <c r="AJ547" s="154"/>
      <c r="AK547" s="154"/>
      <c r="AL547" s="154"/>
      <c r="AM547" s="154"/>
      <c r="AN547" s="72"/>
      <c r="AO547" s="72"/>
      <c r="AP547" s="68">
        <v>0.1</v>
      </c>
      <c r="AQ547" s="154"/>
      <c r="AR547" s="154" t="s">
        <v>1863</v>
      </c>
      <c r="AS547" s="154"/>
      <c r="AT547" s="154"/>
      <c r="AU547" s="154"/>
      <c r="AV547" s="154"/>
      <c r="AW547" s="154"/>
      <c r="AX547" s="156"/>
      <c r="AY547" s="156"/>
      <c r="AZ547" s="68">
        <v>0</v>
      </c>
      <c r="BA547" s="154"/>
      <c r="BB547" s="154"/>
      <c r="BC547" s="154"/>
      <c r="BD547" s="154"/>
      <c r="BE547" s="154"/>
      <c r="BF547" s="154"/>
      <c r="BG547" s="154"/>
      <c r="BH547" s="154"/>
      <c r="BI547" s="68">
        <v>0</v>
      </c>
      <c r="BJ547" s="154"/>
      <c r="BK547" s="154"/>
      <c r="BL547" s="154"/>
      <c r="BM547" s="154"/>
      <c r="BN547" s="158"/>
      <c r="BO547" s="154"/>
      <c r="BP547" s="154"/>
      <c r="BQ547" s="154"/>
      <c r="BR547" s="68">
        <v>0.1</v>
      </c>
      <c r="BS547" s="154"/>
      <c r="BT547" s="154" t="s">
        <v>1863</v>
      </c>
      <c r="BU547" s="154"/>
      <c r="BV547" s="154"/>
      <c r="BW547" s="154"/>
      <c r="BX547" s="154"/>
      <c r="BY547" s="154"/>
      <c r="BZ547" s="156"/>
      <c r="CA547" s="156"/>
      <c r="CB547" s="68">
        <v>0</v>
      </c>
      <c r="CC547" s="154"/>
      <c r="CD547" s="154"/>
      <c r="CE547" s="154"/>
      <c r="CF547" s="154"/>
      <c r="CG547" s="154"/>
      <c r="CH547" s="154"/>
      <c r="CI547" s="154"/>
      <c r="CJ547" s="154"/>
      <c r="CK547" s="68">
        <v>0</v>
      </c>
      <c r="CL547" s="154"/>
      <c r="CM547" s="154"/>
      <c r="CN547" s="154"/>
      <c r="CO547" s="154"/>
      <c r="CP547" s="154"/>
      <c r="CQ547" s="154"/>
      <c r="CR547" s="154"/>
      <c r="CS547" s="154"/>
      <c r="CT547" s="68">
        <v>0</v>
      </c>
      <c r="CU547" s="154"/>
      <c r="CV547" s="154"/>
      <c r="CW547" s="154"/>
      <c r="CX547" s="154"/>
      <c r="CY547" s="154"/>
      <c r="CZ547" s="154"/>
      <c r="DA547" s="154"/>
      <c r="DB547" s="156"/>
      <c r="DC547" s="156"/>
      <c r="DD547" s="68">
        <v>0</v>
      </c>
      <c r="DE547" s="154"/>
      <c r="DF547" s="154"/>
      <c r="DG547" s="154"/>
      <c r="DH547" s="154"/>
      <c r="DI547" s="154"/>
      <c r="DJ547" s="154"/>
      <c r="DK547" s="154"/>
      <c r="DL547" s="154"/>
      <c r="DM547" s="68">
        <v>0</v>
      </c>
      <c r="DN547" s="154"/>
      <c r="DO547" s="154"/>
      <c r="DP547" s="154"/>
      <c r="DQ547" s="154"/>
      <c r="DR547" s="154"/>
      <c r="DS547" s="154"/>
      <c r="DT547" s="154"/>
      <c r="DU547" s="154"/>
      <c r="DV547" s="68">
        <v>0</v>
      </c>
      <c r="DW547" s="154"/>
      <c r="DX547" s="154"/>
      <c r="DY547" s="154"/>
      <c r="DZ547" s="154"/>
      <c r="EA547" s="154"/>
      <c r="EB547" s="154"/>
      <c r="EC547" s="154"/>
      <c r="ED547" s="156"/>
      <c r="EE547" s="156"/>
      <c r="EF547" s="304"/>
      <c r="EG547" s="176">
        <v>0.2</v>
      </c>
      <c r="EH547" s="176">
        <v>0</v>
      </c>
      <c r="EI547" s="220">
        <v>0</v>
      </c>
      <c r="EJ547" s="586"/>
      <c r="EK547" s="586"/>
      <c r="EL547" s="619"/>
      <c r="EM547" s="586"/>
      <c r="EN547" s="586"/>
      <c r="EO547" s="619"/>
      <c r="EP547" s="622"/>
      <c r="EQ547" s="622"/>
      <c r="ER547" s="222"/>
      <c r="ET547" s="156">
        <f t="shared" si="10"/>
        <v>0</v>
      </c>
    </row>
    <row r="548" spans="1:150" s="47" customFormat="1" ht="99.95" hidden="1" customHeight="1" x14ac:dyDescent="0.25">
      <c r="A548" s="130" t="s">
        <v>205</v>
      </c>
      <c r="B548" s="47" t="s">
        <v>3836</v>
      </c>
      <c r="C548" s="47" t="s">
        <v>178</v>
      </c>
      <c r="D548" s="127">
        <v>2</v>
      </c>
      <c r="E548" s="47" t="s">
        <v>179</v>
      </c>
      <c r="F548" s="47" t="s">
        <v>3589</v>
      </c>
      <c r="G548" s="47">
        <v>0.57999999999999996</v>
      </c>
      <c r="H548" s="127">
        <v>0.23</v>
      </c>
      <c r="I548" s="156">
        <v>0.1</v>
      </c>
      <c r="J548" s="47" t="s">
        <v>1851</v>
      </c>
      <c r="K548" s="47" t="s">
        <v>1852</v>
      </c>
      <c r="L548" s="47">
        <v>4</v>
      </c>
      <c r="M548" s="47" t="s">
        <v>180</v>
      </c>
      <c r="N548" s="47" t="s">
        <v>1853</v>
      </c>
      <c r="O548" s="47" t="s">
        <v>1854</v>
      </c>
      <c r="P548" s="65">
        <v>0.1</v>
      </c>
      <c r="Q548" s="65" t="s">
        <v>1820</v>
      </c>
      <c r="R548" s="155">
        <v>3152078000</v>
      </c>
      <c r="S548" s="65"/>
      <c r="T548" s="11">
        <v>43102</v>
      </c>
      <c r="U548" s="11">
        <v>43464</v>
      </c>
      <c r="V548" s="47" t="s">
        <v>1864</v>
      </c>
      <c r="W548" s="156">
        <v>0.2</v>
      </c>
      <c r="X548" s="68">
        <v>0</v>
      </c>
      <c r="Y548" s="154"/>
      <c r="Z548" s="154"/>
      <c r="AA548" s="154"/>
      <c r="AB548" s="154"/>
      <c r="AC548" s="155"/>
      <c r="AD548" s="154"/>
      <c r="AE548" s="72"/>
      <c r="AF548" s="72"/>
      <c r="AG548" s="68">
        <v>0</v>
      </c>
      <c r="AH548" s="154"/>
      <c r="AI548" s="154"/>
      <c r="AJ548" s="154"/>
      <c r="AK548" s="154"/>
      <c r="AL548" s="154"/>
      <c r="AM548" s="154"/>
      <c r="AN548" s="72"/>
      <c r="AO548" s="72"/>
      <c r="AP548" s="68">
        <v>0</v>
      </c>
      <c r="AQ548" s="154"/>
      <c r="AR548" s="154"/>
      <c r="AS548" s="154"/>
      <c r="AT548" s="154"/>
      <c r="AU548" s="154"/>
      <c r="AV548" s="154"/>
      <c r="AW548" s="154"/>
      <c r="AX548" s="156"/>
      <c r="AY548" s="156"/>
      <c r="AZ548" s="68">
        <v>0</v>
      </c>
      <c r="BA548" s="154"/>
      <c r="BB548" s="154"/>
      <c r="BC548" s="154"/>
      <c r="BD548" s="154"/>
      <c r="BE548" s="154"/>
      <c r="BF548" s="154"/>
      <c r="BG548" s="154"/>
      <c r="BH548" s="154"/>
      <c r="BI548" s="68">
        <v>0</v>
      </c>
      <c r="BJ548" s="154"/>
      <c r="BK548" s="154"/>
      <c r="BL548" s="154"/>
      <c r="BM548" s="154"/>
      <c r="BN548" s="158"/>
      <c r="BO548" s="154"/>
      <c r="BP548" s="154"/>
      <c r="BQ548" s="154"/>
      <c r="BR548" s="68">
        <v>0</v>
      </c>
      <c r="BS548" s="154"/>
      <c r="BT548" s="154"/>
      <c r="BU548" s="154"/>
      <c r="BV548" s="154"/>
      <c r="BW548" s="154"/>
      <c r="BX548" s="154"/>
      <c r="BY548" s="154"/>
      <c r="BZ548" s="156"/>
      <c r="CA548" s="156"/>
      <c r="CB548" s="68">
        <v>0</v>
      </c>
      <c r="CC548" s="154"/>
      <c r="CD548" s="154"/>
      <c r="CE548" s="154"/>
      <c r="CF548" s="154"/>
      <c r="CG548" s="154"/>
      <c r="CH548" s="154"/>
      <c r="CI548" s="154"/>
      <c r="CJ548" s="154"/>
      <c r="CK548" s="68">
        <v>0.2</v>
      </c>
      <c r="CL548" s="154"/>
      <c r="CM548" s="154" t="s">
        <v>1865</v>
      </c>
      <c r="CN548" s="154"/>
      <c r="CO548" s="154"/>
      <c r="CP548" s="154"/>
      <c r="CQ548" s="154"/>
      <c r="CR548" s="154"/>
      <c r="CS548" s="154"/>
      <c r="CT548" s="68">
        <v>0</v>
      </c>
      <c r="CU548" s="154"/>
      <c r="CV548" s="154"/>
      <c r="CW548" s="154"/>
      <c r="CX548" s="154"/>
      <c r="CY548" s="154"/>
      <c r="CZ548" s="154"/>
      <c r="DA548" s="154"/>
      <c r="DB548" s="156"/>
      <c r="DC548" s="156"/>
      <c r="DD548" s="68">
        <v>0</v>
      </c>
      <c r="DE548" s="154"/>
      <c r="DF548" s="154"/>
      <c r="DG548" s="154"/>
      <c r="DH548" s="154"/>
      <c r="DI548" s="154"/>
      <c r="DJ548" s="154"/>
      <c r="DK548" s="154"/>
      <c r="DL548" s="154"/>
      <c r="DM548" s="68">
        <v>0</v>
      </c>
      <c r="DN548" s="154"/>
      <c r="DO548" s="154"/>
      <c r="DP548" s="154"/>
      <c r="DQ548" s="154"/>
      <c r="DR548" s="154"/>
      <c r="DS548" s="154"/>
      <c r="DT548" s="154"/>
      <c r="DU548" s="154"/>
      <c r="DV548" s="68">
        <v>0</v>
      </c>
      <c r="DW548" s="154"/>
      <c r="DX548" s="154"/>
      <c r="DY548" s="154"/>
      <c r="DZ548" s="154"/>
      <c r="EA548" s="154"/>
      <c r="EB548" s="154"/>
      <c r="EC548" s="154"/>
      <c r="ED548" s="156"/>
      <c r="EE548" s="156"/>
      <c r="EF548" s="304"/>
      <c r="EG548" s="176">
        <v>0.2</v>
      </c>
      <c r="EH548" s="176">
        <v>0</v>
      </c>
      <c r="EI548" s="220">
        <v>0</v>
      </c>
      <c r="EJ548" s="586"/>
      <c r="EK548" s="586"/>
      <c r="EL548" s="619"/>
      <c r="EM548" s="586"/>
      <c r="EN548" s="586"/>
      <c r="EO548" s="619"/>
      <c r="EP548" s="622"/>
      <c r="EQ548" s="622"/>
      <c r="ER548" s="222"/>
      <c r="ET548" s="156">
        <f t="shared" si="10"/>
        <v>0</v>
      </c>
    </row>
    <row r="549" spans="1:150" s="47" customFormat="1" ht="99.95" hidden="1" customHeight="1" x14ac:dyDescent="0.25">
      <c r="A549" s="130" t="s">
        <v>205</v>
      </c>
      <c r="B549" s="47" t="s">
        <v>3837</v>
      </c>
      <c r="C549" s="47" t="s">
        <v>181</v>
      </c>
      <c r="D549" s="127">
        <v>5</v>
      </c>
      <c r="E549" s="47" t="s">
        <v>1866</v>
      </c>
      <c r="F549" s="47" t="s">
        <v>3589</v>
      </c>
      <c r="G549" s="156">
        <v>0.25</v>
      </c>
      <c r="H549" s="121">
        <v>0.25</v>
      </c>
      <c r="I549" s="156">
        <v>0.21</v>
      </c>
      <c r="J549" s="47" t="s">
        <v>1867</v>
      </c>
      <c r="K549" s="47" t="s">
        <v>299</v>
      </c>
      <c r="L549" s="47">
        <v>7</v>
      </c>
      <c r="M549" s="47" t="s">
        <v>1868</v>
      </c>
      <c r="N549" s="47" t="s">
        <v>1869</v>
      </c>
      <c r="O549" s="47" t="s">
        <v>1870</v>
      </c>
      <c r="P549" s="156">
        <v>0.16</v>
      </c>
      <c r="Q549" s="155" t="s">
        <v>1820</v>
      </c>
      <c r="R549" s="155">
        <v>5239675000</v>
      </c>
      <c r="S549" s="65"/>
      <c r="T549" s="58">
        <v>43101</v>
      </c>
      <c r="U549" s="58">
        <v>43405</v>
      </c>
      <c r="V549" s="47" t="s">
        <v>1871</v>
      </c>
      <c r="W549" s="156">
        <v>0.5</v>
      </c>
      <c r="X549" s="68">
        <v>0</v>
      </c>
      <c r="Y549" s="154"/>
      <c r="Z549" s="154"/>
      <c r="AA549" s="154">
        <v>0</v>
      </c>
      <c r="AB549" s="154">
        <v>0</v>
      </c>
      <c r="AC549" s="155">
        <v>2960348517</v>
      </c>
      <c r="AD549" s="154"/>
      <c r="AE549" s="72">
        <v>0</v>
      </c>
      <c r="AF549" s="72">
        <v>0</v>
      </c>
      <c r="AG549" s="68">
        <v>0</v>
      </c>
      <c r="AH549" s="154"/>
      <c r="AI549" s="154"/>
      <c r="AJ549" s="154">
        <v>0</v>
      </c>
      <c r="AK549" s="154">
        <v>0</v>
      </c>
      <c r="AL549" s="155">
        <v>152000000</v>
      </c>
      <c r="AM549" s="154"/>
      <c r="AN549" s="72">
        <v>0</v>
      </c>
      <c r="AO549" s="72">
        <v>0</v>
      </c>
      <c r="AP549" s="68">
        <v>0.1</v>
      </c>
      <c r="AQ549" s="154"/>
      <c r="AR549" s="154" t="s">
        <v>1872</v>
      </c>
      <c r="AS549" s="154">
        <v>0.1</v>
      </c>
      <c r="AT549" s="154">
        <v>0</v>
      </c>
      <c r="AU549" s="155">
        <v>890000000</v>
      </c>
      <c r="AV549" s="154"/>
      <c r="AW549" s="154"/>
      <c r="AX549" s="72">
        <v>3.3928571428571426E-2</v>
      </c>
      <c r="AY549" s="72">
        <v>0</v>
      </c>
      <c r="AZ549" s="68">
        <v>0</v>
      </c>
      <c r="BA549" s="154"/>
      <c r="BB549" s="154"/>
      <c r="BC549" s="154">
        <v>0</v>
      </c>
      <c r="BD549" s="154">
        <v>0</v>
      </c>
      <c r="BE549" s="155">
        <v>150713583</v>
      </c>
      <c r="BF549" s="154"/>
      <c r="BG549" s="72">
        <v>0</v>
      </c>
      <c r="BH549" s="72">
        <v>0</v>
      </c>
      <c r="BI549" s="68">
        <v>0</v>
      </c>
      <c r="BJ549" s="154"/>
      <c r="BK549" s="154"/>
      <c r="BL549" s="154">
        <v>0</v>
      </c>
      <c r="BM549" s="154">
        <v>0</v>
      </c>
      <c r="BN549" s="154"/>
      <c r="BO549" s="154"/>
      <c r="BP549" s="72">
        <v>0</v>
      </c>
      <c r="BQ549" s="72">
        <v>0</v>
      </c>
      <c r="BR549" s="68">
        <v>0.1</v>
      </c>
      <c r="BS549" s="154"/>
      <c r="BT549" s="154" t="s">
        <v>1872</v>
      </c>
      <c r="BU549" s="154">
        <v>0.35</v>
      </c>
      <c r="BV549" s="154">
        <v>0</v>
      </c>
      <c r="BW549" s="154"/>
      <c r="BX549" s="154"/>
      <c r="BY549" s="154"/>
      <c r="BZ549" s="72">
        <v>8.1547619047619035E-2</v>
      </c>
      <c r="CA549" s="72">
        <v>0</v>
      </c>
      <c r="CB549" s="68">
        <v>0</v>
      </c>
      <c r="CC549" s="154"/>
      <c r="CD549" s="154"/>
      <c r="CE549" s="154">
        <v>0</v>
      </c>
      <c r="CF549" s="154">
        <v>0</v>
      </c>
      <c r="CG549" s="154"/>
      <c r="CH549" s="154"/>
      <c r="CI549" s="72">
        <v>0</v>
      </c>
      <c r="CJ549" s="72">
        <v>0</v>
      </c>
      <c r="CK549" s="68">
        <v>0</v>
      </c>
      <c r="CL549" s="154"/>
      <c r="CM549" s="154"/>
      <c r="CN549" s="154">
        <v>0.25</v>
      </c>
      <c r="CO549" s="154">
        <v>0</v>
      </c>
      <c r="CP549" s="155">
        <v>60000000</v>
      </c>
      <c r="CQ549" s="154"/>
      <c r="CR549" s="72">
        <v>4.7619047619047616E-2</v>
      </c>
      <c r="CS549" s="72">
        <v>0</v>
      </c>
      <c r="CT549" s="68">
        <v>0.1</v>
      </c>
      <c r="CU549" s="154"/>
      <c r="CV549" s="154" t="s">
        <v>1872</v>
      </c>
      <c r="CW549" s="154">
        <v>0.1</v>
      </c>
      <c r="CX549" s="154">
        <v>0</v>
      </c>
      <c r="CY549" s="155">
        <v>108473250</v>
      </c>
      <c r="CZ549" s="154"/>
      <c r="DA549" s="154"/>
      <c r="DB549" s="72">
        <v>3.3928571428571426E-2</v>
      </c>
      <c r="DC549" s="72">
        <v>0</v>
      </c>
      <c r="DD549" s="68">
        <v>0</v>
      </c>
      <c r="DE549" s="154"/>
      <c r="DF549" s="154"/>
      <c r="DG549" s="154">
        <v>0</v>
      </c>
      <c r="DH549" s="154">
        <v>0</v>
      </c>
      <c r="DI549" s="155">
        <v>610000000</v>
      </c>
      <c r="DJ549" s="154"/>
      <c r="DK549" s="72">
        <v>0</v>
      </c>
      <c r="DL549" s="72">
        <v>0</v>
      </c>
      <c r="DM549" s="68">
        <v>0</v>
      </c>
      <c r="DN549" s="154"/>
      <c r="DO549" s="154"/>
      <c r="DP549" s="154">
        <v>0</v>
      </c>
      <c r="DQ549" s="154">
        <v>0</v>
      </c>
      <c r="DR549" s="155">
        <v>308139650</v>
      </c>
      <c r="DS549" s="154"/>
      <c r="DT549" s="72">
        <v>0</v>
      </c>
      <c r="DU549" s="72">
        <v>0</v>
      </c>
      <c r="DV549" s="68">
        <v>0.2</v>
      </c>
      <c r="DW549" s="154"/>
      <c r="DX549" s="154" t="s">
        <v>1872</v>
      </c>
      <c r="DY549" s="154">
        <v>0.2</v>
      </c>
      <c r="DZ549" s="154">
        <v>0</v>
      </c>
      <c r="EA549" s="154"/>
      <c r="EB549" s="154"/>
      <c r="EC549" s="154" t="s">
        <v>1873</v>
      </c>
      <c r="ED549" s="72">
        <v>5.2976190476190468E-2</v>
      </c>
      <c r="EE549" s="72">
        <v>0</v>
      </c>
      <c r="EF549" s="304"/>
      <c r="EG549" s="176">
        <v>0.5</v>
      </c>
      <c r="EH549" s="176">
        <v>0</v>
      </c>
      <c r="EI549" s="220">
        <v>0</v>
      </c>
      <c r="EJ549" s="585">
        <v>1</v>
      </c>
      <c r="EK549" s="585">
        <v>0</v>
      </c>
      <c r="EL549" s="619">
        <v>0</v>
      </c>
      <c r="EM549" s="585">
        <v>0.24999999999999994</v>
      </c>
      <c r="EN549" s="585">
        <v>0</v>
      </c>
      <c r="EO549" s="619">
        <v>0</v>
      </c>
      <c r="EP549" s="622">
        <v>5239675000</v>
      </c>
      <c r="EQ549" s="622">
        <v>0</v>
      </c>
      <c r="ER549" s="223"/>
      <c r="ET549" s="156">
        <f t="shared" si="10"/>
        <v>0</v>
      </c>
    </row>
    <row r="550" spans="1:150" s="47" customFormat="1" ht="99.95" hidden="1" customHeight="1" x14ac:dyDescent="0.25">
      <c r="A550" s="130" t="s">
        <v>205</v>
      </c>
      <c r="B550" s="47" t="s">
        <v>3837</v>
      </c>
      <c r="C550" s="47" t="s">
        <v>181</v>
      </c>
      <c r="D550" s="127">
        <v>5</v>
      </c>
      <c r="E550" s="47" t="s">
        <v>1866</v>
      </c>
      <c r="F550" s="47" t="s">
        <v>3589</v>
      </c>
      <c r="G550" s="156">
        <v>0.25</v>
      </c>
      <c r="H550" s="121">
        <v>0.25</v>
      </c>
      <c r="I550" s="156">
        <v>0.21</v>
      </c>
      <c r="J550" s="47" t="s">
        <v>1867</v>
      </c>
      <c r="K550" s="47" t="s">
        <v>299</v>
      </c>
      <c r="L550" s="47">
        <v>7</v>
      </c>
      <c r="M550" s="47" t="s">
        <v>1868</v>
      </c>
      <c r="N550" s="47" t="s">
        <v>1869</v>
      </c>
      <c r="O550" s="47" t="s">
        <v>1870</v>
      </c>
      <c r="P550" s="156">
        <v>0.16</v>
      </c>
      <c r="Q550" s="155" t="s">
        <v>1820</v>
      </c>
      <c r="R550" s="155">
        <v>5239675000</v>
      </c>
      <c r="S550" s="65"/>
      <c r="T550" s="58">
        <v>43101</v>
      </c>
      <c r="U550" s="58">
        <v>43405</v>
      </c>
      <c r="V550" s="47" t="s">
        <v>1874</v>
      </c>
      <c r="W550" s="156">
        <v>0.5</v>
      </c>
      <c r="X550" s="68">
        <v>0</v>
      </c>
      <c r="Y550" s="154"/>
      <c r="Z550" s="154"/>
      <c r="AA550" s="154"/>
      <c r="AB550" s="154"/>
      <c r="AC550" s="155"/>
      <c r="AD550" s="154"/>
      <c r="AE550" s="72"/>
      <c r="AF550" s="72"/>
      <c r="AG550" s="68">
        <v>0</v>
      </c>
      <c r="AH550" s="154"/>
      <c r="AI550" s="154"/>
      <c r="AJ550" s="154"/>
      <c r="AK550" s="154"/>
      <c r="AL550" s="155"/>
      <c r="AM550" s="154"/>
      <c r="AN550" s="72"/>
      <c r="AO550" s="72"/>
      <c r="AP550" s="68">
        <v>0</v>
      </c>
      <c r="AQ550" s="154"/>
      <c r="AR550" s="154"/>
      <c r="AS550" s="154"/>
      <c r="AT550" s="154"/>
      <c r="AU550" s="155"/>
      <c r="AV550" s="154"/>
      <c r="AW550" s="154"/>
      <c r="AX550" s="72"/>
      <c r="AY550" s="72"/>
      <c r="AZ550" s="68">
        <v>0</v>
      </c>
      <c r="BA550" s="154"/>
      <c r="BB550" s="154"/>
      <c r="BC550" s="154"/>
      <c r="BD550" s="154"/>
      <c r="BE550" s="155"/>
      <c r="BF550" s="154"/>
      <c r="BG550" s="72"/>
      <c r="BH550" s="72"/>
      <c r="BI550" s="68">
        <v>0</v>
      </c>
      <c r="BJ550" s="154"/>
      <c r="BK550" s="154"/>
      <c r="BL550" s="154"/>
      <c r="BM550" s="154"/>
      <c r="BN550" s="154"/>
      <c r="BO550" s="154"/>
      <c r="BP550" s="72"/>
      <c r="BQ550" s="72"/>
      <c r="BR550" s="68">
        <v>0.25</v>
      </c>
      <c r="BS550" s="154"/>
      <c r="BT550" s="154" t="s">
        <v>1875</v>
      </c>
      <c r="BU550" s="154"/>
      <c r="BV550" s="154"/>
      <c r="BW550" s="154"/>
      <c r="BX550" s="154"/>
      <c r="BY550" s="154"/>
      <c r="BZ550" s="72"/>
      <c r="CA550" s="72"/>
      <c r="CB550" s="68">
        <v>0</v>
      </c>
      <c r="CC550" s="154"/>
      <c r="CD550" s="154"/>
      <c r="CE550" s="154"/>
      <c r="CF550" s="154"/>
      <c r="CG550" s="154"/>
      <c r="CH550" s="154"/>
      <c r="CI550" s="72"/>
      <c r="CJ550" s="72"/>
      <c r="CK550" s="68">
        <v>0.25</v>
      </c>
      <c r="CL550" s="154"/>
      <c r="CM550" s="154" t="s">
        <v>1876</v>
      </c>
      <c r="CN550" s="154"/>
      <c r="CO550" s="154"/>
      <c r="CP550" s="155"/>
      <c r="CQ550" s="154"/>
      <c r="CR550" s="72"/>
      <c r="CS550" s="72"/>
      <c r="CT550" s="68">
        <v>0</v>
      </c>
      <c r="CU550" s="154"/>
      <c r="CV550" s="154"/>
      <c r="CW550" s="154"/>
      <c r="CX550" s="154"/>
      <c r="CY550" s="155"/>
      <c r="CZ550" s="154"/>
      <c r="DA550" s="154"/>
      <c r="DB550" s="72"/>
      <c r="DC550" s="72"/>
      <c r="DD550" s="68">
        <v>0</v>
      </c>
      <c r="DE550" s="154"/>
      <c r="DF550" s="154"/>
      <c r="DG550" s="154"/>
      <c r="DH550" s="154"/>
      <c r="DI550" s="155"/>
      <c r="DJ550" s="154"/>
      <c r="DK550" s="72"/>
      <c r="DL550" s="72"/>
      <c r="DM550" s="68">
        <v>0</v>
      </c>
      <c r="DN550" s="154"/>
      <c r="DO550" s="154"/>
      <c r="DP550" s="154"/>
      <c r="DQ550" s="154"/>
      <c r="DR550" s="155"/>
      <c r="DS550" s="154"/>
      <c r="DT550" s="72"/>
      <c r="DU550" s="72"/>
      <c r="DV550" s="68">
        <v>0</v>
      </c>
      <c r="DW550" s="154"/>
      <c r="DX550" s="154"/>
      <c r="DY550" s="154"/>
      <c r="DZ550" s="154"/>
      <c r="EA550" s="154"/>
      <c r="EB550" s="154"/>
      <c r="EC550" s="154"/>
      <c r="ED550" s="72"/>
      <c r="EE550" s="72"/>
      <c r="EF550" s="304"/>
      <c r="EG550" s="176">
        <v>0.5</v>
      </c>
      <c r="EH550" s="176">
        <v>0</v>
      </c>
      <c r="EI550" s="220">
        <v>0</v>
      </c>
      <c r="EJ550" s="586"/>
      <c r="EK550" s="586"/>
      <c r="EL550" s="619"/>
      <c r="EM550" s="586"/>
      <c r="EN550" s="586"/>
      <c r="EO550" s="619"/>
      <c r="EP550" s="622"/>
      <c r="EQ550" s="622"/>
      <c r="ER550" s="222"/>
      <c r="ET550" s="156">
        <f t="shared" si="10"/>
        <v>0</v>
      </c>
    </row>
    <row r="551" spans="1:150" s="47" customFormat="1" ht="99.95" hidden="1" customHeight="1" x14ac:dyDescent="0.25">
      <c r="A551" s="130" t="s">
        <v>205</v>
      </c>
      <c r="B551" s="47" t="s">
        <v>3837</v>
      </c>
      <c r="C551" s="47" t="s">
        <v>181</v>
      </c>
      <c r="D551" s="127">
        <v>5</v>
      </c>
      <c r="E551" s="47" t="s">
        <v>1866</v>
      </c>
      <c r="F551" s="47" t="s">
        <v>3589</v>
      </c>
      <c r="G551" s="156">
        <v>0.25</v>
      </c>
      <c r="H551" s="121">
        <v>0.25</v>
      </c>
      <c r="I551" s="156">
        <v>0.21</v>
      </c>
      <c r="J551" s="47" t="s">
        <v>1867</v>
      </c>
      <c r="K551" s="47" t="s">
        <v>299</v>
      </c>
      <c r="L551" s="47">
        <v>8</v>
      </c>
      <c r="M551" s="47" t="s">
        <v>1877</v>
      </c>
      <c r="N551" s="47" t="s">
        <v>1878</v>
      </c>
      <c r="O551" s="47" t="s">
        <v>1870</v>
      </c>
      <c r="P551" s="156">
        <v>0.05</v>
      </c>
      <c r="Q551" s="158" t="s">
        <v>1820</v>
      </c>
      <c r="R551" s="155">
        <v>1533739000</v>
      </c>
      <c r="S551" s="65"/>
      <c r="T551" s="58">
        <v>43103</v>
      </c>
      <c r="U551" s="58">
        <v>43464</v>
      </c>
      <c r="V551" s="47" t="s">
        <v>1879</v>
      </c>
      <c r="W551" s="156">
        <v>1</v>
      </c>
      <c r="X551" s="68">
        <v>0</v>
      </c>
      <c r="Y551" s="154"/>
      <c r="Z551" s="154"/>
      <c r="AA551" s="154">
        <v>0</v>
      </c>
      <c r="AB551" s="154">
        <v>0</v>
      </c>
      <c r="AC551" s="155">
        <v>1533739000</v>
      </c>
      <c r="AD551" s="154"/>
      <c r="AE551" s="72"/>
      <c r="AF551" s="72"/>
      <c r="AG551" s="68">
        <v>0</v>
      </c>
      <c r="AH551" s="154"/>
      <c r="AI551" s="154"/>
      <c r="AJ551" s="154">
        <v>0</v>
      </c>
      <c r="AK551" s="154">
        <v>0</v>
      </c>
      <c r="AL551" s="154"/>
      <c r="AM551" s="154"/>
      <c r="AN551" s="72"/>
      <c r="AO551" s="72"/>
      <c r="AP551" s="68">
        <v>0.25</v>
      </c>
      <c r="AQ551" s="154"/>
      <c r="AR551" s="154" t="s">
        <v>1880</v>
      </c>
      <c r="AS551" s="154">
        <v>0.25</v>
      </c>
      <c r="AT551" s="154">
        <v>0</v>
      </c>
      <c r="AU551" s="154"/>
      <c r="AV551" s="154"/>
      <c r="AW551" s="154"/>
      <c r="AX551" s="72"/>
      <c r="AY551" s="72"/>
      <c r="AZ551" s="68">
        <v>0</v>
      </c>
      <c r="BA551" s="154"/>
      <c r="BB551" s="154"/>
      <c r="BC551" s="154">
        <v>0</v>
      </c>
      <c r="BD551" s="154">
        <v>0</v>
      </c>
      <c r="BE551" s="154"/>
      <c r="BF551" s="154"/>
      <c r="BG551" s="72"/>
      <c r="BH551" s="72"/>
      <c r="BI551" s="68">
        <v>0</v>
      </c>
      <c r="BJ551" s="154"/>
      <c r="BK551" s="154"/>
      <c r="BL551" s="154">
        <v>0</v>
      </c>
      <c r="BM551" s="154">
        <v>0</v>
      </c>
      <c r="BN551" s="154"/>
      <c r="BO551" s="154"/>
      <c r="BP551" s="72"/>
      <c r="BQ551" s="72"/>
      <c r="BR551" s="68">
        <v>0.25</v>
      </c>
      <c r="BS551" s="154"/>
      <c r="BT551" s="154" t="s">
        <v>1880</v>
      </c>
      <c r="BU551" s="154">
        <v>0.25</v>
      </c>
      <c r="BV551" s="154">
        <v>0</v>
      </c>
      <c r="BW551" s="154"/>
      <c r="BX551" s="154"/>
      <c r="BY551" s="154"/>
      <c r="BZ551" s="72"/>
      <c r="CA551" s="72"/>
      <c r="CB551" s="68">
        <v>0</v>
      </c>
      <c r="CC551" s="154"/>
      <c r="CD551" s="154"/>
      <c r="CE551" s="154">
        <v>0</v>
      </c>
      <c r="CF551" s="154">
        <v>0</v>
      </c>
      <c r="CG551" s="154"/>
      <c r="CH551" s="154"/>
      <c r="CI551" s="72"/>
      <c r="CJ551" s="72"/>
      <c r="CK551" s="68">
        <v>0</v>
      </c>
      <c r="CL551" s="154"/>
      <c r="CM551" s="154"/>
      <c r="CN551" s="154">
        <v>0</v>
      </c>
      <c r="CO551" s="154">
        <v>0</v>
      </c>
      <c r="CP551" s="154"/>
      <c r="CQ551" s="154"/>
      <c r="CR551" s="72"/>
      <c r="CS551" s="72"/>
      <c r="CT551" s="68">
        <v>0.25</v>
      </c>
      <c r="CU551" s="154"/>
      <c r="CV551" s="154" t="s">
        <v>1880</v>
      </c>
      <c r="CW551" s="154">
        <v>0.25</v>
      </c>
      <c r="CX551" s="154">
        <v>0</v>
      </c>
      <c r="CY551" s="154"/>
      <c r="CZ551" s="154"/>
      <c r="DA551" s="154"/>
      <c r="DB551" s="72"/>
      <c r="DC551" s="72"/>
      <c r="DD551" s="68">
        <v>0</v>
      </c>
      <c r="DE551" s="154"/>
      <c r="DF551" s="154"/>
      <c r="DG551" s="154">
        <v>0</v>
      </c>
      <c r="DH551" s="154">
        <v>0</v>
      </c>
      <c r="DI551" s="154"/>
      <c r="DJ551" s="154"/>
      <c r="DK551" s="72"/>
      <c r="DL551" s="72"/>
      <c r="DM551" s="68">
        <v>0</v>
      </c>
      <c r="DN551" s="154"/>
      <c r="DO551" s="154"/>
      <c r="DP551" s="154">
        <v>0</v>
      </c>
      <c r="DQ551" s="154">
        <v>0</v>
      </c>
      <c r="DR551" s="154"/>
      <c r="DS551" s="154"/>
      <c r="DT551" s="72"/>
      <c r="DU551" s="72"/>
      <c r="DV551" s="68">
        <v>0.25</v>
      </c>
      <c r="DW551" s="154"/>
      <c r="DX551" s="154" t="s">
        <v>1880</v>
      </c>
      <c r="DY551" s="154">
        <v>0.25</v>
      </c>
      <c r="DZ551" s="154">
        <v>0</v>
      </c>
      <c r="EA551" s="154"/>
      <c r="EB551" s="154"/>
      <c r="EC551" s="154" t="s">
        <v>1881</v>
      </c>
      <c r="ED551" s="72"/>
      <c r="EE551" s="72"/>
      <c r="EF551" s="304"/>
      <c r="EG551" s="176">
        <v>1</v>
      </c>
      <c r="EH551" s="176">
        <v>0</v>
      </c>
      <c r="EI551" s="220">
        <v>0</v>
      </c>
      <c r="EJ551" s="174">
        <v>1</v>
      </c>
      <c r="EK551" s="174">
        <v>0</v>
      </c>
      <c r="EL551" s="220">
        <v>0</v>
      </c>
      <c r="EM551" s="586"/>
      <c r="EN551" s="586"/>
      <c r="EO551" s="619"/>
      <c r="EP551" s="224">
        <v>1533739000</v>
      </c>
      <c r="EQ551" s="224">
        <v>0</v>
      </c>
      <c r="ER551" s="223"/>
      <c r="ET551" s="156">
        <f t="shared" si="10"/>
        <v>0</v>
      </c>
    </row>
    <row r="552" spans="1:150" s="47" customFormat="1" ht="99.95" hidden="1" customHeight="1" x14ac:dyDescent="0.25">
      <c r="A552" s="130" t="s">
        <v>205</v>
      </c>
      <c r="B552" s="47" t="s">
        <v>3836</v>
      </c>
      <c r="C552" s="47" t="s">
        <v>181</v>
      </c>
      <c r="D552" s="127">
        <v>6</v>
      </c>
      <c r="E552" s="47" t="s">
        <v>182</v>
      </c>
      <c r="F552" s="47" t="s">
        <v>3822</v>
      </c>
      <c r="G552" s="156">
        <v>0.21</v>
      </c>
      <c r="H552" s="121">
        <v>0.21</v>
      </c>
      <c r="I552" s="156">
        <v>0.21</v>
      </c>
      <c r="J552" s="47" t="s">
        <v>1882</v>
      </c>
      <c r="K552" s="47" t="s">
        <v>299</v>
      </c>
      <c r="L552" s="47">
        <v>9</v>
      </c>
      <c r="M552" s="47" t="s">
        <v>1883</v>
      </c>
      <c r="N552" s="47" t="s">
        <v>1884</v>
      </c>
      <c r="O552" s="47" t="s">
        <v>1870</v>
      </c>
      <c r="P552" s="156">
        <v>0.17</v>
      </c>
      <c r="Q552" s="158" t="s">
        <v>1820</v>
      </c>
      <c r="R552" s="155">
        <v>5751493000</v>
      </c>
      <c r="S552" s="65"/>
      <c r="T552" s="58">
        <v>43103</v>
      </c>
      <c r="U552" s="58">
        <v>43464</v>
      </c>
      <c r="V552" s="47" t="s">
        <v>1885</v>
      </c>
      <c r="W552" s="156">
        <v>1</v>
      </c>
      <c r="X552" s="68">
        <v>0</v>
      </c>
      <c r="Y552" s="154"/>
      <c r="Z552" s="154"/>
      <c r="AA552" s="154">
        <v>0</v>
      </c>
      <c r="AB552" s="154">
        <v>0</v>
      </c>
      <c r="AC552" s="154"/>
      <c r="AD552" s="154"/>
      <c r="AE552" s="72">
        <v>0</v>
      </c>
      <c r="AF552" s="72">
        <v>0</v>
      </c>
      <c r="AG552" s="68">
        <v>0</v>
      </c>
      <c r="AH552" s="154"/>
      <c r="AI552" s="154"/>
      <c r="AJ552" s="154">
        <v>0</v>
      </c>
      <c r="AK552" s="154">
        <v>0</v>
      </c>
      <c r="AL552" s="154"/>
      <c r="AM552" s="154"/>
      <c r="AN552" s="72">
        <v>0</v>
      </c>
      <c r="AO552" s="72">
        <v>0</v>
      </c>
      <c r="AP552" s="68">
        <v>0.25</v>
      </c>
      <c r="AQ552" s="154"/>
      <c r="AR552" s="154" t="s">
        <v>1886</v>
      </c>
      <c r="AS552" s="154">
        <v>0.25</v>
      </c>
      <c r="AT552" s="154">
        <v>0</v>
      </c>
      <c r="AU552" s="155">
        <v>4300000000</v>
      </c>
      <c r="AV552" s="154"/>
      <c r="AW552" s="154"/>
      <c r="AX552" s="156">
        <v>4.7499999999999994E-2</v>
      </c>
      <c r="AY552" s="156">
        <v>0</v>
      </c>
      <c r="AZ552" s="68">
        <v>0</v>
      </c>
      <c r="BA552" s="154"/>
      <c r="BB552" s="154"/>
      <c r="BC552" s="154">
        <v>0</v>
      </c>
      <c r="BD552" s="154">
        <v>0</v>
      </c>
      <c r="BE552" s="154"/>
      <c r="BF552" s="154"/>
      <c r="BG552" s="154">
        <v>4.0000000000000001E-3</v>
      </c>
      <c r="BH552" s="154">
        <v>0</v>
      </c>
      <c r="BI552" s="68">
        <v>0</v>
      </c>
      <c r="BJ552" s="154"/>
      <c r="BK552" s="154"/>
      <c r="BL552" s="154">
        <v>0</v>
      </c>
      <c r="BM552" s="154">
        <v>0</v>
      </c>
      <c r="BN552" s="154"/>
      <c r="BO552" s="154"/>
      <c r="BP552" s="154">
        <v>0</v>
      </c>
      <c r="BQ552" s="154">
        <v>0</v>
      </c>
      <c r="BR552" s="68">
        <v>0.25</v>
      </c>
      <c r="BS552" s="154"/>
      <c r="BT552" s="154" t="s">
        <v>1886</v>
      </c>
      <c r="BU552" s="154">
        <v>0.25</v>
      </c>
      <c r="BV552" s="154">
        <v>0</v>
      </c>
      <c r="BW552" s="155">
        <v>460000000</v>
      </c>
      <c r="BX552" s="154"/>
      <c r="BY552" s="154"/>
      <c r="BZ552" s="156">
        <v>4.7499999999999994E-2</v>
      </c>
      <c r="CA552" s="156">
        <v>0</v>
      </c>
      <c r="CB552" s="68">
        <v>0</v>
      </c>
      <c r="CC552" s="154"/>
      <c r="CD552" s="154"/>
      <c r="CE552" s="154">
        <v>0</v>
      </c>
      <c r="CF552" s="154">
        <v>0</v>
      </c>
      <c r="CG552" s="154"/>
      <c r="CH552" s="154"/>
      <c r="CI552" s="154">
        <v>4.0000000000000001E-3</v>
      </c>
      <c r="CJ552" s="154">
        <v>0</v>
      </c>
      <c r="CK552" s="68">
        <v>0</v>
      </c>
      <c r="CL552" s="154"/>
      <c r="CM552" s="154"/>
      <c r="CN552" s="154">
        <v>0</v>
      </c>
      <c r="CO552" s="154">
        <v>0</v>
      </c>
      <c r="CP552" s="154"/>
      <c r="CQ552" s="154"/>
      <c r="CR552" s="154">
        <v>0</v>
      </c>
      <c r="CS552" s="154">
        <v>0</v>
      </c>
      <c r="CT552" s="68">
        <v>0.25</v>
      </c>
      <c r="CU552" s="154"/>
      <c r="CV552" s="154" t="s">
        <v>1887</v>
      </c>
      <c r="CW552" s="154">
        <v>0.25</v>
      </c>
      <c r="CX552" s="154">
        <v>0</v>
      </c>
      <c r="CY552" s="155">
        <v>991493000</v>
      </c>
      <c r="CZ552" s="154"/>
      <c r="DA552" s="154"/>
      <c r="DB552" s="156">
        <v>4.7499999999999994E-2</v>
      </c>
      <c r="DC552" s="156">
        <v>0</v>
      </c>
      <c r="DD552" s="68">
        <v>0</v>
      </c>
      <c r="DE552" s="154"/>
      <c r="DF552" s="154"/>
      <c r="DG552" s="154">
        <v>0</v>
      </c>
      <c r="DH552" s="154">
        <v>0</v>
      </c>
      <c r="DI552" s="154"/>
      <c r="DJ552" s="154"/>
      <c r="DK552" s="154">
        <v>5.9999999999999993E-3</v>
      </c>
      <c r="DL552" s="154">
        <v>0</v>
      </c>
      <c r="DM552" s="68">
        <v>0</v>
      </c>
      <c r="DN552" s="154"/>
      <c r="DO552" s="154"/>
      <c r="DP552" s="154">
        <v>0</v>
      </c>
      <c r="DQ552" s="154">
        <v>0</v>
      </c>
      <c r="DR552" s="154"/>
      <c r="DS552" s="154"/>
      <c r="DT552" s="154">
        <v>0</v>
      </c>
      <c r="DU552" s="154">
        <v>0</v>
      </c>
      <c r="DV552" s="68">
        <v>0.25</v>
      </c>
      <c r="DW552" s="154"/>
      <c r="DX552" s="154" t="s">
        <v>1886</v>
      </c>
      <c r="DY552" s="154">
        <v>0.25</v>
      </c>
      <c r="DZ552" s="154">
        <v>0</v>
      </c>
      <c r="EA552" s="154"/>
      <c r="EB552" s="154"/>
      <c r="EC552" s="154" t="s">
        <v>1886</v>
      </c>
      <c r="ED552" s="156">
        <v>5.3499999999999999E-2</v>
      </c>
      <c r="EE552" s="156">
        <v>0</v>
      </c>
      <c r="EF552" s="304"/>
      <c r="EG552" s="176">
        <v>1</v>
      </c>
      <c r="EH552" s="176">
        <v>0</v>
      </c>
      <c r="EI552" s="220">
        <v>0</v>
      </c>
      <c r="EJ552" s="220">
        <v>1</v>
      </c>
      <c r="EK552" s="220">
        <v>0</v>
      </c>
      <c r="EL552" s="220">
        <v>0</v>
      </c>
      <c r="EM552" s="585">
        <v>0.20999999999999996</v>
      </c>
      <c r="EN552" s="585">
        <v>0</v>
      </c>
      <c r="EO552" s="619">
        <v>0</v>
      </c>
      <c r="EP552" s="224">
        <v>5751493000</v>
      </c>
      <c r="EQ552" s="224">
        <v>0</v>
      </c>
      <c r="ER552" s="223"/>
      <c r="ET552" s="156">
        <f t="shared" si="10"/>
        <v>0</v>
      </c>
    </row>
    <row r="553" spans="1:150" s="47" customFormat="1" ht="99.95" hidden="1" customHeight="1" x14ac:dyDescent="0.25">
      <c r="A553" s="130" t="s">
        <v>205</v>
      </c>
      <c r="B553" s="47" t="s">
        <v>3836</v>
      </c>
      <c r="C553" s="47" t="s">
        <v>181</v>
      </c>
      <c r="D553" s="127">
        <v>6</v>
      </c>
      <c r="E553" s="47" t="s">
        <v>182</v>
      </c>
      <c r="F553" s="47" t="s">
        <v>3822</v>
      </c>
      <c r="G553" s="156">
        <v>0.21</v>
      </c>
      <c r="H553" s="121">
        <v>0.21</v>
      </c>
      <c r="I553" s="156">
        <v>0.21</v>
      </c>
      <c r="J553" s="47" t="s">
        <v>1882</v>
      </c>
      <c r="K553" s="47" t="s">
        <v>299</v>
      </c>
      <c r="L553" s="47">
        <v>10</v>
      </c>
      <c r="M553" s="47" t="s">
        <v>1888</v>
      </c>
      <c r="N553" s="47" t="s">
        <v>1889</v>
      </c>
      <c r="O553" s="47" t="s">
        <v>1870</v>
      </c>
      <c r="P553" s="156">
        <v>0.04</v>
      </c>
      <c r="Q553" s="158" t="s">
        <v>1820</v>
      </c>
      <c r="R553" s="155">
        <v>1163426000</v>
      </c>
      <c r="S553" s="65"/>
      <c r="T553" s="58">
        <v>43103</v>
      </c>
      <c r="U553" s="58">
        <v>43464</v>
      </c>
      <c r="V553" s="47" t="s">
        <v>1890</v>
      </c>
      <c r="W553" s="156">
        <v>0.5</v>
      </c>
      <c r="X553" s="68">
        <v>0</v>
      </c>
      <c r="Y553" s="154"/>
      <c r="Z553" s="154"/>
      <c r="AA553" s="154">
        <v>0</v>
      </c>
      <c r="AB553" s="154">
        <v>0</v>
      </c>
      <c r="AC553" s="155">
        <v>1163426000</v>
      </c>
      <c r="AD553" s="154"/>
      <c r="AE553" s="72"/>
      <c r="AF553" s="72"/>
      <c r="AG553" s="68">
        <v>0</v>
      </c>
      <c r="AH553" s="154"/>
      <c r="AI553" s="154"/>
      <c r="AJ553" s="154">
        <v>0</v>
      </c>
      <c r="AK553" s="154">
        <v>0</v>
      </c>
      <c r="AL553" s="154"/>
      <c r="AM553" s="154"/>
      <c r="AN553" s="72"/>
      <c r="AO553" s="72"/>
      <c r="AP553" s="68">
        <v>0.125</v>
      </c>
      <c r="AQ553" s="154"/>
      <c r="AR553" s="154" t="s">
        <v>1891</v>
      </c>
      <c r="AS553" s="154">
        <v>0.125</v>
      </c>
      <c r="AT553" s="154">
        <v>0</v>
      </c>
      <c r="AU553" s="154"/>
      <c r="AV553" s="154"/>
      <c r="AW553" s="154"/>
      <c r="AX553" s="156"/>
      <c r="AY553" s="156"/>
      <c r="AZ553" s="68">
        <v>0</v>
      </c>
      <c r="BA553" s="154"/>
      <c r="BB553" s="154"/>
      <c r="BC553" s="154">
        <v>0.1</v>
      </c>
      <c r="BD553" s="154">
        <v>0</v>
      </c>
      <c r="BE553" s="154"/>
      <c r="BF553" s="154"/>
      <c r="BG553" s="154"/>
      <c r="BH553" s="154"/>
      <c r="BI553" s="68">
        <v>0</v>
      </c>
      <c r="BJ553" s="154"/>
      <c r="BK553" s="154"/>
      <c r="BL553" s="154">
        <v>0</v>
      </c>
      <c r="BM553" s="154">
        <v>0</v>
      </c>
      <c r="BN553" s="154"/>
      <c r="BO553" s="154"/>
      <c r="BP553" s="154"/>
      <c r="BQ553" s="154"/>
      <c r="BR553" s="68">
        <v>0.125</v>
      </c>
      <c r="BS553" s="154"/>
      <c r="BT553" s="154" t="s">
        <v>1892</v>
      </c>
      <c r="BU553" s="154">
        <v>0.125</v>
      </c>
      <c r="BV553" s="154">
        <v>0</v>
      </c>
      <c r="BW553" s="154"/>
      <c r="BX553" s="154"/>
      <c r="BY553" s="154" t="s">
        <v>1889</v>
      </c>
      <c r="BZ553" s="156"/>
      <c r="CA553" s="156"/>
      <c r="CB553" s="68">
        <v>0</v>
      </c>
      <c r="CC553" s="154"/>
      <c r="CD553" s="154"/>
      <c r="CE553" s="154">
        <v>0.1</v>
      </c>
      <c r="CF553" s="154">
        <v>0</v>
      </c>
      <c r="CG553" s="154"/>
      <c r="CH553" s="154"/>
      <c r="CI553" s="154"/>
      <c r="CJ553" s="154"/>
      <c r="CK553" s="68">
        <v>0</v>
      </c>
      <c r="CL553" s="154"/>
      <c r="CM553" s="154"/>
      <c r="CN553" s="154">
        <v>0</v>
      </c>
      <c r="CO553" s="154">
        <v>0</v>
      </c>
      <c r="CP553" s="154"/>
      <c r="CQ553" s="154"/>
      <c r="CR553" s="154"/>
      <c r="CS553" s="154"/>
      <c r="CT553" s="68">
        <v>0.125</v>
      </c>
      <c r="CU553" s="154"/>
      <c r="CV553" s="154" t="s">
        <v>1893</v>
      </c>
      <c r="CW553" s="154">
        <v>0.125</v>
      </c>
      <c r="CX553" s="154">
        <v>0</v>
      </c>
      <c r="CY553" s="154"/>
      <c r="CZ553" s="154"/>
      <c r="DA553" s="154" t="s">
        <v>1894</v>
      </c>
      <c r="DB553" s="156"/>
      <c r="DC553" s="156"/>
      <c r="DD553" s="68">
        <v>0</v>
      </c>
      <c r="DE553" s="154"/>
      <c r="DF553" s="154"/>
      <c r="DG553" s="154">
        <v>0.15</v>
      </c>
      <c r="DH553" s="154">
        <v>0</v>
      </c>
      <c r="DI553" s="154"/>
      <c r="DJ553" s="154"/>
      <c r="DK553" s="154"/>
      <c r="DL553" s="154"/>
      <c r="DM553" s="68">
        <v>0</v>
      </c>
      <c r="DN553" s="154"/>
      <c r="DO553" s="154"/>
      <c r="DP553" s="154">
        <v>0</v>
      </c>
      <c r="DQ553" s="154">
        <v>0</v>
      </c>
      <c r="DR553" s="154"/>
      <c r="DS553" s="154"/>
      <c r="DT553" s="154"/>
      <c r="DU553" s="154"/>
      <c r="DV553" s="68">
        <v>0.125</v>
      </c>
      <c r="DW553" s="154"/>
      <c r="DX553" s="154" t="s">
        <v>1893</v>
      </c>
      <c r="DY553" s="154">
        <v>0.27500000000000002</v>
      </c>
      <c r="DZ553" s="154">
        <v>0</v>
      </c>
      <c r="EA553" s="154"/>
      <c r="EB553" s="154"/>
      <c r="EC553" s="154" t="s">
        <v>1895</v>
      </c>
      <c r="ED553" s="156"/>
      <c r="EE553" s="156"/>
      <c r="EF553" s="304"/>
      <c r="EG553" s="176">
        <v>0.5</v>
      </c>
      <c r="EH553" s="176">
        <v>0</v>
      </c>
      <c r="EI553" s="220">
        <v>0</v>
      </c>
      <c r="EJ553" s="585">
        <v>1</v>
      </c>
      <c r="EK553" s="585">
        <v>0</v>
      </c>
      <c r="EL553" s="619">
        <v>0</v>
      </c>
      <c r="EM553" s="586"/>
      <c r="EN553" s="586"/>
      <c r="EO553" s="619"/>
      <c r="EP553" s="622">
        <v>1163426000</v>
      </c>
      <c r="EQ553" s="622">
        <v>0</v>
      </c>
      <c r="ER553" s="223"/>
      <c r="ET553" s="156">
        <f t="shared" si="10"/>
        <v>0</v>
      </c>
    </row>
    <row r="554" spans="1:150" s="47" customFormat="1" ht="99.95" hidden="1" customHeight="1" x14ac:dyDescent="0.25">
      <c r="A554" s="130" t="s">
        <v>205</v>
      </c>
      <c r="B554" s="47" t="s">
        <v>3836</v>
      </c>
      <c r="C554" s="47" t="s">
        <v>181</v>
      </c>
      <c r="D554" s="127">
        <v>6</v>
      </c>
      <c r="E554" s="47" t="s">
        <v>182</v>
      </c>
      <c r="F554" s="47" t="s">
        <v>3822</v>
      </c>
      <c r="G554" s="156">
        <v>0.21</v>
      </c>
      <c r="H554" s="121">
        <v>0.21</v>
      </c>
      <c r="I554" s="156">
        <v>0.21</v>
      </c>
      <c r="J554" s="47" t="s">
        <v>1882</v>
      </c>
      <c r="K554" s="47" t="s">
        <v>299</v>
      </c>
      <c r="L554" s="47">
        <v>10</v>
      </c>
      <c r="M554" s="47" t="s">
        <v>1888</v>
      </c>
      <c r="N554" s="47" t="s">
        <v>1896</v>
      </c>
      <c r="O554" s="47" t="s">
        <v>1870</v>
      </c>
      <c r="P554" s="156">
        <v>0.04</v>
      </c>
      <c r="Q554" s="158" t="s">
        <v>1820</v>
      </c>
      <c r="R554" s="155">
        <v>1163426000</v>
      </c>
      <c r="S554" s="65"/>
      <c r="T554" s="58">
        <v>43103</v>
      </c>
      <c r="U554" s="58">
        <v>43464</v>
      </c>
      <c r="V554" s="47" t="s">
        <v>1897</v>
      </c>
      <c r="W554" s="156">
        <v>0.5</v>
      </c>
      <c r="X554" s="68">
        <v>0</v>
      </c>
      <c r="Y554" s="154"/>
      <c r="Z554" s="154"/>
      <c r="AA554" s="154"/>
      <c r="AB554" s="154"/>
      <c r="AC554" s="155"/>
      <c r="AD554" s="154"/>
      <c r="AE554" s="72"/>
      <c r="AF554" s="72"/>
      <c r="AG554" s="68"/>
      <c r="AH554" s="154"/>
      <c r="AI554" s="154"/>
      <c r="AJ554" s="154"/>
      <c r="AK554" s="154"/>
      <c r="AL554" s="154"/>
      <c r="AM554" s="154"/>
      <c r="AN554" s="72"/>
      <c r="AO554" s="72"/>
      <c r="AP554" s="68">
        <v>0</v>
      </c>
      <c r="AQ554" s="154"/>
      <c r="AR554" s="154"/>
      <c r="AS554" s="154"/>
      <c r="AT554" s="154"/>
      <c r="AU554" s="154"/>
      <c r="AV554" s="154"/>
      <c r="AW554" s="154"/>
      <c r="AX554" s="156"/>
      <c r="AY554" s="156"/>
      <c r="AZ554" s="68">
        <v>0.1</v>
      </c>
      <c r="BA554" s="154"/>
      <c r="BB554" s="154" t="s">
        <v>1849</v>
      </c>
      <c r="BC554" s="154"/>
      <c r="BD554" s="154"/>
      <c r="BE554" s="154"/>
      <c r="BF554" s="154"/>
      <c r="BG554" s="154"/>
      <c r="BH554" s="154"/>
      <c r="BI554" s="68">
        <v>0</v>
      </c>
      <c r="BJ554" s="154"/>
      <c r="BK554" s="154"/>
      <c r="BL554" s="154"/>
      <c r="BM554" s="154"/>
      <c r="BN554" s="154"/>
      <c r="BO554" s="154"/>
      <c r="BP554" s="154"/>
      <c r="BQ554" s="154"/>
      <c r="BR554" s="68">
        <v>0</v>
      </c>
      <c r="BS554" s="154"/>
      <c r="BT554" s="154"/>
      <c r="BU554" s="154"/>
      <c r="BV554" s="154"/>
      <c r="BW554" s="154"/>
      <c r="BX554" s="154"/>
      <c r="BY554" s="154"/>
      <c r="BZ554" s="156"/>
      <c r="CA554" s="156"/>
      <c r="CB554" s="68">
        <v>0.1</v>
      </c>
      <c r="CC554" s="154"/>
      <c r="CD554" s="154" t="s">
        <v>1875</v>
      </c>
      <c r="CE554" s="154"/>
      <c r="CF554" s="154"/>
      <c r="CG554" s="154"/>
      <c r="CH554" s="154"/>
      <c r="CI554" s="154"/>
      <c r="CJ554" s="154"/>
      <c r="CK554" s="68">
        <v>0</v>
      </c>
      <c r="CL554" s="154"/>
      <c r="CM554" s="154"/>
      <c r="CN554" s="154"/>
      <c r="CO554" s="154"/>
      <c r="CP554" s="154"/>
      <c r="CQ554" s="154"/>
      <c r="CR554" s="154"/>
      <c r="CS554" s="154"/>
      <c r="CT554" s="68">
        <v>0</v>
      </c>
      <c r="CU554" s="154"/>
      <c r="CV554" s="154"/>
      <c r="CW554" s="154"/>
      <c r="CX554" s="154"/>
      <c r="CY554" s="154"/>
      <c r="CZ554" s="154"/>
      <c r="DA554" s="154"/>
      <c r="DB554" s="156"/>
      <c r="DC554" s="156"/>
      <c r="DD554" s="68">
        <v>0.15</v>
      </c>
      <c r="DE554" s="154"/>
      <c r="DF554" s="154" t="s">
        <v>1898</v>
      </c>
      <c r="DG554" s="154"/>
      <c r="DH554" s="154"/>
      <c r="DI554" s="154"/>
      <c r="DJ554" s="154"/>
      <c r="DK554" s="154"/>
      <c r="DL554" s="154"/>
      <c r="DM554" s="68">
        <v>0</v>
      </c>
      <c r="DN554" s="154"/>
      <c r="DO554" s="154"/>
      <c r="DP554" s="154"/>
      <c r="DQ554" s="154"/>
      <c r="DR554" s="154"/>
      <c r="DS554" s="154"/>
      <c r="DT554" s="154"/>
      <c r="DU554" s="154"/>
      <c r="DV554" s="68">
        <v>0.15</v>
      </c>
      <c r="DW554" s="154"/>
      <c r="DX554" s="154" t="s">
        <v>1898</v>
      </c>
      <c r="DY554" s="154"/>
      <c r="DZ554" s="154"/>
      <c r="EA554" s="154"/>
      <c r="EB554" s="154"/>
      <c r="EC554" s="154"/>
      <c r="ED554" s="156"/>
      <c r="EE554" s="156"/>
      <c r="EF554" s="304"/>
      <c r="EG554" s="176">
        <v>0.5</v>
      </c>
      <c r="EH554" s="176">
        <v>0</v>
      </c>
      <c r="EI554" s="220">
        <v>0</v>
      </c>
      <c r="EJ554" s="586"/>
      <c r="EK554" s="586"/>
      <c r="EL554" s="619"/>
      <c r="EM554" s="586"/>
      <c r="EN554" s="586"/>
      <c r="EO554" s="619"/>
      <c r="EP554" s="622"/>
      <c r="EQ554" s="622"/>
      <c r="ER554" s="222"/>
      <c r="ET554" s="156">
        <f t="shared" si="10"/>
        <v>0</v>
      </c>
    </row>
    <row r="555" spans="1:150" s="47" customFormat="1" ht="99.95" hidden="1" customHeight="1" x14ac:dyDescent="0.25">
      <c r="A555" s="130" t="s">
        <v>205</v>
      </c>
      <c r="B555" s="47" t="s">
        <v>3837</v>
      </c>
      <c r="C555" s="47" t="s">
        <v>183</v>
      </c>
      <c r="D555" s="127">
        <v>7</v>
      </c>
      <c r="E555" s="47" t="s">
        <v>184</v>
      </c>
      <c r="F555" s="47" t="s">
        <v>3589</v>
      </c>
      <c r="G555" s="156">
        <v>1</v>
      </c>
      <c r="H555" s="121">
        <v>1</v>
      </c>
      <c r="I555" s="156">
        <v>0.04</v>
      </c>
      <c r="J555" s="47" t="s">
        <v>1899</v>
      </c>
      <c r="K555" s="47" t="s">
        <v>299</v>
      </c>
      <c r="L555" s="47">
        <v>11</v>
      </c>
      <c r="M555" s="47" t="s">
        <v>185</v>
      </c>
      <c r="N555" s="47" t="s">
        <v>1900</v>
      </c>
      <c r="O555" s="47" t="s">
        <v>1901</v>
      </c>
      <c r="P555" s="156">
        <v>0.02</v>
      </c>
      <c r="Q555" s="158" t="s">
        <v>1820</v>
      </c>
      <c r="R555" s="158">
        <v>791637000</v>
      </c>
      <c r="S555" s="65"/>
      <c r="T555" s="58">
        <v>43102</v>
      </c>
      <c r="U555" s="58">
        <v>43464</v>
      </c>
      <c r="V555" s="47" t="s">
        <v>1902</v>
      </c>
      <c r="W555" s="156">
        <v>0.5</v>
      </c>
      <c r="X555" s="68">
        <v>0</v>
      </c>
      <c r="Y555" s="154"/>
      <c r="Z555" s="154"/>
      <c r="AA555" s="154">
        <v>0</v>
      </c>
      <c r="AB555" s="154">
        <v>0</v>
      </c>
      <c r="AC555" s="158">
        <v>791637000</v>
      </c>
      <c r="AD555" s="154"/>
      <c r="AE555" s="72">
        <v>0</v>
      </c>
      <c r="AF555" s="72">
        <v>0</v>
      </c>
      <c r="AG555" s="68">
        <v>0.1</v>
      </c>
      <c r="AH555" s="154"/>
      <c r="AI555" s="154" t="s">
        <v>1903</v>
      </c>
      <c r="AJ555" s="154">
        <v>0.1</v>
      </c>
      <c r="AK555" s="154">
        <v>0</v>
      </c>
      <c r="AL555" s="154"/>
      <c r="AM555" s="154"/>
      <c r="AN555" s="72">
        <v>0.05</v>
      </c>
      <c r="AO555" s="72">
        <v>0</v>
      </c>
      <c r="AP555" s="68">
        <v>0</v>
      </c>
      <c r="AQ555" s="154"/>
      <c r="AR555" s="154"/>
      <c r="AS555" s="154">
        <v>0.25</v>
      </c>
      <c r="AT555" s="154">
        <v>0</v>
      </c>
      <c r="AU555" s="154"/>
      <c r="AV555" s="154"/>
      <c r="AW555" s="154"/>
      <c r="AX555" s="156">
        <v>0.185</v>
      </c>
      <c r="AY555" s="156">
        <v>0</v>
      </c>
      <c r="AZ555" s="68">
        <v>0.2</v>
      </c>
      <c r="BA555" s="154"/>
      <c r="BB555" s="154" t="s">
        <v>1904</v>
      </c>
      <c r="BC555" s="154">
        <v>0.2</v>
      </c>
      <c r="BD555" s="154">
        <v>0</v>
      </c>
      <c r="BE555" s="154"/>
      <c r="BF555" s="154"/>
      <c r="BG555" s="154">
        <v>0.17</v>
      </c>
      <c r="BH555" s="154">
        <v>0</v>
      </c>
      <c r="BI555" s="68">
        <v>0</v>
      </c>
      <c r="BJ555" s="154"/>
      <c r="BK555" s="154"/>
      <c r="BL555" s="154">
        <v>0</v>
      </c>
      <c r="BM555" s="154">
        <v>0</v>
      </c>
      <c r="BN555" s="154"/>
      <c r="BO555" s="154"/>
      <c r="BP555" s="154">
        <v>0</v>
      </c>
      <c r="BQ555" s="154">
        <v>0</v>
      </c>
      <c r="BR555" s="68">
        <v>0</v>
      </c>
      <c r="BS555" s="154"/>
      <c r="BT555" s="154"/>
      <c r="BU555" s="154">
        <v>0</v>
      </c>
      <c r="BV555" s="154">
        <v>0</v>
      </c>
      <c r="BW555" s="154"/>
      <c r="BX555" s="154"/>
      <c r="BY555" s="154"/>
      <c r="BZ555" s="156">
        <v>5.9999999999999991E-2</v>
      </c>
      <c r="CA555" s="156">
        <v>0</v>
      </c>
      <c r="CB555" s="68">
        <v>0</v>
      </c>
      <c r="CC555" s="154"/>
      <c r="CD555" s="154"/>
      <c r="CE555" s="154">
        <v>0.25</v>
      </c>
      <c r="CF555" s="154">
        <v>0</v>
      </c>
      <c r="CG555" s="154"/>
      <c r="CH555" s="154"/>
      <c r="CI555" s="154">
        <v>0.155</v>
      </c>
      <c r="CJ555" s="154">
        <v>0</v>
      </c>
      <c r="CK555" s="68">
        <v>0.1</v>
      </c>
      <c r="CL555" s="154"/>
      <c r="CM555" s="154" t="s">
        <v>1905</v>
      </c>
      <c r="CN555" s="154">
        <v>0.1</v>
      </c>
      <c r="CO555" s="154">
        <v>0</v>
      </c>
      <c r="CP555" s="154"/>
      <c r="CQ555" s="154"/>
      <c r="CR555" s="154">
        <v>7.9999999999999988E-2</v>
      </c>
      <c r="CS555" s="154">
        <v>0</v>
      </c>
      <c r="CT555" s="68">
        <v>0</v>
      </c>
      <c r="CU555" s="154"/>
      <c r="CV555" s="154"/>
      <c r="CW555" s="154">
        <v>0</v>
      </c>
      <c r="CX555" s="154">
        <v>0</v>
      </c>
      <c r="CY555" s="154"/>
      <c r="CZ555" s="154"/>
      <c r="DA555" s="154"/>
      <c r="DB555" s="156">
        <v>0.09</v>
      </c>
      <c r="DC555" s="156">
        <v>0</v>
      </c>
      <c r="DD555" s="68">
        <v>0</v>
      </c>
      <c r="DE555" s="154"/>
      <c r="DF555" s="154"/>
      <c r="DG555" s="154">
        <v>0</v>
      </c>
      <c r="DH555" s="154">
        <v>0</v>
      </c>
      <c r="DI555" s="154"/>
      <c r="DJ555" s="154"/>
      <c r="DK555" s="154">
        <v>2.9999999999999995E-2</v>
      </c>
      <c r="DL555" s="154">
        <v>0</v>
      </c>
      <c r="DM555" s="68">
        <v>0.1</v>
      </c>
      <c r="DN555" s="154"/>
      <c r="DO555" s="154" t="s">
        <v>1905</v>
      </c>
      <c r="DP555" s="154">
        <v>0.1</v>
      </c>
      <c r="DQ555" s="154">
        <v>0</v>
      </c>
      <c r="DR555" s="154"/>
      <c r="DS555" s="154"/>
      <c r="DT555" s="154">
        <v>7.9999999999999988E-2</v>
      </c>
      <c r="DU555" s="154">
        <v>0</v>
      </c>
      <c r="DV555" s="68">
        <v>0</v>
      </c>
      <c r="DW555" s="154"/>
      <c r="DX555" s="154"/>
      <c r="DY555" s="154">
        <v>0</v>
      </c>
      <c r="DZ555" s="154">
        <v>0</v>
      </c>
      <c r="EA555" s="154"/>
      <c r="EB555" s="154"/>
      <c r="EC555" s="154"/>
      <c r="ED555" s="156">
        <v>0.1</v>
      </c>
      <c r="EE555" s="156">
        <v>0</v>
      </c>
      <c r="EF555" s="304"/>
      <c r="EG555" s="176">
        <v>0.5</v>
      </c>
      <c r="EH555" s="176">
        <v>0</v>
      </c>
      <c r="EI555" s="220">
        <v>0</v>
      </c>
      <c r="EJ555" s="585">
        <v>1</v>
      </c>
      <c r="EK555" s="585">
        <v>0</v>
      </c>
      <c r="EL555" s="619">
        <v>0</v>
      </c>
      <c r="EM555" s="585">
        <v>0.99999999999999989</v>
      </c>
      <c r="EN555" s="585">
        <v>0</v>
      </c>
      <c r="EO555" s="619">
        <v>0</v>
      </c>
      <c r="EP555" s="224">
        <v>791637000</v>
      </c>
      <c r="EQ555" s="224">
        <v>0</v>
      </c>
      <c r="ER555" s="223"/>
      <c r="ET555" s="156">
        <f t="shared" si="10"/>
        <v>0</v>
      </c>
    </row>
    <row r="556" spans="1:150" s="47" customFormat="1" ht="99.95" hidden="1" customHeight="1" x14ac:dyDescent="0.25">
      <c r="A556" s="130" t="s">
        <v>205</v>
      </c>
      <c r="B556" s="47" t="s">
        <v>3837</v>
      </c>
      <c r="C556" s="47" t="s">
        <v>183</v>
      </c>
      <c r="D556" s="127">
        <v>7</v>
      </c>
      <c r="E556" s="47" t="s">
        <v>184</v>
      </c>
      <c r="F556" s="47" t="s">
        <v>3589</v>
      </c>
      <c r="G556" s="156">
        <v>1</v>
      </c>
      <c r="H556" s="121">
        <v>1</v>
      </c>
      <c r="I556" s="156">
        <v>0.04</v>
      </c>
      <c r="J556" s="47" t="s">
        <v>1899</v>
      </c>
      <c r="K556" s="47" t="s">
        <v>299</v>
      </c>
      <c r="L556" s="47">
        <v>11</v>
      </c>
      <c r="M556" s="47" t="s">
        <v>185</v>
      </c>
      <c r="N556" s="47" t="s">
        <v>1900</v>
      </c>
      <c r="O556" s="47" t="s">
        <v>1901</v>
      </c>
      <c r="P556" s="156">
        <v>0.02</v>
      </c>
      <c r="Q556" s="158" t="s">
        <v>1820</v>
      </c>
      <c r="R556" s="158">
        <v>791637000</v>
      </c>
      <c r="S556" s="65"/>
      <c r="T556" s="58">
        <v>43102</v>
      </c>
      <c r="U556" s="58">
        <v>43464</v>
      </c>
      <c r="V556" s="47" t="s">
        <v>1906</v>
      </c>
      <c r="W556" s="156">
        <v>0.5</v>
      </c>
      <c r="X556" s="68">
        <v>0</v>
      </c>
      <c r="Y556" s="154"/>
      <c r="Z556" s="154"/>
      <c r="AA556" s="154"/>
      <c r="AB556" s="154"/>
      <c r="AC556" s="158"/>
      <c r="AD556" s="154"/>
      <c r="AE556" s="72"/>
      <c r="AF556" s="72"/>
      <c r="AG556" s="68">
        <v>0</v>
      </c>
      <c r="AH556" s="154"/>
      <c r="AI556" s="154"/>
      <c r="AJ556" s="154"/>
      <c r="AK556" s="154"/>
      <c r="AL556" s="154"/>
      <c r="AM556" s="154"/>
      <c r="AN556" s="72"/>
      <c r="AO556" s="72"/>
      <c r="AP556" s="68">
        <v>0.25</v>
      </c>
      <c r="AQ556" s="154"/>
      <c r="AR556" s="154" t="s">
        <v>1907</v>
      </c>
      <c r="AS556" s="154"/>
      <c r="AT556" s="154"/>
      <c r="AU556" s="154"/>
      <c r="AV556" s="154"/>
      <c r="AW556" s="154"/>
      <c r="AX556" s="156"/>
      <c r="AY556" s="156"/>
      <c r="AZ556" s="68">
        <v>0</v>
      </c>
      <c r="BA556" s="154"/>
      <c r="BB556" s="154"/>
      <c r="BC556" s="154"/>
      <c r="BD556" s="154"/>
      <c r="BE556" s="154"/>
      <c r="BF556" s="154"/>
      <c r="BG556" s="154"/>
      <c r="BH556" s="154"/>
      <c r="BI556" s="68">
        <v>0</v>
      </c>
      <c r="BJ556" s="154"/>
      <c r="BK556" s="154"/>
      <c r="BL556" s="154"/>
      <c r="BM556" s="154"/>
      <c r="BN556" s="154"/>
      <c r="BO556" s="154"/>
      <c r="BP556" s="154"/>
      <c r="BQ556" s="154"/>
      <c r="BR556" s="68">
        <v>0</v>
      </c>
      <c r="BS556" s="154"/>
      <c r="BT556" s="154"/>
      <c r="BU556" s="154"/>
      <c r="BV556" s="154"/>
      <c r="BW556" s="154"/>
      <c r="BX556" s="154"/>
      <c r="BY556" s="154"/>
      <c r="BZ556" s="156"/>
      <c r="CA556" s="156"/>
      <c r="CB556" s="68">
        <v>0.25</v>
      </c>
      <c r="CC556" s="154"/>
      <c r="CD556" s="154" t="s">
        <v>1908</v>
      </c>
      <c r="CE556" s="154"/>
      <c r="CF556" s="154"/>
      <c r="CG556" s="154"/>
      <c r="CH556" s="154"/>
      <c r="CI556" s="154"/>
      <c r="CJ556" s="154"/>
      <c r="CK556" s="68">
        <v>0</v>
      </c>
      <c r="CL556" s="154"/>
      <c r="CM556" s="154"/>
      <c r="CN556" s="154"/>
      <c r="CO556" s="154"/>
      <c r="CP556" s="154"/>
      <c r="CQ556" s="154"/>
      <c r="CR556" s="154"/>
      <c r="CS556" s="154"/>
      <c r="CT556" s="68">
        <v>0</v>
      </c>
      <c r="CU556" s="154"/>
      <c r="CV556" s="154"/>
      <c r="CW556" s="154"/>
      <c r="CX556" s="154"/>
      <c r="CY556" s="154"/>
      <c r="CZ556" s="154"/>
      <c r="DA556" s="154"/>
      <c r="DB556" s="156"/>
      <c r="DC556" s="156"/>
      <c r="DD556" s="68">
        <v>0</v>
      </c>
      <c r="DE556" s="154"/>
      <c r="DF556" s="154"/>
      <c r="DG556" s="154"/>
      <c r="DH556" s="154"/>
      <c r="DI556" s="154"/>
      <c r="DJ556" s="154"/>
      <c r="DK556" s="154"/>
      <c r="DL556" s="154"/>
      <c r="DM556" s="68">
        <v>0</v>
      </c>
      <c r="DN556" s="154"/>
      <c r="DO556" s="154"/>
      <c r="DP556" s="154"/>
      <c r="DQ556" s="154"/>
      <c r="DR556" s="154"/>
      <c r="DS556" s="154"/>
      <c r="DT556" s="154"/>
      <c r="DU556" s="154"/>
      <c r="DV556" s="68">
        <v>0</v>
      </c>
      <c r="DW556" s="154"/>
      <c r="DX556" s="154"/>
      <c r="DY556" s="154"/>
      <c r="DZ556" s="154"/>
      <c r="EA556" s="154"/>
      <c r="EB556" s="154"/>
      <c r="EC556" s="154"/>
      <c r="ED556" s="156"/>
      <c r="EE556" s="156"/>
      <c r="EF556" s="304"/>
      <c r="EG556" s="176">
        <v>0.5</v>
      </c>
      <c r="EH556" s="176">
        <v>0</v>
      </c>
      <c r="EI556" s="220">
        <v>0</v>
      </c>
      <c r="EJ556" s="586"/>
      <c r="EK556" s="586"/>
      <c r="EL556" s="619"/>
      <c r="EM556" s="586"/>
      <c r="EN556" s="586"/>
      <c r="EO556" s="619"/>
      <c r="EP556" s="224">
        <v>0</v>
      </c>
      <c r="EQ556" s="224">
        <v>0</v>
      </c>
      <c r="ER556" s="223"/>
      <c r="ET556" s="156">
        <f t="shared" si="10"/>
        <v>0</v>
      </c>
    </row>
    <row r="557" spans="1:150" s="47" customFormat="1" ht="99.95" hidden="1" customHeight="1" x14ac:dyDescent="0.25">
      <c r="A557" s="130" t="s">
        <v>205</v>
      </c>
      <c r="B557" s="47" t="s">
        <v>3837</v>
      </c>
      <c r="C557" s="47" t="s">
        <v>183</v>
      </c>
      <c r="D557" s="127">
        <v>7</v>
      </c>
      <c r="E557" s="47" t="s">
        <v>184</v>
      </c>
      <c r="F557" s="47" t="s">
        <v>3589</v>
      </c>
      <c r="G557" s="156">
        <v>1</v>
      </c>
      <c r="H557" s="121">
        <v>1</v>
      </c>
      <c r="I557" s="156">
        <v>0.04</v>
      </c>
      <c r="J557" s="47" t="s">
        <v>1899</v>
      </c>
      <c r="K557" s="47" t="s">
        <v>299</v>
      </c>
      <c r="L557" s="47">
        <v>12</v>
      </c>
      <c r="M557" s="47" t="s">
        <v>186</v>
      </c>
      <c r="N557" s="47" t="s">
        <v>1909</v>
      </c>
      <c r="O557" s="47" t="s">
        <v>1901</v>
      </c>
      <c r="P557" s="156">
        <v>0.01</v>
      </c>
      <c r="Q557" s="158" t="s">
        <v>1820</v>
      </c>
      <c r="R557" s="158">
        <v>50000000</v>
      </c>
      <c r="S557" s="65"/>
      <c r="T557" s="58">
        <v>43191</v>
      </c>
      <c r="U557" s="58">
        <v>43464</v>
      </c>
      <c r="V557" s="47" t="s">
        <v>1910</v>
      </c>
      <c r="W557" s="156">
        <v>1</v>
      </c>
      <c r="X557" s="68">
        <v>0</v>
      </c>
      <c r="Y557" s="154"/>
      <c r="Z557" s="154"/>
      <c r="AA557" s="154">
        <v>0</v>
      </c>
      <c r="AB557" s="154">
        <v>0</v>
      </c>
      <c r="AC557" s="158">
        <v>50000000</v>
      </c>
      <c r="AD557" s="154"/>
      <c r="AE557" s="72"/>
      <c r="AF557" s="72"/>
      <c r="AG557" s="68">
        <v>0</v>
      </c>
      <c r="AH557" s="154"/>
      <c r="AI557" s="154"/>
      <c r="AJ557" s="154">
        <v>0</v>
      </c>
      <c r="AK557" s="154">
        <v>0</v>
      </c>
      <c r="AL557" s="154"/>
      <c r="AM557" s="154"/>
      <c r="AN557" s="72"/>
      <c r="AO557" s="72"/>
      <c r="AP557" s="68">
        <v>0</v>
      </c>
      <c r="AQ557" s="154"/>
      <c r="AR557" s="154"/>
      <c r="AS557" s="154">
        <v>0</v>
      </c>
      <c r="AT557" s="154">
        <v>0</v>
      </c>
      <c r="AU557" s="154"/>
      <c r="AV557" s="154"/>
      <c r="AW557" s="154"/>
      <c r="AX557" s="156"/>
      <c r="AY557" s="156"/>
      <c r="AZ557" s="68">
        <v>0.28000000000000003</v>
      </c>
      <c r="BA557" s="154"/>
      <c r="BB557" s="154" t="s">
        <v>1911</v>
      </c>
      <c r="BC557" s="154">
        <v>0.28000000000000003</v>
      </c>
      <c r="BD557" s="154">
        <v>0</v>
      </c>
      <c r="BE557" s="154"/>
      <c r="BF557" s="154"/>
      <c r="BG557" s="154"/>
      <c r="BH557" s="154"/>
      <c r="BI557" s="68">
        <v>0</v>
      </c>
      <c r="BJ557" s="154"/>
      <c r="BK557" s="154"/>
      <c r="BL557" s="154">
        <v>0</v>
      </c>
      <c r="BM557" s="154">
        <v>0</v>
      </c>
      <c r="BN557" s="154"/>
      <c r="BO557" s="154"/>
      <c r="BP557" s="154"/>
      <c r="BQ557" s="154"/>
      <c r="BR557" s="68">
        <v>0</v>
      </c>
      <c r="BS557" s="154"/>
      <c r="BT557" s="154"/>
      <c r="BU557" s="154">
        <v>0</v>
      </c>
      <c r="BV557" s="154">
        <v>0</v>
      </c>
      <c r="BW557" s="154"/>
      <c r="BX557" s="154"/>
      <c r="BY557" s="154"/>
      <c r="BZ557" s="156"/>
      <c r="CA557" s="156"/>
      <c r="CB557" s="68">
        <v>0.12</v>
      </c>
      <c r="CC557" s="154"/>
      <c r="CD557" s="154" t="s">
        <v>1912</v>
      </c>
      <c r="CE557" s="154">
        <v>0.12</v>
      </c>
      <c r="CF557" s="154">
        <v>0</v>
      </c>
      <c r="CG557" s="154"/>
      <c r="CH557" s="154"/>
      <c r="CI557" s="154"/>
      <c r="CJ557" s="154"/>
      <c r="CK557" s="68">
        <v>0.12</v>
      </c>
      <c r="CL557" s="154"/>
      <c r="CM557" s="154" t="s">
        <v>1912</v>
      </c>
      <c r="CN557" s="154">
        <v>0.12</v>
      </c>
      <c r="CO557" s="154">
        <v>0</v>
      </c>
      <c r="CP557" s="154"/>
      <c r="CQ557" s="154"/>
      <c r="CR557" s="154"/>
      <c r="CS557" s="154"/>
      <c r="CT557" s="68">
        <v>0.12</v>
      </c>
      <c r="CU557" s="154"/>
      <c r="CV557" s="154" t="s">
        <v>1912</v>
      </c>
      <c r="CW557" s="154">
        <v>0.12</v>
      </c>
      <c r="CX557" s="154">
        <v>0</v>
      </c>
      <c r="CY557" s="154"/>
      <c r="CZ557" s="154"/>
      <c r="DA557" s="154"/>
      <c r="DB557" s="156"/>
      <c r="DC557" s="156"/>
      <c r="DD557" s="68">
        <v>0.12</v>
      </c>
      <c r="DE557" s="154"/>
      <c r="DF557" s="154" t="s">
        <v>1912</v>
      </c>
      <c r="DG557" s="154">
        <v>0.12</v>
      </c>
      <c r="DH557" s="154">
        <v>0</v>
      </c>
      <c r="DI557" s="154"/>
      <c r="DJ557" s="154"/>
      <c r="DK557" s="154"/>
      <c r="DL557" s="154"/>
      <c r="DM557" s="68">
        <v>0.12</v>
      </c>
      <c r="DN557" s="154"/>
      <c r="DO557" s="154" t="s">
        <v>1912</v>
      </c>
      <c r="DP557" s="154">
        <v>0.12</v>
      </c>
      <c r="DQ557" s="154">
        <v>0</v>
      </c>
      <c r="DR557" s="154"/>
      <c r="DS557" s="154"/>
      <c r="DT557" s="154"/>
      <c r="DU557" s="154"/>
      <c r="DV557" s="68">
        <v>0.12</v>
      </c>
      <c r="DW557" s="154"/>
      <c r="DX557" s="154" t="s">
        <v>1912</v>
      </c>
      <c r="DY557" s="154">
        <v>0.12</v>
      </c>
      <c r="DZ557" s="154">
        <v>0</v>
      </c>
      <c r="EA557" s="154"/>
      <c r="EB557" s="154"/>
      <c r="EC557" s="154"/>
      <c r="ED557" s="156"/>
      <c r="EE557" s="156"/>
      <c r="EF557" s="304"/>
      <c r="EG557" s="176">
        <v>1</v>
      </c>
      <c r="EH557" s="176">
        <v>0</v>
      </c>
      <c r="EI557" s="220">
        <v>0</v>
      </c>
      <c r="EJ557" s="174">
        <v>1</v>
      </c>
      <c r="EK557" s="174">
        <v>0</v>
      </c>
      <c r="EL557" s="220">
        <v>0</v>
      </c>
      <c r="EM557" s="586"/>
      <c r="EN557" s="586"/>
      <c r="EO557" s="619"/>
      <c r="EP557" s="224">
        <v>50000000</v>
      </c>
      <c r="EQ557" s="224">
        <v>0</v>
      </c>
      <c r="ER557" s="223"/>
      <c r="ET557" s="156">
        <f t="shared" si="10"/>
        <v>0</v>
      </c>
    </row>
    <row r="558" spans="1:150" s="47" customFormat="1" ht="99.95" hidden="1" customHeight="1" x14ac:dyDescent="0.25">
      <c r="A558" s="130" t="s">
        <v>205</v>
      </c>
      <c r="B558" s="47" t="s">
        <v>3837</v>
      </c>
      <c r="C558" s="47" t="s">
        <v>183</v>
      </c>
      <c r="D558" s="127">
        <v>7</v>
      </c>
      <c r="E558" s="47" t="s">
        <v>184</v>
      </c>
      <c r="F558" s="47" t="s">
        <v>3589</v>
      </c>
      <c r="G558" s="68">
        <v>1</v>
      </c>
      <c r="H558" s="121">
        <v>1</v>
      </c>
      <c r="I558" s="156">
        <v>0.04</v>
      </c>
      <c r="J558" s="47" t="s">
        <v>1899</v>
      </c>
      <c r="K558" s="47" t="s">
        <v>299</v>
      </c>
      <c r="L558" s="47">
        <v>13</v>
      </c>
      <c r="M558" s="47" t="s">
        <v>187</v>
      </c>
      <c r="N558" s="47" t="s">
        <v>1913</v>
      </c>
      <c r="O558" s="47" t="s">
        <v>1901</v>
      </c>
      <c r="P558" s="156">
        <v>0.01</v>
      </c>
      <c r="Q558" s="158" t="s">
        <v>1820</v>
      </c>
      <c r="R558" s="158">
        <v>60000000</v>
      </c>
      <c r="S558" s="65"/>
      <c r="T558" s="58">
        <v>43102</v>
      </c>
      <c r="U558" s="58">
        <v>43464</v>
      </c>
      <c r="V558" s="47" t="s">
        <v>188</v>
      </c>
      <c r="W558" s="156">
        <v>1</v>
      </c>
      <c r="X558" s="68">
        <v>0</v>
      </c>
      <c r="Y558" s="154"/>
      <c r="Z558" s="154"/>
      <c r="AA558" s="154">
        <v>0</v>
      </c>
      <c r="AB558" s="154">
        <v>0</v>
      </c>
      <c r="AC558" s="158">
        <v>60000000</v>
      </c>
      <c r="AD558" s="154"/>
      <c r="AE558" s="72"/>
      <c r="AF558" s="72"/>
      <c r="AG558" s="68">
        <v>0</v>
      </c>
      <c r="AH558" s="154"/>
      <c r="AI558" s="154"/>
      <c r="AJ558" s="154">
        <v>0</v>
      </c>
      <c r="AK558" s="154">
        <v>0</v>
      </c>
      <c r="AL558" s="154"/>
      <c r="AM558" s="154"/>
      <c r="AN558" s="72"/>
      <c r="AO558" s="72"/>
      <c r="AP558" s="94">
        <v>0.24</v>
      </c>
      <c r="AQ558" s="154"/>
      <c r="AR558" s="154" t="s">
        <v>1914</v>
      </c>
      <c r="AS558" s="154">
        <v>0.24</v>
      </c>
      <c r="AT558" s="154">
        <v>0</v>
      </c>
      <c r="AU558" s="154"/>
      <c r="AV558" s="154"/>
      <c r="AW558" s="154"/>
      <c r="AX558" s="156"/>
      <c r="AY558" s="156"/>
      <c r="AZ558" s="68">
        <v>0</v>
      </c>
      <c r="BA558" s="154"/>
      <c r="BB558" s="154"/>
      <c r="BC558" s="154">
        <v>0</v>
      </c>
      <c r="BD558" s="154">
        <v>0</v>
      </c>
      <c r="BE558" s="154"/>
      <c r="BF558" s="154"/>
      <c r="BG558" s="154"/>
      <c r="BH558" s="154"/>
      <c r="BI558" s="68">
        <v>0</v>
      </c>
      <c r="BJ558" s="154"/>
      <c r="BK558" s="154"/>
      <c r="BL558" s="154">
        <v>0</v>
      </c>
      <c r="BM558" s="154">
        <v>0</v>
      </c>
      <c r="BN558" s="154"/>
      <c r="BO558" s="154"/>
      <c r="BP558" s="154"/>
      <c r="BQ558" s="154"/>
      <c r="BR558" s="94">
        <v>0.24</v>
      </c>
      <c r="BS558" s="154"/>
      <c r="BT558" s="154" t="s">
        <v>1914</v>
      </c>
      <c r="BU558" s="154">
        <v>0.24</v>
      </c>
      <c r="BV558" s="154">
        <v>0</v>
      </c>
      <c r="BW558" s="154"/>
      <c r="BX558" s="154"/>
      <c r="BY558" s="154"/>
      <c r="BZ558" s="156"/>
      <c r="CA558" s="156"/>
      <c r="CB558" s="68">
        <v>0</v>
      </c>
      <c r="CC558" s="154"/>
      <c r="CD558" s="154"/>
      <c r="CE558" s="154">
        <v>0</v>
      </c>
      <c r="CF558" s="154">
        <v>0</v>
      </c>
      <c r="CG558" s="154"/>
      <c r="CH558" s="154"/>
      <c r="CI558" s="154"/>
      <c r="CJ558" s="154"/>
      <c r="CK558" s="68">
        <v>0</v>
      </c>
      <c r="CL558" s="154"/>
      <c r="CM558" s="154"/>
      <c r="CN558" s="154">
        <v>0</v>
      </c>
      <c r="CO558" s="154">
        <v>0</v>
      </c>
      <c r="CP558" s="154"/>
      <c r="CQ558" s="154"/>
      <c r="CR558" s="154"/>
      <c r="CS558" s="154"/>
      <c r="CT558" s="94">
        <v>0.24</v>
      </c>
      <c r="CU558" s="154"/>
      <c r="CV558" s="154" t="s">
        <v>1914</v>
      </c>
      <c r="CW558" s="154">
        <v>0.24</v>
      </c>
      <c r="CX558" s="154">
        <v>0</v>
      </c>
      <c r="CY558" s="154"/>
      <c r="CZ558" s="154"/>
      <c r="DA558" s="154"/>
      <c r="DB558" s="156"/>
      <c r="DC558" s="156"/>
      <c r="DD558" s="68">
        <v>0</v>
      </c>
      <c r="DE558" s="154"/>
      <c r="DF558" s="154"/>
      <c r="DG558" s="154">
        <v>0</v>
      </c>
      <c r="DH558" s="154">
        <v>0</v>
      </c>
      <c r="DI558" s="154"/>
      <c r="DJ558" s="154"/>
      <c r="DK558" s="154"/>
      <c r="DL558" s="154"/>
      <c r="DM558" s="68">
        <v>0</v>
      </c>
      <c r="DN558" s="154"/>
      <c r="DO558" s="154"/>
      <c r="DP558" s="154">
        <v>0</v>
      </c>
      <c r="DQ558" s="154">
        <v>0</v>
      </c>
      <c r="DR558" s="154"/>
      <c r="DS558" s="154"/>
      <c r="DT558" s="154"/>
      <c r="DU558" s="154"/>
      <c r="DV558" s="94">
        <v>0.28000000000000003</v>
      </c>
      <c r="DW558" s="154"/>
      <c r="DX558" s="154" t="s">
        <v>1915</v>
      </c>
      <c r="DY558" s="154">
        <v>0.28000000000000003</v>
      </c>
      <c r="DZ558" s="154">
        <v>0</v>
      </c>
      <c r="EA558" s="154"/>
      <c r="EB558" s="154"/>
      <c r="EC558" s="154"/>
      <c r="ED558" s="156"/>
      <c r="EE558" s="156"/>
      <c r="EF558" s="304"/>
      <c r="EG558" s="176">
        <v>1</v>
      </c>
      <c r="EH558" s="176">
        <v>0</v>
      </c>
      <c r="EI558" s="220">
        <v>0</v>
      </c>
      <c r="EJ558" s="174">
        <v>1</v>
      </c>
      <c r="EK558" s="174">
        <v>0</v>
      </c>
      <c r="EL558" s="220">
        <v>0</v>
      </c>
      <c r="EM558" s="586"/>
      <c r="EN558" s="586"/>
      <c r="EO558" s="619"/>
      <c r="EP558" s="224">
        <v>60000000</v>
      </c>
      <c r="EQ558" s="224">
        <v>0</v>
      </c>
      <c r="ER558" s="223"/>
      <c r="ET558" s="156">
        <f t="shared" si="10"/>
        <v>0</v>
      </c>
    </row>
    <row r="559" spans="1:150" s="47" customFormat="1" ht="99.95" hidden="1" customHeight="1" x14ac:dyDescent="0.25">
      <c r="A559" s="130" t="s">
        <v>205</v>
      </c>
      <c r="B559" s="47" t="s">
        <v>3836</v>
      </c>
      <c r="C559" s="47" t="s">
        <v>189</v>
      </c>
      <c r="D559" s="127">
        <v>8</v>
      </c>
      <c r="E559" s="47" t="s">
        <v>1916</v>
      </c>
      <c r="F559" s="47" t="s">
        <v>3589</v>
      </c>
      <c r="G559" s="47">
        <v>0.57999999999999996</v>
      </c>
      <c r="H559" s="127">
        <v>0.31</v>
      </c>
      <c r="I559" s="156">
        <v>0.26</v>
      </c>
      <c r="J559" s="47" t="s">
        <v>1917</v>
      </c>
      <c r="K559" s="47" t="s">
        <v>299</v>
      </c>
      <c r="L559" s="47">
        <v>15</v>
      </c>
      <c r="M559" s="47" t="s">
        <v>1918</v>
      </c>
      <c r="N559" s="47" t="s">
        <v>1919</v>
      </c>
      <c r="O559" s="47" t="s">
        <v>1920</v>
      </c>
      <c r="P559" s="65">
        <v>0.03</v>
      </c>
      <c r="Q559" s="65" t="s">
        <v>1820</v>
      </c>
      <c r="R559" s="158">
        <v>1259412000</v>
      </c>
      <c r="S559" s="65"/>
      <c r="T559" s="58">
        <v>43108</v>
      </c>
      <c r="U559" s="58">
        <v>43464</v>
      </c>
      <c r="V559" s="165" t="s">
        <v>1921</v>
      </c>
      <c r="W559" s="156">
        <v>1</v>
      </c>
      <c r="X559" s="68">
        <v>0</v>
      </c>
      <c r="Y559" s="154"/>
      <c r="Z559" s="154"/>
      <c r="AA559" s="154">
        <v>0</v>
      </c>
      <c r="AB559" s="154">
        <v>0</v>
      </c>
      <c r="AC559" s="155">
        <v>1259412000</v>
      </c>
      <c r="AD559" s="154"/>
      <c r="AE559" s="72">
        <v>0</v>
      </c>
      <c r="AF559" s="72">
        <v>0</v>
      </c>
      <c r="AG559" s="68">
        <v>0</v>
      </c>
      <c r="AH559" s="154"/>
      <c r="AI559" s="154"/>
      <c r="AJ559" s="154">
        <v>0</v>
      </c>
      <c r="AK559" s="154">
        <v>0</v>
      </c>
      <c r="AL559" s="154"/>
      <c r="AM559" s="154"/>
      <c r="AN559" s="72">
        <v>0</v>
      </c>
      <c r="AO559" s="72">
        <v>0</v>
      </c>
      <c r="AP559" s="68">
        <v>0.25</v>
      </c>
      <c r="AQ559" s="154"/>
      <c r="AR559" s="154" t="s">
        <v>1922</v>
      </c>
      <c r="AS559" s="154">
        <v>0.25</v>
      </c>
      <c r="AT559" s="154">
        <v>0</v>
      </c>
      <c r="AU559" s="154"/>
      <c r="AV559" s="154"/>
      <c r="AW559" s="154" t="s">
        <v>1923</v>
      </c>
      <c r="AX559" s="156">
        <v>7.4519230769230768E-2</v>
      </c>
      <c r="AY559" s="156">
        <v>0</v>
      </c>
      <c r="AZ559" s="68">
        <v>0</v>
      </c>
      <c r="BA559" s="154"/>
      <c r="BB559" s="154"/>
      <c r="BC559" s="154">
        <v>0</v>
      </c>
      <c r="BD559" s="154">
        <v>0</v>
      </c>
      <c r="BE559" s="154"/>
      <c r="BF559" s="154"/>
      <c r="BG559" s="154">
        <v>0</v>
      </c>
      <c r="BH559" s="154">
        <v>0</v>
      </c>
      <c r="BI559" s="68">
        <v>0</v>
      </c>
      <c r="BJ559" s="154"/>
      <c r="BK559" s="154"/>
      <c r="BL559" s="154">
        <v>0</v>
      </c>
      <c r="BM559" s="154">
        <v>0</v>
      </c>
      <c r="BN559" s="154"/>
      <c r="BO559" s="154"/>
      <c r="BP559" s="154">
        <v>2.3846153846153843E-3</v>
      </c>
      <c r="BQ559" s="154">
        <v>0</v>
      </c>
      <c r="BR559" s="68">
        <v>0.25</v>
      </c>
      <c r="BS559" s="154"/>
      <c r="BT559" s="154"/>
      <c r="BU559" s="154">
        <v>0.25</v>
      </c>
      <c r="BV559" s="154">
        <v>0</v>
      </c>
      <c r="BW559" s="154"/>
      <c r="BX559" s="154"/>
      <c r="BY559" s="154" t="s">
        <v>1923</v>
      </c>
      <c r="BZ559" s="156">
        <v>7.8096153846153843E-2</v>
      </c>
      <c r="CA559" s="156">
        <v>0</v>
      </c>
      <c r="CB559" s="68">
        <v>0</v>
      </c>
      <c r="CC559" s="154"/>
      <c r="CD559" s="154"/>
      <c r="CE559" s="154">
        <v>0</v>
      </c>
      <c r="CF559" s="154">
        <v>0</v>
      </c>
      <c r="CG559" s="154"/>
      <c r="CH559" s="154"/>
      <c r="CI559" s="154">
        <v>0</v>
      </c>
      <c r="CJ559" s="154">
        <v>0</v>
      </c>
      <c r="CK559" s="68">
        <v>0</v>
      </c>
      <c r="CL559" s="154"/>
      <c r="CM559" s="154"/>
      <c r="CN559" s="154">
        <v>0</v>
      </c>
      <c r="CO559" s="154">
        <v>0</v>
      </c>
      <c r="CP559" s="154"/>
      <c r="CQ559" s="154"/>
      <c r="CR559" s="154">
        <v>0</v>
      </c>
      <c r="CS559" s="154">
        <v>0</v>
      </c>
      <c r="CT559" s="68">
        <v>0.25</v>
      </c>
      <c r="CU559" s="154"/>
      <c r="CV559" s="154" t="s">
        <v>1922</v>
      </c>
      <c r="CW559" s="154">
        <v>0.25</v>
      </c>
      <c r="CX559" s="154">
        <v>0</v>
      </c>
      <c r="CY559" s="154"/>
      <c r="CZ559" s="154"/>
      <c r="DA559" s="154" t="s">
        <v>1924</v>
      </c>
      <c r="DB559" s="156">
        <v>7.4519230769230768E-2</v>
      </c>
      <c r="DC559" s="156">
        <v>0</v>
      </c>
      <c r="DD559" s="68">
        <v>0</v>
      </c>
      <c r="DE559" s="154"/>
      <c r="DF559" s="154"/>
      <c r="DG559" s="154">
        <v>0</v>
      </c>
      <c r="DH559" s="154">
        <v>0</v>
      </c>
      <c r="DI559" s="154"/>
      <c r="DJ559" s="154"/>
      <c r="DK559" s="154">
        <v>5.9615384615384608E-3</v>
      </c>
      <c r="DL559" s="154">
        <v>0</v>
      </c>
      <c r="DM559" s="68">
        <v>0</v>
      </c>
      <c r="DN559" s="154"/>
      <c r="DO559" s="154"/>
      <c r="DP559" s="154">
        <v>0</v>
      </c>
      <c r="DQ559" s="154">
        <v>0</v>
      </c>
      <c r="DR559" s="154"/>
      <c r="DS559" s="154"/>
      <c r="DT559" s="154">
        <v>0</v>
      </c>
      <c r="DU559" s="154">
        <v>0</v>
      </c>
      <c r="DV559" s="68">
        <v>0.25</v>
      </c>
      <c r="DW559" s="154"/>
      <c r="DX559" s="154" t="s">
        <v>1922</v>
      </c>
      <c r="DY559" s="154">
        <v>0.25</v>
      </c>
      <c r="DZ559" s="154">
        <v>0</v>
      </c>
      <c r="EA559" s="154"/>
      <c r="EB559" s="154"/>
      <c r="EC559" s="154" t="s">
        <v>1923</v>
      </c>
      <c r="ED559" s="156">
        <v>7.4519230769230768E-2</v>
      </c>
      <c r="EE559" s="156">
        <v>0</v>
      </c>
      <c r="EF559" s="304"/>
      <c r="EG559" s="176">
        <v>1</v>
      </c>
      <c r="EH559" s="176">
        <v>0</v>
      </c>
      <c r="EI559" s="220">
        <v>0</v>
      </c>
      <c r="EJ559" s="174">
        <v>1</v>
      </c>
      <c r="EK559" s="174">
        <v>0</v>
      </c>
      <c r="EL559" s="220">
        <v>0</v>
      </c>
      <c r="EM559" s="585">
        <v>0.31</v>
      </c>
      <c r="EN559" s="585">
        <v>0</v>
      </c>
      <c r="EO559" s="619">
        <v>0</v>
      </c>
      <c r="EP559" s="224">
        <v>1259412000</v>
      </c>
      <c r="EQ559" s="224">
        <v>0</v>
      </c>
      <c r="ER559" s="223"/>
      <c r="ET559" s="156">
        <f t="shared" si="10"/>
        <v>0</v>
      </c>
    </row>
    <row r="560" spans="1:150" s="47" customFormat="1" ht="99.95" hidden="1" customHeight="1" x14ac:dyDescent="0.25">
      <c r="A560" s="130" t="s">
        <v>205</v>
      </c>
      <c r="B560" s="47" t="s">
        <v>3836</v>
      </c>
      <c r="C560" s="47" t="s">
        <v>189</v>
      </c>
      <c r="D560" s="127">
        <v>8</v>
      </c>
      <c r="E560" s="47" t="s">
        <v>1916</v>
      </c>
      <c r="F560" s="47" t="s">
        <v>3589</v>
      </c>
      <c r="G560" s="47">
        <v>0.57999999999999996</v>
      </c>
      <c r="H560" s="127">
        <v>0.31</v>
      </c>
      <c r="I560" s="156">
        <v>0.26</v>
      </c>
      <c r="J560" s="47" t="s">
        <v>1917</v>
      </c>
      <c r="K560" s="47" t="s">
        <v>299</v>
      </c>
      <c r="L560" s="47">
        <v>16</v>
      </c>
      <c r="M560" s="47" t="s">
        <v>1925</v>
      </c>
      <c r="N560" s="47" t="s">
        <v>1926</v>
      </c>
      <c r="O560" s="47" t="s">
        <v>1920</v>
      </c>
      <c r="P560" s="65">
        <v>0.22</v>
      </c>
      <c r="Q560" s="65" t="s">
        <v>1820</v>
      </c>
      <c r="R560" s="158">
        <v>6886764000</v>
      </c>
      <c r="S560" s="65"/>
      <c r="T560" s="58">
        <v>43102</v>
      </c>
      <c r="U560" s="58">
        <v>43464</v>
      </c>
      <c r="V560" s="165" t="s">
        <v>1927</v>
      </c>
      <c r="W560" s="156">
        <v>1</v>
      </c>
      <c r="X560" s="68">
        <v>0</v>
      </c>
      <c r="Y560" s="154"/>
      <c r="Z560" s="154"/>
      <c r="AA560" s="154">
        <v>0</v>
      </c>
      <c r="AB560" s="154">
        <v>0</v>
      </c>
      <c r="AC560" s="155"/>
      <c r="AD560" s="154"/>
      <c r="AE560" s="72"/>
      <c r="AF560" s="72"/>
      <c r="AG560" s="68">
        <v>0</v>
      </c>
      <c r="AH560" s="154"/>
      <c r="AI560" s="154"/>
      <c r="AJ560" s="154">
        <v>0</v>
      </c>
      <c r="AK560" s="154">
        <v>0</v>
      </c>
      <c r="AL560" s="154"/>
      <c r="AM560" s="154"/>
      <c r="AN560" s="72"/>
      <c r="AO560" s="72"/>
      <c r="AP560" s="68">
        <v>0.25</v>
      </c>
      <c r="AQ560" s="154"/>
      <c r="AR560" s="154" t="s">
        <v>1928</v>
      </c>
      <c r="AS560" s="154">
        <v>0.25</v>
      </c>
      <c r="AT560" s="154">
        <v>0</v>
      </c>
      <c r="AU560" s="155">
        <v>3159132000</v>
      </c>
      <c r="AV560" s="154"/>
      <c r="AW560" s="154"/>
      <c r="AX560" s="156"/>
      <c r="AY560" s="156"/>
      <c r="AZ560" s="68">
        <v>0</v>
      </c>
      <c r="BA560" s="154"/>
      <c r="BB560" s="154"/>
      <c r="BC560" s="154">
        <v>0</v>
      </c>
      <c r="BD560" s="154">
        <v>0</v>
      </c>
      <c r="BE560" s="158">
        <v>3727632000</v>
      </c>
      <c r="BF560" s="154"/>
      <c r="BG560" s="154"/>
      <c r="BH560" s="154"/>
      <c r="BI560" s="68">
        <v>0</v>
      </c>
      <c r="BJ560" s="154"/>
      <c r="BK560" s="154"/>
      <c r="BL560" s="154">
        <v>0</v>
      </c>
      <c r="BM560" s="154">
        <v>0</v>
      </c>
      <c r="BN560" s="154"/>
      <c r="BO560" s="154"/>
      <c r="BP560" s="154"/>
      <c r="BQ560" s="154"/>
      <c r="BR560" s="68">
        <v>0.25</v>
      </c>
      <c r="BS560" s="154"/>
      <c r="BT560" s="154"/>
      <c r="BU560" s="154">
        <v>0.25</v>
      </c>
      <c r="BV560" s="154">
        <v>0</v>
      </c>
      <c r="BW560" s="154"/>
      <c r="BX560" s="154"/>
      <c r="BY560" s="154"/>
      <c r="BZ560" s="156"/>
      <c r="CA560" s="156"/>
      <c r="CB560" s="68">
        <v>0</v>
      </c>
      <c r="CC560" s="154"/>
      <c r="CD560" s="154"/>
      <c r="CE560" s="154">
        <v>0</v>
      </c>
      <c r="CF560" s="154">
        <v>0</v>
      </c>
      <c r="CG560" s="154"/>
      <c r="CH560" s="154"/>
      <c r="CI560" s="154"/>
      <c r="CJ560" s="154"/>
      <c r="CK560" s="68">
        <v>0</v>
      </c>
      <c r="CL560" s="154"/>
      <c r="CM560" s="154"/>
      <c r="CN560" s="154">
        <v>0</v>
      </c>
      <c r="CO560" s="154">
        <v>0</v>
      </c>
      <c r="CP560" s="154"/>
      <c r="CQ560" s="154"/>
      <c r="CR560" s="154"/>
      <c r="CS560" s="154"/>
      <c r="CT560" s="68">
        <v>0.25</v>
      </c>
      <c r="CU560" s="154"/>
      <c r="CV560" s="154" t="s">
        <v>1928</v>
      </c>
      <c r="CW560" s="154">
        <v>0.25</v>
      </c>
      <c r="CX560" s="154">
        <v>0</v>
      </c>
      <c r="CY560" s="154"/>
      <c r="CZ560" s="154"/>
      <c r="DA560" s="154"/>
      <c r="DB560" s="156"/>
      <c r="DC560" s="156"/>
      <c r="DD560" s="68">
        <v>0</v>
      </c>
      <c r="DE560" s="154"/>
      <c r="DF560" s="154"/>
      <c r="DG560" s="154">
        <v>0</v>
      </c>
      <c r="DH560" s="154">
        <v>0</v>
      </c>
      <c r="DI560" s="154"/>
      <c r="DJ560" s="154"/>
      <c r="DK560" s="154"/>
      <c r="DL560" s="154"/>
      <c r="DM560" s="68">
        <v>0</v>
      </c>
      <c r="DN560" s="154"/>
      <c r="DO560" s="154"/>
      <c r="DP560" s="154">
        <v>0</v>
      </c>
      <c r="DQ560" s="154">
        <v>0</v>
      </c>
      <c r="DR560" s="154"/>
      <c r="DS560" s="154"/>
      <c r="DT560" s="154"/>
      <c r="DU560" s="154"/>
      <c r="DV560" s="68">
        <v>0.25</v>
      </c>
      <c r="DW560" s="154"/>
      <c r="DX560" s="154" t="s">
        <v>1928</v>
      </c>
      <c r="DY560" s="154">
        <v>0.25</v>
      </c>
      <c r="DZ560" s="154">
        <v>0</v>
      </c>
      <c r="EA560" s="154"/>
      <c r="EB560" s="154"/>
      <c r="EC560" s="154" t="s">
        <v>1929</v>
      </c>
      <c r="ED560" s="156"/>
      <c r="EE560" s="156"/>
      <c r="EF560" s="304"/>
      <c r="EG560" s="176">
        <v>1</v>
      </c>
      <c r="EH560" s="176">
        <v>0</v>
      </c>
      <c r="EI560" s="220">
        <v>0</v>
      </c>
      <c r="EJ560" s="174">
        <v>1</v>
      </c>
      <c r="EK560" s="174">
        <v>0</v>
      </c>
      <c r="EL560" s="220">
        <v>0</v>
      </c>
      <c r="EM560" s="586"/>
      <c r="EN560" s="586"/>
      <c r="EO560" s="619"/>
      <c r="EP560" s="224">
        <v>6886764000</v>
      </c>
      <c r="EQ560" s="224">
        <v>0</v>
      </c>
      <c r="ER560" s="223"/>
      <c r="ET560" s="156">
        <f t="shared" si="10"/>
        <v>0</v>
      </c>
    </row>
    <row r="561" spans="1:150" s="47" customFormat="1" ht="99.95" hidden="1" customHeight="1" x14ac:dyDescent="0.25">
      <c r="A561" s="130" t="s">
        <v>205</v>
      </c>
      <c r="B561" s="47" t="s">
        <v>3836</v>
      </c>
      <c r="C561" s="206" t="s">
        <v>189</v>
      </c>
      <c r="D561" s="178">
        <v>8</v>
      </c>
      <c r="E561" s="206" t="s">
        <v>1916</v>
      </c>
      <c r="F561" s="206" t="s">
        <v>3589</v>
      </c>
      <c r="G561" s="206">
        <v>0.57999999999999996</v>
      </c>
      <c r="H561" s="178">
        <v>0.31</v>
      </c>
      <c r="I561" s="203">
        <v>0.26</v>
      </c>
      <c r="J561" s="206" t="s">
        <v>1917</v>
      </c>
      <c r="K561" s="206" t="s">
        <v>299</v>
      </c>
      <c r="L561" s="206">
        <v>17</v>
      </c>
      <c r="M561" s="206" t="s">
        <v>1930</v>
      </c>
      <c r="N561" s="206" t="s">
        <v>1931</v>
      </c>
      <c r="O561" s="206" t="s">
        <v>1920</v>
      </c>
      <c r="P561" s="203">
        <v>0.01</v>
      </c>
      <c r="Q561" s="206" t="s">
        <v>1820</v>
      </c>
      <c r="R561" s="237">
        <v>80000000</v>
      </c>
      <c r="S561" s="206"/>
      <c r="T561" s="209">
        <v>43102</v>
      </c>
      <c r="U561" s="209">
        <v>43464</v>
      </c>
      <c r="V561" s="238" t="s">
        <v>1932</v>
      </c>
      <c r="W561" s="203">
        <v>1</v>
      </c>
      <c r="X561" s="239">
        <v>0</v>
      </c>
      <c r="Y561" s="206"/>
      <c r="Z561" s="206"/>
      <c r="AA561" s="240">
        <v>0</v>
      </c>
      <c r="AB561" s="240">
        <v>0</v>
      </c>
      <c r="AC561" s="237"/>
      <c r="AD561" s="206"/>
      <c r="AE561" s="240"/>
      <c r="AF561" s="240"/>
      <c r="AG561" s="203">
        <v>0</v>
      </c>
      <c r="AH561" s="206"/>
      <c r="AI561" s="206"/>
      <c r="AJ561" s="240">
        <v>0</v>
      </c>
      <c r="AK561" s="241">
        <v>0</v>
      </c>
      <c r="AL561" s="206"/>
      <c r="AM561" s="206"/>
      <c r="AN561" s="240"/>
      <c r="AO561" s="240"/>
      <c r="AP561" s="242">
        <v>0</v>
      </c>
      <c r="AQ561" s="206"/>
      <c r="AR561" s="206"/>
      <c r="AS561" s="242">
        <v>0</v>
      </c>
      <c r="AT561" s="239">
        <v>0</v>
      </c>
      <c r="AU561" s="206"/>
      <c r="AV561" s="206"/>
      <c r="AW561" s="206"/>
      <c r="AX561" s="203"/>
      <c r="AY561" s="203"/>
      <c r="AZ561" s="242">
        <v>0</v>
      </c>
      <c r="BA561" s="206"/>
      <c r="BB561" s="206"/>
      <c r="BC561" s="242">
        <v>0</v>
      </c>
      <c r="BD561" s="239">
        <v>0</v>
      </c>
      <c r="BE561" s="206"/>
      <c r="BF561" s="206"/>
      <c r="BG561" s="242"/>
      <c r="BH561" s="242"/>
      <c r="BI561" s="242">
        <v>0.2</v>
      </c>
      <c r="BJ561" s="206"/>
      <c r="BK561" s="206" t="s">
        <v>1849</v>
      </c>
      <c r="BL561" s="242">
        <v>0.2</v>
      </c>
      <c r="BM561" s="239">
        <v>0</v>
      </c>
      <c r="BN561" s="237">
        <v>80000000</v>
      </c>
      <c r="BO561" s="206"/>
      <c r="BP561" s="242"/>
      <c r="BQ561" s="242"/>
      <c r="BR561" s="203">
        <v>0.3</v>
      </c>
      <c r="BS561" s="206"/>
      <c r="BT561" s="206" t="s">
        <v>1875</v>
      </c>
      <c r="BU561" s="203">
        <v>0.3</v>
      </c>
      <c r="BV561" s="239">
        <v>0</v>
      </c>
      <c r="BW561" s="206"/>
      <c r="BX561" s="206"/>
      <c r="BY561" s="206"/>
      <c r="BZ561" s="203"/>
      <c r="CA561" s="203"/>
      <c r="CB561" s="203">
        <v>0</v>
      </c>
      <c r="CC561" s="206"/>
      <c r="CD561" s="206"/>
      <c r="CE561" s="203">
        <v>0</v>
      </c>
      <c r="CF561" s="239">
        <v>0</v>
      </c>
      <c r="CG561" s="206"/>
      <c r="CH561" s="206"/>
      <c r="CI561" s="242"/>
      <c r="CJ561" s="242"/>
      <c r="CK561" s="203">
        <v>0</v>
      </c>
      <c r="CL561" s="206"/>
      <c r="CM561" s="206"/>
      <c r="CN561" s="203">
        <v>0</v>
      </c>
      <c r="CO561" s="206">
        <v>0</v>
      </c>
      <c r="CP561" s="206"/>
      <c r="CQ561" s="206"/>
      <c r="CR561" s="242"/>
      <c r="CS561" s="242"/>
      <c r="CT561" s="203">
        <v>0</v>
      </c>
      <c r="CU561" s="206"/>
      <c r="CV561" s="206"/>
      <c r="CW561" s="203">
        <v>0</v>
      </c>
      <c r="CX561" s="206">
        <v>0</v>
      </c>
      <c r="CY561" s="206"/>
      <c r="CZ561" s="206"/>
      <c r="DA561" s="206"/>
      <c r="DB561" s="203"/>
      <c r="DC561" s="203"/>
      <c r="DD561" s="203">
        <v>0.5</v>
      </c>
      <c r="DE561" s="206"/>
      <c r="DF561" s="206" t="s">
        <v>1933</v>
      </c>
      <c r="DG561" s="203">
        <v>0.5</v>
      </c>
      <c r="DH561" s="206">
        <v>0</v>
      </c>
      <c r="DI561" s="206"/>
      <c r="DJ561" s="206"/>
      <c r="DK561" s="242"/>
      <c r="DL561" s="242"/>
      <c r="DM561" s="203">
        <v>0</v>
      </c>
      <c r="DN561" s="206"/>
      <c r="DO561" s="206"/>
      <c r="DP561" s="203">
        <v>0</v>
      </c>
      <c r="DQ561" s="206">
        <v>0</v>
      </c>
      <c r="DR561" s="206"/>
      <c r="DS561" s="206"/>
      <c r="DT561" s="242"/>
      <c r="DU561" s="242"/>
      <c r="DV561" s="203">
        <v>0</v>
      </c>
      <c r="DW561" s="206"/>
      <c r="DX561" s="206"/>
      <c r="DY561" s="203">
        <v>0</v>
      </c>
      <c r="DZ561" s="206">
        <v>0</v>
      </c>
      <c r="EA561" s="206"/>
      <c r="EB561" s="206"/>
      <c r="EC561" s="206" t="s">
        <v>1931</v>
      </c>
      <c r="ED561" s="203"/>
      <c r="EE561" s="203"/>
      <c r="EF561" s="304"/>
      <c r="EG561" s="244">
        <v>1</v>
      </c>
      <c r="EH561" s="244">
        <v>0</v>
      </c>
      <c r="EI561" s="245">
        <v>0</v>
      </c>
      <c r="EJ561" s="246">
        <v>1</v>
      </c>
      <c r="EK561" s="246">
        <v>0</v>
      </c>
      <c r="EL561" s="245">
        <v>0</v>
      </c>
      <c r="EM561" s="620"/>
      <c r="EN561" s="620"/>
      <c r="EO561" s="621"/>
      <c r="EP561" s="247">
        <v>80000000</v>
      </c>
      <c r="EQ561" s="247">
        <v>0</v>
      </c>
      <c r="ER561" s="248"/>
      <c r="ET561" s="156">
        <f t="shared" si="10"/>
        <v>0</v>
      </c>
    </row>
    <row r="562" spans="1:150" s="225" customFormat="1" ht="99.95" hidden="1" customHeight="1" x14ac:dyDescent="0.25">
      <c r="A562" s="130" t="s">
        <v>217</v>
      </c>
      <c r="B562" s="47" t="s">
        <v>83</v>
      </c>
      <c r="C562" s="47" t="s">
        <v>3587</v>
      </c>
      <c r="D562" s="127">
        <v>1</v>
      </c>
      <c r="E562" s="47" t="s">
        <v>3588</v>
      </c>
      <c r="F562" s="127" t="s">
        <v>3589</v>
      </c>
      <c r="G562" s="127">
        <v>16</v>
      </c>
      <c r="H562" s="122">
        <v>1</v>
      </c>
      <c r="I562" s="132">
        <v>0.14299999999999999</v>
      </c>
      <c r="J562" s="47" t="s">
        <v>3590</v>
      </c>
      <c r="K562" s="164">
        <v>43464</v>
      </c>
      <c r="L562" s="127">
        <v>1</v>
      </c>
      <c r="M562" s="47" t="s">
        <v>3591</v>
      </c>
      <c r="N562" s="47" t="s">
        <v>3592</v>
      </c>
      <c r="O562" s="165" t="s">
        <v>3593</v>
      </c>
      <c r="P562" s="127">
        <v>20</v>
      </c>
      <c r="Q562" s="127" t="s">
        <v>3594</v>
      </c>
      <c r="R562" s="146">
        <v>124916000</v>
      </c>
      <c r="S562" s="47"/>
      <c r="T562" s="128">
        <v>43132</v>
      </c>
      <c r="U562" s="128">
        <v>43342</v>
      </c>
      <c r="V562" s="41" t="s">
        <v>3595</v>
      </c>
      <c r="W562" s="122">
        <v>0.25</v>
      </c>
      <c r="X562" s="122">
        <v>0</v>
      </c>
      <c r="Y562" s="127"/>
      <c r="Z562" s="12"/>
      <c r="AA562" s="156">
        <v>0</v>
      </c>
      <c r="AB562" s="47">
        <v>0</v>
      </c>
      <c r="AC562" s="231">
        <v>124916000</v>
      </c>
      <c r="AD562" s="47"/>
      <c r="AE562" s="127"/>
      <c r="AF562" s="127"/>
      <c r="AG562" s="132">
        <v>0.05</v>
      </c>
      <c r="AH562" s="127"/>
      <c r="AI562" s="127"/>
      <c r="AJ562" s="154">
        <v>0.13649999999999998</v>
      </c>
      <c r="AK562" s="127"/>
      <c r="AL562" s="127"/>
      <c r="AM562" s="127"/>
      <c r="AN562" s="127"/>
      <c r="AO562" s="127"/>
      <c r="AP562" s="132">
        <v>0.05</v>
      </c>
      <c r="AQ562" s="127"/>
      <c r="AR562" s="127"/>
      <c r="AS562" s="154">
        <v>0.13649999999999998</v>
      </c>
      <c r="AT562" s="127"/>
      <c r="AU562" s="127"/>
      <c r="AV562" s="127"/>
      <c r="AW562" s="127"/>
      <c r="AX562" s="127"/>
      <c r="AY562" s="127"/>
      <c r="AZ562" s="132">
        <v>0.05</v>
      </c>
      <c r="BA562" s="127"/>
      <c r="BB562" s="127"/>
      <c r="BC562" s="102">
        <v>0.1958</v>
      </c>
      <c r="BD562" s="47"/>
      <c r="BE562" s="127"/>
      <c r="BF562" s="127"/>
      <c r="BG562" s="127"/>
      <c r="BH562" s="127"/>
      <c r="BI562" s="132">
        <v>0.05</v>
      </c>
      <c r="BJ562" s="127"/>
      <c r="BK562" s="127"/>
      <c r="BL562" s="72">
        <v>0.1125</v>
      </c>
      <c r="BM562" s="47"/>
      <c r="BN562" s="127"/>
      <c r="BO562" s="127"/>
      <c r="BP562" s="127"/>
      <c r="BQ562" s="127"/>
      <c r="BR562" s="132">
        <v>0.05</v>
      </c>
      <c r="BS562" s="127"/>
      <c r="BT562" s="127" t="s">
        <v>3596</v>
      </c>
      <c r="BU562" s="72">
        <v>0.1125</v>
      </c>
      <c r="BV562" s="47"/>
      <c r="BW562" s="47"/>
      <c r="BX562" s="47"/>
      <c r="BY562" s="47"/>
      <c r="BZ562" s="47"/>
      <c r="CA562" s="47"/>
      <c r="CB562" s="16">
        <v>0</v>
      </c>
      <c r="CC562" s="127"/>
      <c r="CD562" s="127"/>
      <c r="CE562" s="102">
        <v>0.18740000000000001</v>
      </c>
      <c r="CF562" s="47"/>
      <c r="CG562" s="127"/>
      <c r="CH562" s="127"/>
      <c r="CI562" s="127"/>
      <c r="CJ562" s="127"/>
      <c r="CK562" s="16">
        <v>0</v>
      </c>
      <c r="CL562" s="127"/>
      <c r="CM562" s="127"/>
      <c r="CN562" s="102">
        <v>0.123</v>
      </c>
      <c r="CO562" s="47"/>
      <c r="CP562" s="127"/>
      <c r="CQ562" s="127"/>
      <c r="CR562" s="127"/>
      <c r="CS562" s="127"/>
      <c r="CT562" s="16">
        <v>0</v>
      </c>
      <c r="CU562" s="127"/>
      <c r="CV562" s="127"/>
      <c r="CW562" s="156">
        <v>0</v>
      </c>
      <c r="CX562" s="127"/>
      <c r="CY562" s="127"/>
      <c r="CZ562" s="127"/>
      <c r="DA562" s="127"/>
      <c r="DB562" s="127"/>
      <c r="DC562" s="127"/>
      <c r="DD562" s="16">
        <v>0</v>
      </c>
      <c r="DE562" s="127"/>
      <c r="DF562" s="127"/>
      <c r="DG562" s="156">
        <v>0</v>
      </c>
      <c r="DH562" s="127"/>
      <c r="DI562" s="127"/>
      <c r="DJ562" s="127"/>
      <c r="DK562" s="127"/>
      <c r="DL562" s="127"/>
      <c r="DM562" s="16">
        <v>0</v>
      </c>
      <c r="DN562" s="127"/>
      <c r="DO562" s="127"/>
      <c r="DP562" s="156">
        <v>0</v>
      </c>
      <c r="DQ562" s="127"/>
      <c r="DR562" s="127"/>
      <c r="DS562" s="127"/>
      <c r="DT562" s="127"/>
      <c r="DU562" s="127"/>
      <c r="DV562" s="16">
        <v>0</v>
      </c>
      <c r="DW562" s="127"/>
      <c r="DX562" s="127"/>
      <c r="DY562" s="156">
        <v>0</v>
      </c>
      <c r="DZ562" s="127"/>
      <c r="EA562" s="127"/>
      <c r="EB562" s="127"/>
      <c r="EC562" s="127"/>
      <c r="ED562" s="127"/>
      <c r="EE562" s="127"/>
      <c r="EF562" s="306"/>
      <c r="EG562" s="176">
        <v>0.25</v>
      </c>
      <c r="EH562" s="127"/>
      <c r="EI562" s="127"/>
      <c r="EJ562" s="156">
        <v>1.0042</v>
      </c>
      <c r="EK562" s="127"/>
      <c r="EL562" s="127"/>
      <c r="EM562" s="127">
        <v>1</v>
      </c>
      <c r="EN562" s="127"/>
      <c r="EO562" s="127">
        <v>0</v>
      </c>
      <c r="EP562" s="127"/>
      <c r="EQ562" s="127"/>
      <c r="ER562" s="127"/>
      <c r="ET562" s="156">
        <f t="shared" si="10"/>
        <v>0</v>
      </c>
    </row>
    <row r="563" spans="1:150" s="225" customFormat="1" ht="99.95" hidden="1" customHeight="1" x14ac:dyDescent="0.25">
      <c r="A563" s="130" t="s">
        <v>217</v>
      </c>
      <c r="B563" s="47" t="s">
        <v>83</v>
      </c>
      <c r="C563" s="47" t="s">
        <v>3587</v>
      </c>
      <c r="D563" s="127">
        <v>1</v>
      </c>
      <c r="E563" s="47" t="s">
        <v>3588</v>
      </c>
      <c r="F563" s="127" t="s">
        <v>3589</v>
      </c>
      <c r="G563" s="127">
        <v>16</v>
      </c>
      <c r="H563" s="122">
        <v>1</v>
      </c>
      <c r="I563" s="132">
        <v>0.14299999999999999</v>
      </c>
      <c r="J563" s="47" t="s">
        <v>3590</v>
      </c>
      <c r="K563" s="164">
        <v>43464</v>
      </c>
      <c r="L563" s="127">
        <v>1</v>
      </c>
      <c r="M563" s="47" t="s">
        <v>3591</v>
      </c>
      <c r="N563" s="47" t="s">
        <v>3592</v>
      </c>
      <c r="O563" s="165" t="s">
        <v>3593</v>
      </c>
      <c r="P563" s="127">
        <v>20</v>
      </c>
      <c r="Q563" s="127" t="s">
        <v>3594</v>
      </c>
      <c r="R563" s="146">
        <v>124916000</v>
      </c>
      <c r="S563" s="47"/>
      <c r="T563" s="128">
        <v>43132</v>
      </c>
      <c r="U563" s="128">
        <v>43342</v>
      </c>
      <c r="V563" s="41" t="s">
        <v>3597</v>
      </c>
      <c r="W563" s="122">
        <v>0.25</v>
      </c>
      <c r="X563" s="122">
        <v>0</v>
      </c>
      <c r="Y563" s="127"/>
      <c r="Z563" s="12"/>
      <c r="AA563" s="47"/>
      <c r="AB563" s="47"/>
      <c r="AC563" s="231"/>
      <c r="AD563" s="47"/>
      <c r="AE563" s="127"/>
      <c r="AF563" s="127"/>
      <c r="AG563" s="126">
        <v>8.3299999999999999E-2</v>
      </c>
      <c r="AH563" s="127"/>
      <c r="AI563" s="127"/>
      <c r="AJ563" s="47"/>
      <c r="AK563" s="127"/>
      <c r="AL563" s="127"/>
      <c r="AM563" s="127"/>
      <c r="AN563" s="127"/>
      <c r="AO563" s="127"/>
      <c r="AP563" s="126">
        <v>8.3299999999999999E-2</v>
      </c>
      <c r="AQ563" s="127"/>
      <c r="AR563" s="127"/>
      <c r="AS563" s="47"/>
      <c r="AT563" s="127"/>
      <c r="AU563" s="127"/>
      <c r="AV563" s="127"/>
      <c r="AW563" s="127"/>
      <c r="AX563" s="127"/>
      <c r="AY563" s="127"/>
      <c r="AZ563" s="126">
        <v>8.3299999999999999E-2</v>
      </c>
      <c r="BA563" s="127"/>
      <c r="BB563" s="127" t="s">
        <v>3598</v>
      </c>
      <c r="BC563" s="102"/>
      <c r="BD563" s="47"/>
      <c r="BE563" s="127"/>
      <c r="BF563" s="127"/>
      <c r="BG563" s="127"/>
      <c r="BH563" s="127"/>
      <c r="BI563" s="122">
        <v>0</v>
      </c>
      <c r="BJ563" s="127"/>
      <c r="BK563" s="127"/>
      <c r="BL563" s="72"/>
      <c r="BM563" s="47"/>
      <c r="BN563" s="127"/>
      <c r="BO563" s="127"/>
      <c r="BP563" s="127"/>
      <c r="BQ563" s="127"/>
      <c r="BR563" s="16">
        <v>0</v>
      </c>
      <c r="BS563" s="127"/>
      <c r="BT563" s="127"/>
      <c r="BU563" s="72"/>
      <c r="BV563" s="47"/>
      <c r="BW563" s="47"/>
      <c r="BX563" s="47"/>
      <c r="BY563" s="47"/>
      <c r="BZ563" s="47"/>
      <c r="CA563" s="47"/>
      <c r="CB563" s="16">
        <v>0</v>
      </c>
      <c r="CC563" s="127"/>
      <c r="CD563" s="127"/>
      <c r="CE563" s="102"/>
      <c r="CF563" s="47"/>
      <c r="CG563" s="127"/>
      <c r="CH563" s="127"/>
      <c r="CI563" s="127"/>
      <c r="CJ563" s="127"/>
      <c r="CK563" s="16">
        <v>0</v>
      </c>
      <c r="CL563" s="127"/>
      <c r="CM563" s="127"/>
      <c r="CN563" s="102"/>
      <c r="CO563" s="47"/>
      <c r="CP563" s="127"/>
      <c r="CQ563" s="127"/>
      <c r="CR563" s="127"/>
      <c r="CS563" s="127"/>
      <c r="CT563" s="16">
        <v>0</v>
      </c>
      <c r="CU563" s="127"/>
      <c r="CV563" s="127"/>
      <c r="CW563" s="47"/>
      <c r="CX563" s="127"/>
      <c r="CY563" s="127"/>
      <c r="CZ563" s="127"/>
      <c r="DA563" s="127"/>
      <c r="DB563" s="127"/>
      <c r="DC563" s="127"/>
      <c r="DD563" s="16">
        <v>0</v>
      </c>
      <c r="DE563" s="127"/>
      <c r="DF563" s="127"/>
      <c r="DG563" s="47"/>
      <c r="DH563" s="127"/>
      <c r="DI563" s="127"/>
      <c r="DJ563" s="127"/>
      <c r="DK563" s="127"/>
      <c r="DL563" s="127"/>
      <c r="DM563" s="16">
        <v>0</v>
      </c>
      <c r="DN563" s="127"/>
      <c r="DO563" s="127"/>
      <c r="DP563" s="47"/>
      <c r="DQ563" s="127"/>
      <c r="DR563" s="127"/>
      <c r="DS563" s="127"/>
      <c r="DT563" s="127"/>
      <c r="DU563" s="127"/>
      <c r="DV563" s="16">
        <v>0</v>
      </c>
      <c r="DW563" s="127"/>
      <c r="DX563" s="127"/>
      <c r="DY563" s="47"/>
      <c r="DZ563" s="127"/>
      <c r="EA563" s="127"/>
      <c r="EB563" s="127"/>
      <c r="EC563" s="127"/>
      <c r="ED563" s="127"/>
      <c r="EE563" s="127"/>
      <c r="EF563" s="306"/>
      <c r="EG563" s="176">
        <v>0.24990000000000001</v>
      </c>
      <c r="EH563" s="127"/>
      <c r="EI563" s="127"/>
      <c r="EJ563" s="47"/>
      <c r="EK563" s="127"/>
      <c r="EL563" s="127"/>
      <c r="EM563" s="127"/>
      <c r="EN563" s="127"/>
      <c r="EO563" s="127"/>
      <c r="EP563" s="127"/>
      <c r="EQ563" s="127"/>
      <c r="ER563" s="127"/>
      <c r="ET563" s="156">
        <f t="shared" si="10"/>
        <v>-9.9999999999988987E-5</v>
      </c>
    </row>
    <row r="564" spans="1:150" s="225" customFormat="1" ht="99.95" hidden="1" customHeight="1" x14ac:dyDescent="0.25">
      <c r="A564" s="130" t="s">
        <v>217</v>
      </c>
      <c r="B564" s="47" t="s">
        <v>83</v>
      </c>
      <c r="C564" s="47" t="s">
        <v>3587</v>
      </c>
      <c r="D564" s="52">
        <v>1</v>
      </c>
      <c r="E564" s="47" t="s">
        <v>3588</v>
      </c>
      <c r="F564" s="127" t="s">
        <v>3589</v>
      </c>
      <c r="G564" s="127">
        <v>16</v>
      </c>
      <c r="H564" s="122">
        <v>1</v>
      </c>
      <c r="I564" s="132">
        <v>0.14299999999999999</v>
      </c>
      <c r="J564" s="47" t="s">
        <v>3590</v>
      </c>
      <c r="K564" s="164">
        <v>43464</v>
      </c>
      <c r="L564" s="127">
        <v>1</v>
      </c>
      <c r="M564" s="47" t="s">
        <v>3591</v>
      </c>
      <c r="N564" s="47" t="s">
        <v>3592</v>
      </c>
      <c r="O564" s="165" t="s">
        <v>3593</v>
      </c>
      <c r="P564" s="127">
        <v>20</v>
      </c>
      <c r="Q564" s="127" t="s">
        <v>3594</v>
      </c>
      <c r="R564" s="146">
        <v>124916000</v>
      </c>
      <c r="S564" s="47"/>
      <c r="T564" s="128">
        <v>43132</v>
      </c>
      <c r="U564" s="128">
        <v>43342</v>
      </c>
      <c r="V564" s="41" t="s">
        <v>3599</v>
      </c>
      <c r="W564" s="122">
        <v>0.25</v>
      </c>
      <c r="X564" s="122">
        <v>0</v>
      </c>
      <c r="Y564" s="127"/>
      <c r="Z564" s="12"/>
      <c r="AA564" s="47"/>
      <c r="AB564" s="47"/>
      <c r="AC564" s="231"/>
      <c r="AD564" s="47"/>
      <c r="AE564" s="127"/>
      <c r="AF564" s="127"/>
      <c r="AG564" s="122">
        <v>1.6000000000000001E-3</v>
      </c>
      <c r="AH564" s="127"/>
      <c r="AI564" s="127"/>
      <c r="AJ564" s="47"/>
      <c r="AK564" s="127"/>
      <c r="AL564" s="127"/>
      <c r="AM564" s="127"/>
      <c r="AN564" s="127"/>
      <c r="AO564" s="127"/>
      <c r="AP564" s="122">
        <v>1.6000000000000001E-3</v>
      </c>
      <c r="AQ564" s="127"/>
      <c r="AR564" s="127"/>
      <c r="AS564" s="47"/>
      <c r="AT564" s="127"/>
      <c r="AU564" s="127"/>
      <c r="AV564" s="127"/>
      <c r="AW564" s="127"/>
      <c r="AX564" s="127"/>
      <c r="AY564" s="127"/>
      <c r="AZ564" s="126">
        <v>6.25E-2</v>
      </c>
      <c r="BA564" s="127"/>
      <c r="BB564" s="127"/>
      <c r="BC564" s="102"/>
      <c r="BD564" s="47"/>
      <c r="BE564" s="127"/>
      <c r="BF564" s="127"/>
      <c r="BG564" s="127"/>
      <c r="BH564" s="127"/>
      <c r="BI564" s="126">
        <v>6.25E-2</v>
      </c>
      <c r="BJ564" s="127"/>
      <c r="BK564" s="127" t="s">
        <v>3600</v>
      </c>
      <c r="BL564" s="72"/>
      <c r="BM564" s="47"/>
      <c r="BN564" s="127"/>
      <c r="BO564" s="127"/>
      <c r="BP564" s="127"/>
      <c r="BQ564" s="127"/>
      <c r="BR564" s="126">
        <v>6.25E-2</v>
      </c>
      <c r="BS564" s="127"/>
      <c r="BT564" s="127"/>
      <c r="BU564" s="72"/>
      <c r="BV564" s="47"/>
      <c r="BW564" s="47"/>
      <c r="BX564" s="47"/>
      <c r="BY564" s="47"/>
      <c r="BZ564" s="47"/>
      <c r="CA564" s="47"/>
      <c r="CB564" s="126">
        <v>6.2399999999999997E-2</v>
      </c>
      <c r="CC564" s="127"/>
      <c r="CD564" s="127"/>
      <c r="CE564" s="102"/>
      <c r="CF564" s="47"/>
      <c r="CG564" s="127"/>
      <c r="CH564" s="127"/>
      <c r="CI564" s="127"/>
      <c r="CJ564" s="127"/>
      <c r="CK564" s="16">
        <v>0</v>
      </c>
      <c r="CL564" s="127"/>
      <c r="CM564" s="127"/>
      <c r="CN564" s="102"/>
      <c r="CO564" s="47"/>
      <c r="CP564" s="127"/>
      <c r="CQ564" s="127"/>
      <c r="CR564" s="127"/>
      <c r="CS564" s="127"/>
      <c r="CT564" s="16">
        <v>0</v>
      </c>
      <c r="CU564" s="127"/>
      <c r="CV564" s="127"/>
      <c r="CW564" s="47"/>
      <c r="CX564" s="127"/>
      <c r="CY564" s="127"/>
      <c r="CZ564" s="127"/>
      <c r="DA564" s="127"/>
      <c r="DB564" s="127"/>
      <c r="DC564" s="127"/>
      <c r="DD564" s="16">
        <v>0</v>
      </c>
      <c r="DE564" s="127"/>
      <c r="DF564" s="127"/>
      <c r="DG564" s="47"/>
      <c r="DH564" s="127"/>
      <c r="DI564" s="127"/>
      <c r="DJ564" s="127"/>
      <c r="DK564" s="127"/>
      <c r="DL564" s="127"/>
      <c r="DM564" s="16">
        <v>0</v>
      </c>
      <c r="DN564" s="127"/>
      <c r="DO564" s="127"/>
      <c r="DP564" s="47"/>
      <c r="DQ564" s="127"/>
      <c r="DR564" s="127"/>
      <c r="DS564" s="127"/>
      <c r="DT564" s="127"/>
      <c r="DU564" s="127"/>
      <c r="DV564" s="16">
        <v>0</v>
      </c>
      <c r="DW564" s="127"/>
      <c r="DX564" s="127"/>
      <c r="DY564" s="47"/>
      <c r="DZ564" s="127"/>
      <c r="EA564" s="127"/>
      <c r="EB564" s="127"/>
      <c r="EC564" s="127"/>
      <c r="ED564" s="127"/>
      <c r="EE564" s="127"/>
      <c r="EF564" s="306"/>
      <c r="EG564" s="176">
        <v>0.25309999999999999</v>
      </c>
      <c r="EH564" s="127"/>
      <c r="EI564" s="127"/>
      <c r="EJ564" s="47"/>
      <c r="EK564" s="127"/>
      <c r="EL564" s="127"/>
      <c r="EM564" s="127"/>
      <c r="EN564" s="127"/>
      <c r="EO564" s="127"/>
      <c r="EP564" s="127"/>
      <c r="EQ564" s="127"/>
      <c r="ER564" s="127"/>
      <c r="ET564" s="156">
        <f t="shared" si="10"/>
        <v>3.0999999999999917E-3</v>
      </c>
    </row>
    <row r="565" spans="1:150" s="225" customFormat="1" ht="99.95" hidden="1" customHeight="1" x14ac:dyDescent="0.25">
      <c r="A565" s="130" t="s">
        <v>217</v>
      </c>
      <c r="B565" s="47" t="s">
        <v>83</v>
      </c>
      <c r="C565" s="47" t="s">
        <v>3587</v>
      </c>
      <c r="D565" s="127">
        <v>1</v>
      </c>
      <c r="E565" s="47" t="s">
        <v>3588</v>
      </c>
      <c r="F565" s="127" t="s">
        <v>3589</v>
      </c>
      <c r="G565" s="127">
        <v>16</v>
      </c>
      <c r="H565" s="122">
        <v>1</v>
      </c>
      <c r="I565" s="132">
        <v>0.14299999999999999</v>
      </c>
      <c r="J565" s="47" t="s">
        <v>3590</v>
      </c>
      <c r="K565" s="164">
        <v>43464</v>
      </c>
      <c r="L565" s="127">
        <v>1</v>
      </c>
      <c r="M565" s="47" t="s">
        <v>3591</v>
      </c>
      <c r="N565" s="47" t="s">
        <v>3592</v>
      </c>
      <c r="O565" s="165" t="s">
        <v>3593</v>
      </c>
      <c r="P565" s="127">
        <v>20</v>
      </c>
      <c r="Q565" s="127" t="s">
        <v>3594</v>
      </c>
      <c r="R565" s="146">
        <v>124916000</v>
      </c>
      <c r="S565" s="47"/>
      <c r="T565" s="128">
        <v>43132</v>
      </c>
      <c r="U565" s="128">
        <v>43342</v>
      </c>
      <c r="V565" s="41" t="s">
        <v>3601</v>
      </c>
      <c r="W565" s="122">
        <v>0.25</v>
      </c>
      <c r="X565" s="122">
        <v>0</v>
      </c>
      <c r="Y565" s="127"/>
      <c r="Z565" s="12"/>
      <c r="AA565" s="47"/>
      <c r="AB565" s="47"/>
      <c r="AC565" s="231"/>
      <c r="AD565" s="47"/>
      <c r="AE565" s="127"/>
      <c r="AF565" s="127"/>
      <c r="AG565" s="122">
        <v>1.6000000000000001E-3</v>
      </c>
      <c r="AH565" s="127"/>
      <c r="AI565" s="127"/>
      <c r="AJ565" s="47"/>
      <c r="AK565" s="127"/>
      <c r="AL565" s="127"/>
      <c r="AM565" s="127"/>
      <c r="AN565" s="127"/>
      <c r="AO565" s="127"/>
      <c r="AP565" s="122">
        <v>1.6000000000000001E-3</v>
      </c>
      <c r="AQ565" s="127"/>
      <c r="AR565" s="127"/>
      <c r="AS565" s="47"/>
      <c r="AT565" s="127"/>
      <c r="AU565" s="127"/>
      <c r="AV565" s="127"/>
      <c r="AW565" s="127"/>
      <c r="AX565" s="127"/>
      <c r="AY565" s="127"/>
      <c r="AZ565" s="16">
        <v>0</v>
      </c>
      <c r="BA565" s="127"/>
      <c r="BB565" s="127"/>
      <c r="BC565" s="102"/>
      <c r="BD565" s="47"/>
      <c r="BE565" s="127"/>
      <c r="BF565" s="127"/>
      <c r="BG565" s="127"/>
      <c r="BH565" s="127"/>
      <c r="BI565" s="122">
        <v>0</v>
      </c>
      <c r="BJ565" s="127"/>
      <c r="BK565" s="127"/>
      <c r="BL565" s="72"/>
      <c r="BM565" s="47"/>
      <c r="BN565" s="127"/>
      <c r="BO565" s="127"/>
      <c r="BP565" s="127"/>
      <c r="BQ565" s="127"/>
      <c r="BR565" s="16">
        <v>0</v>
      </c>
      <c r="BS565" s="127"/>
      <c r="BT565" s="127"/>
      <c r="BU565" s="72"/>
      <c r="BV565" s="47"/>
      <c r="BW565" s="47"/>
      <c r="BX565" s="47"/>
      <c r="BY565" s="47"/>
      <c r="BZ565" s="47"/>
      <c r="CA565" s="47"/>
      <c r="CB565" s="132">
        <v>0.125</v>
      </c>
      <c r="CC565" s="127"/>
      <c r="CD565" s="127"/>
      <c r="CE565" s="102"/>
      <c r="CF565" s="47"/>
      <c r="CG565" s="127"/>
      <c r="CH565" s="127"/>
      <c r="CI565" s="127"/>
      <c r="CJ565" s="127"/>
      <c r="CK565" s="132">
        <v>0.123</v>
      </c>
      <c r="CL565" s="127"/>
      <c r="CM565" s="127" t="s">
        <v>3602</v>
      </c>
      <c r="CN565" s="102"/>
      <c r="CO565" s="47"/>
      <c r="CP565" s="127"/>
      <c r="CQ565" s="127"/>
      <c r="CR565" s="127"/>
      <c r="CS565" s="127"/>
      <c r="CT565" s="16">
        <v>0</v>
      </c>
      <c r="CU565" s="127"/>
      <c r="CV565" s="127"/>
      <c r="CW565" s="47"/>
      <c r="CX565" s="127"/>
      <c r="CY565" s="127"/>
      <c r="CZ565" s="127"/>
      <c r="DA565" s="127"/>
      <c r="DB565" s="127"/>
      <c r="DC565" s="127"/>
      <c r="DD565" s="16">
        <v>0</v>
      </c>
      <c r="DE565" s="127"/>
      <c r="DF565" s="127"/>
      <c r="DG565" s="47"/>
      <c r="DH565" s="127"/>
      <c r="DI565" s="127"/>
      <c r="DJ565" s="127"/>
      <c r="DK565" s="127"/>
      <c r="DL565" s="127"/>
      <c r="DM565" s="16">
        <v>0</v>
      </c>
      <c r="DN565" s="127"/>
      <c r="DO565" s="127"/>
      <c r="DP565" s="47"/>
      <c r="DQ565" s="127"/>
      <c r="DR565" s="127"/>
      <c r="DS565" s="127"/>
      <c r="DT565" s="127"/>
      <c r="DU565" s="127"/>
      <c r="DV565" s="16">
        <v>0</v>
      </c>
      <c r="DW565" s="127"/>
      <c r="DX565" s="127"/>
      <c r="DY565" s="47"/>
      <c r="DZ565" s="127"/>
      <c r="EA565" s="127"/>
      <c r="EB565" s="127"/>
      <c r="EC565" s="127"/>
      <c r="ED565" s="127"/>
      <c r="EE565" s="127"/>
      <c r="EF565" s="306"/>
      <c r="EG565" s="176">
        <v>0.25119999999999998</v>
      </c>
      <c r="EH565" s="127"/>
      <c r="EI565" s="127"/>
      <c r="EJ565" s="47"/>
      <c r="EK565" s="127"/>
      <c r="EL565" s="127"/>
      <c r="EM565" s="127"/>
      <c r="EN565" s="127"/>
      <c r="EO565" s="127"/>
      <c r="EP565" s="127"/>
      <c r="EQ565" s="127"/>
      <c r="ER565" s="127"/>
      <c r="ET565" s="156">
        <f t="shared" si="10"/>
        <v>1.1999999999999789E-3</v>
      </c>
    </row>
    <row r="566" spans="1:150" s="225" customFormat="1" ht="99.95" hidden="1" customHeight="1" x14ac:dyDescent="0.25">
      <c r="A566" s="130" t="s">
        <v>217</v>
      </c>
      <c r="B566" s="47" t="s">
        <v>83</v>
      </c>
      <c r="C566" s="47" t="s">
        <v>3587</v>
      </c>
      <c r="D566" s="127">
        <v>1</v>
      </c>
      <c r="E566" s="47" t="s">
        <v>3588</v>
      </c>
      <c r="F566" s="127" t="s">
        <v>3589</v>
      </c>
      <c r="G566" s="127">
        <v>16</v>
      </c>
      <c r="H566" s="122">
        <v>1</v>
      </c>
      <c r="I566" s="132">
        <v>0.14299999999999999</v>
      </c>
      <c r="J566" s="47" t="s">
        <v>3590</v>
      </c>
      <c r="K566" s="164">
        <v>43464</v>
      </c>
      <c r="L566" s="127">
        <v>2</v>
      </c>
      <c r="M566" s="167" t="s">
        <v>3603</v>
      </c>
      <c r="N566" s="47" t="s">
        <v>3604</v>
      </c>
      <c r="O566" s="165" t="s">
        <v>3605</v>
      </c>
      <c r="P566" s="53">
        <v>33.33</v>
      </c>
      <c r="Q566" s="75" t="s">
        <v>2163</v>
      </c>
      <c r="R566" s="146">
        <v>592200000</v>
      </c>
      <c r="S566" s="65"/>
      <c r="T566" s="71">
        <v>43101</v>
      </c>
      <c r="U566" s="71">
        <v>43464</v>
      </c>
      <c r="V566" s="41" t="s">
        <v>3606</v>
      </c>
      <c r="W566" s="122">
        <v>0.18</v>
      </c>
      <c r="X566" s="16">
        <v>0</v>
      </c>
      <c r="Y566" s="125"/>
      <c r="Z566" s="134"/>
      <c r="AA566" s="154"/>
      <c r="AB566" s="154"/>
      <c r="AC566" s="170">
        <v>592200000</v>
      </c>
      <c r="AD566" s="154"/>
      <c r="AE566" s="127"/>
      <c r="AF566" s="127"/>
      <c r="AG566" s="122">
        <v>1.6000000000000001E-3</v>
      </c>
      <c r="AH566" s="125"/>
      <c r="AI566" s="125"/>
      <c r="AJ566" s="154"/>
      <c r="AK566" s="154"/>
      <c r="AL566" s="154"/>
      <c r="AM566" s="154"/>
      <c r="AN566" s="127"/>
      <c r="AO566" s="127"/>
      <c r="AP566" s="16">
        <v>0.18</v>
      </c>
      <c r="AQ566" s="125"/>
      <c r="AR566" s="125" t="s">
        <v>3607</v>
      </c>
      <c r="AS566" s="154">
        <v>0.18319999999999997</v>
      </c>
      <c r="AT566" s="154">
        <v>0</v>
      </c>
      <c r="AU566" s="154"/>
      <c r="AV566" s="154"/>
      <c r="AW566" s="154"/>
      <c r="AX566" s="127"/>
      <c r="AY566" s="127"/>
      <c r="AZ566" s="16">
        <v>0</v>
      </c>
      <c r="BA566" s="125"/>
      <c r="BB566" s="125"/>
      <c r="BC566" s="154">
        <v>0</v>
      </c>
      <c r="BD566" s="154">
        <v>0</v>
      </c>
      <c r="BE566" s="154"/>
      <c r="BF566" s="154"/>
      <c r="BG566" s="127"/>
      <c r="BH566" s="127"/>
      <c r="BI566" s="122">
        <v>0</v>
      </c>
      <c r="BJ566" s="125"/>
      <c r="BK566" s="125"/>
      <c r="BL566" s="154"/>
      <c r="BM566" s="154"/>
      <c r="BN566" s="154"/>
      <c r="BO566" s="154"/>
      <c r="BP566" s="127"/>
      <c r="BQ566" s="127"/>
      <c r="BR566" s="16">
        <v>0</v>
      </c>
      <c r="BS566" s="125"/>
      <c r="BT566" s="125"/>
      <c r="BU566" s="154">
        <v>0.27329999999999999</v>
      </c>
      <c r="BV566" s="154">
        <v>0</v>
      </c>
      <c r="BW566" s="154"/>
      <c r="BX566" s="154"/>
      <c r="BY566" s="154"/>
      <c r="BZ566" s="127"/>
      <c r="CA566" s="127"/>
      <c r="CB566" s="16">
        <v>0</v>
      </c>
      <c r="CC566" s="125"/>
      <c r="CD566" s="125"/>
      <c r="CE566" s="154">
        <v>0</v>
      </c>
      <c r="CF566" s="154">
        <v>0</v>
      </c>
      <c r="CG566" s="154"/>
      <c r="CH566" s="154"/>
      <c r="CI566" s="127"/>
      <c r="CJ566" s="127"/>
      <c r="CK566" s="16">
        <v>0</v>
      </c>
      <c r="CL566" s="125"/>
      <c r="CM566" s="127"/>
      <c r="CN566" s="154">
        <v>0</v>
      </c>
      <c r="CO566" s="154"/>
      <c r="CP566" s="154"/>
      <c r="CQ566" s="154"/>
      <c r="CR566" s="127"/>
      <c r="CS566" s="127"/>
      <c r="CT566" s="16">
        <v>0</v>
      </c>
      <c r="CU566" s="125"/>
      <c r="CV566" s="125"/>
      <c r="CW566" s="154">
        <v>0.27329999999999999</v>
      </c>
      <c r="CX566" s="154">
        <v>0</v>
      </c>
      <c r="CY566" s="154"/>
      <c r="CZ566" s="154"/>
      <c r="DA566" s="154"/>
      <c r="DB566" s="127"/>
      <c r="DC566" s="127"/>
      <c r="DD566" s="16">
        <v>0</v>
      </c>
      <c r="DE566" s="125"/>
      <c r="DF566" s="125"/>
      <c r="DG566" s="154">
        <v>0</v>
      </c>
      <c r="DH566" s="154">
        <v>0</v>
      </c>
      <c r="DI566" s="154"/>
      <c r="DJ566" s="154"/>
      <c r="DK566" s="127"/>
      <c r="DL566" s="127"/>
      <c r="DM566" s="16">
        <v>0</v>
      </c>
      <c r="DN566" s="125"/>
      <c r="DO566" s="125"/>
      <c r="DP566" s="154">
        <v>0</v>
      </c>
      <c r="DQ566" s="154"/>
      <c r="DR566" s="154"/>
      <c r="DS566" s="154"/>
      <c r="DT566" s="127"/>
      <c r="DU566" s="127"/>
      <c r="DV566" s="16">
        <v>0</v>
      </c>
      <c r="DW566" s="125"/>
      <c r="DX566" s="127"/>
      <c r="DY566" s="154">
        <v>0.27029999999999998</v>
      </c>
      <c r="DZ566" s="154">
        <v>0</v>
      </c>
      <c r="EA566" s="232">
        <v>0</v>
      </c>
      <c r="EB566" s="154"/>
      <c r="EC566" s="154"/>
      <c r="ED566" s="127"/>
      <c r="EE566" s="127"/>
      <c r="EF566" s="306"/>
      <c r="EG566" s="176">
        <v>0.18159999999999998</v>
      </c>
      <c r="EH566" s="173"/>
      <c r="EI566" s="173"/>
      <c r="EJ566" s="219">
        <v>1.0001</v>
      </c>
      <c r="EK566" s="173"/>
      <c r="EL566" s="173"/>
      <c r="EM566" s="173"/>
      <c r="EN566" s="173"/>
      <c r="EO566" s="173"/>
      <c r="EP566" s="173"/>
      <c r="EQ566" s="173"/>
      <c r="ER566" s="173"/>
      <c r="ET566" s="156">
        <f t="shared" si="10"/>
        <v>1.5999999999999903E-3</v>
      </c>
    </row>
    <row r="567" spans="1:150" s="225" customFormat="1" ht="99.95" hidden="1" customHeight="1" x14ac:dyDescent="0.25">
      <c r="A567" s="130" t="s">
        <v>217</v>
      </c>
      <c r="B567" s="47" t="s">
        <v>83</v>
      </c>
      <c r="C567" s="47" t="s">
        <v>3587</v>
      </c>
      <c r="D567" s="127">
        <v>1</v>
      </c>
      <c r="E567" s="47" t="s">
        <v>3588</v>
      </c>
      <c r="F567" s="127" t="s">
        <v>3589</v>
      </c>
      <c r="G567" s="127">
        <v>16</v>
      </c>
      <c r="H567" s="122">
        <v>1</v>
      </c>
      <c r="I567" s="132">
        <v>0.14299999999999999</v>
      </c>
      <c r="J567" s="47" t="s">
        <v>3590</v>
      </c>
      <c r="K567" s="164">
        <v>43464</v>
      </c>
      <c r="L567" s="127">
        <v>2</v>
      </c>
      <c r="M567" s="167" t="s">
        <v>3603</v>
      </c>
      <c r="N567" s="47" t="s">
        <v>3604</v>
      </c>
      <c r="O567" s="165" t="s">
        <v>3608</v>
      </c>
      <c r="P567" s="53">
        <v>33.33</v>
      </c>
      <c r="Q567" s="75" t="s">
        <v>2163</v>
      </c>
      <c r="R567" s="146">
        <v>592200000</v>
      </c>
      <c r="S567" s="65"/>
      <c r="T567" s="71">
        <v>43101</v>
      </c>
      <c r="U567" s="71">
        <v>43464</v>
      </c>
      <c r="V567" s="41" t="s">
        <v>3609</v>
      </c>
      <c r="W567" s="122">
        <v>0.46</v>
      </c>
      <c r="X567" s="16">
        <v>0</v>
      </c>
      <c r="Y567" s="125"/>
      <c r="Z567" s="134"/>
      <c r="AA567" s="154"/>
      <c r="AB567" s="154"/>
      <c r="AC567" s="170"/>
      <c r="AD567" s="154"/>
      <c r="AE567" s="127"/>
      <c r="AF567" s="127"/>
      <c r="AG567" s="122">
        <v>1.6000000000000001E-3</v>
      </c>
      <c r="AH567" s="125"/>
      <c r="AI567" s="125"/>
      <c r="AJ567" s="154"/>
      <c r="AK567" s="154"/>
      <c r="AL567" s="154"/>
      <c r="AM567" s="154"/>
      <c r="AN567" s="127"/>
      <c r="AO567" s="127"/>
      <c r="AP567" s="122">
        <v>1.6000000000000001E-3</v>
      </c>
      <c r="AQ567" s="125"/>
      <c r="AR567" s="125"/>
      <c r="AS567" s="154"/>
      <c r="AT567" s="154"/>
      <c r="AU567" s="154"/>
      <c r="AV567" s="154"/>
      <c r="AW567" s="154"/>
      <c r="AX567" s="127"/>
      <c r="AY567" s="127"/>
      <c r="AZ567" s="16">
        <v>0</v>
      </c>
      <c r="BA567" s="125"/>
      <c r="BB567" s="125"/>
      <c r="BC567" s="154"/>
      <c r="BD567" s="154"/>
      <c r="BE567" s="154"/>
      <c r="BF567" s="154"/>
      <c r="BG567" s="127"/>
      <c r="BH567" s="127"/>
      <c r="BI567" s="122">
        <v>0</v>
      </c>
      <c r="BJ567" s="125"/>
      <c r="BK567" s="125"/>
      <c r="BL567" s="154"/>
      <c r="BM567" s="154"/>
      <c r="BN567" s="154"/>
      <c r="BO567" s="154"/>
      <c r="BP567" s="127"/>
      <c r="BQ567" s="127"/>
      <c r="BR567" s="81">
        <v>0.15329999999999999</v>
      </c>
      <c r="BS567" s="125"/>
      <c r="BT567" s="125" t="s">
        <v>3610</v>
      </c>
      <c r="BU567" s="154"/>
      <c r="BV567" s="154"/>
      <c r="BW567" s="154"/>
      <c r="BX567" s="154"/>
      <c r="BY567" s="154"/>
      <c r="BZ567" s="127"/>
      <c r="CA567" s="127"/>
      <c r="CB567" s="16">
        <v>0</v>
      </c>
      <c r="CC567" s="125"/>
      <c r="CD567" s="47"/>
      <c r="CE567" s="154"/>
      <c r="CF567" s="154"/>
      <c r="CG567" s="154"/>
      <c r="CH567" s="154"/>
      <c r="CI567" s="127"/>
      <c r="CJ567" s="127"/>
      <c r="CK567" s="16">
        <v>0</v>
      </c>
      <c r="CL567" s="125"/>
      <c r="CM567" s="127"/>
      <c r="CN567" s="154"/>
      <c r="CO567" s="154"/>
      <c r="CP567" s="154"/>
      <c r="CQ567" s="154"/>
      <c r="CR567" s="127"/>
      <c r="CS567" s="127"/>
      <c r="CT567" s="81">
        <v>0.15329999999999999</v>
      </c>
      <c r="CU567" s="125">
        <v>0</v>
      </c>
      <c r="CV567" s="125" t="s">
        <v>3611</v>
      </c>
      <c r="CW567" s="154"/>
      <c r="CX567" s="154"/>
      <c r="CY567" s="154"/>
      <c r="CZ567" s="154"/>
      <c r="DA567" s="154"/>
      <c r="DB567" s="127"/>
      <c r="DC567" s="127"/>
      <c r="DD567" s="16">
        <v>0</v>
      </c>
      <c r="DE567" s="125"/>
      <c r="DF567" s="125"/>
      <c r="DG567" s="154"/>
      <c r="DH567" s="154"/>
      <c r="DI567" s="154"/>
      <c r="DJ567" s="154"/>
      <c r="DK567" s="127"/>
      <c r="DL567" s="127"/>
      <c r="DM567" s="16">
        <v>0</v>
      </c>
      <c r="DN567" s="125"/>
      <c r="DO567" s="125"/>
      <c r="DP567" s="154"/>
      <c r="DQ567" s="154"/>
      <c r="DR567" s="154"/>
      <c r="DS567" s="154"/>
      <c r="DT567" s="127"/>
      <c r="DU567" s="127"/>
      <c r="DV567" s="81">
        <v>0.15329999999999999</v>
      </c>
      <c r="DW567" s="125"/>
      <c r="DX567" s="127" t="s">
        <v>3612</v>
      </c>
      <c r="DY567" s="154"/>
      <c r="DZ567" s="154"/>
      <c r="EA567" s="232"/>
      <c r="EB567" s="154"/>
      <c r="EC567" s="154"/>
      <c r="ED567" s="127"/>
      <c r="EE567" s="127"/>
      <c r="EF567" s="306"/>
      <c r="EG567" s="176">
        <v>0.46309999999999996</v>
      </c>
      <c r="EH567" s="173"/>
      <c r="EI567" s="173"/>
      <c r="EJ567" s="219"/>
      <c r="EK567" s="173"/>
      <c r="EL567" s="173"/>
      <c r="EM567" s="173"/>
      <c r="EN567" s="173"/>
      <c r="EO567" s="173"/>
      <c r="EP567" s="173"/>
      <c r="EQ567" s="173"/>
      <c r="ER567" s="173"/>
      <c r="ET567" s="156">
        <f t="shared" si="10"/>
        <v>3.0999999999999361E-3</v>
      </c>
    </row>
    <row r="568" spans="1:150" s="225" customFormat="1" ht="99.95" hidden="1" customHeight="1" x14ac:dyDescent="0.25">
      <c r="A568" s="130" t="s">
        <v>217</v>
      </c>
      <c r="B568" s="47" t="s">
        <v>83</v>
      </c>
      <c r="C568" s="47" t="s">
        <v>3587</v>
      </c>
      <c r="D568" s="127">
        <v>1</v>
      </c>
      <c r="E568" s="47" t="s">
        <v>3588</v>
      </c>
      <c r="F568" s="127" t="s">
        <v>3589</v>
      </c>
      <c r="G568" s="127">
        <v>16</v>
      </c>
      <c r="H568" s="122">
        <v>1</v>
      </c>
      <c r="I568" s="132">
        <v>0.14299999999999999</v>
      </c>
      <c r="J568" s="47" t="s">
        <v>3590</v>
      </c>
      <c r="K568" s="164">
        <v>43464</v>
      </c>
      <c r="L568" s="127">
        <v>2</v>
      </c>
      <c r="M568" s="167" t="s">
        <v>3603</v>
      </c>
      <c r="N568" s="47" t="s">
        <v>3604</v>
      </c>
      <c r="O568" s="165" t="s">
        <v>3605</v>
      </c>
      <c r="P568" s="53">
        <v>33.33</v>
      </c>
      <c r="Q568" s="75" t="s">
        <v>2163</v>
      </c>
      <c r="R568" s="146">
        <v>592200000</v>
      </c>
      <c r="S568" s="65"/>
      <c r="T568" s="71">
        <v>43101</v>
      </c>
      <c r="U568" s="71">
        <v>43464</v>
      </c>
      <c r="V568" s="41" t="s">
        <v>3613</v>
      </c>
      <c r="W568" s="122">
        <v>0.36</v>
      </c>
      <c r="X568" s="16">
        <v>0</v>
      </c>
      <c r="Y568" s="125"/>
      <c r="Z568" s="134"/>
      <c r="AA568" s="154"/>
      <c r="AB568" s="154"/>
      <c r="AC568" s="170"/>
      <c r="AD568" s="154"/>
      <c r="AE568" s="127"/>
      <c r="AF568" s="127"/>
      <c r="AG568" s="122">
        <v>1.6000000000000001E-3</v>
      </c>
      <c r="AH568" s="125"/>
      <c r="AI568" s="125"/>
      <c r="AJ568" s="154"/>
      <c r="AK568" s="154"/>
      <c r="AL568" s="154"/>
      <c r="AM568" s="154"/>
      <c r="AN568" s="127"/>
      <c r="AO568" s="127"/>
      <c r="AP568" s="122">
        <v>1.6000000000000001E-3</v>
      </c>
      <c r="AQ568" s="125"/>
      <c r="AR568" s="125"/>
      <c r="AS568" s="154"/>
      <c r="AT568" s="154"/>
      <c r="AU568" s="154"/>
      <c r="AV568" s="154"/>
      <c r="AW568" s="154"/>
      <c r="AX568" s="127"/>
      <c r="AY568" s="127"/>
      <c r="AZ568" s="16">
        <v>0</v>
      </c>
      <c r="BA568" s="125"/>
      <c r="BB568" s="125"/>
      <c r="BC568" s="154"/>
      <c r="BD568" s="154"/>
      <c r="BE568" s="154"/>
      <c r="BF568" s="154"/>
      <c r="BG568" s="127"/>
      <c r="BH568" s="127"/>
      <c r="BI568" s="122">
        <v>0</v>
      </c>
      <c r="BJ568" s="125"/>
      <c r="BK568" s="125"/>
      <c r="BL568" s="154"/>
      <c r="BM568" s="154"/>
      <c r="BN568" s="154"/>
      <c r="BO568" s="154"/>
      <c r="BP568" s="127"/>
      <c r="BQ568" s="127"/>
      <c r="BR568" s="16">
        <v>0.12</v>
      </c>
      <c r="BS568" s="125"/>
      <c r="BT568" s="125" t="s">
        <v>3611</v>
      </c>
      <c r="BU568" s="154"/>
      <c r="BV568" s="154"/>
      <c r="BW568" s="154"/>
      <c r="BX568" s="154"/>
      <c r="BY568" s="154"/>
      <c r="BZ568" s="127"/>
      <c r="CA568" s="127"/>
      <c r="CB568" s="16">
        <v>0</v>
      </c>
      <c r="CC568" s="125"/>
      <c r="CD568" s="47"/>
      <c r="CE568" s="154"/>
      <c r="CF568" s="154"/>
      <c r="CG568" s="154"/>
      <c r="CH568" s="154"/>
      <c r="CI568" s="127"/>
      <c r="CJ568" s="127"/>
      <c r="CK568" s="16">
        <v>0</v>
      </c>
      <c r="CL568" s="125"/>
      <c r="CM568" s="127"/>
      <c r="CN568" s="154"/>
      <c r="CO568" s="154"/>
      <c r="CP568" s="154"/>
      <c r="CQ568" s="154"/>
      <c r="CR568" s="127"/>
      <c r="CS568" s="127"/>
      <c r="CT568" s="16">
        <v>0.12</v>
      </c>
      <c r="CU568" s="125">
        <v>0</v>
      </c>
      <c r="CV568" s="125" t="s">
        <v>3611</v>
      </c>
      <c r="CW568" s="154"/>
      <c r="CX568" s="154"/>
      <c r="CY568" s="154"/>
      <c r="CZ568" s="154"/>
      <c r="DA568" s="154"/>
      <c r="DB568" s="127"/>
      <c r="DC568" s="127"/>
      <c r="DD568" s="16">
        <v>0</v>
      </c>
      <c r="DE568" s="125"/>
      <c r="DF568" s="125"/>
      <c r="DG568" s="154"/>
      <c r="DH568" s="154"/>
      <c r="DI568" s="154"/>
      <c r="DJ568" s="154"/>
      <c r="DK568" s="127"/>
      <c r="DL568" s="127"/>
      <c r="DM568" s="16">
        <v>0</v>
      </c>
      <c r="DN568" s="125"/>
      <c r="DO568" s="125"/>
      <c r="DP568" s="154"/>
      <c r="DQ568" s="154"/>
      <c r="DR568" s="154"/>
      <c r="DS568" s="154"/>
      <c r="DT568" s="127"/>
      <c r="DU568" s="127"/>
      <c r="DV568" s="84">
        <v>0.11700000000000001</v>
      </c>
      <c r="DW568" s="125"/>
      <c r="DX568" s="127" t="s">
        <v>3611</v>
      </c>
      <c r="DY568" s="154"/>
      <c r="DZ568" s="154"/>
      <c r="EA568" s="232"/>
      <c r="EB568" s="154"/>
      <c r="EC568" s="154"/>
      <c r="ED568" s="127"/>
      <c r="EE568" s="127"/>
      <c r="EF568" s="306"/>
      <c r="EG568" s="176">
        <v>0.36019999999999996</v>
      </c>
      <c r="EH568" s="173"/>
      <c r="EI568" s="173"/>
      <c r="EJ568" s="219"/>
      <c r="EK568" s="173"/>
      <c r="EL568" s="173"/>
      <c r="EM568" s="173"/>
      <c r="EN568" s="173"/>
      <c r="EO568" s="173"/>
      <c r="EP568" s="173"/>
      <c r="EQ568" s="173"/>
      <c r="ER568" s="173"/>
      <c r="ET568" s="156">
        <f t="shared" si="10"/>
        <v>1.9999999999997797E-4</v>
      </c>
    </row>
    <row r="569" spans="1:150" s="225" customFormat="1" ht="99.95" hidden="1" customHeight="1" x14ac:dyDescent="0.25">
      <c r="A569" s="130" t="s">
        <v>217</v>
      </c>
      <c r="B569" s="47" t="s">
        <v>83</v>
      </c>
      <c r="C569" s="47" t="s">
        <v>3587</v>
      </c>
      <c r="D569" s="127">
        <v>1</v>
      </c>
      <c r="E569" s="47" t="s">
        <v>3588</v>
      </c>
      <c r="F569" s="127" t="s">
        <v>3589</v>
      </c>
      <c r="G569" s="127">
        <v>16</v>
      </c>
      <c r="H569" s="122">
        <v>1</v>
      </c>
      <c r="I569" s="132">
        <v>0.14299999999999999</v>
      </c>
      <c r="J569" s="47" t="s">
        <v>3590</v>
      </c>
      <c r="K569" s="164">
        <v>43464</v>
      </c>
      <c r="L569" s="127">
        <v>3</v>
      </c>
      <c r="M569" s="47" t="s">
        <v>3614</v>
      </c>
      <c r="N569" s="47" t="s">
        <v>3615</v>
      </c>
      <c r="O569" s="165" t="s">
        <v>3593</v>
      </c>
      <c r="P569" s="127">
        <v>30</v>
      </c>
      <c r="Q569" s="127" t="s">
        <v>3616</v>
      </c>
      <c r="R569" s="146">
        <v>298441000</v>
      </c>
      <c r="S569" s="65"/>
      <c r="T569" s="128">
        <v>43160</v>
      </c>
      <c r="U569" s="128">
        <v>43464</v>
      </c>
      <c r="V569" s="41" t="s">
        <v>3617</v>
      </c>
      <c r="W569" s="132">
        <v>0.33200000000000002</v>
      </c>
      <c r="X569" s="122">
        <v>0</v>
      </c>
      <c r="Y569" s="125"/>
      <c r="Z569" s="130"/>
      <c r="AA569" s="154">
        <v>0</v>
      </c>
      <c r="AB569" s="154"/>
      <c r="AC569" s="170">
        <v>298441000</v>
      </c>
      <c r="AD569" s="154"/>
      <c r="AE569" s="127"/>
      <c r="AF569" s="127"/>
      <c r="AG569" s="16">
        <v>0</v>
      </c>
      <c r="AH569" s="125"/>
      <c r="AI569" s="125"/>
      <c r="AJ569" s="154">
        <v>0</v>
      </c>
      <c r="AK569" s="154"/>
      <c r="AL569" s="154"/>
      <c r="AM569" s="154"/>
      <c r="AN569" s="127"/>
      <c r="AO569" s="127"/>
      <c r="AP569" s="16">
        <v>0</v>
      </c>
      <c r="AQ569" s="125"/>
      <c r="AR569" s="125"/>
      <c r="AS569" s="154">
        <v>0</v>
      </c>
      <c r="AT569" s="154"/>
      <c r="AU569" s="154"/>
      <c r="AV569" s="154"/>
      <c r="AW569" s="154"/>
      <c r="AX569" s="127"/>
      <c r="AY569" s="127"/>
      <c r="AZ569" s="16">
        <v>0</v>
      </c>
      <c r="BA569" s="125"/>
      <c r="BB569" s="125"/>
      <c r="BC569" s="154">
        <v>0</v>
      </c>
      <c r="BD569" s="154"/>
      <c r="BE569" s="154"/>
      <c r="BF569" s="154"/>
      <c r="BG569" s="127"/>
      <c r="BH569" s="127"/>
      <c r="BI569" s="84">
        <v>0.16600000000000001</v>
      </c>
      <c r="BJ569" s="125"/>
      <c r="BK569" s="125" t="s">
        <v>3618</v>
      </c>
      <c r="BL569" s="154">
        <v>0.16600000000000001</v>
      </c>
      <c r="BM569" s="154">
        <v>0</v>
      </c>
      <c r="BN569" s="154"/>
      <c r="BO569" s="154"/>
      <c r="BP569" s="127"/>
      <c r="BQ569" s="127"/>
      <c r="BR569" s="16">
        <v>0</v>
      </c>
      <c r="BS569" s="125"/>
      <c r="BT569" s="125"/>
      <c r="BU569" s="154">
        <v>0.33400000000000002</v>
      </c>
      <c r="BV569" s="154">
        <v>0</v>
      </c>
      <c r="BW569" s="154"/>
      <c r="BX569" s="154"/>
      <c r="BY569" s="154"/>
      <c r="BZ569" s="127"/>
      <c r="CA569" s="127"/>
      <c r="CB569" s="16">
        <v>0</v>
      </c>
      <c r="CC569" s="125"/>
      <c r="CD569" s="125"/>
      <c r="CE569" s="154">
        <v>0</v>
      </c>
      <c r="CF569" s="154"/>
      <c r="CG569" s="154"/>
      <c r="CH569" s="154"/>
      <c r="CI569" s="127"/>
      <c r="CJ569" s="127"/>
      <c r="CK569" s="16">
        <v>0</v>
      </c>
      <c r="CL569" s="125"/>
      <c r="CM569" s="127"/>
      <c r="CN569" s="154">
        <v>0.16600000000000001</v>
      </c>
      <c r="CO569" s="154">
        <v>0</v>
      </c>
      <c r="CP569" s="154"/>
      <c r="CQ569" s="154"/>
      <c r="CR569" s="127"/>
      <c r="CS569" s="127"/>
      <c r="CT569" s="84">
        <v>0.16600000000000001</v>
      </c>
      <c r="CU569" s="125"/>
      <c r="CV569" s="125" t="s">
        <v>3618</v>
      </c>
      <c r="CW569" s="154">
        <v>0.16600000000000001</v>
      </c>
      <c r="CX569" s="154">
        <v>0</v>
      </c>
      <c r="CY569" s="154"/>
      <c r="CZ569" s="154"/>
      <c r="DA569" s="154"/>
      <c r="DB569" s="127"/>
      <c r="DC569" s="127"/>
      <c r="DD569" s="16">
        <v>0</v>
      </c>
      <c r="DE569" s="125"/>
      <c r="DF569" s="125"/>
      <c r="DG569" s="154">
        <v>0</v>
      </c>
      <c r="DH569" s="154"/>
      <c r="DI569" s="154"/>
      <c r="DJ569" s="154"/>
      <c r="DK569" s="127"/>
      <c r="DL569" s="127"/>
      <c r="DM569" s="16">
        <v>0</v>
      </c>
      <c r="DN569" s="125"/>
      <c r="DO569" s="125"/>
      <c r="DP569" s="154">
        <v>0</v>
      </c>
      <c r="DQ569" s="154">
        <v>0</v>
      </c>
      <c r="DR569" s="154"/>
      <c r="DS569" s="154"/>
      <c r="DT569" s="127"/>
      <c r="DU569" s="127"/>
      <c r="DV569" s="16">
        <v>0</v>
      </c>
      <c r="DW569" s="125"/>
      <c r="DX569" s="125"/>
      <c r="DY569" s="154">
        <v>0.16800000000000001</v>
      </c>
      <c r="DZ569" s="154">
        <v>0</v>
      </c>
      <c r="EA569" s="154"/>
      <c r="EB569" s="154"/>
      <c r="EC569" s="154"/>
      <c r="ED569" s="127"/>
      <c r="EE569" s="127"/>
      <c r="EF569" s="306"/>
      <c r="EG569" s="177">
        <v>0.33200000000000002</v>
      </c>
      <c r="EH569" s="173"/>
      <c r="EI569" s="173"/>
      <c r="EJ569" s="219">
        <v>1</v>
      </c>
      <c r="EK569" s="173"/>
      <c r="EL569" s="173"/>
      <c r="EM569" s="173"/>
      <c r="EN569" s="173"/>
      <c r="EO569" s="173"/>
      <c r="EP569" s="173"/>
      <c r="EQ569" s="173"/>
      <c r="ER569" s="173"/>
      <c r="ET569" s="156">
        <f t="shared" si="10"/>
        <v>0</v>
      </c>
    </row>
    <row r="570" spans="1:150" s="225" customFormat="1" ht="99.95" hidden="1" customHeight="1" x14ac:dyDescent="0.25">
      <c r="A570" s="130" t="s">
        <v>217</v>
      </c>
      <c r="B570" s="47" t="s">
        <v>83</v>
      </c>
      <c r="C570" s="47" t="s">
        <v>3587</v>
      </c>
      <c r="D570" s="127">
        <v>1</v>
      </c>
      <c r="E570" s="47" t="s">
        <v>3588</v>
      </c>
      <c r="F570" s="127" t="s">
        <v>3589</v>
      </c>
      <c r="G570" s="127">
        <v>16</v>
      </c>
      <c r="H570" s="122">
        <v>1</v>
      </c>
      <c r="I570" s="132">
        <v>0.14299999999999999</v>
      </c>
      <c r="J570" s="47" t="s">
        <v>3590</v>
      </c>
      <c r="K570" s="164">
        <v>43464</v>
      </c>
      <c r="L570" s="127">
        <v>3</v>
      </c>
      <c r="M570" s="47" t="s">
        <v>3614</v>
      </c>
      <c r="N570" s="47" t="s">
        <v>3615</v>
      </c>
      <c r="O570" s="165" t="s">
        <v>3593</v>
      </c>
      <c r="P570" s="127">
        <v>30</v>
      </c>
      <c r="Q570" s="127" t="s">
        <v>3616</v>
      </c>
      <c r="R570" s="146">
        <v>298441000</v>
      </c>
      <c r="S570" s="65"/>
      <c r="T570" s="128">
        <v>43160</v>
      </c>
      <c r="U570" s="128">
        <v>43464</v>
      </c>
      <c r="V570" s="41" t="s">
        <v>3619</v>
      </c>
      <c r="W570" s="132">
        <v>0.33400000000000002</v>
      </c>
      <c r="X570" s="16">
        <v>0</v>
      </c>
      <c r="Y570" s="125"/>
      <c r="Z570" s="134"/>
      <c r="AA570" s="154"/>
      <c r="AB570" s="154">
        <v>0</v>
      </c>
      <c r="AC570" s="170"/>
      <c r="AD570" s="154"/>
      <c r="AE570" s="127"/>
      <c r="AF570" s="127"/>
      <c r="AG570" s="16">
        <v>0</v>
      </c>
      <c r="AH570" s="125"/>
      <c r="AI570" s="125"/>
      <c r="AJ570" s="154"/>
      <c r="AK570" s="154">
        <v>0</v>
      </c>
      <c r="AL570" s="154"/>
      <c r="AM570" s="154"/>
      <c r="AN570" s="127"/>
      <c r="AO570" s="127"/>
      <c r="AP570" s="16">
        <v>0</v>
      </c>
      <c r="AQ570" s="125"/>
      <c r="AR570" s="125"/>
      <c r="AS570" s="154"/>
      <c r="AT570" s="154">
        <v>0</v>
      </c>
      <c r="AU570" s="154"/>
      <c r="AV570" s="154"/>
      <c r="AW570" s="154"/>
      <c r="AX570" s="127"/>
      <c r="AY570" s="127"/>
      <c r="AZ570" s="16">
        <v>0</v>
      </c>
      <c r="BA570" s="125"/>
      <c r="BB570" s="127"/>
      <c r="BC570" s="154"/>
      <c r="BD570" s="154">
        <v>0</v>
      </c>
      <c r="BE570" s="154"/>
      <c r="BF570" s="154"/>
      <c r="BG570" s="127"/>
      <c r="BH570" s="127"/>
      <c r="BI570" s="16">
        <v>0</v>
      </c>
      <c r="BJ570" s="125"/>
      <c r="BK570" s="125"/>
      <c r="BL570" s="154"/>
      <c r="BM570" s="154"/>
      <c r="BN570" s="154"/>
      <c r="BO570" s="154"/>
      <c r="BP570" s="127"/>
      <c r="BQ570" s="127"/>
      <c r="BR570" s="16">
        <v>0.33400000000000002</v>
      </c>
      <c r="BS570" s="125"/>
      <c r="BT570" s="125" t="s">
        <v>3620</v>
      </c>
      <c r="BU570" s="154"/>
      <c r="BV570" s="154"/>
      <c r="BW570" s="154"/>
      <c r="BX570" s="154"/>
      <c r="BY570" s="154"/>
      <c r="BZ570" s="127"/>
      <c r="CA570" s="127"/>
      <c r="CB570" s="16">
        <v>0</v>
      </c>
      <c r="CC570" s="125"/>
      <c r="CD570" s="125"/>
      <c r="CE570" s="154"/>
      <c r="CF570" s="154">
        <v>0</v>
      </c>
      <c r="CG570" s="154"/>
      <c r="CH570" s="154"/>
      <c r="CI570" s="127"/>
      <c r="CJ570" s="127"/>
      <c r="CK570" s="16">
        <v>0</v>
      </c>
      <c r="CL570" s="125"/>
      <c r="CM570" s="125"/>
      <c r="CN570" s="154"/>
      <c r="CO570" s="154"/>
      <c r="CP570" s="154"/>
      <c r="CQ570" s="154"/>
      <c r="CR570" s="127"/>
      <c r="CS570" s="127"/>
      <c r="CT570" s="16">
        <v>0</v>
      </c>
      <c r="CU570" s="125"/>
      <c r="CV570" s="125"/>
      <c r="CW570" s="154"/>
      <c r="CX570" s="154"/>
      <c r="CY570" s="154"/>
      <c r="CZ570" s="154"/>
      <c r="DA570" s="154"/>
      <c r="DB570" s="127"/>
      <c r="DC570" s="127"/>
      <c r="DD570" s="16">
        <v>0</v>
      </c>
      <c r="DE570" s="125"/>
      <c r="DF570" s="125"/>
      <c r="DG570" s="154"/>
      <c r="DH570" s="154">
        <v>0</v>
      </c>
      <c r="DI570" s="154"/>
      <c r="DJ570" s="154"/>
      <c r="DK570" s="127"/>
      <c r="DL570" s="127"/>
      <c r="DM570" s="16">
        <v>0</v>
      </c>
      <c r="DN570" s="125"/>
      <c r="DO570" s="125"/>
      <c r="DP570" s="154"/>
      <c r="DQ570" s="154">
        <v>0</v>
      </c>
      <c r="DR570" s="154"/>
      <c r="DS570" s="154"/>
      <c r="DT570" s="127"/>
      <c r="DU570" s="127"/>
      <c r="DV570" s="16">
        <v>0</v>
      </c>
      <c r="DW570" s="125"/>
      <c r="DX570" s="127"/>
      <c r="DY570" s="154"/>
      <c r="DZ570" s="154"/>
      <c r="EA570" s="154"/>
      <c r="EB570" s="154"/>
      <c r="EC570" s="154"/>
      <c r="ED570" s="127"/>
      <c r="EE570" s="127"/>
      <c r="EF570" s="306"/>
      <c r="EG570" s="177">
        <v>0.33400000000000002</v>
      </c>
      <c r="EH570" s="173"/>
      <c r="EI570" s="173"/>
      <c r="EJ570" s="219"/>
      <c r="EK570" s="173"/>
      <c r="EL570" s="173"/>
      <c r="EM570" s="173"/>
      <c r="EN570" s="173"/>
      <c r="EO570" s="173"/>
      <c r="EP570" s="173"/>
      <c r="EQ570" s="173"/>
      <c r="ER570" s="173"/>
      <c r="ET570" s="156">
        <f t="shared" si="10"/>
        <v>0</v>
      </c>
    </row>
    <row r="571" spans="1:150" s="225" customFormat="1" ht="99.95" hidden="1" customHeight="1" x14ac:dyDescent="0.25">
      <c r="A571" s="130" t="s">
        <v>217</v>
      </c>
      <c r="B571" s="47" t="s">
        <v>83</v>
      </c>
      <c r="C571" s="47" t="s">
        <v>3587</v>
      </c>
      <c r="D571" s="127">
        <v>1</v>
      </c>
      <c r="E571" s="47" t="s">
        <v>3588</v>
      </c>
      <c r="F571" s="127" t="s">
        <v>3589</v>
      </c>
      <c r="G571" s="127">
        <v>16</v>
      </c>
      <c r="H571" s="122">
        <v>1</v>
      </c>
      <c r="I571" s="132">
        <v>0.14299999999999999</v>
      </c>
      <c r="J571" s="47" t="s">
        <v>3590</v>
      </c>
      <c r="K571" s="164">
        <v>43464</v>
      </c>
      <c r="L571" s="127">
        <v>3</v>
      </c>
      <c r="M571" s="47" t="s">
        <v>3614</v>
      </c>
      <c r="N571" s="47" t="s">
        <v>3615</v>
      </c>
      <c r="O571" s="165" t="s">
        <v>3593</v>
      </c>
      <c r="P571" s="127">
        <v>30</v>
      </c>
      <c r="Q571" s="127" t="s">
        <v>3616</v>
      </c>
      <c r="R571" s="146">
        <v>298441000</v>
      </c>
      <c r="S571" s="65"/>
      <c r="T571" s="128">
        <v>43160</v>
      </c>
      <c r="U571" s="128">
        <v>43464</v>
      </c>
      <c r="V571" s="41" t="s">
        <v>3621</v>
      </c>
      <c r="W571" s="132">
        <v>0.33400000000000002</v>
      </c>
      <c r="X571" s="16">
        <v>0</v>
      </c>
      <c r="Y571" s="125"/>
      <c r="Z571" s="134"/>
      <c r="AA571" s="154"/>
      <c r="AB571" s="154"/>
      <c r="AC571" s="170"/>
      <c r="AD571" s="154"/>
      <c r="AE571" s="127"/>
      <c r="AF571" s="127"/>
      <c r="AG571" s="16">
        <v>0</v>
      </c>
      <c r="AH571" s="125"/>
      <c r="AI571" s="125"/>
      <c r="AJ571" s="154"/>
      <c r="AK571" s="154"/>
      <c r="AL571" s="154"/>
      <c r="AM571" s="154"/>
      <c r="AN571" s="127"/>
      <c r="AO571" s="127"/>
      <c r="AP571" s="16">
        <v>0</v>
      </c>
      <c r="AQ571" s="125"/>
      <c r="AR571" s="125"/>
      <c r="AS571" s="154"/>
      <c r="AT571" s="154"/>
      <c r="AU571" s="154"/>
      <c r="AV571" s="154"/>
      <c r="AW571" s="154"/>
      <c r="AX571" s="127"/>
      <c r="AY571" s="127"/>
      <c r="AZ571" s="16">
        <v>0</v>
      </c>
      <c r="BA571" s="125"/>
      <c r="BB571" s="125"/>
      <c r="BC571" s="154"/>
      <c r="BD571" s="154"/>
      <c r="BE571" s="154"/>
      <c r="BF571" s="154"/>
      <c r="BG571" s="127"/>
      <c r="BH571" s="127"/>
      <c r="BI571" s="16">
        <v>0</v>
      </c>
      <c r="BJ571" s="125"/>
      <c r="BK571" s="125"/>
      <c r="BL571" s="154"/>
      <c r="BM571" s="154"/>
      <c r="BN571" s="154"/>
      <c r="BO571" s="154"/>
      <c r="BP571" s="127"/>
      <c r="BQ571" s="127"/>
      <c r="BR571" s="16">
        <v>0</v>
      </c>
      <c r="BS571" s="125"/>
      <c r="BT571" s="125"/>
      <c r="BU571" s="154"/>
      <c r="BV571" s="154"/>
      <c r="BW571" s="154"/>
      <c r="BX571" s="154"/>
      <c r="BY571" s="154"/>
      <c r="BZ571" s="127"/>
      <c r="CA571" s="127"/>
      <c r="CB571" s="16">
        <v>0</v>
      </c>
      <c r="CC571" s="125"/>
      <c r="CD571" s="125"/>
      <c r="CE571" s="154"/>
      <c r="CF571" s="154"/>
      <c r="CG571" s="154"/>
      <c r="CH571" s="154"/>
      <c r="CI571" s="127"/>
      <c r="CJ571" s="127"/>
      <c r="CK571" s="84">
        <v>0.16600000000000001</v>
      </c>
      <c r="CL571" s="125"/>
      <c r="CM571" s="127" t="s">
        <v>3622</v>
      </c>
      <c r="CN571" s="154"/>
      <c r="CO571" s="154"/>
      <c r="CP571" s="154"/>
      <c r="CQ571" s="154"/>
      <c r="CR571" s="127"/>
      <c r="CS571" s="127"/>
      <c r="CT571" s="16">
        <v>0</v>
      </c>
      <c r="CU571" s="125"/>
      <c r="CV571" s="125"/>
      <c r="CW571" s="154"/>
      <c r="CX571" s="154"/>
      <c r="CY571" s="154"/>
      <c r="CZ571" s="154"/>
      <c r="DA571" s="154"/>
      <c r="DB571" s="127"/>
      <c r="DC571" s="127"/>
      <c r="DD571" s="16">
        <v>0</v>
      </c>
      <c r="DE571" s="125"/>
      <c r="DF571" s="125"/>
      <c r="DG571" s="154"/>
      <c r="DH571" s="154"/>
      <c r="DI571" s="154"/>
      <c r="DJ571" s="154"/>
      <c r="DK571" s="127"/>
      <c r="DL571" s="127"/>
      <c r="DM571" s="16">
        <v>0</v>
      </c>
      <c r="DN571" s="125"/>
      <c r="DO571" s="125"/>
      <c r="DP571" s="154"/>
      <c r="DQ571" s="154"/>
      <c r="DR571" s="154"/>
      <c r="DS571" s="154"/>
      <c r="DT571" s="127"/>
      <c r="DU571" s="127"/>
      <c r="DV571" s="84">
        <v>0.16800000000000001</v>
      </c>
      <c r="DW571" s="125"/>
      <c r="DX571" s="127" t="s">
        <v>3623</v>
      </c>
      <c r="DY571" s="154"/>
      <c r="DZ571" s="154"/>
      <c r="EA571" s="154"/>
      <c r="EB571" s="154"/>
      <c r="EC571" s="154"/>
      <c r="ED571" s="127"/>
      <c r="EE571" s="127"/>
      <c r="EF571" s="306"/>
      <c r="EG571" s="177">
        <v>0.33400000000000002</v>
      </c>
      <c r="EH571" s="173"/>
      <c r="EI571" s="173"/>
      <c r="EJ571" s="219"/>
      <c r="EK571" s="173"/>
      <c r="EL571" s="173"/>
      <c r="EM571" s="173"/>
      <c r="EN571" s="173"/>
      <c r="EO571" s="173"/>
      <c r="EP571" s="173"/>
      <c r="EQ571" s="173"/>
      <c r="ER571" s="173"/>
      <c r="ET571" s="156">
        <f t="shared" si="10"/>
        <v>0</v>
      </c>
    </row>
    <row r="572" spans="1:150" s="225" customFormat="1" ht="99.95" hidden="1" customHeight="1" x14ac:dyDescent="0.25">
      <c r="A572" s="130" t="s">
        <v>217</v>
      </c>
      <c r="B572" s="47" t="s">
        <v>83</v>
      </c>
      <c r="C572" s="47" t="s">
        <v>3624</v>
      </c>
      <c r="D572" s="127">
        <v>2</v>
      </c>
      <c r="E572" s="47" t="s">
        <v>3625</v>
      </c>
      <c r="F572" s="127" t="s">
        <v>3589</v>
      </c>
      <c r="G572" s="122">
        <v>1</v>
      </c>
      <c r="H572" s="122">
        <v>1</v>
      </c>
      <c r="I572" s="126">
        <v>0.14280000000000001</v>
      </c>
      <c r="J572" s="47" t="s">
        <v>3626</v>
      </c>
      <c r="K572" s="128">
        <v>43464</v>
      </c>
      <c r="L572" s="127">
        <v>4</v>
      </c>
      <c r="M572" s="47" t="s">
        <v>3627</v>
      </c>
      <c r="N572" s="47" t="s">
        <v>3628</v>
      </c>
      <c r="O572" s="165" t="s">
        <v>3605</v>
      </c>
      <c r="P572" s="43">
        <v>33.33</v>
      </c>
      <c r="Q572" s="75" t="s">
        <v>3629</v>
      </c>
      <c r="R572" s="146">
        <v>185592000</v>
      </c>
      <c r="S572" s="65"/>
      <c r="T572" s="71">
        <v>43101</v>
      </c>
      <c r="U572" s="71">
        <v>43342</v>
      </c>
      <c r="V572" s="41" t="s">
        <v>3630</v>
      </c>
      <c r="W572" s="122">
        <v>0.46</v>
      </c>
      <c r="X572" s="16">
        <v>0</v>
      </c>
      <c r="Y572" s="125"/>
      <c r="Z572" s="134"/>
      <c r="AA572" s="154">
        <v>0</v>
      </c>
      <c r="AB572" s="154">
        <v>0</v>
      </c>
      <c r="AC572" s="170">
        <v>185592000</v>
      </c>
      <c r="AD572" s="154"/>
      <c r="AE572" s="127"/>
      <c r="AF572" s="127"/>
      <c r="AG572" s="16">
        <v>0</v>
      </c>
      <c r="AH572" s="125"/>
      <c r="AI572" s="125"/>
      <c r="AJ572" s="154">
        <v>0</v>
      </c>
      <c r="AK572" s="154">
        <v>0</v>
      </c>
      <c r="AL572" s="154"/>
      <c r="AM572" s="154"/>
      <c r="AN572" s="127"/>
      <c r="AO572" s="127"/>
      <c r="AP572" s="16">
        <v>0.23</v>
      </c>
      <c r="AQ572" s="125"/>
      <c r="AR572" s="125" t="s">
        <v>3631</v>
      </c>
      <c r="AS572" s="154">
        <v>0.23</v>
      </c>
      <c r="AT572" s="154">
        <v>0</v>
      </c>
      <c r="AU572" s="154"/>
      <c r="AV572" s="154"/>
      <c r="AW572" s="154"/>
      <c r="AX572" s="127"/>
      <c r="AY572" s="127"/>
      <c r="AZ572" s="16">
        <v>0</v>
      </c>
      <c r="BA572" s="125"/>
      <c r="BB572" s="125"/>
      <c r="BC572" s="154">
        <v>0</v>
      </c>
      <c r="BD572" s="154">
        <v>0</v>
      </c>
      <c r="BE572" s="154"/>
      <c r="BF572" s="154"/>
      <c r="BG572" s="127"/>
      <c r="BH572" s="127"/>
      <c r="BI572" s="16">
        <v>0</v>
      </c>
      <c r="BJ572" s="125"/>
      <c r="BK572" s="125"/>
      <c r="BL572" s="154">
        <v>0</v>
      </c>
      <c r="BM572" s="154">
        <v>0</v>
      </c>
      <c r="BN572" s="154"/>
      <c r="BO572" s="154"/>
      <c r="BP572" s="127"/>
      <c r="BQ572" s="127"/>
      <c r="BR572" s="16">
        <v>0.23</v>
      </c>
      <c r="BS572" s="125"/>
      <c r="BT572" s="125" t="s">
        <v>3632</v>
      </c>
      <c r="BU572" s="154">
        <v>0.23</v>
      </c>
      <c r="BV572" s="154">
        <v>0</v>
      </c>
      <c r="BW572" s="154"/>
      <c r="BX572" s="154"/>
      <c r="BY572" s="154"/>
      <c r="BZ572" s="127"/>
      <c r="CA572" s="127"/>
      <c r="CB572" s="16">
        <v>0</v>
      </c>
      <c r="CC572" s="125"/>
      <c r="CD572" s="125"/>
      <c r="CE572" s="154">
        <v>0.36</v>
      </c>
      <c r="CF572" s="154">
        <v>0</v>
      </c>
      <c r="CG572" s="154"/>
      <c r="CH572" s="154"/>
      <c r="CI572" s="127"/>
      <c r="CJ572" s="127"/>
      <c r="CK572" s="16">
        <v>0</v>
      </c>
      <c r="CL572" s="125"/>
      <c r="CM572" s="127"/>
      <c r="CN572" s="154">
        <v>0</v>
      </c>
      <c r="CO572" s="154">
        <v>0</v>
      </c>
      <c r="CP572" s="154"/>
      <c r="CQ572" s="154"/>
      <c r="CR572" s="127"/>
      <c r="CS572" s="127"/>
      <c r="CT572" s="16">
        <v>0</v>
      </c>
      <c r="CU572" s="125"/>
      <c r="CV572" s="125"/>
      <c r="CW572" s="154">
        <v>0.18</v>
      </c>
      <c r="CX572" s="154">
        <v>0</v>
      </c>
      <c r="CY572" s="154"/>
      <c r="CZ572" s="154"/>
      <c r="DA572" s="154"/>
      <c r="DB572" s="127"/>
      <c r="DC572" s="127"/>
      <c r="DD572" s="16">
        <v>0</v>
      </c>
      <c r="DE572" s="125"/>
      <c r="DF572" s="125"/>
      <c r="DG572" s="154">
        <v>0</v>
      </c>
      <c r="DH572" s="154">
        <v>0</v>
      </c>
      <c r="DI572" s="154"/>
      <c r="DJ572" s="154"/>
      <c r="DK572" s="127"/>
      <c r="DL572" s="127"/>
      <c r="DM572" s="16">
        <v>0</v>
      </c>
      <c r="DN572" s="125"/>
      <c r="DO572" s="125"/>
      <c r="DP572" s="154">
        <v>0</v>
      </c>
      <c r="DQ572" s="154">
        <v>0</v>
      </c>
      <c r="DR572" s="154"/>
      <c r="DS572" s="154"/>
      <c r="DT572" s="127"/>
      <c r="DU572" s="127"/>
      <c r="DV572" s="16">
        <v>0</v>
      </c>
      <c r="DW572" s="125"/>
      <c r="DX572" s="127"/>
      <c r="DY572" s="154">
        <v>0</v>
      </c>
      <c r="DZ572" s="154">
        <v>0</v>
      </c>
      <c r="EA572" s="154"/>
      <c r="EB572" s="154"/>
      <c r="EC572" s="154"/>
      <c r="ED572" s="127"/>
      <c r="EE572" s="127"/>
      <c r="EF572" s="306"/>
      <c r="EG572" s="176">
        <v>0.46</v>
      </c>
      <c r="EH572" s="173"/>
      <c r="EI572" s="173"/>
      <c r="EJ572" s="219">
        <v>1</v>
      </c>
      <c r="EK572" s="173"/>
      <c r="EL572" s="173"/>
      <c r="EM572" s="173">
        <v>1</v>
      </c>
      <c r="EN572" s="173"/>
      <c r="EO572" s="173">
        <v>0</v>
      </c>
      <c r="EP572" s="173"/>
      <c r="EQ572" s="173"/>
      <c r="ER572" s="173"/>
      <c r="ET572" s="156">
        <f t="shared" si="10"/>
        <v>0</v>
      </c>
    </row>
    <row r="573" spans="1:150" s="225" customFormat="1" ht="99.95" hidden="1" customHeight="1" x14ac:dyDescent="0.25">
      <c r="A573" s="130" t="s">
        <v>217</v>
      </c>
      <c r="B573" s="47" t="s">
        <v>83</v>
      </c>
      <c r="C573" s="47" t="s">
        <v>3624</v>
      </c>
      <c r="D573" s="127">
        <v>2</v>
      </c>
      <c r="E573" s="47" t="s">
        <v>3625</v>
      </c>
      <c r="F573" s="127" t="s">
        <v>3589</v>
      </c>
      <c r="G573" s="122">
        <v>1</v>
      </c>
      <c r="H573" s="122">
        <v>1</v>
      </c>
      <c r="I573" s="126">
        <v>0.14280000000000001</v>
      </c>
      <c r="J573" s="47" t="s">
        <v>3626</v>
      </c>
      <c r="K573" s="128">
        <v>43464</v>
      </c>
      <c r="L573" s="127">
        <v>4</v>
      </c>
      <c r="M573" s="47" t="s">
        <v>3627</v>
      </c>
      <c r="N573" s="47" t="s">
        <v>3628</v>
      </c>
      <c r="O573" s="165" t="s">
        <v>3605</v>
      </c>
      <c r="P573" s="43">
        <v>33.33</v>
      </c>
      <c r="Q573" s="75" t="s">
        <v>3629</v>
      </c>
      <c r="R573" s="146">
        <v>185592000</v>
      </c>
      <c r="S573" s="65"/>
      <c r="T573" s="71">
        <v>43101</v>
      </c>
      <c r="U573" s="71">
        <v>43342</v>
      </c>
      <c r="V573" s="41" t="s">
        <v>3633</v>
      </c>
      <c r="W573" s="122">
        <v>0.36</v>
      </c>
      <c r="X573" s="16">
        <v>0</v>
      </c>
      <c r="Y573" s="125"/>
      <c r="Z573" s="134"/>
      <c r="AA573" s="154"/>
      <c r="AB573" s="154"/>
      <c r="AC573" s="170"/>
      <c r="AD573" s="154"/>
      <c r="AE573" s="127"/>
      <c r="AF573" s="127"/>
      <c r="AG573" s="16">
        <v>0</v>
      </c>
      <c r="AH573" s="125"/>
      <c r="AI573" s="125"/>
      <c r="AJ573" s="154"/>
      <c r="AK573" s="154"/>
      <c r="AL573" s="154"/>
      <c r="AM573" s="154"/>
      <c r="AN573" s="127"/>
      <c r="AO573" s="127"/>
      <c r="AP573" s="16">
        <v>0</v>
      </c>
      <c r="AQ573" s="125"/>
      <c r="AR573" s="125"/>
      <c r="AS573" s="154"/>
      <c r="AT573" s="154"/>
      <c r="AU573" s="154"/>
      <c r="AV573" s="154"/>
      <c r="AW573" s="154"/>
      <c r="AX573" s="127"/>
      <c r="AY573" s="127"/>
      <c r="AZ573" s="16">
        <v>0</v>
      </c>
      <c r="BA573" s="125"/>
      <c r="BB573" s="125"/>
      <c r="BC573" s="154"/>
      <c r="BD573" s="154"/>
      <c r="BE573" s="154"/>
      <c r="BF573" s="154"/>
      <c r="BG573" s="127"/>
      <c r="BH573" s="127"/>
      <c r="BI573" s="16">
        <v>0</v>
      </c>
      <c r="BJ573" s="125"/>
      <c r="BK573" s="125"/>
      <c r="BL573" s="154"/>
      <c r="BM573" s="154"/>
      <c r="BN573" s="154"/>
      <c r="BO573" s="154"/>
      <c r="BP573" s="127"/>
      <c r="BQ573" s="127"/>
      <c r="BR573" s="16">
        <v>0</v>
      </c>
      <c r="BS573" s="125"/>
      <c r="BT573" s="125"/>
      <c r="BU573" s="154"/>
      <c r="BV573" s="154"/>
      <c r="BW573" s="154"/>
      <c r="BX573" s="154"/>
      <c r="BY573" s="154"/>
      <c r="BZ573" s="127"/>
      <c r="CA573" s="127"/>
      <c r="CB573" s="16">
        <v>0.36</v>
      </c>
      <c r="CC573" s="125"/>
      <c r="CD573" s="125" t="s">
        <v>3634</v>
      </c>
      <c r="CE573" s="154"/>
      <c r="CF573" s="154"/>
      <c r="CG573" s="154"/>
      <c r="CH573" s="154"/>
      <c r="CI573" s="127"/>
      <c r="CJ573" s="127"/>
      <c r="CK573" s="16">
        <v>0</v>
      </c>
      <c r="CL573" s="125"/>
      <c r="CM573" s="127"/>
      <c r="CN573" s="154"/>
      <c r="CO573" s="154"/>
      <c r="CP573" s="154"/>
      <c r="CQ573" s="154"/>
      <c r="CR573" s="127"/>
      <c r="CS573" s="127"/>
      <c r="CT573" s="16">
        <v>0</v>
      </c>
      <c r="CU573" s="125"/>
      <c r="CV573" s="125"/>
      <c r="CW573" s="154"/>
      <c r="CX573" s="154"/>
      <c r="CY573" s="154"/>
      <c r="CZ573" s="154"/>
      <c r="DA573" s="154"/>
      <c r="DB573" s="127"/>
      <c r="DC573" s="127"/>
      <c r="DD573" s="16">
        <v>0</v>
      </c>
      <c r="DE573" s="125"/>
      <c r="DF573" s="125"/>
      <c r="DG573" s="154"/>
      <c r="DH573" s="154"/>
      <c r="DI573" s="154"/>
      <c r="DJ573" s="154"/>
      <c r="DK573" s="127"/>
      <c r="DL573" s="127"/>
      <c r="DM573" s="16">
        <v>0</v>
      </c>
      <c r="DN573" s="125"/>
      <c r="DO573" s="125"/>
      <c r="DP573" s="154"/>
      <c r="DQ573" s="154"/>
      <c r="DR573" s="154"/>
      <c r="DS573" s="154"/>
      <c r="DT573" s="127"/>
      <c r="DU573" s="127"/>
      <c r="DV573" s="16">
        <v>0</v>
      </c>
      <c r="DW573" s="125"/>
      <c r="DX573" s="127"/>
      <c r="DY573" s="154"/>
      <c r="DZ573" s="154"/>
      <c r="EA573" s="154"/>
      <c r="EB573" s="154"/>
      <c r="EC573" s="154"/>
      <c r="ED573" s="127"/>
      <c r="EE573" s="127"/>
      <c r="EF573" s="306"/>
      <c r="EG573" s="176">
        <v>0.36</v>
      </c>
      <c r="EH573" s="173"/>
      <c r="EI573" s="173"/>
      <c r="EJ573" s="219"/>
      <c r="EK573" s="173"/>
      <c r="EL573" s="173"/>
      <c r="EM573" s="173"/>
      <c r="EN573" s="173"/>
      <c r="EO573" s="173"/>
      <c r="EP573" s="173"/>
      <c r="EQ573" s="173"/>
      <c r="ER573" s="173"/>
      <c r="ET573" s="156">
        <f t="shared" si="10"/>
        <v>0</v>
      </c>
    </row>
    <row r="574" spans="1:150" s="225" customFormat="1" ht="99.95" hidden="1" customHeight="1" x14ac:dyDescent="0.25">
      <c r="A574" s="130" t="s">
        <v>217</v>
      </c>
      <c r="B574" s="47" t="s">
        <v>83</v>
      </c>
      <c r="C574" s="47" t="s">
        <v>3624</v>
      </c>
      <c r="D574" s="127">
        <v>2</v>
      </c>
      <c r="E574" s="47" t="s">
        <v>3625</v>
      </c>
      <c r="F574" s="127" t="s">
        <v>3589</v>
      </c>
      <c r="G574" s="122">
        <v>1</v>
      </c>
      <c r="H574" s="122">
        <v>1</v>
      </c>
      <c r="I574" s="126">
        <v>0.14280000000000001</v>
      </c>
      <c r="J574" s="47" t="s">
        <v>3626</v>
      </c>
      <c r="K574" s="128">
        <v>43464</v>
      </c>
      <c r="L574" s="127">
        <v>4</v>
      </c>
      <c r="M574" s="47" t="s">
        <v>3627</v>
      </c>
      <c r="N574" s="47" t="s">
        <v>3628</v>
      </c>
      <c r="O574" s="165" t="s">
        <v>3605</v>
      </c>
      <c r="P574" s="43">
        <v>33.33</v>
      </c>
      <c r="Q574" s="75" t="s">
        <v>3629</v>
      </c>
      <c r="R574" s="146">
        <v>185592000</v>
      </c>
      <c r="S574" s="65"/>
      <c r="T574" s="71">
        <v>43101</v>
      </c>
      <c r="U574" s="71">
        <v>43342</v>
      </c>
      <c r="V574" s="41" t="s">
        <v>3635</v>
      </c>
      <c r="W574" s="122">
        <v>0.18</v>
      </c>
      <c r="X574" s="16">
        <v>0</v>
      </c>
      <c r="Y574" s="125"/>
      <c r="Z574" s="134"/>
      <c r="AA574" s="154"/>
      <c r="AB574" s="154"/>
      <c r="AC574" s="170"/>
      <c r="AD574" s="154"/>
      <c r="AE574" s="127"/>
      <c r="AF574" s="127"/>
      <c r="AG574" s="16">
        <v>0</v>
      </c>
      <c r="AH574" s="125"/>
      <c r="AI574" s="125"/>
      <c r="AJ574" s="154"/>
      <c r="AK574" s="154"/>
      <c r="AL574" s="154"/>
      <c r="AM574" s="154"/>
      <c r="AN574" s="127"/>
      <c r="AO574" s="127"/>
      <c r="AP574" s="16">
        <v>0</v>
      </c>
      <c r="AQ574" s="125"/>
      <c r="AR574" s="125"/>
      <c r="AS574" s="154"/>
      <c r="AT574" s="154"/>
      <c r="AU574" s="154"/>
      <c r="AV574" s="154"/>
      <c r="AW574" s="154"/>
      <c r="AX574" s="127"/>
      <c r="AY574" s="127"/>
      <c r="AZ574" s="16">
        <v>0</v>
      </c>
      <c r="BA574" s="125"/>
      <c r="BB574" s="125"/>
      <c r="BC574" s="154"/>
      <c r="BD574" s="154"/>
      <c r="BE574" s="154"/>
      <c r="BF574" s="154"/>
      <c r="BG574" s="127"/>
      <c r="BH574" s="127"/>
      <c r="BI574" s="16">
        <v>0</v>
      </c>
      <c r="BJ574" s="125"/>
      <c r="BK574" s="125"/>
      <c r="BL574" s="154"/>
      <c r="BM574" s="154"/>
      <c r="BN574" s="154"/>
      <c r="BO574" s="154"/>
      <c r="BP574" s="127"/>
      <c r="BQ574" s="127"/>
      <c r="BR574" s="16">
        <v>0</v>
      </c>
      <c r="BS574" s="125"/>
      <c r="BT574" s="125"/>
      <c r="BU574" s="154"/>
      <c r="BV574" s="154"/>
      <c r="BW574" s="154"/>
      <c r="BX574" s="154"/>
      <c r="BY574" s="154"/>
      <c r="BZ574" s="127"/>
      <c r="CA574" s="127"/>
      <c r="CB574" s="16">
        <v>0</v>
      </c>
      <c r="CC574" s="125"/>
      <c r="CD574" s="125"/>
      <c r="CE574" s="154"/>
      <c r="CF574" s="154"/>
      <c r="CG574" s="154"/>
      <c r="CH574" s="154"/>
      <c r="CI574" s="127"/>
      <c r="CJ574" s="127"/>
      <c r="CK574" s="16">
        <v>0</v>
      </c>
      <c r="CL574" s="125"/>
      <c r="CM574" s="127"/>
      <c r="CN574" s="154"/>
      <c r="CO574" s="154"/>
      <c r="CP574" s="154"/>
      <c r="CQ574" s="154"/>
      <c r="CR574" s="127"/>
      <c r="CS574" s="127"/>
      <c r="CT574" s="16">
        <v>0.18</v>
      </c>
      <c r="CU574" s="125"/>
      <c r="CV574" s="125" t="s">
        <v>3636</v>
      </c>
      <c r="CW574" s="154"/>
      <c r="CX574" s="154"/>
      <c r="CY574" s="154"/>
      <c r="CZ574" s="154"/>
      <c r="DA574" s="154"/>
      <c r="DB574" s="127"/>
      <c r="DC574" s="127"/>
      <c r="DD574" s="16">
        <v>0</v>
      </c>
      <c r="DE574" s="125"/>
      <c r="DF574" s="125"/>
      <c r="DG574" s="154"/>
      <c r="DH574" s="154"/>
      <c r="DI574" s="154"/>
      <c r="DJ574" s="154"/>
      <c r="DK574" s="127"/>
      <c r="DL574" s="127"/>
      <c r="DM574" s="16">
        <v>0</v>
      </c>
      <c r="DN574" s="125"/>
      <c r="DO574" s="125"/>
      <c r="DP574" s="154"/>
      <c r="DQ574" s="154"/>
      <c r="DR574" s="154"/>
      <c r="DS574" s="154"/>
      <c r="DT574" s="127"/>
      <c r="DU574" s="127"/>
      <c r="DV574" s="16">
        <v>0</v>
      </c>
      <c r="DW574" s="125"/>
      <c r="DX574" s="127"/>
      <c r="DY574" s="154"/>
      <c r="DZ574" s="154"/>
      <c r="EA574" s="154"/>
      <c r="EB574" s="154"/>
      <c r="EC574" s="154"/>
      <c r="ED574" s="127"/>
      <c r="EE574" s="127"/>
      <c r="EF574" s="306"/>
      <c r="EG574" s="176">
        <v>0.18</v>
      </c>
      <c r="EH574" s="173"/>
      <c r="EI574" s="173"/>
      <c r="EJ574" s="219"/>
      <c r="EK574" s="173"/>
      <c r="EL574" s="173"/>
      <c r="EM574" s="173"/>
      <c r="EN574" s="173"/>
      <c r="EO574" s="173"/>
      <c r="EP574" s="173"/>
      <c r="EQ574" s="173"/>
      <c r="ER574" s="173"/>
      <c r="ET574" s="156">
        <f t="shared" si="10"/>
        <v>0</v>
      </c>
    </row>
    <row r="575" spans="1:150" s="225" customFormat="1" ht="99.95" hidden="1" customHeight="1" x14ac:dyDescent="0.25">
      <c r="A575" s="130" t="s">
        <v>217</v>
      </c>
      <c r="B575" s="47" t="s">
        <v>83</v>
      </c>
      <c r="C575" s="47" t="s">
        <v>3624</v>
      </c>
      <c r="D575" s="127">
        <v>2</v>
      </c>
      <c r="E575" s="47" t="s">
        <v>3625</v>
      </c>
      <c r="F575" s="127" t="s">
        <v>3589</v>
      </c>
      <c r="G575" s="122">
        <v>1</v>
      </c>
      <c r="H575" s="122">
        <v>1</v>
      </c>
      <c r="I575" s="126">
        <v>0.14280000000000001</v>
      </c>
      <c r="J575" s="47" t="s">
        <v>3626</v>
      </c>
      <c r="K575" s="128">
        <v>43464</v>
      </c>
      <c r="L575" s="127">
        <v>5</v>
      </c>
      <c r="M575" s="47" t="s">
        <v>3637</v>
      </c>
      <c r="N575" s="47" t="s">
        <v>3604</v>
      </c>
      <c r="O575" s="165" t="s">
        <v>3605</v>
      </c>
      <c r="P575" s="53">
        <v>33.33</v>
      </c>
      <c r="Q575" s="75" t="s">
        <v>2163</v>
      </c>
      <c r="R575" s="146">
        <v>592200000</v>
      </c>
      <c r="S575" s="65"/>
      <c r="T575" s="71">
        <v>43101</v>
      </c>
      <c r="U575" s="71">
        <v>43464</v>
      </c>
      <c r="V575" s="41" t="s">
        <v>3638</v>
      </c>
      <c r="W575" s="122">
        <v>0.18</v>
      </c>
      <c r="X575" s="16">
        <v>0</v>
      </c>
      <c r="Y575" s="125"/>
      <c r="Z575" s="134"/>
      <c r="AA575" s="154">
        <v>0</v>
      </c>
      <c r="AB575" s="154">
        <v>0</v>
      </c>
      <c r="AC575" s="170">
        <v>592200000</v>
      </c>
      <c r="AD575" s="154"/>
      <c r="AE575" s="127"/>
      <c r="AF575" s="127"/>
      <c r="AG575" s="16">
        <v>0</v>
      </c>
      <c r="AH575" s="125"/>
      <c r="AI575" s="125"/>
      <c r="AJ575" s="154">
        <v>0</v>
      </c>
      <c r="AK575" s="154">
        <v>0</v>
      </c>
      <c r="AL575" s="154"/>
      <c r="AM575" s="154"/>
      <c r="AN575" s="127"/>
      <c r="AO575" s="127"/>
      <c r="AP575" s="16">
        <v>0.18</v>
      </c>
      <c r="AQ575" s="125"/>
      <c r="AR575" s="125" t="s">
        <v>3607</v>
      </c>
      <c r="AS575" s="154">
        <v>0.18</v>
      </c>
      <c r="AT575" s="154">
        <v>0</v>
      </c>
      <c r="AU575" s="154"/>
      <c r="AV575" s="154"/>
      <c r="AW575" s="154"/>
      <c r="AX575" s="127"/>
      <c r="AY575" s="127"/>
      <c r="AZ575" s="16">
        <v>0</v>
      </c>
      <c r="BA575" s="125"/>
      <c r="BB575" s="125"/>
      <c r="BC575" s="154">
        <v>0</v>
      </c>
      <c r="BD575" s="154">
        <v>0</v>
      </c>
      <c r="BE575" s="154"/>
      <c r="BF575" s="154"/>
      <c r="BG575" s="127"/>
      <c r="BH575" s="127"/>
      <c r="BI575" s="16">
        <v>0</v>
      </c>
      <c r="BJ575" s="125"/>
      <c r="BK575" s="125"/>
      <c r="BL575" s="154">
        <v>0</v>
      </c>
      <c r="BM575" s="154">
        <v>0</v>
      </c>
      <c r="BN575" s="154"/>
      <c r="BO575" s="154"/>
      <c r="BP575" s="127"/>
      <c r="BQ575" s="127"/>
      <c r="BR575" s="16">
        <v>0</v>
      </c>
      <c r="BS575" s="125"/>
      <c r="BT575" s="125"/>
      <c r="BU575" s="154">
        <v>0.27329999999999999</v>
      </c>
      <c r="BV575" s="154">
        <v>0</v>
      </c>
      <c r="BW575" s="154"/>
      <c r="BX575" s="154"/>
      <c r="BY575" s="154"/>
      <c r="BZ575" s="127"/>
      <c r="CA575" s="127"/>
      <c r="CB575" s="16">
        <v>0</v>
      </c>
      <c r="CC575" s="125"/>
      <c r="CD575" s="125"/>
      <c r="CE575" s="154">
        <v>0</v>
      </c>
      <c r="CF575" s="154">
        <v>0</v>
      </c>
      <c r="CG575" s="154"/>
      <c r="CH575" s="154"/>
      <c r="CI575" s="127"/>
      <c r="CJ575" s="127"/>
      <c r="CK575" s="16">
        <v>0</v>
      </c>
      <c r="CL575" s="125"/>
      <c r="CM575" s="127"/>
      <c r="CN575" s="154">
        <v>0</v>
      </c>
      <c r="CO575" s="154">
        <v>0</v>
      </c>
      <c r="CP575" s="154"/>
      <c r="CQ575" s="154"/>
      <c r="CR575" s="127"/>
      <c r="CS575" s="127"/>
      <c r="CT575" s="16">
        <v>0</v>
      </c>
      <c r="CU575" s="125"/>
      <c r="CV575" s="125"/>
      <c r="CW575" s="154">
        <v>0.27329999999999999</v>
      </c>
      <c r="CX575" s="154">
        <v>0</v>
      </c>
      <c r="CY575" s="154"/>
      <c r="CZ575" s="154"/>
      <c r="DA575" s="154"/>
      <c r="DB575" s="127"/>
      <c r="DC575" s="127"/>
      <c r="DD575" s="16">
        <v>0</v>
      </c>
      <c r="DE575" s="125"/>
      <c r="DF575" s="125"/>
      <c r="DG575" s="154">
        <v>0</v>
      </c>
      <c r="DH575" s="154">
        <v>0</v>
      </c>
      <c r="DI575" s="154"/>
      <c r="DJ575" s="154"/>
      <c r="DK575" s="127"/>
      <c r="DL575" s="127"/>
      <c r="DM575" s="16">
        <v>0</v>
      </c>
      <c r="DN575" s="125"/>
      <c r="DO575" s="125"/>
      <c r="DP575" s="154">
        <v>0</v>
      </c>
      <c r="DQ575" s="154">
        <v>0</v>
      </c>
      <c r="DR575" s="154"/>
      <c r="DS575" s="154"/>
      <c r="DT575" s="127"/>
      <c r="DU575" s="127"/>
      <c r="DV575" s="16">
        <v>0</v>
      </c>
      <c r="DW575" s="125"/>
      <c r="DX575" s="127"/>
      <c r="DY575" s="154">
        <v>0.27339999999999998</v>
      </c>
      <c r="DZ575" s="154">
        <v>0</v>
      </c>
      <c r="EA575" s="154"/>
      <c r="EB575" s="154"/>
      <c r="EC575" s="154"/>
      <c r="ED575" s="127"/>
      <c r="EE575" s="127"/>
      <c r="EF575" s="306"/>
      <c r="EG575" s="176">
        <v>0.18</v>
      </c>
      <c r="EH575" s="173"/>
      <c r="EI575" s="173"/>
      <c r="EJ575" s="219">
        <v>0.99999999999999989</v>
      </c>
      <c r="EK575" s="173"/>
      <c r="EL575" s="173"/>
      <c r="EM575" s="173"/>
      <c r="EN575" s="173"/>
      <c r="EO575" s="173"/>
      <c r="EP575" s="173"/>
      <c r="EQ575" s="173"/>
      <c r="ER575" s="173"/>
      <c r="ET575" s="156">
        <f t="shared" si="10"/>
        <v>0</v>
      </c>
    </row>
    <row r="576" spans="1:150" s="225" customFormat="1" ht="99.95" hidden="1" customHeight="1" x14ac:dyDescent="0.25">
      <c r="A576" s="130" t="s">
        <v>217</v>
      </c>
      <c r="B576" s="47" t="s">
        <v>83</v>
      </c>
      <c r="C576" s="47" t="s">
        <v>3624</v>
      </c>
      <c r="D576" s="127">
        <v>2</v>
      </c>
      <c r="E576" s="47" t="s">
        <v>3625</v>
      </c>
      <c r="F576" s="127" t="s">
        <v>3589</v>
      </c>
      <c r="G576" s="122">
        <v>1</v>
      </c>
      <c r="H576" s="122">
        <v>1</v>
      </c>
      <c r="I576" s="126">
        <v>0.14280000000000001</v>
      </c>
      <c r="J576" s="47" t="s">
        <v>3626</v>
      </c>
      <c r="K576" s="128">
        <v>43464</v>
      </c>
      <c r="L576" s="127">
        <v>5</v>
      </c>
      <c r="M576" s="47" t="s">
        <v>3637</v>
      </c>
      <c r="N576" s="47" t="s">
        <v>3604</v>
      </c>
      <c r="O576" s="165" t="s">
        <v>3608</v>
      </c>
      <c r="P576" s="53">
        <v>33.33</v>
      </c>
      <c r="Q576" s="75" t="s">
        <v>2163</v>
      </c>
      <c r="R576" s="146">
        <v>592200000</v>
      </c>
      <c r="S576" s="65"/>
      <c r="T576" s="71">
        <v>43101</v>
      </c>
      <c r="U576" s="71">
        <v>43464</v>
      </c>
      <c r="V576" s="41" t="s">
        <v>3639</v>
      </c>
      <c r="W576" s="122">
        <v>0.46</v>
      </c>
      <c r="X576" s="16">
        <v>0</v>
      </c>
      <c r="Y576" s="125"/>
      <c r="Z576" s="134"/>
      <c r="AA576" s="154"/>
      <c r="AB576" s="154"/>
      <c r="AC576" s="170"/>
      <c r="AD576" s="154"/>
      <c r="AE576" s="127"/>
      <c r="AF576" s="127"/>
      <c r="AG576" s="16">
        <v>0</v>
      </c>
      <c r="AH576" s="125"/>
      <c r="AI576" s="125"/>
      <c r="AJ576" s="154"/>
      <c r="AK576" s="154"/>
      <c r="AL576" s="154"/>
      <c r="AM576" s="154"/>
      <c r="AN576" s="127"/>
      <c r="AO576" s="127"/>
      <c r="AP576" s="16">
        <v>0</v>
      </c>
      <c r="AQ576" s="125"/>
      <c r="AR576" s="125"/>
      <c r="AS576" s="154"/>
      <c r="AT576" s="154"/>
      <c r="AU576" s="154"/>
      <c r="AV576" s="154"/>
      <c r="AW576" s="154"/>
      <c r="AX576" s="127"/>
      <c r="AY576" s="127"/>
      <c r="AZ576" s="16">
        <v>0</v>
      </c>
      <c r="BA576" s="125"/>
      <c r="BB576" s="125"/>
      <c r="BC576" s="154"/>
      <c r="BD576" s="154"/>
      <c r="BE576" s="154"/>
      <c r="BF576" s="154"/>
      <c r="BG576" s="127"/>
      <c r="BH576" s="127"/>
      <c r="BI576" s="16">
        <v>0</v>
      </c>
      <c r="BJ576" s="125"/>
      <c r="BK576" s="125"/>
      <c r="BL576" s="154"/>
      <c r="BM576" s="154"/>
      <c r="BN576" s="154"/>
      <c r="BO576" s="154"/>
      <c r="BP576" s="127"/>
      <c r="BQ576" s="127"/>
      <c r="BR576" s="16">
        <v>0.15329999999999999</v>
      </c>
      <c r="BS576" s="125"/>
      <c r="BT576" s="125" t="s">
        <v>3610</v>
      </c>
      <c r="BU576" s="154"/>
      <c r="BV576" s="154"/>
      <c r="BW576" s="154"/>
      <c r="BX576" s="154"/>
      <c r="BY576" s="154"/>
      <c r="BZ576" s="127"/>
      <c r="CA576" s="127"/>
      <c r="CB576" s="16">
        <v>0</v>
      </c>
      <c r="CC576" s="125"/>
      <c r="CD576" s="47"/>
      <c r="CE576" s="154"/>
      <c r="CF576" s="154"/>
      <c r="CG576" s="154"/>
      <c r="CH576" s="154"/>
      <c r="CI576" s="127"/>
      <c r="CJ576" s="127"/>
      <c r="CK576" s="16">
        <v>0</v>
      </c>
      <c r="CL576" s="125"/>
      <c r="CM576" s="127"/>
      <c r="CN576" s="154"/>
      <c r="CO576" s="154"/>
      <c r="CP576" s="154"/>
      <c r="CQ576" s="154"/>
      <c r="CR576" s="127"/>
      <c r="CS576" s="127"/>
      <c r="CT576" s="16">
        <v>0.15329999999999999</v>
      </c>
      <c r="CU576" s="125">
        <v>0</v>
      </c>
      <c r="CV576" s="125" t="s">
        <v>3611</v>
      </c>
      <c r="CW576" s="154"/>
      <c r="CX576" s="154"/>
      <c r="CY576" s="154"/>
      <c r="CZ576" s="154"/>
      <c r="DA576" s="154"/>
      <c r="DB576" s="127"/>
      <c r="DC576" s="127"/>
      <c r="DD576" s="16">
        <v>0</v>
      </c>
      <c r="DE576" s="125"/>
      <c r="DF576" s="125"/>
      <c r="DG576" s="154"/>
      <c r="DH576" s="154"/>
      <c r="DI576" s="154"/>
      <c r="DJ576" s="154"/>
      <c r="DK576" s="127"/>
      <c r="DL576" s="127"/>
      <c r="DM576" s="16">
        <v>0</v>
      </c>
      <c r="DN576" s="125"/>
      <c r="DO576" s="125"/>
      <c r="DP576" s="154"/>
      <c r="DQ576" s="154"/>
      <c r="DR576" s="154"/>
      <c r="DS576" s="154"/>
      <c r="DT576" s="127"/>
      <c r="DU576" s="127"/>
      <c r="DV576" s="16">
        <v>0.15329999999999999</v>
      </c>
      <c r="DW576" s="125"/>
      <c r="DX576" s="127" t="s">
        <v>3612</v>
      </c>
      <c r="DY576" s="154"/>
      <c r="DZ576" s="154"/>
      <c r="EA576" s="154"/>
      <c r="EB576" s="154"/>
      <c r="EC576" s="154"/>
      <c r="ED576" s="127"/>
      <c r="EE576" s="127"/>
      <c r="EF576" s="306"/>
      <c r="EG576" s="176">
        <v>0.45989999999999998</v>
      </c>
      <c r="EH576" s="173"/>
      <c r="EI576" s="173"/>
      <c r="EJ576" s="219"/>
      <c r="EK576" s="173"/>
      <c r="EL576" s="173"/>
      <c r="EM576" s="173"/>
      <c r="EN576" s="173"/>
      <c r="EO576" s="173"/>
      <c r="EP576" s="173"/>
      <c r="EQ576" s="173"/>
      <c r="ER576" s="173"/>
      <c r="ET576" s="156">
        <f t="shared" si="10"/>
        <v>-1.000000000000445E-4</v>
      </c>
    </row>
    <row r="577" spans="1:150" s="225" customFormat="1" ht="99.95" hidden="1" customHeight="1" x14ac:dyDescent="0.25">
      <c r="A577" s="130" t="s">
        <v>217</v>
      </c>
      <c r="B577" s="47" t="s">
        <v>83</v>
      </c>
      <c r="C577" s="47" t="s">
        <v>3624</v>
      </c>
      <c r="D577" s="127">
        <v>2</v>
      </c>
      <c r="E577" s="47" t="s">
        <v>3625</v>
      </c>
      <c r="F577" s="127" t="s">
        <v>3589</v>
      </c>
      <c r="G577" s="122">
        <v>1</v>
      </c>
      <c r="H577" s="122">
        <v>1</v>
      </c>
      <c r="I577" s="126">
        <v>0.14280000000000001</v>
      </c>
      <c r="J577" s="47" t="s">
        <v>3626</v>
      </c>
      <c r="K577" s="128">
        <v>43464</v>
      </c>
      <c r="L577" s="127">
        <v>5</v>
      </c>
      <c r="M577" s="47" t="s">
        <v>3637</v>
      </c>
      <c r="N577" s="47" t="s">
        <v>3604</v>
      </c>
      <c r="O577" s="165" t="s">
        <v>3605</v>
      </c>
      <c r="P577" s="53">
        <v>33.33</v>
      </c>
      <c r="Q577" s="75" t="s">
        <v>2163</v>
      </c>
      <c r="R577" s="146">
        <v>592200000</v>
      </c>
      <c r="S577" s="65"/>
      <c r="T577" s="71">
        <v>43101</v>
      </c>
      <c r="U577" s="71">
        <v>43464</v>
      </c>
      <c r="V577" s="41" t="s">
        <v>3640</v>
      </c>
      <c r="W577" s="122">
        <v>0.36</v>
      </c>
      <c r="X577" s="16">
        <v>0</v>
      </c>
      <c r="Y577" s="125"/>
      <c r="Z577" s="134"/>
      <c r="AA577" s="154"/>
      <c r="AB577" s="154"/>
      <c r="AC577" s="170"/>
      <c r="AD577" s="154"/>
      <c r="AE577" s="127"/>
      <c r="AF577" s="127"/>
      <c r="AG577" s="16">
        <v>0</v>
      </c>
      <c r="AH577" s="125"/>
      <c r="AI577" s="125"/>
      <c r="AJ577" s="154"/>
      <c r="AK577" s="154"/>
      <c r="AL577" s="154"/>
      <c r="AM577" s="154"/>
      <c r="AN577" s="127"/>
      <c r="AO577" s="127"/>
      <c r="AP577" s="16">
        <v>0</v>
      </c>
      <c r="AQ577" s="125"/>
      <c r="AR577" s="125"/>
      <c r="AS577" s="154"/>
      <c r="AT577" s="154"/>
      <c r="AU577" s="154"/>
      <c r="AV577" s="154"/>
      <c r="AW577" s="154"/>
      <c r="AX577" s="127"/>
      <c r="AY577" s="127"/>
      <c r="AZ577" s="16">
        <v>0</v>
      </c>
      <c r="BA577" s="125"/>
      <c r="BB577" s="125"/>
      <c r="BC577" s="154"/>
      <c r="BD577" s="154"/>
      <c r="BE577" s="154"/>
      <c r="BF577" s="154"/>
      <c r="BG577" s="127"/>
      <c r="BH577" s="127"/>
      <c r="BI577" s="16">
        <v>0</v>
      </c>
      <c r="BJ577" s="125"/>
      <c r="BK577" s="125"/>
      <c r="BL577" s="154"/>
      <c r="BM577" s="154"/>
      <c r="BN577" s="154"/>
      <c r="BO577" s="154"/>
      <c r="BP577" s="127"/>
      <c r="BQ577" s="127"/>
      <c r="BR577" s="16">
        <v>0.12</v>
      </c>
      <c r="BS577" s="125"/>
      <c r="BT577" s="125" t="s">
        <v>3611</v>
      </c>
      <c r="BU577" s="154"/>
      <c r="BV577" s="154"/>
      <c r="BW577" s="154"/>
      <c r="BX577" s="154"/>
      <c r="BY577" s="154"/>
      <c r="BZ577" s="127"/>
      <c r="CA577" s="127"/>
      <c r="CB577" s="16">
        <v>0</v>
      </c>
      <c r="CC577" s="125"/>
      <c r="CD577" s="47"/>
      <c r="CE577" s="154"/>
      <c r="CF577" s="154"/>
      <c r="CG577" s="154"/>
      <c r="CH577" s="154"/>
      <c r="CI577" s="127"/>
      <c r="CJ577" s="127"/>
      <c r="CK577" s="16">
        <v>0</v>
      </c>
      <c r="CL577" s="125"/>
      <c r="CM577" s="127"/>
      <c r="CN577" s="154"/>
      <c r="CO577" s="154"/>
      <c r="CP577" s="154"/>
      <c r="CQ577" s="154"/>
      <c r="CR577" s="127"/>
      <c r="CS577" s="127"/>
      <c r="CT577" s="16">
        <v>0.12</v>
      </c>
      <c r="CU577" s="125">
        <v>0</v>
      </c>
      <c r="CV577" s="125" t="s">
        <v>3611</v>
      </c>
      <c r="CW577" s="154"/>
      <c r="CX577" s="154"/>
      <c r="CY577" s="154"/>
      <c r="CZ577" s="154"/>
      <c r="DA577" s="154"/>
      <c r="DB577" s="127"/>
      <c r="DC577" s="127"/>
      <c r="DD577" s="16">
        <v>0</v>
      </c>
      <c r="DE577" s="125"/>
      <c r="DF577" s="125"/>
      <c r="DG577" s="154"/>
      <c r="DH577" s="154"/>
      <c r="DI577" s="154"/>
      <c r="DJ577" s="154"/>
      <c r="DK577" s="127"/>
      <c r="DL577" s="127"/>
      <c r="DM577" s="16">
        <v>0</v>
      </c>
      <c r="DN577" s="125"/>
      <c r="DO577" s="125"/>
      <c r="DP577" s="154"/>
      <c r="DQ577" s="154"/>
      <c r="DR577" s="154"/>
      <c r="DS577" s="154"/>
      <c r="DT577" s="127"/>
      <c r="DU577" s="127"/>
      <c r="DV577" s="84">
        <v>0.1201</v>
      </c>
      <c r="DW577" s="125"/>
      <c r="DX577" s="127" t="s">
        <v>3611</v>
      </c>
      <c r="DY577" s="154"/>
      <c r="DZ577" s="154"/>
      <c r="EA577" s="154"/>
      <c r="EB577" s="154"/>
      <c r="EC577" s="154"/>
      <c r="ED577" s="127"/>
      <c r="EE577" s="127"/>
      <c r="EF577" s="306"/>
      <c r="EG577" s="176">
        <v>0.36009999999999998</v>
      </c>
      <c r="EH577" s="173"/>
      <c r="EI577" s="173"/>
      <c r="EJ577" s="219"/>
      <c r="EK577" s="173"/>
      <c r="EL577" s="173"/>
      <c r="EM577" s="173"/>
      <c r="EN577" s="173"/>
      <c r="EO577" s="173"/>
      <c r="EP577" s="173"/>
      <c r="EQ577" s="173"/>
      <c r="ER577" s="173"/>
      <c r="ET577" s="156">
        <f t="shared" si="10"/>
        <v>9.9999999999988987E-5</v>
      </c>
    </row>
    <row r="578" spans="1:150" s="225" customFormat="1" ht="99.95" hidden="1" customHeight="1" x14ac:dyDescent="0.25">
      <c r="A578" s="130" t="s">
        <v>217</v>
      </c>
      <c r="B578" s="47" t="s">
        <v>83</v>
      </c>
      <c r="C578" s="47" t="s">
        <v>3624</v>
      </c>
      <c r="D578" s="127">
        <v>2</v>
      </c>
      <c r="E578" s="47" t="s">
        <v>3625</v>
      </c>
      <c r="F578" s="127" t="s">
        <v>3589</v>
      </c>
      <c r="G578" s="122">
        <v>1</v>
      </c>
      <c r="H578" s="122">
        <v>1</v>
      </c>
      <c r="I578" s="126">
        <v>0.14280000000000001</v>
      </c>
      <c r="J578" s="47" t="s">
        <v>3626</v>
      </c>
      <c r="K578" s="128">
        <v>43464</v>
      </c>
      <c r="L578" s="127">
        <v>6</v>
      </c>
      <c r="M578" s="47" t="s">
        <v>3641</v>
      </c>
      <c r="N578" s="47" t="s">
        <v>3642</v>
      </c>
      <c r="O578" s="165" t="s">
        <v>3605</v>
      </c>
      <c r="P578" s="53">
        <v>33.33</v>
      </c>
      <c r="Q578" s="75" t="s">
        <v>2163</v>
      </c>
      <c r="R578" s="146">
        <v>284581000</v>
      </c>
      <c r="S578" s="65"/>
      <c r="T578" s="71">
        <v>43101</v>
      </c>
      <c r="U578" s="71">
        <v>43464</v>
      </c>
      <c r="V578" s="41" t="s">
        <v>3643</v>
      </c>
      <c r="W578" s="122">
        <v>0.18</v>
      </c>
      <c r="X578" s="16">
        <v>0</v>
      </c>
      <c r="Y578" s="125"/>
      <c r="Z578" s="134"/>
      <c r="AA578" s="154">
        <v>0</v>
      </c>
      <c r="AB578" s="154">
        <v>0</v>
      </c>
      <c r="AC578" s="170">
        <v>284581000</v>
      </c>
      <c r="AD578" s="154"/>
      <c r="AE578" s="127"/>
      <c r="AF578" s="127"/>
      <c r="AG578" s="16">
        <v>0.18</v>
      </c>
      <c r="AH578" s="125"/>
      <c r="AI578" s="125" t="s">
        <v>3644</v>
      </c>
      <c r="AJ578" s="154">
        <v>0.18</v>
      </c>
      <c r="AK578" s="154">
        <v>0</v>
      </c>
      <c r="AL578" s="154"/>
      <c r="AM578" s="154"/>
      <c r="AN578" s="127"/>
      <c r="AO578" s="127"/>
      <c r="AP578" s="16">
        <v>0</v>
      </c>
      <c r="AQ578" s="125"/>
      <c r="AR578" s="125"/>
      <c r="AS578" s="154">
        <v>0</v>
      </c>
      <c r="AT578" s="154">
        <v>0</v>
      </c>
      <c r="AU578" s="154"/>
      <c r="AV578" s="154"/>
      <c r="AW578" s="154"/>
      <c r="AX578" s="127"/>
      <c r="AY578" s="127"/>
      <c r="AZ578" s="16">
        <v>0</v>
      </c>
      <c r="BA578" s="125"/>
      <c r="BB578" s="47"/>
      <c r="BC578" s="154">
        <v>0</v>
      </c>
      <c r="BD578" s="154">
        <v>0</v>
      </c>
      <c r="BE578" s="154"/>
      <c r="BF578" s="154"/>
      <c r="BG578" s="127"/>
      <c r="BH578" s="127"/>
      <c r="BI578" s="16">
        <v>0</v>
      </c>
      <c r="BJ578" s="125"/>
      <c r="BK578" s="125"/>
      <c r="BL578" s="154">
        <v>0</v>
      </c>
      <c r="BM578" s="154">
        <v>0</v>
      </c>
      <c r="BN578" s="154"/>
      <c r="BO578" s="154"/>
      <c r="BP578" s="127"/>
      <c r="BQ578" s="127"/>
      <c r="BR578" s="16">
        <v>0</v>
      </c>
      <c r="BS578" s="125"/>
      <c r="BT578" s="125"/>
      <c r="BU578" s="154">
        <v>0.18</v>
      </c>
      <c r="BV578" s="154">
        <v>0</v>
      </c>
      <c r="BW578" s="154"/>
      <c r="BX578" s="154"/>
      <c r="BY578" s="154"/>
      <c r="BZ578" s="127"/>
      <c r="CA578" s="127"/>
      <c r="CB578" s="16">
        <v>0</v>
      </c>
      <c r="CC578" s="125"/>
      <c r="CD578" s="125"/>
      <c r="CE578" s="154">
        <v>0</v>
      </c>
      <c r="CF578" s="154">
        <v>0</v>
      </c>
      <c r="CG578" s="154"/>
      <c r="CH578" s="154"/>
      <c r="CI578" s="127"/>
      <c r="CJ578" s="127"/>
      <c r="CK578" s="16">
        <v>0</v>
      </c>
      <c r="CL578" s="125"/>
      <c r="CM578" s="127"/>
      <c r="CN578" s="154">
        <v>0</v>
      </c>
      <c r="CO578" s="154">
        <v>0</v>
      </c>
      <c r="CP578" s="154"/>
      <c r="CQ578" s="154"/>
      <c r="CR578" s="127"/>
      <c r="CS578" s="127"/>
      <c r="CT578" s="16">
        <v>0</v>
      </c>
      <c r="CU578" s="125"/>
      <c r="CV578" s="125"/>
      <c r="CW578" s="154">
        <v>0.46</v>
      </c>
      <c r="CX578" s="154">
        <v>0</v>
      </c>
      <c r="CY578" s="154"/>
      <c r="CZ578" s="154"/>
      <c r="DA578" s="154"/>
      <c r="DB578" s="127"/>
      <c r="DC578" s="127"/>
      <c r="DD578" s="16">
        <v>0</v>
      </c>
      <c r="DE578" s="125"/>
      <c r="DF578" s="125"/>
      <c r="DG578" s="154">
        <v>0</v>
      </c>
      <c r="DH578" s="154">
        <v>0</v>
      </c>
      <c r="DI578" s="154"/>
      <c r="DJ578" s="154"/>
      <c r="DK578" s="127"/>
      <c r="DL578" s="127"/>
      <c r="DM578" s="16">
        <v>0</v>
      </c>
      <c r="DN578" s="125"/>
      <c r="DO578" s="125"/>
      <c r="DP578" s="154">
        <v>0</v>
      </c>
      <c r="DQ578" s="154">
        <v>0</v>
      </c>
      <c r="DR578" s="154"/>
      <c r="DS578" s="154"/>
      <c r="DT578" s="127"/>
      <c r="DU578" s="127"/>
      <c r="DV578" s="16">
        <v>0</v>
      </c>
      <c r="DW578" s="125"/>
      <c r="DX578" s="127"/>
      <c r="DY578" s="154">
        <v>0.18</v>
      </c>
      <c r="DZ578" s="154">
        <v>0</v>
      </c>
      <c r="EA578" s="154"/>
      <c r="EB578" s="154"/>
      <c r="EC578" s="154"/>
      <c r="ED578" s="127"/>
      <c r="EE578" s="127"/>
      <c r="EF578" s="306"/>
      <c r="EG578" s="176">
        <v>0.18</v>
      </c>
      <c r="EH578" s="173"/>
      <c r="EI578" s="173"/>
      <c r="EJ578" s="219">
        <v>1</v>
      </c>
      <c r="EK578" s="173"/>
      <c r="EL578" s="173"/>
      <c r="EM578" s="173"/>
      <c r="EN578" s="173"/>
      <c r="EO578" s="173"/>
      <c r="EP578" s="173"/>
      <c r="EQ578" s="173"/>
      <c r="ER578" s="173"/>
      <c r="ET578" s="156">
        <f t="shared" si="10"/>
        <v>0</v>
      </c>
    </row>
    <row r="579" spans="1:150" s="225" customFormat="1" ht="99.95" hidden="1" customHeight="1" x14ac:dyDescent="0.25">
      <c r="A579" s="130" t="s">
        <v>217</v>
      </c>
      <c r="B579" s="47" t="s">
        <v>83</v>
      </c>
      <c r="C579" s="47" t="s">
        <v>3624</v>
      </c>
      <c r="D579" s="127">
        <v>2</v>
      </c>
      <c r="E579" s="47" t="s">
        <v>3625</v>
      </c>
      <c r="F579" s="127" t="s">
        <v>3589</v>
      </c>
      <c r="G579" s="122">
        <v>1</v>
      </c>
      <c r="H579" s="122">
        <v>1</v>
      </c>
      <c r="I579" s="126">
        <v>0.14280000000000001</v>
      </c>
      <c r="J579" s="47" t="s">
        <v>3626</v>
      </c>
      <c r="K579" s="128">
        <v>43464</v>
      </c>
      <c r="L579" s="127">
        <v>6</v>
      </c>
      <c r="M579" s="47" t="s">
        <v>3641</v>
      </c>
      <c r="N579" s="47" t="s">
        <v>3642</v>
      </c>
      <c r="O579" s="165" t="s">
        <v>3605</v>
      </c>
      <c r="P579" s="53">
        <v>33.33</v>
      </c>
      <c r="Q579" s="75" t="s">
        <v>2163</v>
      </c>
      <c r="R579" s="146">
        <v>284581000</v>
      </c>
      <c r="S579" s="65"/>
      <c r="T579" s="71">
        <v>43101</v>
      </c>
      <c r="U579" s="71">
        <v>43464</v>
      </c>
      <c r="V579" s="41" t="s">
        <v>3645</v>
      </c>
      <c r="W579" s="122">
        <v>0.36</v>
      </c>
      <c r="X579" s="16">
        <v>0</v>
      </c>
      <c r="Y579" s="125"/>
      <c r="Z579" s="134"/>
      <c r="AA579" s="154"/>
      <c r="AB579" s="154"/>
      <c r="AC579" s="170"/>
      <c r="AD579" s="154"/>
      <c r="AE579" s="127"/>
      <c r="AF579" s="127"/>
      <c r="AG579" s="16">
        <v>0</v>
      </c>
      <c r="AH579" s="125"/>
      <c r="AI579" s="125"/>
      <c r="AJ579" s="154"/>
      <c r="AK579" s="154"/>
      <c r="AL579" s="154"/>
      <c r="AM579" s="154"/>
      <c r="AN579" s="127"/>
      <c r="AO579" s="127"/>
      <c r="AP579" s="16">
        <v>0</v>
      </c>
      <c r="AQ579" s="125"/>
      <c r="AR579" s="125"/>
      <c r="AS579" s="154"/>
      <c r="AT579" s="154"/>
      <c r="AU579" s="154"/>
      <c r="AV579" s="154"/>
      <c r="AW579" s="154"/>
      <c r="AX579" s="127"/>
      <c r="AY579" s="127"/>
      <c r="AZ579" s="16">
        <v>0</v>
      </c>
      <c r="BA579" s="125"/>
      <c r="BB579" s="125"/>
      <c r="BC579" s="154"/>
      <c r="BD579" s="154"/>
      <c r="BE579" s="154"/>
      <c r="BF579" s="154"/>
      <c r="BG579" s="127"/>
      <c r="BH579" s="127"/>
      <c r="BI579" s="16">
        <v>0</v>
      </c>
      <c r="BJ579" s="125"/>
      <c r="BK579" s="125"/>
      <c r="BL579" s="154"/>
      <c r="BM579" s="154"/>
      <c r="BN579" s="154"/>
      <c r="BO579" s="154"/>
      <c r="BP579" s="127"/>
      <c r="BQ579" s="127"/>
      <c r="BR579" s="16">
        <v>0.18</v>
      </c>
      <c r="BS579" s="125"/>
      <c r="BT579" s="125" t="s">
        <v>3646</v>
      </c>
      <c r="BU579" s="154"/>
      <c r="BV579" s="154"/>
      <c r="BW579" s="154"/>
      <c r="BX579" s="154"/>
      <c r="BY579" s="154"/>
      <c r="BZ579" s="127"/>
      <c r="CA579" s="127"/>
      <c r="CB579" s="16">
        <v>0</v>
      </c>
      <c r="CC579" s="125"/>
      <c r="CD579" s="47"/>
      <c r="CE579" s="154"/>
      <c r="CF579" s="154"/>
      <c r="CG579" s="154"/>
      <c r="CH579" s="154"/>
      <c r="CI579" s="127"/>
      <c r="CJ579" s="127"/>
      <c r="CK579" s="16">
        <v>0</v>
      </c>
      <c r="CL579" s="125"/>
      <c r="CM579" s="127"/>
      <c r="CN579" s="154"/>
      <c r="CO579" s="154"/>
      <c r="CP579" s="154"/>
      <c r="CQ579" s="154"/>
      <c r="CR579" s="127"/>
      <c r="CS579" s="127"/>
      <c r="CT579" s="16">
        <v>0</v>
      </c>
      <c r="CU579" s="125"/>
      <c r="CV579" s="125"/>
      <c r="CW579" s="154"/>
      <c r="CX579" s="154"/>
      <c r="CY579" s="154"/>
      <c r="CZ579" s="154"/>
      <c r="DA579" s="154"/>
      <c r="DB579" s="127"/>
      <c r="DC579" s="127"/>
      <c r="DD579" s="16">
        <v>0</v>
      </c>
      <c r="DE579" s="125"/>
      <c r="DF579" s="125"/>
      <c r="DG579" s="154"/>
      <c r="DH579" s="154"/>
      <c r="DI579" s="154"/>
      <c r="DJ579" s="154"/>
      <c r="DK579" s="127"/>
      <c r="DL579" s="127"/>
      <c r="DM579" s="16">
        <v>0</v>
      </c>
      <c r="DN579" s="125"/>
      <c r="DO579" s="125"/>
      <c r="DP579" s="154"/>
      <c r="DQ579" s="154"/>
      <c r="DR579" s="154"/>
      <c r="DS579" s="154"/>
      <c r="DT579" s="127"/>
      <c r="DU579" s="127"/>
      <c r="DV579" s="16">
        <v>0.18</v>
      </c>
      <c r="DW579" s="125"/>
      <c r="DX579" s="127" t="s">
        <v>3646</v>
      </c>
      <c r="DY579" s="154"/>
      <c r="DZ579" s="154"/>
      <c r="EA579" s="154"/>
      <c r="EB579" s="125"/>
      <c r="EC579" s="125"/>
      <c r="ED579" s="127"/>
      <c r="EE579" s="127"/>
      <c r="EF579" s="306"/>
      <c r="EG579" s="176">
        <v>0.36</v>
      </c>
      <c r="EH579" s="173"/>
      <c r="EI579" s="173"/>
      <c r="EJ579" s="219"/>
      <c r="EK579" s="173"/>
      <c r="EL579" s="173"/>
      <c r="EM579" s="173"/>
      <c r="EN579" s="173"/>
      <c r="EO579" s="173"/>
      <c r="EP579" s="173"/>
      <c r="EQ579" s="173"/>
      <c r="ER579" s="173"/>
      <c r="ET579" s="156">
        <f t="shared" si="10"/>
        <v>0</v>
      </c>
    </row>
    <row r="580" spans="1:150" s="225" customFormat="1" ht="99.95" hidden="1" customHeight="1" x14ac:dyDescent="0.25">
      <c r="A580" s="130" t="s">
        <v>217</v>
      </c>
      <c r="B580" s="47" t="s">
        <v>83</v>
      </c>
      <c r="C580" s="47" t="s">
        <v>3624</v>
      </c>
      <c r="D580" s="127">
        <v>2</v>
      </c>
      <c r="E580" s="47" t="s">
        <v>3625</v>
      </c>
      <c r="F580" s="127" t="s">
        <v>3589</v>
      </c>
      <c r="G580" s="122">
        <v>1</v>
      </c>
      <c r="H580" s="122">
        <v>1</v>
      </c>
      <c r="I580" s="126">
        <v>0.14280000000000001</v>
      </c>
      <c r="J580" s="47" t="s">
        <v>3626</v>
      </c>
      <c r="K580" s="128">
        <v>43464</v>
      </c>
      <c r="L580" s="127">
        <v>6</v>
      </c>
      <c r="M580" s="47" t="s">
        <v>3641</v>
      </c>
      <c r="N580" s="47" t="s">
        <v>3642</v>
      </c>
      <c r="O580" s="165" t="s">
        <v>3605</v>
      </c>
      <c r="P580" s="53">
        <v>33.33</v>
      </c>
      <c r="Q580" s="75" t="s">
        <v>2163</v>
      </c>
      <c r="R580" s="146">
        <v>284581000</v>
      </c>
      <c r="S580" s="65"/>
      <c r="T580" s="71">
        <v>43101</v>
      </c>
      <c r="U580" s="71">
        <v>43464</v>
      </c>
      <c r="V580" s="41" t="s">
        <v>3647</v>
      </c>
      <c r="W580" s="122">
        <v>0.46</v>
      </c>
      <c r="X580" s="16">
        <v>0</v>
      </c>
      <c r="Y580" s="125"/>
      <c r="Z580" s="134"/>
      <c r="AA580" s="154"/>
      <c r="AB580" s="154"/>
      <c r="AC580" s="170"/>
      <c r="AD580" s="154"/>
      <c r="AE580" s="127"/>
      <c r="AF580" s="127"/>
      <c r="AG580" s="16">
        <v>0</v>
      </c>
      <c r="AH580" s="125"/>
      <c r="AI580" s="125"/>
      <c r="AJ580" s="154"/>
      <c r="AK580" s="154"/>
      <c r="AL580" s="154"/>
      <c r="AM580" s="154"/>
      <c r="AN580" s="127"/>
      <c r="AO580" s="127"/>
      <c r="AP580" s="16">
        <v>0</v>
      </c>
      <c r="AQ580" s="125"/>
      <c r="AR580" s="125"/>
      <c r="AS580" s="154"/>
      <c r="AT580" s="154"/>
      <c r="AU580" s="154"/>
      <c r="AV580" s="154"/>
      <c r="AW580" s="154"/>
      <c r="AX580" s="127"/>
      <c r="AY580" s="127"/>
      <c r="AZ580" s="16">
        <v>0</v>
      </c>
      <c r="BA580" s="125"/>
      <c r="BB580" s="125"/>
      <c r="BC580" s="154"/>
      <c r="BD580" s="154"/>
      <c r="BE580" s="154"/>
      <c r="BF580" s="154"/>
      <c r="BG580" s="127"/>
      <c r="BH580" s="127"/>
      <c r="BI580" s="16">
        <v>0</v>
      </c>
      <c r="BJ580" s="125"/>
      <c r="BK580" s="125"/>
      <c r="BL580" s="154"/>
      <c r="BM580" s="154"/>
      <c r="BN580" s="154"/>
      <c r="BO580" s="154"/>
      <c r="BP580" s="127"/>
      <c r="BQ580" s="127"/>
      <c r="BR580" s="16">
        <v>0</v>
      </c>
      <c r="BS580" s="125"/>
      <c r="BT580" s="125"/>
      <c r="BU580" s="154"/>
      <c r="BV580" s="154"/>
      <c r="BW580" s="154"/>
      <c r="BX580" s="154"/>
      <c r="BY580" s="154"/>
      <c r="BZ580" s="127"/>
      <c r="CA580" s="127"/>
      <c r="CB580" s="16">
        <v>0</v>
      </c>
      <c r="CC580" s="125"/>
      <c r="CD580" s="125"/>
      <c r="CE580" s="154"/>
      <c r="CF580" s="154"/>
      <c r="CG580" s="154"/>
      <c r="CH580" s="154"/>
      <c r="CI580" s="127"/>
      <c r="CJ580" s="127"/>
      <c r="CK580" s="16">
        <v>0</v>
      </c>
      <c r="CL580" s="125"/>
      <c r="CM580" s="127"/>
      <c r="CN580" s="154"/>
      <c r="CO580" s="154"/>
      <c r="CP580" s="154"/>
      <c r="CQ580" s="154"/>
      <c r="CR580" s="127"/>
      <c r="CS580" s="127"/>
      <c r="CT580" s="16">
        <v>0.46</v>
      </c>
      <c r="CU580" s="125"/>
      <c r="CV580" s="125" t="s">
        <v>3648</v>
      </c>
      <c r="CW580" s="154"/>
      <c r="CX580" s="154"/>
      <c r="CY580" s="154"/>
      <c r="CZ580" s="154"/>
      <c r="DA580" s="154"/>
      <c r="DB580" s="127"/>
      <c r="DC580" s="127"/>
      <c r="DD580" s="16">
        <v>0</v>
      </c>
      <c r="DE580" s="125"/>
      <c r="DF580" s="47"/>
      <c r="DG580" s="154"/>
      <c r="DH580" s="154"/>
      <c r="DI580" s="154"/>
      <c r="DJ580" s="154"/>
      <c r="DK580" s="127"/>
      <c r="DL580" s="127"/>
      <c r="DM580" s="16">
        <v>0</v>
      </c>
      <c r="DN580" s="125"/>
      <c r="DO580" s="125"/>
      <c r="DP580" s="154"/>
      <c r="DQ580" s="154"/>
      <c r="DR580" s="154"/>
      <c r="DS580" s="154"/>
      <c r="DT580" s="127"/>
      <c r="DU580" s="127"/>
      <c r="DV580" s="16">
        <v>0</v>
      </c>
      <c r="DW580" s="125"/>
      <c r="DX580" s="127"/>
      <c r="DY580" s="154"/>
      <c r="DZ580" s="154"/>
      <c r="EA580" s="154"/>
      <c r="EB580" s="125"/>
      <c r="EC580" s="125"/>
      <c r="ED580" s="127"/>
      <c r="EE580" s="127"/>
      <c r="EF580" s="306"/>
      <c r="EG580" s="176">
        <v>0.46</v>
      </c>
      <c r="EH580" s="173"/>
      <c r="EI580" s="173"/>
      <c r="EJ580" s="219"/>
      <c r="EK580" s="173"/>
      <c r="EL580" s="173"/>
      <c r="EM580" s="173"/>
      <c r="EN580" s="173"/>
      <c r="EO580" s="173"/>
      <c r="EP580" s="173"/>
      <c r="EQ580" s="173"/>
      <c r="ER580" s="173"/>
      <c r="ET580" s="156">
        <f t="shared" si="10"/>
        <v>0</v>
      </c>
    </row>
    <row r="581" spans="1:150" s="225" customFormat="1" ht="99.95" hidden="1" customHeight="1" x14ac:dyDescent="0.25">
      <c r="A581" s="130" t="s">
        <v>217</v>
      </c>
      <c r="B581" s="47" t="s">
        <v>83</v>
      </c>
      <c r="C581" s="47" t="s">
        <v>3649</v>
      </c>
      <c r="D581" s="127">
        <v>3</v>
      </c>
      <c r="E581" s="47" t="s">
        <v>3650</v>
      </c>
      <c r="F581" s="127" t="s">
        <v>3651</v>
      </c>
      <c r="G581" s="127">
        <v>1</v>
      </c>
      <c r="H581" s="122">
        <v>1</v>
      </c>
      <c r="I581" s="126">
        <v>0.14280000000000001</v>
      </c>
      <c r="J581" s="168" t="s">
        <v>3652</v>
      </c>
      <c r="K581" s="128">
        <v>43464</v>
      </c>
      <c r="L581" s="127">
        <v>7</v>
      </c>
      <c r="M581" s="47" t="s">
        <v>3653</v>
      </c>
      <c r="N581" s="130" t="s">
        <v>3654</v>
      </c>
      <c r="O581" s="165" t="s">
        <v>3655</v>
      </c>
      <c r="P581" s="142">
        <v>0.3</v>
      </c>
      <c r="Q581" s="127" t="s">
        <v>2318</v>
      </c>
      <c r="R581" s="146">
        <v>74459000</v>
      </c>
      <c r="S581" s="65"/>
      <c r="T581" s="105">
        <v>43109</v>
      </c>
      <c r="U581" s="105">
        <v>43464</v>
      </c>
      <c r="V581" s="130" t="s">
        <v>3656</v>
      </c>
      <c r="W581" s="121">
        <v>0.3</v>
      </c>
      <c r="X581" s="142">
        <v>2.5000000000000001E-2</v>
      </c>
      <c r="Y581" s="125"/>
      <c r="Z581" s="130" t="s">
        <v>3657</v>
      </c>
      <c r="AA581" s="101">
        <v>8.3300000000000013E-2</v>
      </c>
      <c r="AB581" s="233">
        <v>0</v>
      </c>
      <c r="AC581" s="170">
        <v>74459000</v>
      </c>
      <c r="AD581" s="154"/>
      <c r="AE581" s="107"/>
      <c r="AF581" s="154"/>
      <c r="AG581" s="142">
        <v>2.5000000000000001E-2</v>
      </c>
      <c r="AH581" s="125"/>
      <c r="AI581" s="125" t="s">
        <v>3658</v>
      </c>
      <c r="AJ581" s="154">
        <v>8.3300000000000013E-2</v>
      </c>
      <c r="AK581" s="154">
        <v>0</v>
      </c>
      <c r="AL581" s="154"/>
      <c r="AM581" s="154"/>
      <c r="AN581" s="154"/>
      <c r="AO581" s="154"/>
      <c r="AP581" s="142">
        <v>2.5000000000000001E-2</v>
      </c>
      <c r="AQ581" s="125"/>
      <c r="AR581" s="125" t="s">
        <v>3659</v>
      </c>
      <c r="AS581" s="154">
        <v>8.3300000000000013E-2</v>
      </c>
      <c r="AT581" s="154">
        <v>0</v>
      </c>
      <c r="AU581" s="154"/>
      <c r="AV581" s="154"/>
      <c r="AW581" s="154"/>
      <c r="AX581" s="154"/>
      <c r="AY581" s="154"/>
      <c r="AZ581" s="142">
        <v>2.5000000000000001E-2</v>
      </c>
      <c r="BA581" s="125"/>
      <c r="BB581" s="125" t="s">
        <v>3660</v>
      </c>
      <c r="BC581" s="154">
        <v>8.3300000000000013E-2</v>
      </c>
      <c r="BD581" s="154">
        <v>0</v>
      </c>
      <c r="BE581" s="154"/>
      <c r="BF581" s="154"/>
      <c r="BG581" s="154"/>
      <c r="BH581" s="154"/>
      <c r="BI581" s="142">
        <v>2.5000000000000001E-2</v>
      </c>
      <c r="BJ581" s="125"/>
      <c r="BK581" s="125" t="s">
        <v>3660</v>
      </c>
      <c r="BL581" s="154">
        <v>8.3300000000000013E-2</v>
      </c>
      <c r="BM581" s="154">
        <v>0</v>
      </c>
      <c r="BN581" s="154"/>
      <c r="BO581" s="154"/>
      <c r="BP581" s="154"/>
      <c r="BQ581" s="154"/>
      <c r="BR581" s="142">
        <v>2.5000000000000001E-2</v>
      </c>
      <c r="BS581" s="125"/>
      <c r="BT581" s="125" t="s">
        <v>3661</v>
      </c>
      <c r="BU581" s="154">
        <v>8.3300000000000013E-2</v>
      </c>
      <c r="BV581" s="154">
        <v>0</v>
      </c>
      <c r="BW581" s="154"/>
      <c r="BX581" s="154"/>
      <c r="BY581" s="154"/>
      <c r="BZ581" s="154"/>
      <c r="CA581" s="154"/>
      <c r="CB581" s="142">
        <v>2.5000000000000001E-2</v>
      </c>
      <c r="CC581" s="125"/>
      <c r="CD581" s="125" t="s">
        <v>3662</v>
      </c>
      <c r="CE581" s="154">
        <v>8.5000000000000006E-2</v>
      </c>
      <c r="CF581" s="154">
        <v>0</v>
      </c>
      <c r="CG581" s="154"/>
      <c r="CH581" s="154"/>
      <c r="CI581" s="154"/>
      <c r="CJ581" s="154"/>
      <c r="CK581" s="142">
        <v>2.5000000000000001E-2</v>
      </c>
      <c r="CL581" s="125"/>
      <c r="CM581" s="125" t="s">
        <v>3663</v>
      </c>
      <c r="CN581" s="154">
        <v>8.5000000000000006E-2</v>
      </c>
      <c r="CO581" s="154">
        <v>0</v>
      </c>
      <c r="CP581" s="154"/>
      <c r="CQ581" s="154"/>
      <c r="CR581" s="154"/>
      <c r="CS581" s="154"/>
      <c r="CT581" s="142">
        <v>2.5000000000000001E-2</v>
      </c>
      <c r="CU581" s="125"/>
      <c r="CV581" s="125" t="s">
        <v>3664</v>
      </c>
      <c r="CW581" s="154">
        <v>8.4000000000000005E-2</v>
      </c>
      <c r="CX581" s="154">
        <v>0</v>
      </c>
      <c r="CY581" s="154"/>
      <c r="CZ581" s="154"/>
      <c r="DA581" s="154"/>
      <c r="DB581" s="154"/>
      <c r="DC581" s="154"/>
      <c r="DD581" s="142">
        <v>2.5000000000000001E-2</v>
      </c>
      <c r="DE581" s="125"/>
      <c r="DF581" s="125" t="s">
        <v>3665</v>
      </c>
      <c r="DG581" s="154">
        <v>8.4000000000000005E-2</v>
      </c>
      <c r="DH581" s="154">
        <v>0</v>
      </c>
      <c r="DI581" s="154"/>
      <c r="DJ581" s="154"/>
      <c r="DK581" s="154"/>
      <c r="DL581" s="154"/>
      <c r="DM581" s="142">
        <v>2.5000000000000001E-2</v>
      </c>
      <c r="DN581" s="125"/>
      <c r="DO581" s="125" t="s">
        <v>3660</v>
      </c>
      <c r="DP581" s="154">
        <v>8.4000000000000005E-2</v>
      </c>
      <c r="DQ581" s="154">
        <v>0</v>
      </c>
      <c r="DR581" s="154"/>
      <c r="DS581" s="154"/>
      <c r="DT581" s="154"/>
      <c r="DU581" s="154"/>
      <c r="DV581" s="142">
        <v>2.5000000000000001E-2</v>
      </c>
      <c r="DW581" s="125"/>
      <c r="DX581" s="125" t="s">
        <v>3666</v>
      </c>
      <c r="DY581" s="154">
        <v>8.3000000000000004E-2</v>
      </c>
      <c r="DZ581" s="154">
        <v>0</v>
      </c>
      <c r="EA581" s="154"/>
      <c r="EB581" s="154"/>
      <c r="EC581" s="154"/>
      <c r="ED581" s="154"/>
      <c r="EE581" s="47"/>
      <c r="EF581" s="306"/>
      <c r="EG581" s="176">
        <v>0.3</v>
      </c>
      <c r="EH581" s="173"/>
      <c r="EI581" s="173"/>
      <c r="EJ581" s="219">
        <v>1.0047999999999999</v>
      </c>
      <c r="EK581" s="173"/>
      <c r="EL581" s="173"/>
      <c r="EM581" s="173">
        <v>1</v>
      </c>
      <c r="EN581" s="173"/>
      <c r="EO581" s="173">
        <v>0</v>
      </c>
      <c r="EP581" s="173"/>
      <c r="EQ581" s="173"/>
      <c r="ER581" s="173"/>
      <c r="ET581" s="156">
        <f t="shared" si="10"/>
        <v>0</v>
      </c>
    </row>
    <row r="582" spans="1:150" s="225" customFormat="1" ht="99.95" hidden="1" customHeight="1" x14ac:dyDescent="0.25">
      <c r="A582" s="130" t="s">
        <v>217</v>
      </c>
      <c r="B582" s="47" t="s">
        <v>83</v>
      </c>
      <c r="C582" s="47" t="s">
        <v>3649</v>
      </c>
      <c r="D582" s="127">
        <v>3</v>
      </c>
      <c r="E582" s="47" t="s">
        <v>3650</v>
      </c>
      <c r="F582" s="127" t="s">
        <v>3651</v>
      </c>
      <c r="G582" s="127">
        <v>1</v>
      </c>
      <c r="H582" s="122">
        <v>1</v>
      </c>
      <c r="I582" s="126">
        <v>0.14280000000000001</v>
      </c>
      <c r="J582" s="168" t="s">
        <v>3652</v>
      </c>
      <c r="K582" s="128">
        <v>43464</v>
      </c>
      <c r="L582" s="127">
        <v>7</v>
      </c>
      <c r="M582" s="47" t="s">
        <v>3653</v>
      </c>
      <c r="N582" s="130" t="s">
        <v>3667</v>
      </c>
      <c r="O582" s="165" t="s">
        <v>3655</v>
      </c>
      <c r="P582" s="142">
        <v>0.3</v>
      </c>
      <c r="Q582" s="127" t="s">
        <v>2318</v>
      </c>
      <c r="R582" s="146">
        <v>74459000</v>
      </c>
      <c r="S582" s="65"/>
      <c r="T582" s="105">
        <v>43109</v>
      </c>
      <c r="U582" s="105">
        <v>43464</v>
      </c>
      <c r="V582" s="130" t="s">
        <v>3668</v>
      </c>
      <c r="W582" s="121">
        <v>0.3</v>
      </c>
      <c r="X582" s="142">
        <v>2.5000000000000001E-2</v>
      </c>
      <c r="Y582" s="125"/>
      <c r="Z582" s="130" t="s">
        <v>3669</v>
      </c>
      <c r="AA582" s="47"/>
      <c r="AB582" s="233"/>
      <c r="AC582" s="170"/>
      <c r="AD582" s="154"/>
      <c r="AE582" s="107"/>
      <c r="AF582" s="154"/>
      <c r="AG582" s="142">
        <v>2.5000000000000001E-2</v>
      </c>
      <c r="AH582" s="125"/>
      <c r="AI582" s="125" t="s">
        <v>3670</v>
      </c>
      <c r="AJ582" s="154"/>
      <c r="AK582" s="154"/>
      <c r="AL582" s="154"/>
      <c r="AM582" s="154"/>
      <c r="AN582" s="154"/>
      <c r="AO582" s="154"/>
      <c r="AP582" s="142">
        <v>2.5000000000000001E-2</v>
      </c>
      <c r="AQ582" s="125"/>
      <c r="AR582" s="125" t="s">
        <v>3671</v>
      </c>
      <c r="AS582" s="154"/>
      <c r="AT582" s="154"/>
      <c r="AU582" s="154"/>
      <c r="AV582" s="154"/>
      <c r="AW582" s="154"/>
      <c r="AX582" s="154"/>
      <c r="AY582" s="154"/>
      <c r="AZ582" s="142">
        <v>2.5000000000000001E-2</v>
      </c>
      <c r="BA582" s="125"/>
      <c r="BB582" s="125" t="s">
        <v>3672</v>
      </c>
      <c r="BC582" s="154"/>
      <c r="BD582" s="154"/>
      <c r="BE582" s="154"/>
      <c r="BF582" s="154"/>
      <c r="BG582" s="154"/>
      <c r="BH582" s="154"/>
      <c r="BI582" s="142">
        <v>2.5000000000000001E-2</v>
      </c>
      <c r="BJ582" s="125"/>
      <c r="BK582" s="125" t="s">
        <v>3672</v>
      </c>
      <c r="BL582" s="154"/>
      <c r="BM582" s="154"/>
      <c r="BN582" s="154"/>
      <c r="BO582" s="154"/>
      <c r="BP582" s="154"/>
      <c r="BQ582" s="154"/>
      <c r="BR582" s="142">
        <v>2.5000000000000001E-2</v>
      </c>
      <c r="BS582" s="125"/>
      <c r="BT582" s="125" t="s">
        <v>3672</v>
      </c>
      <c r="BU582" s="154"/>
      <c r="BV582" s="154"/>
      <c r="BW582" s="154"/>
      <c r="BX582" s="154"/>
      <c r="BY582" s="154"/>
      <c r="BZ582" s="154"/>
      <c r="CA582" s="154"/>
      <c r="CB582" s="142">
        <v>2.5000000000000001E-2</v>
      </c>
      <c r="CC582" s="125"/>
      <c r="CD582" s="125" t="s">
        <v>3672</v>
      </c>
      <c r="CE582" s="154"/>
      <c r="CF582" s="154"/>
      <c r="CG582" s="154"/>
      <c r="CH582" s="154"/>
      <c r="CI582" s="154"/>
      <c r="CJ582" s="154"/>
      <c r="CK582" s="142">
        <v>2.5000000000000001E-2</v>
      </c>
      <c r="CL582" s="125"/>
      <c r="CM582" s="125" t="s">
        <v>3672</v>
      </c>
      <c r="CN582" s="154"/>
      <c r="CO582" s="154"/>
      <c r="CP582" s="154"/>
      <c r="CQ582" s="154"/>
      <c r="CR582" s="154"/>
      <c r="CS582" s="154"/>
      <c r="CT582" s="142">
        <v>2.5000000000000001E-2</v>
      </c>
      <c r="CU582" s="125"/>
      <c r="CV582" s="125" t="s">
        <v>3672</v>
      </c>
      <c r="CW582" s="154"/>
      <c r="CX582" s="154"/>
      <c r="CY582" s="154"/>
      <c r="CZ582" s="154"/>
      <c r="DA582" s="154"/>
      <c r="DB582" s="154"/>
      <c r="DC582" s="154"/>
      <c r="DD582" s="142">
        <v>2.5000000000000001E-2</v>
      </c>
      <c r="DE582" s="125"/>
      <c r="DF582" s="125" t="s">
        <v>3672</v>
      </c>
      <c r="DG582" s="154"/>
      <c r="DH582" s="154"/>
      <c r="DI582" s="154"/>
      <c r="DJ582" s="154"/>
      <c r="DK582" s="154"/>
      <c r="DL582" s="154"/>
      <c r="DM582" s="142">
        <v>2.5000000000000001E-2</v>
      </c>
      <c r="DN582" s="125"/>
      <c r="DO582" s="125" t="s">
        <v>3672</v>
      </c>
      <c r="DP582" s="154"/>
      <c r="DQ582" s="154"/>
      <c r="DR582" s="154"/>
      <c r="DS582" s="154"/>
      <c r="DT582" s="154"/>
      <c r="DU582" s="154"/>
      <c r="DV582" s="142">
        <v>2.5000000000000001E-2</v>
      </c>
      <c r="DW582" s="125"/>
      <c r="DX582" s="125" t="s">
        <v>3673</v>
      </c>
      <c r="DY582" s="154"/>
      <c r="DZ582" s="154"/>
      <c r="EA582" s="154"/>
      <c r="EB582" s="154"/>
      <c r="EC582" s="154"/>
      <c r="ED582" s="154"/>
      <c r="EE582" s="47"/>
      <c r="EF582" s="306"/>
      <c r="EG582" s="176">
        <v>0.3</v>
      </c>
      <c r="EH582" s="173"/>
      <c r="EI582" s="173"/>
      <c r="EJ582" s="219"/>
      <c r="EK582" s="173"/>
      <c r="EL582" s="173"/>
      <c r="EM582" s="173"/>
      <c r="EN582" s="173"/>
      <c r="EO582" s="173"/>
      <c r="EP582" s="173"/>
      <c r="EQ582" s="173"/>
      <c r="ER582" s="173"/>
      <c r="ET582" s="156">
        <f t="shared" si="10"/>
        <v>0</v>
      </c>
    </row>
    <row r="583" spans="1:150" s="225" customFormat="1" ht="99.95" hidden="1" customHeight="1" x14ac:dyDescent="0.25">
      <c r="A583" s="130" t="s">
        <v>217</v>
      </c>
      <c r="B583" s="47" t="s">
        <v>83</v>
      </c>
      <c r="C583" s="47" t="s">
        <v>3649</v>
      </c>
      <c r="D583" s="127">
        <v>3</v>
      </c>
      <c r="E583" s="47" t="s">
        <v>3650</v>
      </c>
      <c r="F583" s="127" t="s">
        <v>3651</v>
      </c>
      <c r="G583" s="127">
        <v>1</v>
      </c>
      <c r="H583" s="122">
        <v>1</v>
      </c>
      <c r="I583" s="126">
        <v>0.14280000000000001</v>
      </c>
      <c r="J583" s="168" t="s">
        <v>3652</v>
      </c>
      <c r="K583" s="128">
        <v>43464</v>
      </c>
      <c r="L583" s="127">
        <v>7</v>
      </c>
      <c r="M583" s="47" t="s">
        <v>3653</v>
      </c>
      <c r="N583" s="130" t="s">
        <v>3667</v>
      </c>
      <c r="O583" s="165" t="s">
        <v>3655</v>
      </c>
      <c r="P583" s="142">
        <v>0.3</v>
      </c>
      <c r="Q583" s="127" t="s">
        <v>2318</v>
      </c>
      <c r="R583" s="146">
        <v>74459000</v>
      </c>
      <c r="S583" s="65"/>
      <c r="T583" s="105">
        <v>43109</v>
      </c>
      <c r="U583" s="105">
        <v>43464</v>
      </c>
      <c r="V583" s="130" t="s">
        <v>3674</v>
      </c>
      <c r="W583" s="121">
        <v>0.4</v>
      </c>
      <c r="X583" s="125">
        <v>3.3300000000000003E-2</v>
      </c>
      <c r="Y583" s="125"/>
      <c r="Z583" s="130"/>
      <c r="AA583" s="47"/>
      <c r="AB583" s="233"/>
      <c r="AC583" s="170"/>
      <c r="AD583" s="154"/>
      <c r="AE583" s="107"/>
      <c r="AF583" s="154"/>
      <c r="AG583" s="125">
        <v>3.3300000000000003E-2</v>
      </c>
      <c r="AH583" s="125"/>
      <c r="AI583" s="125" t="s">
        <v>3675</v>
      </c>
      <c r="AJ583" s="154"/>
      <c r="AK583" s="154"/>
      <c r="AL583" s="154"/>
      <c r="AM583" s="154"/>
      <c r="AN583" s="154"/>
      <c r="AO583" s="154"/>
      <c r="AP583" s="125">
        <v>3.3300000000000003E-2</v>
      </c>
      <c r="AQ583" s="125"/>
      <c r="AR583" s="125" t="s">
        <v>3676</v>
      </c>
      <c r="AS583" s="154"/>
      <c r="AT583" s="154"/>
      <c r="AU583" s="154"/>
      <c r="AV583" s="154"/>
      <c r="AW583" s="154"/>
      <c r="AX583" s="154"/>
      <c r="AY583" s="154"/>
      <c r="AZ583" s="125">
        <v>3.3300000000000003E-2</v>
      </c>
      <c r="BA583" s="125"/>
      <c r="BB583" s="125" t="s">
        <v>3677</v>
      </c>
      <c r="BC583" s="154"/>
      <c r="BD583" s="154"/>
      <c r="BE583" s="154"/>
      <c r="BF583" s="154"/>
      <c r="BG583" s="154"/>
      <c r="BH583" s="154"/>
      <c r="BI583" s="125">
        <v>3.3300000000000003E-2</v>
      </c>
      <c r="BJ583" s="125"/>
      <c r="BK583" s="125" t="s">
        <v>3677</v>
      </c>
      <c r="BL583" s="154"/>
      <c r="BM583" s="154"/>
      <c r="BN583" s="154"/>
      <c r="BO583" s="154"/>
      <c r="BP583" s="154"/>
      <c r="BQ583" s="154"/>
      <c r="BR583" s="125">
        <v>3.3300000000000003E-2</v>
      </c>
      <c r="BS583" s="125"/>
      <c r="BT583" s="125" t="s">
        <v>3678</v>
      </c>
      <c r="BU583" s="154"/>
      <c r="BV583" s="154"/>
      <c r="BW583" s="154"/>
      <c r="BX583" s="154"/>
      <c r="BY583" s="154"/>
      <c r="BZ583" s="154"/>
      <c r="CA583" s="154"/>
      <c r="CB583" s="125">
        <v>3.5000000000000003E-2</v>
      </c>
      <c r="CC583" s="125"/>
      <c r="CD583" s="125" t="s">
        <v>3677</v>
      </c>
      <c r="CE583" s="154"/>
      <c r="CF583" s="154"/>
      <c r="CG583" s="154"/>
      <c r="CH583" s="154"/>
      <c r="CI583" s="154"/>
      <c r="CJ583" s="154"/>
      <c r="CK583" s="125">
        <v>3.5000000000000003E-2</v>
      </c>
      <c r="CL583" s="125"/>
      <c r="CM583" s="125" t="s">
        <v>3677</v>
      </c>
      <c r="CN583" s="154"/>
      <c r="CO583" s="154"/>
      <c r="CP583" s="154"/>
      <c r="CQ583" s="154"/>
      <c r="CR583" s="154"/>
      <c r="CS583" s="154"/>
      <c r="CT583" s="125">
        <v>3.4000000000000002E-2</v>
      </c>
      <c r="CU583" s="125"/>
      <c r="CV583" s="125" t="s">
        <v>3678</v>
      </c>
      <c r="CW583" s="154"/>
      <c r="CX583" s="154"/>
      <c r="CY583" s="154"/>
      <c r="CZ583" s="154"/>
      <c r="DA583" s="154"/>
      <c r="DB583" s="154"/>
      <c r="DC583" s="154"/>
      <c r="DD583" s="125">
        <v>3.4000000000000002E-2</v>
      </c>
      <c r="DE583" s="125"/>
      <c r="DF583" s="125" t="s">
        <v>3677</v>
      </c>
      <c r="DG583" s="154"/>
      <c r="DH583" s="154"/>
      <c r="DI583" s="154"/>
      <c r="DJ583" s="154"/>
      <c r="DK583" s="154"/>
      <c r="DL583" s="154"/>
      <c r="DM583" s="125">
        <v>3.4000000000000002E-2</v>
      </c>
      <c r="DN583" s="125"/>
      <c r="DO583" s="125" t="s">
        <v>3677</v>
      </c>
      <c r="DP583" s="154"/>
      <c r="DQ583" s="154"/>
      <c r="DR583" s="154"/>
      <c r="DS583" s="154"/>
      <c r="DT583" s="154"/>
      <c r="DU583" s="154"/>
      <c r="DV583" s="125">
        <v>3.3000000000000002E-2</v>
      </c>
      <c r="DW583" s="125"/>
      <c r="DX583" s="125" t="s">
        <v>3679</v>
      </c>
      <c r="DY583" s="154"/>
      <c r="DZ583" s="154"/>
      <c r="EA583" s="154"/>
      <c r="EB583" s="154"/>
      <c r="EC583" s="154"/>
      <c r="ED583" s="154"/>
      <c r="EE583" s="47"/>
      <c r="EF583" s="306"/>
      <c r="EG583" s="176">
        <v>0.40480000000000016</v>
      </c>
      <c r="EH583" s="173"/>
      <c r="EI583" s="173"/>
      <c r="EJ583" s="219"/>
      <c r="EK583" s="173"/>
      <c r="EL583" s="173"/>
      <c r="EM583" s="173"/>
      <c r="EN583" s="173"/>
      <c r="EO583" s="173"/>
      <c r="EP583" s="173"/>
      <c r="EQ583" s="173"/>
      <c r="ER583" s="173"/>
      <c r="ET583" s="156">
        <f t="shared" si="10"/>
        <v>4.8000000000001375E-3</v>
      </c>
    </row>
    <row r="584" spans="1:150" s="225" customFormat="1" ht="99.95" hidden="1" customHeight="1" x14ac:dyDescent="0.25">
      <c r="A584" s="130" t="s">
        <v>217</v>
      </c>
      <c r="B584" s="47" t="s">
        <v>83</v>
      </c>
      <c r="C584" s="47" t="s">
        <v>3649</v>
      </c>
      <c r="D584" s="127">
        <v>3</v>
      </c>
      <c r="E584" s="47" t="s">
        <v>3650</v>
      </c>
      <c r="F584" s="127" t="s">
        <v>3651</v>
      </c>
      <c r="G584" s="127">
        <v>1</v>
      </c>
      <c r="H584" s="122">
        <v>1</v>
      </c>
      <c r="I584" s="126">
        <v>0.14280000000000001</v>
      </c>
      <c r="J584" s="168" t="s">
        <v>3652</v>
      </c>
      <c r="K584" s="128">
        <v>43464</v>
      </c>
      <c r="L584" s="127">
        <v>8</v>
      </c>
      <c r="M584" s="47" t="s">
        <v>3680</v>
      </c>
      <c r="N584" s="130" t="s">
        <v>3681</v>
      </c>
      <c r="O584" s="165" t="s">
        <v>3655</v>
      </c>
      <c r="P584" s="142">
        <v>0.3</v>
      </c>
      <c r="Q584" s="243" t="s">
        <v>2318</v>
      </c>
      <c r="R584" s="146">
        <v>138600000</v>
      </c>
      <c r="S584" s="65"/>
      <c r="T584" s="105">
        <v>43132</v>
      </c>
      <c r="U584" s="105">
        <v>43465</v>
      </c>
      <c r="V584" s="130" t="s">
        <v>3682</v>
      </c>
      <c r="W584" s="121">
        <v>0.5</v>
      </c>
      <c r="X584" s="16">
        <v>0</v>
      </c>
      <c r="Y584" s="125"/>
      <c r="Z584" s="130"/>
      <c r="AA584" s="156">
        <v>0</v>
      </c>
      <c r="AB584" s="154"/>
      <c r="AC584" s="170">
        <v>138600000</v>
      </c>
      <c r="AD584" s="154"/>
      <c r="AE584" s="107"/>
      <c r="AF584" s="154"/>
      <c r="AG584" s="126">
        <v>0.05</v>
      </c>
      <c r="AH584" s="125"/>
      <c r="AI584" s="125" t="s">
        <v>3683</v>
      </c>
      <c r="AJ584" s="154">
        <v>0.1</v>
      </c>
      <c r="AK584" s="154">
        <v>0</v>
      </c>
      <c r="AL584" s="154"/>
      <c r="AM584" s="154"/>
      <c r="AN584" s="154"/>
      <c r="AO584" s="154"/>
      <c r="AP584" s="126">
        <v>0.05</v>
      </c>
      <c r="AQ584" s="125"/>
      <c r="AR584" s="125" t="s">
        <v>3669</v>
      </c>
      <c r="AS584" s="154">
        <v>0.1</v>
      </c>
      <c r="AT584" s="154">
        <v>0</v>
      </c>
      <c r="AU584" s="154"/>
      <c r="AV584" s="154"/>
      <c r="AW584" s="154"/>
      <c r="AX584" s="154"/>
      <c r="AY584" s="154"/>
      <c r="AZ584" s="126">
        <v>0.05</v>
      </c>
      <c r="BA584" s="125">
        <v>0</v>
      </c>
      <c r="BB584" s="125" t="s">
        <v>3672</v>
      </c>
      <c r="BC584" s="154">
        <v>0.1</v>
      </c>
      <c r="BD584" s="154">
        <v>0</v>
      </c>
      <c r="BE584" s="154"/>
      <c r="BF584" s="154"/>
      <c r="BG584" s="154"/>
      <c r="BH584" s="154"/>
      <c r="BI584" s="126">
        <v>0.05</v>
      </c>
      <c r="BJ584" s="125"/>
      <c r="BK584" s="125" t="s">
        <v>3672</v>
      </c>
      <c r="BL584" s="154">
        <v>0.1</v>
      </c>
      <c r="BM584" s="154">
        <v>0</v>
      </c>
      <c r="BN584" s="154"/>
      <c r="BO584" s="154"/>
      <c r="BP584" s="154"/>
      <c r="BQ584" s="154"/>
      <c r="BR584" s="126">
        <v>0.05</v>
      </c>
      <c r="BS584" s="125"/>
      <c r="BT584" s="125" t="s">
        <v>3684</v>
      </c>
      <c r="BU584" s="154">
        <v>0.1</v>
      </c>
      <c r="BV584" s="154">
        <v>0</v>
      </c>
      <c r="BW584" s="154"/>
      <c r="BX584" s="154"/>
      <c r="BY584" s="154"/>
      <c r="BZ584" s="154"/>
      <c r="CA584" s="154"/>
      <c r="CB584" s="126">
        <v>0.04</v>
      </c>
      <c r="CC584" s="125"/>
      <c r="CD584" s="125" t="s">
        <v>3672</v>
      </c>
      <c r="CE584" s="154">
        <v>0.08</v>
      </c>
      <c r="CF584" s="154">
        <v>0</v>
      </c>
      <c r="CG584" s="154"/>
      <c r="CH584" s="154"/>
      <c r="CI584" s="154"/>
      <c r="CJ584" s="154"/>
      <c r="CK584" s="126">
        <v>4.5499999999999999E-2</v>
      </c>
      <c r="CL584" s="125"/>
      <c r="CM584" s="125" t="s">
        <v>3672</v>
      </c>
      <c r="CN584" s="154">
        <v>9.0999999999999998E-2</v>
      </c>
      <c r="CO584" s="154">
        <v>0</v>
      </c>
      <c r="CP584" s="154"/>
      <c r="CQ584" s="154"/>
      <c r="CR584" s="154"/>
      <c r="CS584" s="154"/>
      <c r="CT584" s="126">
        <v>0.04</v>
      </c>
      <c r="CU584" s="125"/>
      <c r="CV584" s="125" t="s">
        <v>3672</v>
      </c>
      <c r="CW584" s="154">
        <v>0.08</v>
      </c>
      <c r="CX584" s="154">
        <v>0</v>
      </c>
      <c r="CY584" s="154"/>
      <c r="CZ584" s="154"/>
      <c r="DA584" s="154"/>
      <c r="DB584" s="154"/>
      <c r="DC584" s="154"/>
      <c r="DD584" s="126">
        <v>0.05</v>
      </c>
      <c r="DE584" s="125"/>
      <c r="DF584" s="125" t="s">
        <v>3672</v>
      </c>
      <c r="DG584" s="154">
        <v>0.09</v>
      </c>
      <c r="DH584" s="154">
        <v>0</v>
      </c>
      <c r="DI584" s="154"/>
      <c r="DJ584" s="154"/>
      <c r="DK584" s="154"/>
      <c r="DL584" s="154"/>
      <c r="DM584" s="126">
        <v>0.04</v>
      </c>
      <c r="DN584" s="125"/>
      <c r="DO584" s="125" t="s">
        <v>3672</v>
      </c>
      <c r="DP584" s="154">
        <v>0.08</v>
      </c>
      <c r="DQ584" s="154">
        <v>0</v>
      </c>
      <c r="DR584" s="154"/>
      <c r="DS584" s="154"/>
      <c r="DT584" s="154"/>
      <c r="DU584" s="154"/>
      <c r="DV584" s="126">
        <v>3.9E-2</v>
      </c>
      <c r="DW584" s="125"/>
      <c r="DX584" s="125" t="s">
        <v>3685</v>
      </c>
      <c r="DY584" s="154">
        <v>7.9000000000000001E-2</v>
      </c>
      <c r="DZ584" s="154">
        <v>0</v>
      </c>
      <c r="EA584" s="154"/>
      <c r="EB584" s="154"/>
      <c r="EC584" s="154"/>
      <c r="ED584" s="154"/>
      <c r="EE584" s="47"/>
      <c r="EF584" s="306"/>
      <c r="EG584" s="176">
        <v>0.50449999999999995</v>
      </c>
      <c r="EH584" s="173"/>
      <c r="EI584" s="173"/>
      <c r="EJ584" s="219">
        <v>0.99999999999999978</v>
      </c>
      <c r="EK584" s="173"/>
      <c r="EL584" s="173"/>
      <c r="EM584" s="173"/>
      <c r="EN584" s="173"/>
      <c r="EO584" s="173"/>
      <c r="EP584" s="173"/>
      <c r="EQ584" s="173"/>
      <c r="ER584" s="173"/>
      <c r="ET584" s="156">
        <f t="shared" si="10"/>
        <v>4.4999999999999485E-3</v>
      </c>
    </row>
    <row r="585" spans="1:150" s="225" customFormat="1" ht="99.95" hidden="1" customHeight="1" x14ac:dyDescent="0.25">
      <c r="A585" s="130" t="s">
        <v>217</v>
      </c>
      <c r="B585" s="47" t="s">
        <v>83</v>
      </c>
      <c r="C585" s="47" t="s">
        <v>3649</v>
      </c>
      <c r="D585" s="127">
        <v>3</v>
      </c>
      <c r="E585" s="47" t="s">
        <v>3650</v>
      </c>
      <c r="F585" s="127" t="s">
        <v>3651</v>
      </c>
      <c r="G585" s="127">
        <v>1</v>
      </c>
      <c r="H585" s="122">
        <v>1</v>
      </c>
      <c r="I585" s="126">
        <v>0.14280000000000001</v>
      </c>
      <c r="J585" s="168" t="s">
        <v>3652</v>
      </c>
      <c r="K585" s="128">
        <v>43464</v>
      </c>
      <c r="L585" s="127">
        <v>8</v>
      </c>
      <c r="M585" s="47" t="s">
        <v>3680</v>
      </c>
      <c r="N585" s="130" t="s">
        <v>3686</v>
      </c>
      <c r="O585" s="165" t="s">
        <v>3655</v>
      </c>
      <c r="P585" s="142">
        <v>0.3</v>
      </c>
      <c r="Q585" s="243" t="s">
        <v>2318</v>
      </c>
      <c r="R585" s="146">
        <v>138600000</v>
      </c>
      <c r="S585" s="65"/>
      <c r="T585" s="105">
        <v>43132</v>
      </c>
      <c r="U585" s="105">
        <v>43465</v>
      </c>
      <c r="V585" s="130" t="s">
        <v>3687</v>
      </c>
      <c r="W585" s="121">
        <v>0.5</v>
      </c>
      <c r="X585" s="16">
        <v>0</v>
      </c>
      <c r="Y585" s="125"/>
      <c r="Z585" s="130"/>
      <c r="AA585" s="47"/>
      <c r="AB585" s="154"/>
      <c r="AC585" s="170"/>
      <c r="AD585" s="154"/>
      <c r="AE585" s="107"/>
      <c r="AF585" s="154"/>
      <c r="AG585" s="126">
        <v>0.05</v>
      </c>
      <c r="AH585" s="125"/>
      <c r="AI585" s="125" t="s">
        <v>3683</v>
      </c>
      <c r="AJ585" s="154"/>
      <c r="AK585" s="154"/>
      <c r="AL585" s="154"/>
      <c r="AM585" s="154"/>
      <c r="AN585" s="154"/>
      <c r="AO585" s="154"/>
      <c r="AP585" s="126">
        <v>0.05</v>
      </c>
      <c r="AQ585" s="125"/>
      <c r="AR585" s="125" t="s">
        <v>3688</v>
      </c>
      <c r="AS585" s="154"/>
      <c r="AT585" s="154"/>
      <c r="AU585" s="154"/>
      <c r="AV585" s="154"/>
      <c r="AW585" s="154"/>
      <c r="AX585" s="154"/>
      <c r="AY585" s="154"/>
      <c r="AZ585" s="126">
        <v>0.05</v>
      </c>
      <c r="BA585" s="125"/>
      <c r="BB585" s="125" t="s">
        <v>3689</v>
      </c>
      <c r="BC585" s="154"/>
      <c r="BD585" s="154"/>
      <c r="BE585" s="154"/>
      <c r="BF585" s="154"/>
      <c r="BG585" s="154"/>
      <c r="BH585" s="154"/>
      <c r="BI585" s="126">
        <v>0.05</v>
      </c>
      <c r="BJ585" s="125"/>
      <c r="BK585" s="125" t="s">
        <v>3689</v>
      </c>
      <c r="BL585" s="154"/>
      <c r="BM585" s="154"/>
      <c r="BN585" s="154"/>
      <c r="BO585" s="154"/>
      <c r="BP585" s="154"/>
      <c r="BQ585" s="154"/>
      <c r="BR585" s="126">
        <v>0.05</v>
      </c>
      <c r="BS585" s="125"/>
      <c r="BT585" s="125" t="s">
        <v>3690</v>
      </c>
      <c r="BU585" s="154"/>
      <c r="BV585" s="154"/>
      <c r="BW585" s="154"/>
      <c r="BX585" s="154"/>
      <c r="BY585" s="154"/>
      <c r="BZ585" s="154"/>
      <c r="CA585" s="154"/>
      <c r="CB585" s="126">
        <v>0.04</v>
      </c>
      <c r="CC585" s="125"/>
      <c r="CD585" s="125" t="s">
        <v>3689</v>
      </c>
      <c r="CE585" s="154"/>
      <c r="CF585" s="154"/>
      <c r="CG585" s="154"/>
      <c r="CH585" s="154"/>
      <c r="CI585" s="154"/>
      <c r="CJ585" s="154"/>
      <c r="CK585" s="126">
        <v>4.5499999999999999E-2</v>
      </c>
      <c r="CL585" s="125"/>
      <c r="CM585" s="125" t="s">
        <v>3689</v>
      </c>
      <c r="CN585" s="154"/>
      <c r="CO585" s="154"/>
      <c r="CP585" s="154"/>
      <c r="CQ585" s="154"/>
      <c r="CR585" s="154"/>
      <c r="CS585" s="154"/>
      <c r="CT585" s="126">
        <v>0.04</v>
      </c>
      <c r="CU585" s="125"/>
      <c r="CV585" s="125" t="s">
        <v>3690</v>
      </c>
      <c r="CW585" s="154"/>
      <c r="CX585" s="154"/>
      <c r="CY585" s="154"/>
      <c r="CZ585" s="154"/>
      <c r="DA585" s="154"/>
      <c r="DB585" s="154"/>
      <c r="DC585" s="154"/>
      <c r="DD585" s="126">
        <v>0.04</v>
      </c>
      <c r="DE585" s="125"/>
      <c r="DF585" s="125" t="s">
        <v>3689</v>
      </c>
      <c r="DG585" s="154"/>
      <c r="DH585" s="154"/>
      <c r="DI585" s="154"/>
      <c r="DJ585" s="154"/>
      <c r="DK585" s="154"/>
      <c r="DL585" s="154"/>
      <c r="DM585" s="126">
        <v>0.04</v>
      </c>
      <c r="DN585" s="125"/>
      <c r="DO585" s="125" t="s">
        <v>3689</v>
      </c>
      <c r="DP585" s="154"/>
      <c r="DQ585" s="154"/>
      <c r="DR585" s="154"/>
      <c r="DS585" s="154"/>
      <c r="DT585" s="154"/>
      <c r="DU585" s="154"/>
      <c r="DV585" s="126">
        <v>0.04</v>
      </c>
      <c r="DW585" s="125"/>
      <c r="DX585" s="125" t="s">
        <v>3691</v>
      </c>
      <c r="DY585" s="154"/>
      <c r="DZ585" s="154"/>
      <c r="EA585" s="154"/>
      <c r="EB585" s="154"/>
      <c r="EC585" s="154"/>
      <c r="ED585" s="154"/>
      <c r="EE585" s="47"/>
      <c r="EF585" s="306"/>
      <c r="EG585" s="176">
        <v>0.49549999999999988</v>
      </c>
      <c r="EH585" s="173"/>
      <c r="EI585" s="173"/>
      <c r="EJ585" s="219"/>
      <c r="EK585" s="173"/>
      <c r="EL585" s="173"/>
      <c r="EM585" s="173"/>
      <c r="EN585" s="173"/>
      <c r="EO585" s="173"/>
      <c r="EP585" s="173"/>
      <c r="EQ585" s="173"/>
      <c r="ER585" s="173"/>
      <c r="ET585" s="156">
        <f t="shared" si="10"/>
        <v>-4.500000000000115E-3</v>
      </c>
    </row>
    <row r="586" spans="1:150" s="225" customFormat="1" ht="99.95" hidden="1" customHeight="1" x14ac:dyDescent="0.25">
      <c r="A586" s="130" t="s">
        <v>217</v>
      </c>
      <c r="B586" s="47" t="s">
        <v>83</v>
      </c>
      <c r="C586" s="47" t="s">
        <v>3649</v>
      </c>
      <c r="D586" s="127">
        <v>3</v>
      </c>
      <c r="E586" s="47" t="s">
        <v>3650</v>
      </c>
      <c r="F586" s="127" t="s">
        <v>3651</v>
      </c>
      <c r="G586" s="127">
        <v>1</v>
      </c>
      <c r="H586" s="122">
        <v>1</v>
      </c>
      <c r="I586" s="126">
        <v>0.14280000000000001</v>
      </c>
      <c r="J586" s="168" t="s">
        <v>3652</v>
      </c>
      <c r="K586" s="128">
        <v>43464</v>
      </c>
      <c r="L586" s="127">
        <v>9</v>
      </c>
      <c r="M586" s="47" t="s">
        <v>3692</v>
      </c>
      <c r="N586" s="130" t="s">
        <v>3693</v>
      </c>
      <c r="O586" s="165" t="s">
        <v>3655</v>
      </c>
      <c r="P586" s="142">
        <v>0.1</v>
      </c>
      <c r="Q586" s="243" t="s">
        <v>2318</v>
      </c>
      <c r="R586" s="146">
        <v>21615000</v>
      </c>
      <c r="S586" s="129"/>
      <c r="T586" s="105">
        <v>43132</v>
      </c>
      <c r="U586" s="105">
        <v>43464</v>
      </c>
      <c r="V586" s="130" t="s">
        <v>3694</v>
      </c>
      <c r="W586" s="121">
        <v>1</v>
      </c>
      <c r="X586" s="16">
        <v>0</v>
      </c>
      <c r="Y586" s="125"/>
      <c r="Z586" s="130"/>
      <c r="AA586" s="47"/>
      <c r="AB586" s="154"/>
      <c r="AC586" s="170">
        <v>21615000</v>
      </c>
      <c r="AD586" s="154"/>
      <c r="AE586" s="107"/>
      <c r="AF586" s="154"/>
      <c r="AG586" s="122">
        <v>0.09</v>
      </c>
      <c r="AH586" s="125"/>
      <c r="AI586" s="125" t="s">
        <v>3695</v>
      </c>
      <c r="AJ586" s="154">
        <v>0.09</v>
      </c>
      <c r="AK586" s="154">
        <v>0</v>
      </c>
      <c r="AL586" s="154"/>
      <c r="AM586" s="154"/>
      <c r="AN586" s="154"/>
      <c r="AO586" s="154"/>
      <c r="AP586" s="122">
        <v>0.1</v>
      </c>
      <c r="AQ586" s="125"/>
      <c r="AR586" s="125" t="s">
        <v>3696</v>
      </c>
      <c r="AS586" s="154">
        <v>0.1</v>
      </c>
      <c r="AT586" s="154">
        <v>0</v>
      </c>
      <c r="AU586" s="154"/>
      <c r="AV586" s="154"/>
      <c r="AW586" s="154"/>
      <c r="AX586" s="154"/>
      <c r="AY586" s="154"/>
      <c r="AZ586" s="122">
        <v>0.09</v>
      </c>
      <c r="BA586" s="125"/>
      <c r="BB586" s="125" t="s">
        <v>3697</v>
      </c>
      <c r="BC586" s="154">
        <v>0.09</v>
      </c>
      <c r="BD586" s="154">
        <v>0</v>
      </c>
      <c r="BE586" s="154"/>
      <c r="BF586" s="154"/>
      <c r="BG586" s="154"/>
      <c r="BH586" s="154"/>
      <c r="BI586" s="122">
        <v>0.09</v>
      </c>
      <c r="BJ586" s="125"/>
      <c r="BK586" s="125" t="s">
        <v>3697</v>
      </c>
      <c r="BL586" s="154">
        <v>0.09</v>
      </c>
      <c r="BM586" s="154">
        <v>0</v>
      </c>
      <c r="BN586" s="154"/>
      <c r="BO586" s="154"/>
      <c r="BP586" s="154"/>
      <c r="BQ586" s="154"/>
      <c r="BR586" s="122">
        <v>0.09</v>
      </c>
      <c r="BS586" s="125"/>
      <c r="BT586" s="125" t="s">
        <v>3698</v>
      </c>
      <c r="BU586" s="154">
        <v>0.09</v>
      </c>
      <c r="BV586" s="125">
        <v>0</v>
      </c>
      <c r="BW586" s="154"/>
      <c r="BX586" s="154"/>
      <c r="BY586" s="154"/>
      <c r="BZ586" s="154"/>
      <c r="CA586" s="154"/>
      <c r="CB586" s="122">
        <v>0.09</v>
      </c>
      <c r="CC586" s="125"/>
      <c r="CD586" s="125" t="s">
        <v>3697</v>
      </c>
      <c r="CE586" s="154">
        <v>0.09</v>
      </c>
      <c r="CF586" s="154">
        <v>0</v>
      </c>
      <c r="CG586" s="154"/>
      <c r="CH586" s="154"/>
      <c r="CI586" s="154"/>
      <c r="CJ586" s="154"/>
      <c r="CK586" s="122">
        <v>0.09</v>
      </c>
      <c r="CL586" s="125"/>
      <c r="CM586" s="125" t="s">
        <v>3697</v>
      </c>
      <c r="CN586" s="154">
        <v>0.09</v>
      </c>
      <c r="CO586" s="154">
        <v>0</v>
      </c>
      <c r="CP586" s="154"/>
      <c r="CQ586" s="154"/>
      <c r="CR586" s="154"/>
      <c r="CS586" s="154"/>
      <c r="CT586" s="122">
        <v>0.09</v>
      </c>
      <c r="CU586" s="125"/>
      <c r="CV586" s="125" t="s">
        <v>3698</v>
      </c>
      <c r="CW586" s="154">
        <v>0.09</v>
      </c>
      <c r="CX586" s="154">
        <v>0</v>
      </c>
      <c r="CY586" s="154"/>
      <c r="CZ586" s="154"/>
      <c r="DA586" s="154"/>
      <c r="DB586" s="154"/>
      <c r="DC586" s="154"/>
      <c r="DD586" s="122">
        <v>0.09</v>
      </c>
      <c r="DE586" s="125"/>
      <c r="DF586" s="125" t="s">
        <v>3699</v>
      </c>
      <c r="DG586" s="154">
        <v>0.09</v>
      </c>
      <c r="DH586" s="154">
        <v>0</v>
      </c>
      <c r="DI586" s="154"/>
      <c r="DJ586" s="154"/>
      <c r="DK586" s="154"/>
      <c r="DL586" s="154"/>
      <c r="DM586" s="122">
        <v>0.09</v>
      </c>
      <c r="DN586" s="125"/>
      <c r="DO586" s="125" t="s">
        <v>3700</v>
      </c>
      <c r="DP586" s="154">
        <v>0.09</v>
      </c>
      <c r="DQ586" s="154">
        <v>0</v>
      </c>
      <c r="DR586" s="154"/>
      <c r="DS586" s="154"/>
      <c r="DT586" s="154"/>
      <c r="DU586" s="154"/>
      <c r="DV586" s="122">
        <v>0.09</v>
      </c>
      <c r="DW586" s="125"/>
      <c r="DX586" s="125" t="s">
        <v>3701</v>
      </c>
      <c r="DY586" s="154">
        <v>0.09</v>
      </c>
      <c r="DZ586" s="154">
        <v>0</v>
      </c>
      <c r="EA586" s="154"/>
      <c r="EB586" s="154"/>
      <c r="EC586" s="154"/>
      <c r="ED586" s="154"/>
      <c r="EE586" s="47"/>
      <c r="EF586" s="306"/>
      <c r="EG586" s="176">
        <v>0.99999999999999978</v>
      </c>
      <c r="EH586" s="173"/>
      <c r="EI586" s="173"/>
      <c r="EJ586" s="176">
        <v>0.99999999999999978</v>
      </c>
      <c r="EK586" s="173"/>
      <c r="EL586" s="173"/>
      <c r="EM586" s="173"/>
      <c r="EN586" s="173"/>
      <c r="EO586" s="173"/>
      <c r="EP586" s="173"/>
      <c r="EQ586" s="173"/>
      <c r="ER586" s="173"/>
      <c r="ET586" s="156">
        <f t="shared" si="10"/>
        <v>0</v>
      </c>
    </row>
    <row r="587" spans="1:150" s="225" customFormat="1" ht="99.95" hidden="1" customHeight="1" x14ac:dyDescent="0.25">
      <c r="A587" s="130" t="s">
        <v>217</v>
      </c>
      <c r="B587" s="47" t="s">
        <v>83</v>
      </c>
      <c r="C587" s="47" t="s">
        <v>3649</v>
      </c>
      <c r="D587" s="127">
        <v>3</v>
      </c>
      <c r="E587" s="47" t="s">
        <v>3650</v>
      </c>
      <c r="F587" s="127" t="s">
        <v>3651</v>
      </c>
      <c r="G587" s="127">
        <v>1</v>
      </c>
      <c r="H587" s="122">
        <v>1</v>
      </c>
      <c r="I587" s="126">
        <v>0.14280000000000001</v>
      </c>
      <c r="J587" s="168" t="s">
        <v>3652</v>
      </c>
      <c r="K587" s="128">
        <v>43464</v>
      </c>
      <c r="L587" s="127">
        <v>10</v>
      </c>
      <c r="M587" s="47" t="s">
        <v>3702</v>
      </c>
      <c r="N587" s="130" t="s">
        <v>3703</v>
      </c>
      <c r="O587" s="165" t="s">
        <v>3655</v>
      </c>
      <c r="P587" s="142">
        <v>0.3</v>
      </c>
      <c r="Q587" s="165" t="s">
        <v>1820</v>
      </c>
      <c r="R587" s="146">
        <v>184800000</v>
      </c>
      <c r="S587" s="129"/>
      <c r="T587" s="105">
        <v>43101</v>
      </c>
      <c r="U587" s="105">
        <v>43464</v>
      </c>
      <c r="V587" s="130" t="s">
        <v>3704</v>
      </c>
      <c r="W587" s="121">
        <v>1</v>
      </c>
      <c r="X587" s="125">
        <v>8.3299999999999999E-2</v>
      </c>
      <c r="Y587" s="125"/>
      <c r="Z587" s="130" t="s">
        <v>3705</v>
      </c>
      <c r="AA587" s="101">
        <v>8.3299999999999999E-2</v>
      </c>
      <c r="AB587" s="154">
        <v>0</v>
      </c>
      <c r="AC587" s="170">
        <v>184800000</v>
      </c>
      <c r="AD587" s="154"/>
      <c r="AE587" s="171"/>
      <c r="AF587" s="154"/>
      <c r="AG587" s="125">
        <v>8.3299999999999999E-2</v>
      </c>
      <c r="AH587" s="125"/>
      <c r="AI587" s="47" t="s">
        <v>3705</v>
      </c>
      <c r="AJ587" s="101">
        <v>8.3299999999999999E-2</v>
      </c>
      <c r="AK587" s="154">
        <v>0</v>
      </c>
      <c r="AL587" s="154"/>
      <c r="AM587" s="154"/>
      <c r="AN587" s="154"/>
      <c r="AO587" s="154"/>
      <c r="AP587" s="125">
        <v>8.3299999999999999E-2</v>
      </c>
      <c r="AQ587" s="125"/>
      <c r="AR587" s="47" t="s">
        <v>3705</v>
      </c>
      <c r="AS587" s="101">
        <v>8.3299999999999999E-2</v>
      </c>
      <c r="AT587" s="154">
        <v>0</v>
      </c>
      <c r="AU587" s="154"/>
      <c r="AV587" s="154"/>
      <c r="AW587" s="154" t="s">
        <v>3706</v>
      </c>
      <c r="AX587" s="154"/>
      <c r="AY587" s="154"/>
      <c r="AZ587" s="125">
        <v>8.3299999999999999E-2</v>
      </c>
      <c r="BA587" s="125"/>
      <c r="BB587" s="47" t="s">
        <v>3705</v>
      </c>
      <c r="BC587" s="101">
        <v>8.3299999999999999E-2</v>
      </c>
      <c r="BD587" s="154">
        <v>0</v>
      </c>
      <c r="BE587" s="154"/>
      <c r="BF587" s="154"/>
      <c r="BG587" s="154"/>
      <c r="BH587" s="154"/>
      <c r="BI587" s="125">
        <v>8.3299999999999999E-2</v>
      </c>
      <c r="BJ587" s="125"/>
      <c r="BK587" s="47" t="s">
        <v>3705</v>
      </c>
      <c r="BL587" s="101">
        <v>8.3299999999999999E-2</v>
      </c>
      <c r="BM587" s="154">
        <v>0</v>
      </c>
      <c r="BN587" s="154"/>
      <c r="BO587" s="154"/>
      <c r="BP587" s="154"/>
      <c r="BQ587" s="154"/>
      <c r="BR587" s="125">
        <v>8.3299999999999999E-2</v>
      </c>
      <c r="BS587" s="125"/>
      <c r="BT587" s="47" t="s">
        <v>3705</v>
      </c>
      <c r="BU587" s="101">
        <v>8.3299999999999999E-2</v>
      </c>
      <c r="BV587" s="125">
        <v>0</v>
      </c>
      <c r="BW587" s="154"/>
      <c r="BX587" s="154"/>
      <c r="BY587" s="154" t="s">
        <v>3706</v>
      </c>
      <c r="BZ587" s="154"/>
      <c r="CA587" s="154"/>
      <c r="CB587" s="125">
        <v>8.3299999999999999E-2</v>
      </c>
      <c r="CC587" s="125"/>
      <c r="CD587" s="47" t="s">
        <v>3705</v>
      </c>
      <c r="CE587" s="101">
        <v>8.3299999999999999E-2</v>
      </c>
      <c r="CF587" s="154">
        <v>0</v>
      </c>
      <c r="CG587" s="154"/>
      <c r="CH587" s="154"/>
      <c r="CI587" s="154"/>
      <c r="CJ587" s="154"/>
      <c r="CK587" s="125">
        <v>8.3299999999999999E-2</v>
      </c>
      <c r="CL587" s="125"/>
      <c r="CM587" s="47" t="s">
        <v>3705</v>
      </c>
      <c r="CN587" s="101">
        <v>8.3299999999999999E-2</v>
      </c>
      <c r="CO587" s="154">
        <v>0</v>
      </c>
      <c r="CP587" s="154"/>
      <c r="CQ587" s="154"/>
      <c r="CR587" s="154"/>
      <c r="CS587" s="154"/>
      <c r="CT587" s="125">
        <v>8.3299999999999999E-2</v>
      </c>
      <c r="CU587" s="125"/>
      <c r="CV587" s="47" t="s">
        <v>3705</v>
      </c>
      <c r="CW587" s="101">
        <v>8.3299999999999999E-2</v>
      </c>
      <c r="CX587" s="154">
        <v>0</v>
      </c>
      <c r="CY587" s="154"/>
      <c r="CZ587" s="154"/>
      <c r="DA587" s="154" t="s">
        <v>3706</v>
      </c>
      <c r="DB587" s="154"/>
      <c r="DC587" s="168"/>
      <c r="DD587" s="125">
        <v>8.3299999999999999E-2</v>
      </c>
      <c r="DE587" s="125"/>
      <c r="DF587" s="47" t="s">
        <v>3705</v>
      </c>
      <c r="DG587" s="125">
        <v>8.3299999999999999E-2</v>
      </c>
      <c r="DH587" s="154">
        <v>0</v>
      </c>
      <c r="DI587" s="154"/>
      <c r="DJ587" s="154"/>
      <c r="DK587" s="154"/>
      <c r="DL587" s="154"/>
      <c r="DM587" s="125">
        <v>8.3299999999999999E-2</v>
      </c>
      <c r="DN587" s="125"/>
      <c r="DO587" s="47" t="s">
        <v>3705</v>
      </c>
      <c r="DP587" s="101">
        <v>8.3299999999999999E-2</v>
      </c>
      <c r="DQ587" s="154">
        <v>0</v>
      </c>
      <c r="DR587" s="154"/>
      <c r="DS587" s="154"/>
      <c r="DT587" s="154"/>
      <c r="DU587" s="154"/>
      <c r="DV587" s="125">
        <v>8.3299999999999999E-2</v>
      </c>
      <c r="DW587" s="125"/>
      <c r="DX587" s="47" t="s">
        <v>3705</v>
      </c>
      <c r="DY587" s="101">
        <v>8.3299999999999999E-2</v>
      </c>
      <c r="DZ587" s="154">
        <v>0</v>
      </c>
      <c r="EA587" s="154"/>
      <c r="EB587" s="154"/>
      <c r="EC587" s="154"/>
      <c r="ED587" s="154"/>
      <c r="EE587" s="47"/>
      <c r="EF587" s="306"/>
      <c r="EG587" s="176">
        <v>0.99960000000000016</v>
      </c>
      <c r="EH587" s="173"/>
      <c r="EI587" s="173"/>
      <c r="EJ587" s="176">
        <v>0.99960000000000016</v>
      </c>
      <c r="EK587" s="173"/>
      <c r="EL587" s="173"/>
      <c r="EM587" s="173"/>
      <c r="EN587" s="173"/>
      <c r="EO587" s="173"/>
      <c r="EP587" s="173"/>
      <c r="EQ587" s="173"/>
      <c r="ER587" s="173"/>
      <c r="ET587" s="156">
        <f t="shared" si="10"/>
        <v>-3.9999999999984492E-4</v>
      </c>
    </row>
    <row r="588" spans="1:150" s="225" customFormat="1" ht="99.95" hidden="1" customHeight="1" x14ac:dyDescent="0.25">
      <c r="A588" s="130" t="s">
        <v>217</v>
      </c>
      <c r="B588" s="47" t="s">
        <v>83</v>
      </c>
      <c r="C588" s="47" t="s">
        <v>3649</v>
      </c>
      <c r="D588" s="127">
        <v>4</v>
      </c>
      <c r="E588" s="47" t="s">
        <v>3707</v>
      </c>
      <c r="F588" s="127" t="s">
        <v>3589</v>
      </c>
      <c r="G588" s="127">
        <v>10340</v>
      </c>
      <c r="H588" s="122">
        <v>1</v>
      </c>
      <c r="I588" s="126">
        <v>0.14280000000000001</v>
      </c>
      <c r="J588" s="47" t="s">
        <v>3708</v>
      </c>
      <c r="K588" s="128">
        <v>43464</v>
      </c>
      <c r="L588" s="127">
        <v>11</v>
      </c>
      <c r="M588" s="47" t="s">
        <v>3709</v>
      </c>
      <c r="N588" s="130" t="s">
        <v>3710</v>
      </c>
      <c r="O588" s="165" t="s">
        <v>3655</v>
      </c>
      <c r="P588" s="122">
        <v>0.5</v>
      </c>
      <c r="Q588" s="127" t="s">
        <v>1820</v>
      </c>
      <c r="R588" s="146">
        <v>2127627000</v>
      </c>
      <c r="S588" s="65"/>
      <c r="T588" s="58">
        <v>43101</v>
      </c>
      <c r="U588" s="58">
        <v>43464</v>
      </c>
      <c r="V588" s="130" t="s">
        <v>3711</v>
      </c>
      <c r="W588" s="121">
        <v>0.6</v>
      </c>
      <c r="X588" s="125">
        <v>0.05</v>
      </c>
      <c r="Y588" s="125"/>
      <c r="Z588" s="130" t="s">
        <v>3712</v>
      </c>
      <c r="AA588" s="154">
        <v>0.05</v>
      </c>
      <c r="AB588" s="154">
        <v>0</v>
      </c>
      <c r="AC588" s="170">
        <v>790251000</v>
      </c>
      <c r="AD588" s="154"/>
      <c r="AE588" s="107" t="s">
        <v>3713</v>
      </c>
      <c r="AF588" s="154"/>
      <c r="AG588" s="125">
        <v>0.05</v>
      </c>
      <c r="AH588" s="154"/>
      <c r="AI588" s="127" t="s">
        <v>3712</v>
      </c>
      <c r="AJ588" s="154">
        <v>6.9000000000000006E-2</v>
      </c>
      <c r="AK588" s="154"/>
      <c r="AL588" s="170">
        <v>1050313243</v>
      </c>
      <c r="AM588" s="154">
        <v>6.9000000000000006E-2</v>
      </c>
      <c r="AN588" s="154">
        <v>0</v>
      </c>
      <c r="AO588" s="154"/>
      <c r="AP588" s="125">
        <v>0.05</v>
      </c>
      <c r="AQ588" s="125"/>
      <c r="AR588" s="127" t="s">
        <v>3712</v>
      </c>
      <c r="AS588" s="154">
        <v>0.1023</v>
      </c>
      <c r="AT588" s="154">
        <v>0</v>
      </c>
      <c r="AU588" s="125"/>
      <c r="AV588" s="125"/>
      <c r="AW588" s="125" t="s">
        <v>3714</v>
      </c>
      <c r="AX588" s="154"/>
      <c r="AY588" s="154"/>
      <c r="AZ588" s="125">
        <v>0.05</v>
      </c>
      <c r="BA588" s="125"/>
      <c r="BB588" s="127" t="s">
        <v>3712</v>
      </c>
      <c r="BC588" s="154">
        <v>0.1023</v>
      </c>
      <c r="BD588" s="154">
        <v>0</v>
      </c>
      <c r="BE588" s="125"/>
      <c r="BF588" s="125"/>
      <c r="BG588" s="154"/>
      <c r="BH588" s="154"/>
      <c r="BI588" s="125">
        <v>0.05</v>
      </c>
      <c r="BJ588" s="125"/>
      <c r="BK588" s="127" t="s">
        <v>3712</v>
      </c>
      <c r="BL588" s="154">
        <v>6.9000000000000006E-2</v>
      </c>
      <c r="BM588" s="154">
        <v>0</v>
      </c>
      <c r="BN588" s="125"/>
      <c r="BO588" s="125"/>
      <c r="BP588" s="154">
        <v>0</v>
      </c>
      <c r="BQ588" s="154"/>
      <c r="BR588" s="125">
        <v>0.05</v>
      </c>
      <c r="BS588" s="125"/>
      <c r="BT588" s="127" t="s">
        <v>3712</v>
      </c>
      <c r="BU588" s="154">
        <v>0.1023</v>
      </c>
      <c r="BV588" s="154">
        <v>0</v>
      </c>
      <c r="BW588" s="170">
        <v>10112757</v>
      </c>
      <c r="BX588" s="125"/>
      <c r="BY588" s="125" t="s">
        <v>3714</v>
      </c>
      <c r="BZ588" s="154">
        <v>0</v>
      </c>
      <c r="CA588" s="154"/>
      <c r="CB588" s="125">
        <v>0.05</v>
      </c>
      <c r="CC588" s="125"/>
      <c r="CD588" s="127" t="s">
        <v>3712</v>
      </c>
      <c r="CE588" s="154">
        <v>6.9000000000000006E-2</v>
      </c>
      <c r="CF588" s="154">
        <v>0</v>
      </c>
      <c r="CG588" s="232">
        <v>276950000</v>
      </c>
      <c r="CH588" s="125"/>
      <c r="CI588" s="154"/>
      <c r="CJ588" s="154"/>
      <c r="CK588" s="125">
        <v>0.05</v>
      </c>
      <c r="CL588" s="125"/>
      <c r="CM588" s="127" t="s">
        <v>3712</v>
      </c>
      <c r="CN588" s="154">
        <v>6.9000000000000006E-2</v>
      </c>
      <c r="CO588" s="154">
        <v>0</v>
      </c>
      <c r="CP588" s="125"/>
      <c r="CQ588" s="125"/>
      <c r="CR588" s="154"/>
      <c r="CS588" s="154"/>
      <c r="CT588" s="125">
        <v>0.05</v>
      </c>
      <c r="CU588" s="125"/>
      <c r="CV588" s="127" t="s">
        <v>3712</v>
      </c>
      <c r="CW588" s="154">
        <v>6.9000000000000006E-2</v>
      </c>
      <c r="CX588" s="154">
        <v>0</v>
      </c>
      <c r="CY588" s="125"/>
      <c r="CZ588" s="125"/>
      <c r="DA588" s="125" t="s">
        <v>3714</v>
      </c>
      <c r="DB588" s="154"/>
      <c r="DC588" s="154"/>
      <c r="DD588" s="125">
        <v>0.05</v>
      </c>
      <c r="DE588" s="125"/>
      <c r="DF588" s="127" t="s">
        <v>3712</v>
      </c>
      <c r="DG588" s="154">
        <v>0.1023</v>
      </c>
      <c r="DH588" s="154">
        <v>0</v>
      </c>
      <c r="DI588" s="125"/>
      <c r="DJ588" s="125"/>
      <c r="DK588" s="154">
        <v>0</v>
      </c>
      <c r="DL588" s="154"/>
      <c r="DM588" s="125">
        <v>0.05</v>
      </c>
      <c r="DN588" s="125"/>
      <c r="DO588" s="127" t="s">
        <v>3712</v>
      </c>
      <c r="DP588" s="154">
        <v>0.1023</v>
      </c>
      <c r="DQ588" s="154">
        <v>0</v>
      </c>
      <c r="DR588" s="125"/>
      <c r="DS588" s="125"/>
      <c r="DT588" s="154">
        <v>0</v>
      </c>
      <c r="DU588" s="154"/>
      <c r="DV588" s="125">
        <v>0.05</v>
      </c>
      <c r="DW588" s="125"/>
      <c r="DX588" s="127" t="s">
        <v>3712</v>
      </c>
      <c r="DY588" s="154">
        <v>9.6000000000000002E-2</v>
      </c>
      <c r="DZ588" s="154">
        <v>0</v>
      </c>
      <c r="EA588" s="125"/>
      <c r="EB588" s="125"/>
      <c r="EC588" s="125" t="s">
        <v>3714</v>
      </c>
      <c r="ED588" s="154">
        <v>9.69E-2</v>
      </c>
      <c r="EE588" s="47"/>
      <c r="EF588" s="306"/>
      <c r="EG588" s="176">
        <v>0.6</v>
      </c>
      <c r="EH588" s="173"/>
      <c r="EI588" s="173"/>
      <c r="EJ588" s="219">
        <v>1.0025000000000002</v>
      </c>
      <c r="EK588" s="173"/>
      <c r="EL588" s="173"/>
      <c r="EM588" s="173">
        <v>1</v>
      </c>
      <c r="EN588" s="173"/>
      <c r="EO588" s="173">
        <v>0</v>
      </c>
      <c r="EP588" s="173"/>
      <c r="EQ588" s="173"/>
      <c r="ER588" s="173"/>
      <c r="ET588" s="156">
        <f t="shared" si="10"/>
        <v>0</v>
      </c>
    </row>
    <row r="589" spans="1:150" s="225" customFormat="1" ht="99.95" hidden="1" customHeight="1" x14ac:dyDescent="0.25">
      <c r="A589" s="130" t="s">
        <v>217</v>
      </c>
      <c r="B589" s="47" t="s">
        <v>83</v>
      </c>
      <c r="C589" s="47" t="s">
        <v>3649</v>
      </c>
      <c r="D589" s="127">
        <v>4</v>
      </c>
      <c r="E589" s="47" t="s">
        <v>3707</v>
      </c>
      <c r="F589" s="127" t="s">
        <v>3589</v>
      </c>
      <c r="G589" s="127">
        <v>10340</v>
      </c>
      <c r="H589" s="122">
        <v>1</v>
      </c>
      <c r="I589" s="126">
        <v>0.14280000000000001</v>
      </c>
      <c r="J589" s="47" t="s">
        <v>3708</v>
      </c>
      <c r="K589" s="128">
        <v>43464</v>
      </c>
      <c r="L589" s="127">
        <v>11</v>
      </c>
      <c r="M589" s="47" t="s">
        <v>3709</v>
      </c>
      <c r="N589" s="130" t="s">
        <v>3715</v>
      </c>
      <c r="O589" s="165" t="s">
        <v>3655</v>
      </c>
      <c r="P589" s="122">
        <v>0.5</v>
      </c>
      <c r="Q589" s="127" t="s">
        <v>1820</v>
      </c>
      <c r="R589" s="146">
        <v>2127627000</v>
      </c>
      <c r="S589" s="65"/>
      <c r="T589" s="58">
        <v>43101</v>
      </c>
      <c r="U589" s="58">
        <v>43464</v>
      </c>
      <c r="V589" s="130" t="s">
        <v>3716</v>
      </c>
      <c r="W589" s="121">
        <v>0.2</v>
      </c>
      <c r="X589" s="125">
        <v>0</v>
      </c>
      <c r="Y589" s="125"/>
      <c r="Z589" s="130"/>
      <c r="AA589" s="154"/>
      <c r="AB589" s="154"/>
      <c r="AC589" s="170"/>
      <c r="AD589" s="154"/>
      <c r="AE589" s="107"/>
      <c r="AF589" s="154"/>
      <c r="AG589" s="125">
        <v>1.9E-2</v>
      </c>
      <c r="AH589" s="154"/>
      <c r="AI589" s="125" t="s">
        <v>3717</v>
      </c>
      <c r="AJ589" s="154"/>
      <c r="AK589" s="154"/>
      <c r="AL589" s="170"/>
      <c r="AM589" s="154"/>
      <c r="AN589" s="154"/>
      <c r="AO589" s="154"/>
      <c r="AP589" s="125">
        <v>1.9E-2</v>
      </c>
      <c r="AQ589" s="125"/>
      <c r="AR589" s="125" t="s">
        <v>3717</v>
      </c>
      <c r="AS589" s="154"/>
      <c r="AT589" s="154"/>
      <c r="AU589" s="125"/>
      <c r="AV589" s="125"/>
      <c r="AW589" s="125" t="s">
        <v>3718</v>
      </c>
      <c r="AX589" s="154"/>
      <c r="AY589" s="154"/>
      <c r="AZ589" s="125">
        <v>1.9E-2</v>
      </c>
      <c r="BA589" s="125"/>
      <c r="BB589" s="125" t="s">
        <v>3717</v>
      </c>
      <c r="BC589" s="154"/>
      <c r="BD589" s="154"/>
      <c r="BE589" s="125"/>
      <c r="BF589" s="125"/>
      <c r="BG589" s="154"/>
      <c r="BH589" s="154"/>
      <c r="BI589" s="125">
        <v>1.9E-2</v>
      </c>
      <c r="BJ589" s="125"/>
      <c r="BK589" s="125" t="s">
        <v>3717</v>
      </c>
      <c r="BL589" s="154"/>
      <c r="BM589" s="154"/>
      <c r="BN589" s="125"/>
      <c r="BO589" s="125"/>
      <c r="BP589" s="154"/>
      <c r="BQ589" s="154"/>
      <c r="BR589" s="125">
        <v>1.9E-2</v>
      </c>
      <c r="BS589" s="125"/>
      <c r="BT589" s="125" t="s">
        <v>3717</v>
      </c>
      <c r="BU589" s="154"/>
      <c r="BV589" s="154"/>
      <c r="BW589" s="170"/>
      <c r="BX589" s="125"/>
      <c r="BY589" s="125" t="s">
        <v>3718</v>
      </c>
      <c r="BZ589" s="154"/>
      <c r="CA589" s="154"/>
      <c r="CB589" s="125">
        <v>1.9E-2</v>
      </c>
      <c r="CC589" s="125"/>
      <c r="CD589" s="125" t="s">
        <v>3717</v>
      </c>
      <c r="CE589" s="154"/>
      <c r="CF589" s="154"/>
      <c r="CG589" s="232"/>
      <c r="CH589" s="125"/>
      <c r="CI589" s="154"/>
      <c r="CJ589" s="154"/>
      <c r="CK589" s="125">
        <v>1.9E-2</v>
      </c>
      <c r="CL589" s="125"/>
      <c r="CM589" s="125" t="s">
        <v>3717</v>
      </c>
      <c r="CN589" s="154"/>
      <c r="CO589" s="154"/>
      <c r="CP589" s="125"/>
      <c r="CQ589" s="125"/>
      <c r="CR589" s="154"/>
      <c r="CS589" s="154"/>
      <c r="CT589" s="125">
        <v>1.9E-2</v>
      </c>
      <c r="CU589" s="125"/>
      <c r="CV589" s="125" t="s">
        <v>3717</v>
      </c>
      <c r="CW589" s="154"/>
      <c r="CX589" s="154"/>
      <c r="CY589" s="125"/>
      <c r="CZ589" s="125"/>
      <c r="DA589" s="125" t="s">
        <v>3718</v>
      </c>
      <c r="DB589" s="154"/>
      <c r="DC589" s="154"/>
      <c r="DD589" s="125">
        <v>1.9E-2</v>
      </c>
      <c r="DE589" s="125"/>
      <c r="DF589" s="125" t="s">
        <v>3717</v>
      </c>
      <c r="DG589" s="154"/>
      <c r="DH589" s="154"/>
      <c r="DI589" s="125"/>
      <c r="DJ589" s="125"/>
      <c r="DK589" s="154"/>
      <c r="DL589" s="154"/>
      <c r="DM589" s="125">
        <v>1.9E-2</v>
      </c>
      <c r="DN589" s="125"/>
      <c r="DO589" s="125" t="s">
        <v>3717</v>
      </c>
      <c r="DP589" s="154"/>
      <c r="DQ589" s="154"/>
      <c r="DR589" s="125"/>
      <c r="DS589" s="125"/>
      <c r="DT589" s="154"/>
      <c r="DU589" s="154"/>
      <c r="DV589" s="125">
        <v>1.4E-2</v>
      </c>
      <c r="DW589" s="125"/>
      <c r="DX589" s="125" t="s">
        <v>3717</v>
      </c>
      <c r="DY589" s="154"/>
      <c r="DZ589" s="154"/>
      <c r="EA589" s="125"/>
      <c r="EB589" s="125"/>
      <c r="EC589" s="125" t="s">
        <v>3718</v>
      </c>
      <c r="ED589" s="154"/>
      <c r="EE589" s="47"/>
      <c r="EF589" s="306"/>
      <c r="EG589" s="176">
        <v>0.20399999999999999</v>
      </c>
      <c r="EH589" s="173"/>
      <c r="EI589" s="173"/>
      <c r="EJ589" s="219"/>
      <c r="EK589" s="173"/>
      <c r="EL589" s="173"/>
      <c r="EM589" s="173"/>
      <c r="EN589" s="173"/>
      <c r="EO589" s="173"/>
      <c r="EP589" s="173"/>
      <c r="EQ589" s="173"/>
      <c r="ER589" s="173"/>
      <c r="ET589" s="156">
        <f t="shared" si="10"/>
        <v>3.9999999999999758E-3</v>
      </c>
    </row>
    <row r="590" spans="1:150" s="225" customFormat="1" ht="99.95" hidden="1" customHeight="1" x14ac:dyDescent="0.25">
      <c r="A590" s="130" t="s">
        <v>217</v>
      </c>
      <c r="B590" s="47" t="s">
        <v>83</v>
      </c>
      <c r="C590" s="47" t="s">
        <v>3649</v>
      </c>
      <c r="D590" s="127">
        <v>4</v>
      </c>
      <c r="E590" s="47" t="s">
        <v>3707</v>
      </c>
      <c r="F590" s="127" t="s">
        <v>3589</v>
      </c>
      <c r="G590" s="127">
        <v>10340</v>
      </c>
      <c r="H590" s="122">
        <v>1</v>
      </c>
      <c r="I590" s="126">
        <v>0.14280000000000001</v>
      </c>
      <c r="J590" s="47" t="s">
        <v>3708</v>
      </c>
      <c r="K590" s="128">
        <v>43464</v>
      </c>
      <c r="L590" s="127">
        <v>11</v>
      </c>
      <c r="M590" s="47" t="s">
        <v>3709</v>
      </c>
      <c r="N590" s="130" t="s">
        <v>3719</v>
      </c>
      <c r="O590" s="165" t="s">
        <v>3655</v>
      </c>
      <c r="P590" s="122">
        <v>0.5</v>
      </c>
      <c r="Q590" s="127" t="s">
        <v>1820</v>
      </c>
      <c r="R590" s="146">
        <v>2127627000</v>
      </c>
      <c r="S590" s="65"/>
      <c r="T590" s="58">
        <v>43101</v>
      </c>
      <c r="U590" s="58">
        <v>43464</v>
      </c>
      <c r="V590" s="130" t="s">
        <v>3720</v>
      </c>
      <c r="W590" s="121">
        <v>0.2</v>
      </c>
      <c r="X590" s="125">
        <v>0</v>
      </c>
      <c r="Y590" s="125"/>
      <c r="Z590" s="134"/>
      <c r="AA590" s="154"/>
      <c r="AB590" s="154"/>
      <c r="AC590" s="170"/>
      <c r="AD590" s="154"/>
      <c r="AE590" s="107"/>
      <c r="AF590" s="154"/>
      <c r="AG590" s="125">
        <v>0</v>
      </c>
      <c r="AH590" s="154"/>
      <c r="AI590" s="125"/>
      <c r="AJ590" s="154"/>
      <c r="AK590" s="154"/>
      <c r="AL590" s="170"/>
      <c r="AM590" s="154"/>
      <c r="AN590" s="154"/>
      <c r="AO590" s="154"/>
      <c r="AP590" s="125">
        <v>3.3300000000000003E-2</v>
      </c>
      <c r="AQ590" s="125"/>
      <c r="AR590" s="125" t="s">
        <v>3721</v>
      </c>
      <c r="AS590" s="154"/>
      <c r="AT590" s="154"/>
      <c r="AU590" s="125"/>
      <c r="AV590" s="125"/>
      <c r="AW590" s="125"/>
      <c r="AX590" s="154"/>
      <c r="AY590" s="154"/>
      <c r="AZ590" s="125">
        <v>3.3300000000000003E-2</v>
      </c>
      <c r="BA590" s="125"/>
      <c r="BB590" s="125" t="s">
        <v>3721</v>
      </c>
      <c r="BC590" s="154"/>
      <c r="BD590" s="154"/>
      <c r="BE590" s="125"/>
      <c r="BF590" s="125"/>
      <c r="BG590" s="154"/>
      <c r="BH590" s="154"/>
      <c r="BI590" s="122">
        <v>0</v>
      </c>
      <c r="BJ590" s="125"/>
      <c r="BK590" s="125"/>
      <c r="BL590" s="154"/>
      <c r="BM590" s="154"/>
      <c r="BN590" s="125"/>
      <c r="BO590" s="125"/>
      <c r="BP590" s="154"/>
      <c r="BQ590" s="154"/>
      <c r="BR590" s="125">
        <v>3.3300000000000003E-2</v>
      </c>
      <c r="BS590" s="125"/>
      <c r="BT590" s="125" t="s">
        <v>3719</v>
      </c>
      <c r="BU590" s="154"/>
      <c r="BV590" s="154"/>
      <c r="BW590" s="170"/>
      <c r="BX590" s="125">
        <v>0</v>
      </c>
      <c r="BY590" s="125" t="s">
        <v>3719</v>
      </c>
      <c r="BZ590" s="154"/>
      <c r="CA590" s="154"/>
      <c r="CB590" s="122">
        <v>0</v>
      </c>
      <c r="CC590" s="125"/>
      <c r="CD590" s="125"/>
      <c r="CE590" s="154"/>
      <c r="CF590" s="154"/>
      <c r="CG590" s="232"/>
      <c r="CH590" s="125"/>
      <c r="CI590" s="154"/>
      <c r="CJ590" s="154"/>
      <c r="CK590" s="122">
        <v>0</v>
      </c>
      <c r="CL590" s="125"/>
      <c r="CM590" s="125"/>
      <c r="CN590" s="154"/>
      <c r="CO590" s="154"/>
      <c r="CP590" s="125"/>
      <c r="CQ590" s="125"/>
      <c r="CR590" s="154"/>
      <c r="CS590" s="154"/>
      <c r="CT590" s="125">
        <v>0</v>
      </c>
      <c r="CU590" s="125"/>
      <c r="CV590" s="125"/>
      <c r="CW590" s="154"/>
      <c r="CX590" s="154"/>
      <c r="CY590" s="125"/>
      <c r="CZ590" s="125"/>
      <c r="DA590" s="125"/>
      <c r="DB590" s="154"/>
      <c r="DC590" s="154"/>
      <c r="DD590" s="125">
        <v>3.3300000000000003E-2</v>
      </c>
      <c r="DE590" s="125"/>
      <c r="DF590" s="125" t="s">
        <v>3721</v>
      </c>
      <c r="DG590" s="154"/>
      <c r="DH590" s="154"/>
      <c r="DI590" s="125"/>
      <c r="DJ590" s="125"/>
      <c r="DK590" s="154"/>
      <c r="DL590" s="154"/>
      <c r="DM590" s="125">
        <v>3.3300000000000003E-2</v>
      </c>
      <c r="DN590" s="125"/>
      <c r="DO590" s="125" t="s">
        <v>3721</v>
      </c>
      <c r="DP590" s="154"/>
      <c r="DQ590" s="154"/>
      <c r="DR590" s="125"/>
      <c r="DS590" s="125"/>
      <c r="DT590" s="154"/>
      <c r="DU590" s="154"/>
      <c r="DV590" s="142">
        <v>3.2000000000000001E-2</v>
      </c>
      <c r="DW590" s="125"/>
      <c r="DX590" s="125" t="s">
        <v>3719</v>
      </c>
      <c r="DY590" s="154"/>
      <c r="DZ590" s="154"/>
      <c r="EA590" s="125"/>
      <c r="EB590" s="125"/>
      <c r="EC590" s="125" t="s">
        <v>3719</v>
      </c>
      <c r="ED590" s="154"/>
      <c r="EE590" s="47"/>
      <c r="EF590" s="306"/>
      <c r="EG590" s="176">
        <v>0.19850000000000001</v>
      </c>
      <c r="EH590" s="173"/>
      <c r="EI590" s="173"/>
      <c r="EJ590" s="219"/>
      <c r="EK590" s="173"/>
      <c r="EL590" s="173"/>
      <c r="EM590" s="173"/>
      <c r="EN590" s="173"/>
      <c r="EO590" s="173"/>
      <c r="EP590" s="173"/>
      <c r="EQ590" s="173"/>
      <c r="ER590" s="173"/>
      <c r="ET590" s="156">
        <f t="shared" ref="ET590:ET614" si="11">+EG590-W590</f>
        <v>-1.5000000000000013E-3</v>
      </c>
    </row>
    <row r="591" spans="1:150" s="225" customFormat="1" ht="99.95" hidden="1" customHeight="1" x14ac:dyDescent="0.25">
      <c r="A591" s="130" t="s">
        <v>217</v>
      </c>
      <c r="B591" s="47" t="s">
        <v>83</v>
      </c>
      <c r="C591" s="47" t="s">
        <v>3649</v>
      </c>
      <c r="D591" s="127">
        <v>4</v>
      </c>
      <c r="E591" s="47" t="s">
        <v>3707</v>
      </c>
      <c r="F591" s="127" t="s">
        <v>3589</v>
      </c>
      <c r="G591" s="127">
        <v>10340</v>
      </c>
      <c r="H591" s="122">
        <v>1</v>
      </c>
      <c r="I591" s="126">
        <v>0.14280000000000001</v>
      </c>
      <c r="J591" s="47" t="s">
        <v>3708</v>
      </c>
      <c r="K591" s="128">
        <v>43464</v>
      </c>
      <c r="L591" s="127">
        <v>12</v>
      </c>
      <c r="M591" s="47" t="s">
        <v>3722</v>
      </c>
      <c r="N591" s="130" t="s">
        <v>3723</v>
      </c>
      <c r="O591" s="165" t="s">
        <v>3655</v>
      </c>
      <c r="P591" s="122">
        <v>0.5</v>
      </c>
      <c r="Q591" s="127" t="s">
        <v>2163</v>
      </c>
      <c r="R591" s="146">
        <v>285285000</v>
      </c>
      <c r="S591" s="47"/>
      <c r="T591" s="58">
        <v>43101</v>
      </c>
      <c r="U591" s="58">
        <v>43465</v>
      </c>
      <c r="V591" s="130" t="s">
        <v>3724</v>
      </c>
      <c r="W591" s="122">
        <v>0.6</v>
      </c>
      <c r="X591" s="125">
        <v>0.05</v>
      </c>
      <c r="Y591" s="127"/>
      <c r="Z591" s="134" t="s">
        <v>3725</v>
      </c>
      <c r="AA591" s="154">
        <v>0.05</v>
      </c>
      <c r="AB591" s="154">
        <v>0</v>
      </c>
      <c r="AC591" s="170">
        <v>285285000</v>
      </c>
      <c r="AD591" s="127"/>
      <c r="AE591" s="47"/>
      <c r="AF591" s="47"/>
      <c r="AG591" s="125">
        <v>0.05</v>
      </c>
      <c r="AH591" s="127"/>
      <c r="AI591" s="125" t="s">
        <v>3725</v>
      </c>
      <c r="AJ591" s="154">
        <v>0.05</v>
      </c>
      <c r="AK591" s="47">
        <v>0</v>
      </c>
      <c r="AL591" s="47"/>
      <c r="AM591" s="127"/>
      <c r="AN591" s="127"/>
      <c r="AO591" s="47"/>
      <c r="AP591" s="125">
        <v>0.05</v>
      </c>
      <c r="AQ591" s="127"/>
      <c r="AR591" s="125" t="s">
        <v>3725</v>
      </c>
      <c r="AS591" s="154">
        <v>0.18330000000000002</v>
      </c>
      <c r="AT591" s="47">
        <v>0</v>
      </c>
      <c r="AU591" s="47"/>
      <c r="AV591" s="47"/>
      <c r="AW591" s="125" t="s">
        <v>3726</v>
      </c>
      <c r="AX591" s="47"/>
      <c r="AY591" s="47"/>
      <c r="AZ591" s="125">
        <v>0.05</v>
      </c>
      <c r="BA591" s="127"/>
      <c r="BB591" s="125" t="s">
        <v>3725</v>
      </c>
      <c r="BC591" s="154">
        <v>0.18330000000000002</v>
      </c>
      <c r="BD591" s="47">
        <v>0</v>
      </c>
      <c r="BE591" s="127"/>
      <c r="BF591" s="47"/>
      <c r="BG591" s="127"/>
      <c r="BH591" s="47"/>
      <c r="BI591" s="125">
        <v>0.05</v>
      </c>
      <c r="BJ591" s="127"/>
      <c r="BK591" s="125" t="s">
        <v>3725</v>
      </c>
      <c r="BL591" s="154">
        <v>0.05</v>
      </c>
      <c r="BM591" s="47">
        <v>0</v>
      </c>
      <c r="BN591" s="47"/>
      <c r="BO591" s="47"/>
      <c r="BP591" s="47"/>
      <c r="BQ591" s="47"/>
      <c r="BR591" s="125">
        <v>0.05</v>
      </c>
      <c r="BS591" s="127"/>
      <c r="BT591" s="125" t="s">
        <v>3725</v>
      </c>
      <c r="BU591" s="154">
        <v>0.18330000000000002</v>
      </c>
      <c r="BV591" s="47">
        <v>0</v>
      </c>
      <c r="BW591" s="47"/>
      <c r="BX591" s="47"/>
      <c r="BY591" s="125" t="s">
        <v>3726</v>
      </c>
      <c r="BZ591" s="47"/>
      <c r="CA591" s="47"/>
      <c r="CB591" s="125">
        <v>0.05</v>
      </c>
      <c r="CC591" s="127"/>
      <c r="CD591" s="125" t="s">
        <v>3725</v>
      </c>
      <c r="CE591" s="154">
        <v>0.05</v>
      </c>
      <c r="CF591" s="47">
        <v>0</v>
      </c>
      <c r="CG591" s="47"/>
      <c r="CH591" s="47"/>
      <c r="CI591" s="47"/>
      <c r="CJ591" s="47"/>
      <c r="CK591" s="125">
        <v>0.05</v>
      </c>
      <c r="CL591" s="127"/>
      <c r="CM591" s="125" t="s">
        <v>3725</v>
      </c>
      <c r="CN591" s="154">
        <v>0.05</v>
      </c>
      <c r="CO591" s="47">
        <v>0</v>
      </c>
      <c r="CP591" s="47"/>
      <c r="CQ591" s="47"/>
      <c r="CR591" s="47"/>
      <c r="CS591" s="47"/>
      <c r="CT591" s="125">
        <v>0.05</v>
      </c>
      <c r="CU591" s="127"/>
      <c r="CV591" s="125" t="s">
        <v>3725</v>
      </c>
      <c r="CW591" s="154">
        <v>0.05</v>
      </c>
      <c r="CX591" s="47">
        <v>0</v>
      </c>
      <c r="CY591" s="47"/>
      <c r="CZ591" s="47"/>
      <c r="DA591" s="125" t="s">
        <v>3726</v>
      </c>
      <c r="DB591" s="47"/>
      <c r="DC591" s="47"/>
      <c r="DD591" s="125">
        <v>0.05</v>
      </c>
      <c r="DE591" s="127"/>
      <c r="DF591" s="125" t="s">
        <v>3725</v>
      </c>
      <c r="DG591" s="154">
        <v>0.05</v>
      </c>
      <c r="DH591" s="47">
        <v>0</v>
      </c>
      <c r="DI591" s="47"/>
      <c r="DJ591" s="47"/>
      <c r="DK591" s="47"/>
      <c r="DL591" s="47"/>
      <c r="DM591" s="125">
        <v>0.05</v>
      </c>
      <c r="DN591" s="127"/>
      <c r="DO591" s="125" t="s">
        <v>3725</v>
      </c>
      <c r="DP591" s="154">
        <v>0.05</v>
      </c>
      <c r="DQ591" s="47">
        <v>0</v>
      </c>
      <c r="DR591" s="47"/>
      <c r="DS591" s="47"/>
      <c r="DT591" s="47"/>
      <c r="DU591" s="47"/>
      <c r="DV591" s="125">
        <v>0.05</v>
      </c>
      <c r="DW591" s="127"/>
      <c r="DX591" s="125" t="s">
        <v>3725</v>
      </c>
      <c r="DY591" s="154">
        <v>0.05</v>
      </c>
      <c r="DZ591" s="47">
        <v>0</v>
      </c>
      <c r="EA591" s="47"/>
      <c r="EB591" s="47"/>
      <c r="EC591" s="125" t="s">
        <v>3726</v>
      </c>
      <c r="ED591" s="47"/>
      <c r="EE591" s="47"/>
      <c r="EF591" s="306"/>
      <c r="EG591" s="176">
        <v>0.6</v>
      </c>
      <c r="EH591" s="173"/>
      <c r="EI591" s="173"/>
      <c r="EJ591" s="219">
        <v>0.99990000000000034</v>
      </c>
      <c r="EK591" s="173"/>
      <c r="EL591" s="173"/>
      <c r="EM591" s="173"/>
      <c r="EN591" s="173"/>
      <c r="EO591" s="173"/>
      <c r="EP591" s="173"/>
      <c r="EQ591" s="173"/>
      <c r="ER591" s="173"/>
      <c r="ET591" s="156">
        <f t="shared" si="11"/>
        <v>0</v>
      </c>
    </row>
    <row r="592" spans="1:150" s="225" customFormat="1" ht="99.95" hidden="1" customHeight="1" x14ac:dyDescent="0.25">
      <c r="A592" s="130" t="s">
        <v>217</v>
      </c>
      <c r="B592" s="47" t="s">
        <v>83</v>
      </c>
      <c r="C592" s="47" t="s">
        <v>3649</v>
      </c>
      <c r="D592" s="127">
        <v>4</v>
      </c>
      <c r="E592" s="47" t="s">
        <v>3707</v>
      </c>
      <c r="F592" s="127" t="s">
        <v>3589</v>
      </c>
      <c r="G592" s="127">
        <v>10340</v>
      </c>
      <c r="H592" s="122">
        <v>1</v>
      </c>
      <c r="I592" s="126">
        <v>0.14280000000000001</v>
      </c>
      <c r="J592" s="47" t="s">
        <v>3708</v>
      </c>
      <c r="K592" s="128">
        <v>43464</v>
      </c>
      <c r="L592" s="127">
        <v>12</v>
      </c>
      <c r="M592" s="47" t="s">
        <v>3722</v>
      </c>
      <c r="N592" s="130" t="s">
        <v>3727</v>
      </c>
      <c r="O592" s="165" t="s">
        <v>3655</v>
      </c>
      <c r="P592" s="122">
        <v>0.5</v>
      </c>
      <c r="Q592" s="127" t="s">
        <v>2163</v>
      </c>
      <c r="R592" s="146">
        <v>285285000</v>
      </c>
      <c r="S592" s="47"/>
      <c r="T592" s="58">
        <v>43101</v>
      </c>
      <c r="U592" s="58">
        <v>43465</v>
      </c>
      <c r="V592" s="130" t="s">
        <v>3728</v>
      </c>
      <c r="W592" s="122">
        <v>0.4</v>
      </c>
      <c r="X592" s="125">
        <v>0</v>
      </c>
      <c r="Y592" s="47"/>
      <c r="Z592" s="130"/>
      <c r="AA592" s="47"/>
      <c r="AB592" s="154"/>
      <c r="AC592" s="170"/>
      <c r="AD592" s="47"/>
      <c r="AE592" s="47"/>
      <c r="AF592" s="47"/>
      <c r="AG592" s="125">
        <v>0</v>
      </c>
      <c r="AH592" s="47"/>
      <c r="AI592" s="125"/>
      <c r="AJ592" s="47"/>
      <c r="AK592" s="47"/>
      <c r="AL592" s="47"/>
      <c r="AM592" s="47"/>
      <c r="AN592" s="47"/>
      <c r="AO592" s="47"/>
      <c r="AP592" s="125">
        <v>0.1333</v>
      </c>
      <c r="AQ592" s="47"/>
      <c r="AR592" s="154" t="s">
        <v>3729</v>
      </c>
      <c r="AS592" s="154"/>
      <c r="AT592" s="47"/>
      <c r="AU592" s="47"/>
      <c r="AV592" s="47"/>
      <c r="AW592" s="47"/>
      <c r="AX592" s="47"/>
      <c r="AY592" s="47"/>
      <c r="AZ592" s="125">
        <v>0.1333</v>
      </c>
      <c r="BA592" s="47"/>
      <c r="BB592" s="154" t="s">
        <v>3729</v>
      </c>
      <c r="BC592" s="154"/>
      <c r="BD592" s="47"/>
      <c r="BE592" s="47"/>
      <c r="BF592" s="47"/>
      <c r="BG592" s="47"/>
      <c r="BH592" s="47"/>
      <c r="BI592" s="125">
        <v>0</v>
      </c>
      <c r="BJ592" s="47"/>
      <c r="BK592" s="47"/>
      <c r="BL592" s="47"/>
      <c r="BM592" s="47"/>
      <c r="BN592" s="47"/>
      <c r="BO592" s="47"/>
      <c r="BP592" s="47"/>
      <c r="BQ592" s="47"/>
      <c r="BR592" s="125">
        <v>0.1333</v>
      </c>
      <c r="BS592" s="47"/>
      <c r="BT592" s="154" t="s">
        <v>3730</v>
      </c>
      <c r="BU592" s="154"/>
      <c r="BV592" s="47"/>
      <c r="BW592" s="47"/>
      <c r="BX592" s="47"/>
      <c r="BY592" s="154" t="s">
        <v>3730</v>
      </c>
      <c r="BZ592" s="47"/>
      <c r="CA592" s="47"/>
      <c r="CB592" s="125">
        <v>0</v>
      </c>
      <c r="CC592" s="47">
        <v>0</v>
      </c>
      <c r="CD592" s="47"/>
      <c r="CE592" s="47"/>
      <c r="CF592" s="47"/>
      <c r="CG592" s="47"/>
      <c r="CH592" s="47"/>
      <c r="CI592" s="47"/>
      <c r="CJ592" s="47"/>
      <c r="CK592" s="125">
        <v>0</v>
      </c>
      <c r="CL592" s="47"/>
      <c r="CM592" s="47"/>
      <c r="CN592" s="47"/>
      <c r="CO592" s="47"/>
      <c r="CP592" s="47"/>
      <c r="CQ592" s="47"/>
      <c r="CR592" s="47"/>
      <c r="CS592" s="47"/>
      <c r="CT592" s="125">
        <v>0</v>
      </c>
      <c r="CU592" s="47"/>
      <c r="CV592" s="47"/>
      <c r="CW592" s="47"/>
      <c r="CX592" s="47"/>
      <c r="CY592" s="47"/>
      <c r="CZ592" s="47"/>
      <c r="DA592" s="47"/>
      <c r="DB592" s="47"/>
      <c r="DC592" s="47"/>
      <c r="DD592" s="125">
        <v>0</v>
      </c>
      <c r="DE592" s="47"/>
      <c r="DF592" s="154" t="s">
        <v>3729</v>
      </c>
      <c r="DG592" s="154"/>
      <c r="DH592" s="47"/>
      <c r="DI592" s="47"/>
      <c r="DJ592" s="47"/>
      <c r="DK592" s="47"/>
      <c r="DL592" s="47"/>
      <c r="DM592" s="125">
        <v>0</v>
      </c>
      <c r="DN592" s="47"/>
      <c r="DO592" s="154" t="s">
        <v>3729</v>
      </c>
      <c r="DP592" s="154"/>
      <c r="DQ592" s="47"/>
      <c r="DR592" s="47"/>
      <c r="DS592" s="47"/>
      <c r="DT592" s="47"/>
      <c r="DU592" s="47"/>
      <c r="DV592" s="125">
        <v>0</v>
      </c>
      <c r="DW592" s="47"/>
      <c r="DX592" s="154" t="s">
        <v>3730</v>
      </c>
      <c r="DY592" s="154"/>
      <c r="DZ592" s="47"/>
      <c r="EA592" s="47"/>
      <c r="EB592" s="47"/>
      <c r="EC592" s="154" t="s">
        <v>3730</v>
      </c>
      <c r="ED592" s="47"/>
      <c r="EE592" s="47"/>
      <c r="EF592" s="306"/>
      <c r="EG592" s="176">
        <v>0.39990000000000003</v>
      </c>
      <c r="EH592" s="173"/>
      <c r="EI592" s="173"/>
      <c r="EJ592" s="219"/>
      <c r="EK592" s="173"/>
      <c r="EL592" s="173"/>
      <c r="EM592" s="173"/>
      <c r="EN592" s="173"/>
      <c r="EO592" s="173"/>
      <c r="EP592" s="173"/>
      <c r="EQ592" s="173"/>
      <c r="ER592" s="173"/>
      <c r="ET592" s="156">
        <f t="shared" si="11"/>
        <v>-9.9999999999988987E-5</v>
      </c>
    </row>
    <row r="593" spans="1:150" s="225" customFormat="1" ht="99.95" hidden="1" customHeight="1" x14ac:dyDescent="0.25">
      <c r="A593" s="130" t="s">
        <v>217</v>
      </c>
      <c r="B593" s="47" t="s">
        <v>83</v>
      </c>
      <c r="C593" s="47" t="s">
        <v>3649</v>
      </c>
      <c r="D593" s="127">
        <v>5</v>
      </c>
      <c r="E593" s="47" t="s">
        <v>3731</v>
      </c>
      <c r="F593" s="127" t="s">
        <v>3589</v>
      </c>
      <c r="G593" s="121">
        <v>1</v>
      </c>
      <c r="H593" s="122">
        <v>1</v>
      </c>
      <c r="I593" s="126">
        <v>0.14280000000000001</v>
      </c>
      <c r="J593" s="47" t="s">
        <v>3732</v>
      </c>
      <c r="K593" s="128">
        <v>43464</v>
      </c>
      <c r="L593" s="127">
        <v>13</v>
      </c>
      <c r="M593" s="47" t="s">
        <v>3733</v>
      </c>
      <c r="N593" s="130" t="s">
        <v>3734</v>
      </c>
      <c r="O593" s="165" t="s">
        <v>3655</v>
      </c>
      <c r="P593" s="125">
        <v>0.33400000000000002</v>
      </c>
      <c r="Q593" s="47" t="s">
        <v>2163</v>
      </c>
      <c r="R593" s="146">
        <v>184800000</v>
      </c>
      <c r="S593" s="47"/>
      <c r="T593" s="58">
        <v>43115</v>
      </c>
      <c r="U593" s="58">
        <v>43464</v>
      </c>
      <c r="V593" s="130" t="s">
        <v>3735</v>
      </c>
      <c r="W593" s="121">
        <v>0.5</v>
      </c>
      <c r="X593" s="125">
        <v>4.1599999999999998E-2</v>
      </c>
      <c r="Y593" s="130"/>
      <c r="Z593" s="130" t="s">
        <v>3736</v>
      </c>
      <c r="AA593" s="154">
        <v>8.3199999999999996E-2</v>
      </c>
      <c r="AB593" s="47">
        <v>0</v>
      </c>
      <c r="AC593" s="170">
        <v>184800000</v>
      </c>
      <c r="AD593" s="130"/>
      <c r="AE593" s="130">
        <v>0</v>
      </c>
      <c r="AF593" s="130"/>
      <c r="AG593" s="125">
        <v>4.1599999999999998E-2</v>
      </c>
      <c r="AH593" s="130"/>
      <c r="AI593" s="130" t="s">
        <v>3736</v>
      </c>
      <c r="AJ593" s="154">
        <v>8.3199999999999996E-2</v>
      </c>
      <c r="AK593" s="47">
        <v>0</v>
      </c>
      <c r="AL593" s="130"/>
      <c r="AM593" s="130"/>
      <c r="AN593" s="130"/>
      <c r="AO593" s="130"/>
      <c r="AP593" s="125">
        <v>4.1599999999999998E-2</v>
      </c>
      <c r="AQ593" s="130"/>
      <c r="AR593" s="130" t="s">
        <v>3736</v>
      </c>
      <c r="AS593" s="154">
        <v>8.3199999999999996E-2</v>
      </c>
      <c r="AT593" s="47">
        <v>0</v>
      </c>
      <c r="AU593" s="130"/>
      <c r="AV593" s="130"/>
      <c r="AW593" s="47" t="s">
        <v>3737</v>
      </c>
      <c r="AX593" s="130"/>
      <c r="AY593" s="130"/>
      <c r="AZ593" s="125">
        <v>4.1599999999999998E-2</v>
      </c>
      <c r="BA593" s="130"/>
      <c r="BB593" s="130" t="s">
        <v>3736</v>
      </c>
      <c r="BC593" s="154">
        <v>8.3199999999999996E-2</v>
      </c>
      <c r="BD593" s="47">
        <v>0</v>
      </c>
      <c r="BE593" s="130"/>
      <c r="BF593" s="130"/>
      <c r="BG593" s="130"/>
      <c r="BH593" s="130"/>
      <c r="BI593" s="125">
        <v>4.1599999999999998E-2</v>
      </c>
      <c r="BJ593" s="130"/>
      <c r="BK593" s="130" t="s">
        <v>3736</v>
      </c>
      <c r="BL593" s="154">
        <v>8.3199999999999996E-2</v>
      </c>
      <c r="BM593" s="47">
        <v>0</v>
      </c>
      <c r="BN593" s="130"/>
      <c r="BO593" s="130"/>
      <c r="BP593" s="130"/>
      <c r="BQ593" s="130"/>
      <c r="BR593" s="125">
        <v>4.1599999999999998E-2</v>
      </c>
      <c r="BS593" s="130"/>
      <c r="BT593" s="130" t="s">
        <v>3736</v>
      </c>
      <c r="BU593" s="154">
        <v>8.3199999999999996E-2</v>
      </c>
      <c r="BV593" s="47">
        <v>0</v>
      </c>
      <c r="BW593" s="130"/>
      <c r="BX593" s="130"/>
      <c r="BY593" s="47" t="s">
        <v>3737</v>
      </c>
      <c r="BZ593" s="130"/>
      <c r="CA593" s="130"/>
      <c r="CB593" s="125">
        <v>4.1599999999999998E-2</v>
      </c>
      <c r="CC593" s="130"/>
      <c r="CD593" s="130" t="s">
        <v>3736</v>
      </c>
      <c r="CE593" s="154">
        <v>8.3199999999999996E-2</v>
      </c>
      <c r="CF593" s="47">
        <v>0</v>
      </c>
      <c r="CG593" s="130"/>
      <c r="CH593" s="130"/>
      <c r="CI593" s="130"/>
      <c r="CJ593" s="130"/>
      <c r="CK593" s="125">
        <v>4.1599999999999998E-2</v>
      </c>
      <c r="CL593" s="130"/>
      <c r="CM593" s="130" t="s">
        <v>3736</v>
      </c>
      <c r="CN593" s="154">
        <v>8.4199999999999997E-2</v>
      </c>
      <c r="CO593" s="154">
        <v>0</v>
      </c>
      <c r="CP593" s="125"/>
      <c r="CQ593" s="125"/>
      <c r="CR593" s="154"/>
      <c r="CS593" s="154"/>
      <c r="CT593" s="125">
        <v>4.1599999999999998E-2</v>
      </c>
      <c r="CU593" s="130"/>
      <c r="CV593" s="130" t="s">
        <v>3736</v>
      </c>
      <c r="CW593" s="154">
        <v>8.4199999999999997E-2</v>
      </c>
      <c r="CX593" s="154">
        <v>0</v>
      </c>
      <c r="CY593" s="125"/>
      <c r="CZ593" s="125"/>
      <c r="DA593" s="154" t="s">
        <v>3737</v>
      </c>
      <c r="DB593" s="154"/>
      <c r="DC593" s="154"/>
      <c r="DD593" s="125">
        <v>4.1599999999999998E-2</v>
      </c>
      <c r="DE593" s="130"/>
      <c r="DF593" s="130" t="s">
        <v>3736</v>
      </c>
      <c r="DG593" s="154">
        <v>8.3199999999999996E-2</v>
      </c>
      <c r="DH593" s="154">
        <v>0</v>
      </c>
      <c r="DI593" s="125"/>
      <c r="DJ593" s="125"/>
      <c r="DK593" s="154"/>
      <c r="DL593" s="154"/>
      <c r="DM593" s="125">
        <v>4.1599999999999998E-2</v>
      </c>
      <c r="DN593" s="130"/>
      <c r="DO593" s="130" t="s">
        <v>3736</v>
      </c>
      <c r="DP593" s="154">
        <v>8.3199999999999996E-2</v>
      </c>
      <c r="DQ593" s="154">
        <v>0</v>
      </c>
      <c r="DR593" s="125"/>
      <c r="DS593" s="125"/>
      <c r="DT593" s="154"/>
      <c r="DU593" s="154"/>
      <c r="DV593" s="125">
        <v>4.1599999999999998E-2</v>
      </c>
      <c r="DW593" s="130"/>
      <c r="DX593" s="130" t="s">
        <v>3736</v>
      </c>
      <c r="DY593" s="154">
        <v>8.2799999999999999E-2</v>
      </c>
      <c r="DZ593" s="154">
        <v>0</v>
      </c>
      <c r="EA593" s="125"/>
      <c r="EB593" s="125"/>
      <c r="EC593" s="154" t="s">
        <v>3738</v>
      </c>
      <c r="ED593" s="154"/>
      <c r="EE593" s="47"/>
      <c r="EF593" s="306"/>
      <c r="EG593" s="176">
        <v>0.49919999999999987</v>
      </c>
      <c r="EH593" s="173"/>
      <c r="EI593" s="173"/>
      <c r="EJ593" s="219">
        <v>1</v>
      </c>
      <c r="EK593" s="173"/>
      <c r="EL593" s="173"/>
      <c r="EM593" s="173">
        <v>1</v>
      </c>
      <c r="EN593" s="173"/>
      <c r="EO593" s="173">
        <v>0</v>
      </c>
      <c r="EP593" s="173"/>
      <c r="EQ593" s="173"/>
      <c r="ER593" s="173"/>
      <c r="ET593" s="156">
        <f t="shared" si="11"/>
        <v>-8.0000000000013394E-4</v>
      </c>
    </row>
    <row r="594" spans="1:150" s="225" customFormat="1" ht="99.95" hidden="1" customHeight="1" x14ac:dyDescent="0.25">
      <c r="A594" s="130" t="s">
        <v>217</v>
      </c>
      <c r="B594" s="47" t="s">
        <v>83</v>
      </c>
      <c r="C594" s="47" t="s">
        <v>3649</v>
      </c>
      <c r="D594" s="127">
        <v>5</v>
      </c>
      <c r="E594" s="47" t="s">
        <v>3731</v>
      </c>
      <c r="F594" s="127" t="s">
        <v>3589</v>
      </c>
      <c r="G594" s="121">
        <v>1</v>
      </c>
      <c r="H594" s="211">
        <v>1</v>
      </c>
      <c r="I594" s="278">
        <v>0.14280000000000001</v>
      </c>
      <c r="J594" s="206" t="s">
        <v>3732</v>
      </c>
      <c r="K594" s="279">
        <v>43464</v>
      </c>
      <c r="L594" s="178">
        <v>13</v>
      </c>
      <c r="M594" s="206" t="s">
        <v>3733</v>
      </c>
      <c r="N594" s="204" t="s">
        <v>3734</v>
      </c>
      <c r="O594" s="238" t="s">
        <v>3655</v>
      </c>
      <c r="P594" s="258">
        <v>0.33400000000000002</v>
      </c>
      <c r="Q594" s="206" t="s">
        <v>2163</v>
      </c>
      <c r="R594" s="280">
        <v>184800000</v>
      </c>
      <c r="S594" s="206"/>
      <c r="T594" s="209">
        <v>43115</v>
      </c>
      <c r="U594" s="209">
        <v>43464</v>
      </c>
      <c r="V594" s="204" t="s">
        <v>3739</v>
      </c>
      <c r="W594" s="202">
        <v>0.2</v>
      </c>
      <c r="X594" s="258">
        <v>1.66E-2</v>
      </c>
      <c r="Y594" s="204"/>
      <c r="Z594" s="204" t="s">
        <v>3740</v>
      </c>
      <c r="AA594" s="242"/>
      <c r="AB594" s="206"/>
      <c r="AC594" s="281"/>
      <c r="AD594" s="204"/>
      <c r="AE594" s="204"/>
      <c r="AF594" s="204"/>
      <c r="AG594" s="258">
        <v>1.66E-2</v>
      </c>
      <c r="AH594" s="204"/>
      <c r="AI594" s="204" t="s">
        <v>3740</v>
      </c>
      <c r="AJ594" s="242"/>
      <c r="AK594" s="206"/>
      <c r="AL594" s="204"/>
      <c r="AM594" s="204"/>
      <c r="AN594" s="204"/>
      <c r="AO594" s="204"/>
      <c r="AP594" s="258">
        <v>1.66E-2</v>
      </c>
      <c r="AQ594" s="204"/>
      <c r="AR594" s="204" t="s">
        <v>3740</v>
      </c>
      <c r="AS594" s="242"/>
      <c r="AT594" s="206"/>
      <c r="AU594" s="204"/>
      <c r="AV594" s="204"/>
      <c r="AW594" s="206"/>
      <c r="AX594" s="204"/>
      <c r="AY594" s="204"/>
      <c r="AZ594" s="258">
        <v>1.66E-2</v>
      </c>
      <c r="BA594" s="204"/>
      <c r="BB594" s="204" t="s">
        <v>3740</v>
      </c>
      <c r="BC594" s="242"/>
      <c r="BD594" s="206"/>
      <c r="BE594" s="204"/>
      <c r="BF594" s="204"/>
      <c r="BG594" s="204"/>
      <c r="BH594" s="204"/>
      <c r="BI594" s="258">
        <v>1.66E-2</v>
      </c>
      <c r="BJ594" s="204"/>
      <c r="BK594" s="204" t="s">
        <v>3740</v>
      </c>
      <c r="BL594" s="242"/>
      <c r="BM594" s="206"/>
      <c r="BN594" s="204"/>
      <c r="BO594" s="204"/>
      <c r="BP594" s="204"/>
      <c r="BQ594" s="204"/>
      <c r="BR594" s="258">
        <v>1.66E-2</v>
      </c>
      <c r="BS594" s="204"/>
      <c r="BT594" s="204" t="s">
        <v>3740</v>
      </c>
      <c r="BU594" s="242"/>
      <c r="BV594" s="206"/>
      <c r="BW594" s="204"/>
      <c r="BX594" s="204"/>
      <c r="BY594" s="206"/>
      <c r="BZ594" s="204"/>
      <c r="CA594" s="204"/>
      <c r="CB594" s="258">
        <v>1.66E-2</v>
      </c>
      <c r="CC594" s="204"/>
      <c r="CD594" s="204" t="s">
        <v>3740</v>
      </c>
      <c r="CE594" s="242"/>
      <c r="CF594" s="206"/>
      <c r="CG594" s="204"/>
      <c r="CH594" s="204"/>
      <c r="CI594" s="204"/>
      <c r="CJ594" s="204"/>
      <c r="CK594" s="258">
        <v>1.66E-2</v>
      </c>
      <c r="CL594" s="204"/>
      <c r="CM594" s="204" t="s">
        <v>3740</v>
      </c>
      <c r="CN594" s="242"/>
      <c r="CO594" s="242"/>
      <c r="CP594" s="258"/>
      <c r="CQ594" s="258"/>
      <c r="CR594" s="242"/>
      <c r="CS594" s="242"/>
      <c r="CT594" s="258">
        <v>1.66E-2</v>
      </c>
      <c r="CU594" s="204"/>
      <c r="CV594" s="204" t="s">
        <v>3740</v>
      </c>
      <c r="CW594" s="242"/>
      <c r="CX594" s="242"/>
      <c r="CY594" s="258"/>
      <c r="CZ594" s="258"/>
      <c r="DA594" s="242"/>
      <c r="DB594" s="242"/>
      <c r="DC594" s="242"/>
      <c r="DD594" s="258">
        <v>1.66E-2</v>
      </c>
      <c r="DE594" s="204"/>
      <c r="DF594" s="204" t="s">
        <v>3740</v>
      </c>
      <c r="DG594" s="242"/>
      <c r="DH594" s="242"/>
      <c r="DI594" s="258"/>
      <c r="DJ594" s="258"/>
      <c r="DK594" s="242"/>
      <c r="DL594" s="242"/>
      <c r="DM594" s="258">
        <v>1.66E-2</v>
      </c>
      <c r="DN594" s="204"/>
      <c r="DO594" s="204" t="s">
        <v>3740</v>
      </c>
      <c r="DP594" s="242"/>
      <c r="DQ594" s="242"/>
      <c r="DR594" s="258"/>
      <c r="DS594" s="258"/>
      <c r="DT594" s="242"/>
      <c r="DU594" s="242"/>
      <c r="DV594" s="258">
        <v>1.66E-2</v>
      </c>
      <c r="DW594" s="204"/>
      <c r="DX594" s="204" t="s">
        <v>3740</v>
      </c>
      <c r="DY594" s="242"/>
      <c r="DZ594" s="242"/>
      <c r="EA594" s="258"/>
      <c r="EB594" s="258"/>
      <c r="EC594" s="242"/>
      <c r="ED594" s="242"/>
      <c r="EE594" s="206"/>
      <c r="EF594" s="306"/>
      <c r="EG594" s="244">
        <v>0.19920000000000002</v>
      </c>
      <c r="EH594" s="300"/>
      <c r="EI594" s="300"/>
      <c r="EJ594" s="282"/>
      <c r="EK594" s="300"/>
      <c r="EL594" s="300"/>
      <c r="EM594" s="300"/>
      <c r="EN594" s="300"/>
      <c r="EO594" s="300"/>
      <c r="EP594" s="173"/>
      <c r="EQ594" s="173"/>
      <c r="ER594" s="173"/>
      <c r="ET594" s="156">
        <f t="shared" si="11"/>
        <v>-7.9999999999999516E-4</v>
      </c>
    </row>
    <row r="595" spans="1:150" s="225" customFormat="1" ht="99.95" hidden="1" customHeight="1" x14ac:dyDescent="0.25">
      <c r="A595" s="130" t="s">
        <v>217</v>
      </c>
      <c r="B595" s="47" t="s">
        <v>83</v>
      </c>
      <c r="C595" s="47" t="s">
        <v>3649</v>
      </c>
      <c r="D595" s="127">
        <v>5</v>
      </c>
      <c r="E595" s="47" t="s">
        <v>3731</v>
      </c>
      <c r="F595" s="127" t="s">
        <v>3589</v>
      </c>
      <c r="G595" s="250">
        <v>1</v>
      </c>
      <c r="H595" s="122">
        <v>1</v>
      </c>
      <c r="I595" s="132">
        <v>0.14280000000000001</v>
      </c>
      <c r="J595" s="47" t="s">
        <v>3732</v>
      </c>
      <c r="K595" s="164">
        <v>43464</v>
      </c>
      <c r="L595" s="127">
        <v>13</v>
      </c>
      <c r="M595" s="47" t="s">
        <v>3733</v>
      </c>
      <c r="N595" s="47" t="s">
        <v>3734</v>
      </c>
      <c r="O595" s="165" t="s">
        <v>3655</v>
      </c>
      <c r="P595" s="127">
        <v>0.33400000000000002</v>
      </c>
      <c r="Q595" s="127" t="s">
        <v>2163</v>
      </c>
      <c r="R595" s="146">
        <v>184800000</v>
      </c>
      <c r="S595" s="598"/>
      <c r="T595" s="166">
        <v>43115</v>
      </c>
      <c r="U595" s="166">
        <v>43464</v>
      </c>
      <c r="V595" s="41" t="s">
        <v>3741</v>
      </c>
      <c r="W595" s="186">
        <v>0.3</v>
      </c>
      <c r="X595" s="122">
        <v>2.5000000000000001E-2</v>
      </c>
      <c r="Y595" s="127"/>
      <c r="Z595" s="12" t="s">
        <v>3742</v>
      </c>
      <c r="AA595" s="610"/>
      <c r="AB595" s="598"/>
      <c r="AC595" s="685"/>
      <c r="AD595" s="598"/>
      <c r="AE595" s="127"/>
      <c r="AF595" s="127"/>
      <c r="AG595" s="132">
        <v>2.5000000000000001E-2</v>
      </c>
      <c r="AH595" s="127"/>
      <c r="AI595" s="127" t="s">
        <v>3742</v>
      </c>
      <c r="AJ595" s="582"/>
      <c r="AK595" s="127"/>
      <c r="AL595" s="127"/>
      <c r="AM595" s="127"/>
      <c r="AN595" s="127"/>
      <c r="AO595" s="127"/>
      <c r="AP595" s="132">
        <v>2.5000000000000001E-2</v>
      </c>
      <c r="AQ595" s="127"/>
      <c r="AR595" s="127" t="s">
        <v>3742</v>
      </c>
      <c r="AS595" s="582"/>
      <c r="AT595" s="127"/>
      <c r="AU595" s="127"/>
      <c r="AV595" s="127"/>
      <c r="AW595" s="127"/>
      <c r="AX595" s="127"/>
      <c r="AY595" s="127"/>
      <c r="AZ595" s="132">
        <v>2.5000000000000001E-2</v>
      </c>
      <c r="BA595" s="127"/>
      <c r="BB595" s="127" t="s">
        <v>3742</v>
      </c>
      <c r="BC595" s="660"/>
      <c r="BD595" s="598"/>
      <c r="BE595" s="127"/>
      <c r="BF595" s="127"/>
      <c r="BG595" s="127"/>
      <c r="BH595" s="127"/>
      <c r="BI595" s="132">
        <v>2.5000000000000001E-2</v>
      </c>
      <c r="BJ595" s="127"/>
      <c r="BK595" s="127" t="s">
        <v>3742</v>
      </c>
      <c r="BL595" s="624"/>
      <c r="BM595" s="598"/>
      <c r="BN595" s="127"/>
      <c r="BO595" s="127"/>
      <c r="BP595" s="127"/>
      <c r="BQ595" s="127"/>
      <c r="BR595" s="132">
        <v>2.5000000000000001E-2</v>
      </c>
      <c r="BS595" s="127"/>
      <c r="BT595" s="127" t="s">
        <v>3742</v>
      </c>
      <c r="BU595" s="624"/>
      <c r="BV595" s="598"/>
      <c r="BW595" s="598"/>
      <c r="BX595" s="598"/>
      <c r="BY595" s="598"/>
      <c r="BZ595" s="598"/>
      <c r="CA595" s="598"/>
      <c r="CB595" s="16">
        <v>2.5000000000000001E-2</v>
      </c>
      <c r="CC595" s="127"/>
      <c r="CD595" s="127" t="s">
        <v>3742</v>
      </c>
      <c r="CE595" s="660"/>
      <c r="CF595" s="598"/>
      <c r="CG595" s="127"/>
      <c r="CH595" s="127"/>
      <c r="CI595" s="127"/>
      <c r="CJ595" s="127"/>
      <c r="CK595" s="16">
        <v>2.5999999999999999E-2</v>
      </c>
      <c r="CL595" s="127"/>
      <c r="CM595" s="127" t="s">
        <v>3742</v>
      </c>
      <c r="CN595" s="660"/>
      <c r="CO595" s="598"/>
      <c r="CP595" s="127"/>
      <c r="CQ595" s="127"/>
      <c r="CR595" s="127"/>
      <c r="CS595" s="127"/>
      <c r="CT595" s="16">
        <v>2.5999999999999999E-2</v>
      </c>
      <c r="CU595" s="127"/>
      <c r="CV595" s="127" t="s">
        <v>3742</v>
      </c>
      <c r="CW595" s="610"/>
      <c r="CX595" s="127"/>
      <c r="CY595" s="127"/>
      <c r="CZ595" s="127"/>
      <c r="DA595" s="127"/>
      <c r="DB595" s="127"/>
      <c r="DC595" s="127"/>
      <c r="DD595" s="16">
        <v>2.5000000000000001E-2</v>
      </c>
      <c r="DE595" s="127"/>
      <c r="DF595" s="127" t="s">
        <v>3742</v>
      </c>
      <c r="DG595" s="610"/>
      <c r="DH595" s="127"/>
      <c r="DI595" s="127"/>
      <c r="DJ595" s="127"/>
      <c r="DK595" s="127"/>
      <c r="DL595" s="127"/>
      <c r="DM595" s="16">
        <v>2.5000000000000001E-2</v>
      </c>
      <c r="DN595" s="127"/>
      <c r="DO595" s="127" t="s">
        <v>3742</v>
      </c>
      <c r="DP595" s="610"/>
      <c r="DQ595" s="127"/>
      <c r="DR595" s="127"/>
      <c r="DS595" s="127"/>
      <c r="DT595" s="127"/>
      <c r="DU595" s="127"/>
      <c r="DV595" s="16">
        <v>2.46E-2</v>
      </c>
      <c r="DW595" s="127"/>
      <c r="DX595" s="127" t="s">
        <v>3742</v>
      </c>
      <c r="DY595" s="610"/>
      <c r="DZ595" s="127"/>
      <c r="EA595" s="127"/>
      <c r="EB595" s="127"/>
      <c r="EC595" s="127"/>
      <c r="ED595" s="127"/>
      <c r="EE595" s="127"/>
      <c r="EF595" s="307"/>
      <c r="EG595" s="176">
        <v>0.30160000000000003</v>
      </c>
      <c r="EH595" s="127"/>
      <c r="EI595" s="127"/>
      <c r="EJ595" s="610"/>
      <c r="EK595" s="598"/>
      <c r="EL595" s="598"/>
      <c r="EM595" s="610"/>
      <c r="EN595" s="598"/>
      <c r="EO595" s="613"/>
      <c r="EP595" s="301"/>
      <c r="EQ595" s="173"/>
      <c r="ER595" s="173"/>
      <c r="ET595" s="156">
        <f t="shared" si="11"/>
        <v>1.6000000000000458E-3</v>
      </c>
    </row>
    <row r="596" spans="1:150" s="225" customFormat="1" ht="99.95" hidden="1" customHeight="1" x14ac:dyDescent="0.25">
      <c r="A596" s="130" t="s">
        <v>217</v>
      </c>
      <c r="B596" s="47" t="s">
        <v>83</v>
      </c>
      <c r="C596" s="47" t="s">
        <v>3649</v>
      </c>
      <c r="D596" s="127">
        <v>5</v>
      </c>
      <c r="E596" s="47" t="s">
        <v>3731</v>
      </c>
      <c r="F596" s="127" t="s">
        <v>3589</v>
      </c>
      <c r="G596" s="250">
        <v>1</v>
      </c>
      <c r="H596" s="122">
        <v>1</v>
      </c>
      <c r="I596" s="132">
        <v>0.14280000000000001</v>
      </c>
      <c r="J596" s="47" t="s">
        <v>3732</v>
      </c>
      <c r="K596" s="164">
        <v>43464</v>
      </c>
      <c r="L596" s="127">
        <v>14</v>
      </c>
      <c r="M596" s="47" t="s">
        <v>3743</v>
      </c>
      <c r="N596" s="47" t="s">
        <v>3744</v>
      </c>
      <c r="O596" s="165" t="s">
        <v>3655</v>
      </c>
      <c r="P596" s="127">
        <v>0.33300000000000002</v>
      </c>
      <c r="Q596" s="127" t="s">
        <v>2163</v>
      </c>
      <c r="R596" s="146">
        <v>138600000</v>
      </c>
      <c r="S596" s="598"/>
      <c r="T596" s="166">
        <v>43115</v>
      </c>
      <c r="U596" s="166">
        <v>43465</v>
      </c>
      <c r="V596" s="41" t="s">
        <v>3745</v>
      </c>
      <c r="W596" s="186">
        <v>0.4</v>
      </c>
      <c r="X596" s="122">
        <v>0</v>
      </c>
      <c r="Y596" s="127"/>
      <c r="Z596" s="12"/>
      <c r="AA596" s="598">
        <v>0.05</v>
      </c>
      <c r="AB596" s="598"/>
      <c r="AC596" s="685">
        <v>138600000</v>
      </c>
      <c r="AD596" s="598"/>
      <c r="AE596" s="127"/>
      <c r="AF596" s="127"/>
      <c r="AG596" s="126">
        <v>0</v>
      </c>
      <c r="AH596" s="127"/>
      <c r="AI596" s="127"/>
      <c r="AJ596" s="598">
        <v>0.05</v>
      </c>
      <c r="AK596" s="127"/>
      <c r="AL596" s="127"/>
      <c r="AM596" s="127"/>
      <c r="AN596" s="127"/>
      <c r="AO596" s="127"/>
      <c r="AP596" s="126">
        <v>0.08</v>
      </c>
      <c r="AQ596" s="127"/>
      <c r="AR596" s="127" t="s">
        <v>3744</v>
      </c>
      <c r="AS596" s="598">
        <v>0.13</v>
      </c>
      <c r="AT596" s="127"/>
      <c r="AU596" s="127"/>
      <c r="AV596" s="127"/>
      <c r="AW596" s="127" t="s">
        <v>3746</v>
      </c>
      <c r="AX596" s="127"/>
      <c r="AY596" s="127"/>
      <c r="AZ596" s="126">
        <v>0</v>
      </c>
      <c r="BA596" s="127"/>
      <c r="BB596" s="127"/>
      <c r="BC596" s="660">
        <v>0.05</v>
      </c>
      <c r="BD596" s="598"/>
      <c r="BE596" s="127"/>
      <c r="BF596" s="127"/>
      <c r="BG596" s="127"/>
      <c r="BH596" s="127"/>
      <c r="BI596" s="122">
        <v>0</v>
      </c>
      <c r="BJ596" s="127"/>
      <c r="BK596" s="127"/>
      <c r="BL596" s="624">
        <v>0.05</v>
      </c>
      <c r="BM596" s="598"/>
      <c r="BN596" s="127"/>
      <c r="BO596" s="127"/>
      <c r="BP596" s="127"/>
      <c r="BQ596" s="127"/>
      <c r="BR596" s="16">
        <v>0.08</v>
      </c>
      <c r="BS596" s="127"/>
      <c r="BT596" s="127" t="s">
        <v>3747</v>
      </c>
      <c r="BU596" s="624">
        <v>0.13</v>
      </c>
      <c r="BV596" s="598"/>
      <c r="BW596" s="598"/>
      <c r="BX596" s="598"/>
      <c r="BY596" s="598" t="s">
        <v>3746</v>
      </c>
      <c r="BZ596" s="598"/>
      <c r="CA596" s="598"/>
      <c r="CB596" s="16">
        <v>0</v>
      </c>
      <c r="CC596" s="127"/>
      <c r="CD596" s="127"/>
      <c r="CE596" s="660">
        <v>0.05</v>
      </c>
      <c r="CF596" s="598"/>
      <c r="CG596" s="127"/>
      <c r="CH596" s="127"/>
      <c r="CI596" s="127"/>
      <c r="CJ596" s="127"/>
      <c r="CK596" s="16">
        <v>0</v>
      </c>
      <c r="CL596" s="127"/>
      <c r="CM596" s="127"/>
      <c r="CN596" s="660">
        <v>0.05</v>
      </c>
      <c r="CO596" s="598"/>
      <c r="CP596" s="127"/>
      <c r="CQ596" s="127"/>
      <c r="CR596" s="127"/>
      <c r="CS596" s="127"/>
      <c r="CT596" s="16">
        <v>0.08</v>
      </c>
      <c r="CU596" s="127"/>
      <c r="CV596" s="127" t="s">
        <v>3744</v>
      </c>
      <c r="CW596" s="598">
        <v>0.13</v>
      </c>
      <c r="CX596" s="127"/>
      <c r="CY596" s="127"/>
      <c r="CZ596" s="127"/>
      <c r="DA596" s="127" t="s">
        <v>3746</v>
      </c>
      <c r="DB596" s="127"/>
      <c r="DC596" s="127"/>
      <c r="DD596" s="16">
        <v>0</v>
      </c>
      <c r="DE596" s="127"/>
      <c r="DF596" s="127"/>
      <c r="DG596" s="598">
        <v>0.05</v>
      </c>
      <c r="DH596" s="127"/>
      <c r="DI596" s="127"/>
      <c r="DJ596" s="127"/>
      <c r="DK596" s="127"/>
      <c r="DL596" s="127"/>
      <c r="DM596" s="16">
        <v>0.08</v>
      </c>
      <c r="DN596" s="127"/>
      <c r="DO596" s="127" t="s">
        <v>3747</v>
      </c>
      <c r="DP596" s="598">
        <v>0.13</v>
      </c>
      <c r="DQ596" s="127">
        <v>0</v>
      </c>
      <c r="DR596" s="127"/>
      <c r="DS596" s="127"/>
      <c r="DT596" s="127"/>
      <c r="DU596" s="127"/>
      <c r="DV596" s="16">
        <v>0.08</v>
      </c>
      <c r="DW596" s="127"/>
      <c r="DX596" s="127" t="s">
        <v>3738</v>
      </c>
      <c r="DY596" s="598">
        <v>0.13</v>
      </c>
      <c r="DZ596" s="127"/>
      <c r="EA596" s="127"/>
      <c r="EB596" s="127"/>
      <c r="EC596" s="127" t="s">
        <v>3738</v>
      </c>
      <c r="ED596" s="127"/>
      <c r="EE596" s="127"/>
      <c r="EF596" s="307"/>
      <c r="EG596" s="176">
        <v>0.4</v>
      </c>
      <c r="EH596" s="127"/>
      <c r="EI596" s="127"/>
      <c r="EJ596" s="598">
        <v>1</v>
      </c>
      <c r="EK596" s="598"/>
      <c r="EL596" s="598"/>
      <c r="EM596" s="598"/>
      <c r="EN596" s="598"/>
      <c r="EO596" s="613"/>
      <c r="EP596" s="301"/>
      <c r="EQ596" s="173"/>
      <c r="ER596" s="173"/>
      <c r="ET596" s="156">
        <f t="shared" si="11"/>
        <v>0</v>
      </c>
    </row>
    <row r="597" spans="1:150" s="225" customFormat="1" ht="99.95" hidden="1" customHeight="1" x14ac:dyDescent="0.25">
      <c r="A597" s="130" t="s">
        <v>217</v>
      </c>
      <c r="B597" s="47" t="s">
        <v>83</v>
      </c>
      <c r="C597" s="47" t="s">
        <v>3649</v>
      </c>
      <c r="D597" s="127">
        <v>5</v>
      </c>
      <c r="E597" s="47" t="s">
        <v>3731</v>
      </c>
      <c r="F597" s="127" t="s">
        <v>3589</v>
      </c>
      <c r="G597" s="250">
        <v>1</v>
      </c>
      <c r="H597" s="122">
        <v>1</v>
      </c>
      <c r="I597" s="132">
        <v>0.14280000000000001</v>
      </c>
      <c r="J597" s="47" t="s">
        <v>3732</v>
      </c>
      <c r="K597" s="164">
        <v>43464</v>
      </c>
      <c r="L597" s="127">
        <v>14</v>
      </c>
      <c r="M597" s="47" t="s">
        <v>3743</v>
      </c>
      <c r="N597" s="47" t="s">
        <v>3744</v>
      </c>
      <c r="O597" s="165" t="s">
        <v>3655</v>
      </c>
      <c r="P597" s="127">
        <v>0.33300000000000002</v>
      </c>
      <c r="Q597" s="127" t="s">
        <v>2163</v>
      </c>
      <c r="R597" s="146">
        <v>138600000</v>
      </c>
      <c r="S597" s="598"/>
      <c r="T597" s="166">
        <v>43115</v>
      </c>
      <c r="U597" s="166">
        <v>43465</v>
      </c>
      <c r="V597" s="41" t="s">
        <v>3748</v>
      </c>
      <c r="W597" s="186">
        <v>0.6</v>
      </c>
      <c r="X597" s="122">
        <v>0.05</v>
      </c>
      <c r="Y597" s="127"/>
      <c r="Z597" s="12" t="s">
        <v>3749</v>
      </c>
      <c r="AA597" s="598"/>
      <c r="AB597" s="598"/>
      <c r="AC597" s="685"/>
      <c r="AD597" s="598"/>
      <c r="AE597" s="127"/>
      <c r="AF597" s="127"/>
      <c r="AG597" s="122">
        <v>0.05</v>
      </c>
      <c r="AH597" s="127"/>
      <c r="AI597" s="127" t="s">
        <v>3749</v>
      </c>
      <c r="AJ597" s="598"/>
      <c r="AK597" s="127"/>
      <c r="AL597" s="127"/>
      <c r="AM597" s="127"/>
      <c r="AN597" s="127"/>
      <c r="AO597" s="127"/>
      <c r="AP597" s="122">
        <v>0.05</v>
      </c>
      <c r="AQ597" s="127"/>
      <c r="AR597" s="127" t="s">
        <v>3749</v>
      </c>
      <c r="AS597" s="598"/>
      <c r="AT597" s="127"/>
      <c r="AU597" s="127"/>
      <c r="AV597" s="127"/>
      <c r="AW597" s="127"/>
      <c r="AX597" s="127"/>
      <c r="AY597" s="127"/>
      <c r="AZ597" s="126">
        <v>0.05</v>
      </c>
      <c r="BA597" s="127"/>
      <c r="BB597" s="127" t="s">
        <v>3749</v>
      </c>
      <c r="BC597" s="660"/>
      <c r="BD597" s="598"/>
      <c r="BE597" s="127"/>
      <c r="BF597" s="127"/>
      <c r="BG597" s="127"/>
      <c r="BH597" s="127"/>
      <c r="BI597" s="126">
        <v>0.05</v>
      </c>
      <c r="BJ597" s="127"/>
      <c r="BK597" s="127" t="s">
        <v>3749</v>
      </c>
      <c r="BL597" s="624"/>
      <c r="BM597" s="598"/>
      <c r="BN597" s="127"/>
      <c r="BO597" s="127"/>
      <c r="BP597" s="127"/>
      <c r="BQ597" s="127"/>
      <c r="BR597" s="126">
        <v>0.05</v>
      </c>
      <c r="BS597" s="127"/>
      <c r="BT597" s="127" t="s">
        <v>3749</v>
      </c>
      <c r="BU597" s="624"/>
      <c r="BV597" s="598"/>
      <c r="BW597" s="598"/>
      <c r="BX597" s="598"/>
      <c r="BY597" s="598"/>
      <c r="BZ597" s="598"/>
      <c r="CA597" s="598"/>
      <c r="CB597" s="126">
        <v>0.05</v>
      </c>
      <c r="CC597" s="127"/>
      <c r="CD597" s="127" t="s">
        <v>3749</v>
      </c>
      <c r="CE597" s="660"/>
      <c r="CF597" s="598"/>
      <c r="CG597" s="127"/>
      <c r="CH597" s="127"/>
      <c r="CI597" s="127"/>
      <c r="CJ597" s="127"/>
      <c r="CK597" s="16">
        <v>0.05</v>
      </c>
      <c r="CL597" s="127"/>
      <c r="CM597" s="127" t="s">
        <v>3749</v>
      </c>
      <c r="CN597" s="660"/>
      <c r="CO597" s="598"/>
      <c r="CP597" s="127"/>
      <c r="CQ597" s="127"/>
      <c r="CR597" s="127"/>
      <c r="CS597" s="127"/>
      <c r="CT597" s="16">
        <v>0.05</v>
      </c>
      <c r="CU597" s="127"/>
      <c r="CV597" s="127" t="s">
        <v>3749</v>
      </c>
      <c r="CW597" s="598"/>
      <c r="CX597" s="127"/>
      <c r="CY597" s="127"/>
      <c r="CZ597" s="127"/>
      <c r="DA597" s="127"/>
      <c r="DB597" s="127"/>
      <c r="DC597" s="127"/>
      <c r="DD597" s="16">
        <v>0.05</v>
      </c>
      <c r="DE597" s="127"/>
      <c r="DF597" s="127" t="s">
        <v>3749</v>
      </c>
      <c r="DG597" s="598"/>
      <c r="DH597" s="127"/>
      <c r="DI597" s="127"/>
      <c r="DJ597" s="127"/>
      <c r="DK597" s="127"/>
      <c r="DL597" s="127"/>
      <c r="DM597" s="16">
        <v>0.05</v>
      </c>
      <c r="DN597" s="127"/>
      <c r="DO597" s="127" t="s">
        <v>3749</v>
      </c>
      <c r="DP597" s="598"/>
      <c r="DQ597" s="127"/>
      <c r="DR597" s="127"/>
      <c r="DS597" s="127"/>
      <c r="DT597" s="127"/>
      <c r="DU597" s="127"/>
      <c r="DV597" s="16">
        <v>0.05</v>
      </c>
      <c r="DW597" s="127"/>
      <c r="DX597" s="127" t="s">
        <v>3749</v>
      </c>
      <c r="DY597" s="598"/>
      <c r="DZ597" s="127"/>
      <c r="EA597" s="127"/>
      <c r="EB597" s="127"/>
      <c r="EC597" s="127"/>
      <c r="ED597" s="127"/>
      <c r="EE597" s="127"/>
      <c r="EF597" s="307"/>
      <c r="EG597" s="176">
        <v>0.6</v>
      </c>
      <c r="EH597" s="127"/>
      <c r="EI597" s="127"/>
      <c r="EJ597" s="598"/>
      <c r="EK597" s="598"/>
      <c r="EL597" s="598"/>
      <c r="EM597" s="598"/>
      <c r="EN597" s="598"/>
      <c r="EO597" s="613"/>
      <c r="EP597" s="301"/>
      <c r="EQ597" s="173"/>
      <c r="ER597" s="173"/>
      <c r="ET597" s="156">
        <f t="shared" si="11"/>
        <v>0</v>
      </c>
    </row>
    <row r="598" spans="1:150" s="225" customFormat="1" ht="99.95" hidden="1" customHeight="1" x14ac:dyDescent="0.25">
      <c r="A598" s="130" t="s">
        <v>217</v>
      </c>
      <c r="B598" s="47" t="s">
        <v>83</v>
      </c>
      <c r="C598" s="47" t="s">
        <v>3649</v>
      </c>
      <c r="D598" s="127">
        <v>5</v>
      </c>
      <c r="E598" s="47" t="s">
        <v>3731</v>
      </c>
      <c r="F598" s="127" t="s">
        <v>3589</v>
      </c>
      <c r="G598" s="250">
        <v>1</v>
      </c>
      <c r="H598" s="122">
        <v>1</v>
      </c>
      <c r="I598" s="132">
        <v>0.14280000000000001</v>
      </c>
      <c r="J598" s="47" t="s">
        <v>3750</v>
      </c>
      <c r="K598" s="164">
        <v>43464</v>
      </c>
      <c r="L598" s="127">
        <v>15</v>
      </c>
      <c r="M598" s="47" t="s">
        <v>3751</v>
      </c>
      <c r="N598" s="47" t="s">
        <v>3752</v>
      </c>
      <c r="O598" s="165" t="s">
        <v>3655</v>
      </c>
      <c r="P598" s="127">
        <v>0.33300000000000002</v>
      </c>
      <c r="Q598" s="127" t="s">
        <v>2163</v>
      </c>
      <c r="R598" s="146">
        <v>266859000</v>
      </c>
      <c r="S598" s="598"/>
      <c r="T598" s="166">
        <v>43115</v>
      </c>
      <c r="U598" s="166">
        <v>43465</v>
      </c>
      <c r="V598" s="41" t="s">
        <v>3753</v>
      </c>
      <c r="W598" s="186">
        <v>0.4</v>
      </c>
      <c r="X598" s="122">
        <v>3.3300000000000003E-2</v>
      </c>
      <c r="Y598" s="127"/>
      <c r="Z598" s="12" t="s">
        <v>3754</v>
      </c>
      <c r="AA598" s="598">
        <v>8.3300000000000013E-2</v>
      </c>
      <c r="AB598" s="598"/>
      <c r="AC598" s="685">
        <v>166859000</v>
      </c>
      <c r="AD598" s="598"/>
      <c r="AE598" s="127"/>
      <c r="AF598" s="127"/>
      <c r="AG598" s="122">
        <v>3.3300000000000003E-2</v>
      </c>
      <c r="AH598" s="127"/>
      <c r="AI598" s="127" t="s">
        <v>3754</v>
      </c>
      <c r="AJ598" s="598">
        <v>8.3300000000000013E-2</v>
      </c>
      <c r="AK598" s="127"/>
      <c r="AL598" s="127"/>
      <c r="AM598" s="127"/>
      <c r="AN598" s="127"/>
      <c r="AO598" s="127"/>
      <c r="AP598" s="122">
        <v>3.3300000000000003E-2</v>
      </c>
      <c r="AQ598" s="127"/>
      <c r="AR598" s="127" t="s">
        <v>3754</v>
      </c>
      <c r="AS598" s="598">
        <v>8.3300000000000013E-2</v>
      </c>
      <c r="AT598" s="127"/>
      <c r="AU598" s="127"/>
      <c r="AV598" s="127"/>
      <c r="AW598" s="127" t="s">
        <v>3755</v>
      </c>
      <c r="AX598" s="127"/>
      <c r="AY598" s="127"/>
      <c r="AZ598" s="16">
        <v>3.3300000000000003E-2</v>
      </c>
      <c r="BA598" s="127"/>
      <c r="BB598" s="127" t="s">
        <v>3754</v>
      </c>
      <c r="BC598" s="660">
        <v>8.3300000000000013E-2</v>
      </c>
      <c r="BD598" s="598"/>
      <c r="BE598" s="127"/>
      <c r="BF598" s="127"/>
      <c r="BG598" s="127"/>
      <c r="BH598" s="127"/>
      <c r="BI598" s="122">
        <v>3.3300000000000003E-2</v>
      </c>
      <c r="BJ598" s="127"/>
      <c r="BK598" s="127" t="s">
        <v>3754</v>
      </c>
      <c r="BL598" s="624">
        <v>8.3300000000000013E-2</v>
      </c>
      <c r="BM598" s="598"/>
      <c r="BN598" s="127"/>
      <c r="BO598" s="127"/>
      <c r="BP598" s="127"/>
      <c r="BQ598" s="127"/>
      <c r="BR598" s="16">
        <v>3.3300000000000003E-2</v>
      </c>
      <c r="BS598" s="127"/>
      <c r="BT598" s="127" t="s">
        <v>3754</v>
      </c>
      <c r="BU598" s="624">
        <v>8.3300000000000013E-2</v>
      </c>
      <c r="BV598" s="598"/>
      <c r="BW598" s="598"/>
      <c r="BX598" s="598"/>
      <c r="BY598" s="598" t="s">
        <v>3755</v>
      </c>
      <c r="BZ598" s="598"/>
      <c r="CA598" s="598"/>
      <c r="CB598" s="132">
        <v>3.3300000000000003E-2</v>
      </c>
      <c r="CC598" s="127"/>
      <c r="CD598" s="127" t="s">
        <v>3754</v>
      </c>
      <c r="CE598" s="660">
        <v>8.3300000000000013E-2</v>
      </c>
      <c r="CF598" s="598"/>
      <c r="CG598" s="127">
        <v>100000000</v>
      </c>
      <c r="CH598" s="127"/>
      <c r="CI598" s="127"/>
      <c r="CJ598" s="127"/>
      <c r="CK598" s="132">
        <v>3.3300000000000003E-2</v>
      </c>
      <c r="CL598" s="127"/>
      <c r="CM598" s="127" t="s">
        <v>3754</v>
      </c>
      <c r="CN598" s="660">
        <v>8.3300000000000013E-2</v>
      </c>
      <c r="CO598" s="598"/>
      <c r="CP598" s="127"/>
      <c r="CQ598" s="127"/>
      <c r="CR598" s="127"/>
      <c r="CS598" s="127"/>
      <c r="CT598" s="16">
        <v>3.3300000000000003E-2</v>
      </c>
      <c r="CU598" s="127"/>
      <c r="CV598" s="127" t="s">
        <v>3754</v>
      </c>
      <c r="CW598" s="598">
        <v>8.3300000000000013E-2</v>
      </c>
      <c r="CX598" s="127"/>
      <c r="CY598" s="127"/>
      <c r="CZ598" s="127"/>
      <c r="DA598" s="127" t="s">
        <v>3755</v>
      </c>
      <c r="DB598" s="127"/>
      <c r="DC598" s="127"/>
      <c r="DD598" s="16">
        <v>3.3300000000000003E-2</v>
      </c>
      <c r="DE598" s="127"/>
      <c r="DF598" s="127" t="s">
        <v>3754</v>
      </c>
      <c r="DG598" s="598">
        <v>8.3300000000000013E-2</v>
      </c>
      <c r="DH598" s="127"/>
      <c r="DI598" s="127"/>
      <c r="DJ598" s="127"/>
      <c r="DK598" s="127"/>
      <c r="DL598" s="127"/>
      <c r="DM598" s="16">
        <v>3.3300000000000003E-2</v>
      </c>
      <c r="DN598" s="127"/>
      <c r="DO598" s="127" t="s">
        <v>3754</v>
      </c>
      <c r="DP598" s="598">
        <v>8.3300000000000013E-2</v>
      </c>
      <c r="DQ598" s="127"/>
      <c r="DR598" s="127"/>
      <c r="DS598" s="127"/>
      <c r="DT598" s="127"/>
      <c r="DU598" s="127"/>
      <c r="DV598" s="16">
        <v>3.3700000000000001E-2</v>
      </c>
      <c r="DW598" s="127"/>
      <c r="DX598" s="127" t="s">
        <v>3754</v>
      </c>
      <c r="DY598" s="598">
        <v>8.3699999999999997E-2</v>
      </c>
      <c r="DZ598" s="127"/>
      <c r="EA598" s="127"/>
      <c r="EB598" s="127"/>
      <c r="EC598" s="127" t="s">
        <v>3738</v>
      </c>
      <c r="ED598" s="127"/>
      <c r="EE598" s="127"/>
      <c r="EF598" s="307"/>
      <c r="EG598" s="176">
        <v>0.4</v>
      </c>
      <c r="EH598" s="127"/>
      <c r="EI598" s="127"/>
      <c r="EJ598" s="598">
        <v>1.0000000000000004</v>
      </c>
      <c r="EK598" s="598"/>
      <c r="EL598" s="598"/>
      <c r="EM598" s="598"/>
      <c r="EN598" s="598"/>
      <c r="EO598" s="613"/>
      <c r="EP598" s="301"/>
      <c r="EQ598" s="173"/>
      <c r="ER598" s="173"/>
      <c r="ET598" s="156">
        <f t="shared" si="11"/>
        <v>0</v>
      </c>
    </row>
    <row r="599" spans="1:150" s="225" customFormat="1" ht="99.95" hidden="1" customHeight="1" x14ac:dyDescent="0.25">
      <c r="A599" s="130" t="s">
        <v>217</v>
      </c>
      <c r="B599" s="47" t="s">
        <v>83</v>
      </c>
      <c r="C599" s="47" t="s">
        <v>3649</v>
      </c>
      <c r="D599" s="127">
        <v>5</v>
      </c>
      <c r="E599" s="47" t="s">
        <v>3731</v>
      </c>
      <c r="F599" s="127" t="s">
        <v>3589</v>
      </c>
      <c r="G599" s="250">
        <v>1</v>
      </c>
      <c r="H599" s="122">
        <v>1</v>
      </c>
      <c r="I599" s="132">
        <v>0.14280000000000001</v>
      </c>
      <c r="J599" s="47" t="s">
        <v>3750</v>
      </c>
      <c r="K599" s="164">
        <v>43464</v>
      </c>
      <c r="L599" s="127">
        <v>15</v>
      </c>
      <c r="M599" s="167" t="s">
        <v>3751</v>
      </c>
      <c r="N599" s="47" t="s">
        <v>3752</v>
      </c>
      <c r="O599" s="165" t="s">
        <v>3655</v>
      </c>
      <c r="P599" s="53">
        <v>0.33300000000000002</v>
      </c>
      <c r="Q599" s="75" t="s">
        <v>2163</v>
      </c>
      <c r="R599" s="146">
        <v>266859000</v>
      </c>
      <c r="S599" s="629"/>
      <c r="T599" s="71">
        <v>43115</v>
      </c>
      <c r="U599" s="71">
        <v>43465</v>
      </c>
      <c r="V599" s="41" t="s">
        <v>3756</v>
      </c>
      <c r="W599" s="186">
        <v>0.6</v>
      </c>
      <c r="X599" s="16">
        <v>0.05</v>
      </c>
      <c r="Y599" s="125"/>
      <c r="Z599" s="134" t="s">
        <v>3757</v>
      </c>
      <c r="AA599" s="582"/>
      <c r="AB599" s="154"/>
      <c r="AC599" s="615"/>
      <c r="AD599" s="154"/>
      <c r="AE599" s="127"/>
      <c r="AF599" s="127"/>
      <c r="AG599" s="122">
        <v>0.05</v>
      </c>
      <c r="AH599" s="125"/>
      <c r="AI599" s="125" t="s">
        <v>3757</v>
      </c>
      <c r="AJ599" s="582"/>
      <c r="AK599" s="154"/>
      <c r="AL599" s="154"/>
      <c r="AM599" s="154"/>
      <c r="AN599" s="127"/>
      <c r="AO599" s="127"/>
      <c r="AP599" s="16">
        <v>0.05</v>
      </c>
      <c r="AQ599" s="125"/>
      <c r="AR599" s="125" t="s">
        <v>3757</v>
      </c>
      <c r="AS599" s="582"/>
      <c r="AT599" s="582"/>
      <c r="AU599" s="154"/>
      <c r="AV599" s="154"/>
      <c r="AW599" s="154"/>
      <c r="AX599" s="127"/>
      <c r="AY599" s="127"/>
      <c r="AZ599" s="16">
        <v>0.05</v>
      </c>
      <c r="BA599" s="125"/>
      <c r="BB599" s="125" t="s">
        <v>3757</v>
      </c>
      <c r="BC599" s="582"/>
      <c r="BD599" s="582"/>
      <c r="BE599" s="154"/>
      <c r="BF599" s="154"/>
      <c r="BG599" s="127"/>
      <c r="BH599" s="127"/>
      <c r="BI599" s="122">
        <v>0.05</v>
      </c>
      <c r="BJ599" s="125"/>
      <c r="BK599" s="125" t="s">
        <v>3757</v>
      </c>
      <c r="BL599" s="582"/>
      <c r="BM599" s="154"/>
      <c r="BN599" s="154"/>
      <c r="BO599" s="154"/>
      <c r="BP599" s="127"/>
      <c r="BQ599" s="127"/>
      <c r="BR599" s="16">
        <v>0.05</v>
      </c>
      <c r="BS599" s="125"/>
      <c r="BT599" s="125" t="s">
        <v>3757</v>
      </c>
      <c r="BU599" s="582"/>
      <c r="BV599" s="582"/>
      <c r="BW599" s="154"/>
      <c r="BX599" s="154"/>
      <c r="BY599" s="154"/>
      <c r="BZ599" s="127"/>
      <c r="CA599" s="127"/>
      <c r="CB599" s="16">
        <v>0.05</v>
      </c>
      <c r="CC599" s="125"/>
      <c r="CD599" s="125" t="s">
        <v>3757</v>
      </c>
      <c r="CE599" s="582"/>
      <c r="CF599" s="582"/>
      <c r="CG599" s="154"/>
      <c r="CH599" s="154"/>
      <c r="CI599" s="127"/>
      <c r="CJ599" s="127"/>
      <c r="CK599" s="16">
        <v>0.05</v>
      </c>
      <c r="CL599" s="125"/>
      <c r="CM599" s="127" t="s">
        <v>3757</v>
      </c>
      <c r="CN599" s="582"/>
      <c r="CO599" s="154"/>
      <c r="CP599" s="154"/>
      <c r="CQ599" s="154"/>
      <c r="CR599" s="127"/>
      <c r="CS599" s="127"/>
      <c r="CT599" s="16">
        <v>0.05</v>
      </c>
      <c r="CU599" s="125"/>
      <c r="CV599" s="125" t="s">
        <v>3757</v>
      </c>
      <c r="CW599" s="582"/>
      <c r="CX599" s="582"/>
      <c r="CY599" s="154"/>
      <c r="CZ599" s="154"/>
      <c r="DA599" s="154"/>
      <c r="DB599" s="127"/>
      <c r="DC599" s="127"/>
      <c r="DD599" s="16">
        <v>0.05</v>
      </c>
      <c r="DE599" s="125"/>
      <c r="DF599" s="125" t="s">
        <v>3757</v>
      </c>
      <c r="DG599" s="582"/>
      <c r="DH599" s="582"/>
      <c r="DI599" s="154"/>
      <c r="DJ599" s="154"/>
      <c r="DK599" s="127"/>
      <c r="DL599" s="127"/>
      <c r="DM599" s="16">
        <v>0.05</v>
      </c>
      <c r="DN599" s="125"/>
      <c r="DO599" s="125" t="s">
        <v>3757</v>
      </c>
      <c r="DP599" s="582"/>
      <c r="DQ599" s="154"/>
      <c r="DR599" s="154"/>
      <c r="DS599" s="154"/>
      <c r="DT599" s="127"/>
      <c r="DU599" s="127"/>
      <c r="DV599" s="16">
        <v>0.05</v>
      </c>
      <c r="DW599" s="125"/>
      <c r="DX599" s="127" t="s">
        <v>3757</v>
      </c>
      <c r="DY599" s="582"/>
      <c r="DZ599" s="582"/>
      <c r="EA599" s="628"/>
      <c r="EB599" s="582"/>
      <c r="EC599" s="582"/>
      <c r="ED599" s="127"/>
      <c r="EE599" s="127"/>
      <c r="EF599" s="307"/>
      <c r="EG599" s="176">
        <v>0.6</v>
      </c>
      <c r="EH599" s="173"/>
      <c r="EI599" s="173"/>
      <c r="EJ599" s="587"/>
      <c r="EK599" s="586"/>
      <c r="EL599" s="586"/>
      <c r="EM599" s="598"/>
      <c r="EN599" s="598"/>
      <c r="EO599" s="613"/>
      <c r="EP599" s="301"/>
      <c r="EQ599" s="173"/>
      <c r="ER599" s="173"/>
      <c r="ET599" s="156">
        <f t="shared" si="11"/>
        <v>0</v>
      </c>
    </row>
    <row r="600" spans="1:150" s="225" customFormat="1" ht="99.95" hidden="1" customHeight="1" x14ac:dyDescent="0.25">
      <c r="A600" s="130" t="s">
        <v>217</v>
      </c>
      <c r="B600" s="47" t="s">
        <v>83</v>
      </c>
      <c r="C600" s="47" t="s">
        <v>3649</v>
      </c>
      <c r="D600" s="127">
        <v>6</v>
      </c>
      <c r="E600" s="47" t="s">
        <v>3758</v>
      </c>
      <c r="F600" s="127" t="s">
        <v>3589</v>
      </c>
      <c r="G600" s="277">
        <v>1</v>
      </c>
      <c r="H600" s="122">
        <v>1</v>
      </c>
      <c r="I600" s="132">
        <v>0.14280000000000001</v>
      </c>
      <c r="J600" s="47" t="s">
        <v>3759</v>
      </c>
      <c r="K600" s="164">
        <v>43464</v>
      </c>
      <c r="L600" s="127">
        <v>16</v>
      </c>
      <c r="M600" s="167" t="s">
        <v>3760</v>
      </c>
      <c r="N600" s="47" t="s">
        <v>3761</v>
      </c>
      <c r="O600" s="165" t="s">
        <v>3655</v>
      </c>
      <c r="P600" s="53">
        <v>5.5500000000000001E-2</v>
      </c>
      <c r="Q600" s="75" t="s">
        <v>2163</v>
      </c>
      <c r="R600" s="146">
        <v>151811000</v>
      </c>
      <c r="S600" s="629"/>
      <c r="T600" s="71">
        <v>43115</v>
      </c>
      <c r="U600" s="71">
        <v>43465</v>
      </c>
      <c r="V600" s="41" t="s">
        <v>3762</v>
      </c>
      <c r="W600" s="186">
        <v>0.4</v>
      </c>
      <c r="X600" s="16">
        <v>0</v>
      </c>
      <c r="Y600" s="125"/>
      <c r="Z600" s="134"/>
      <c r="AA600" s="582">
        <v>0.05</v>
      </c>
      <c r="AB600" s="154"/>
      <c r="AC600" s="615">
        <v>151811000</v>
      </c>
      <c r="AD600" s="154"/>
      <c r="AE600" s="127"/>
      <c r="AF600" s="127"/>
      <c r="AG600" s="122">
        <v>0</v>
      </c>
      <c r="AH600" s="125"/>
      <c r="AI600" s="125"/>
      <c r="AJ600" s="582">
        <v>0.05</v>
      </c>
      <c r="AK600" s="154"/>
      <c r="AL600" s="154"/>
      <c r="AM600" s="154"/>
      <c r="AN600" s="127"/>
      <c r="AO600" s="127"/>
      <c r="AP600" s="122">
        <v>0.1</v>
      </c>
      <c r="AQ600" s="125"/>
      <c r="AR600" s="125"/>
      <c r="AS600" s="582">
        <v>0.15000000000000002</v>
      </c>
      <c r="AT600" s="582"/>
      <c r="AU600" s="154"/>
      <c r="AV600" s="154"/>
      <c r="AW600" s="154" t="s">
        <v>3761</v>
      </c>
      <c r="AX600" s="127"/>
      <c r="AY600" s="127"/>
      <c r="AZ600" s="16">
        <v>0</v>
      </c>
      <c r="BA600" s="125"/>
      <c r="BB600" s="125"/>
      <c r="BC600" s="582">
        <v>0.05</v>
      </c>
      <c r="BD600" s="582"/>
      <c r="BE600" s="154"/>
      <c r="BF600" s="154"/>
      <c r="BG600" s="127"/>
      <c r="BH600" s="127"/>
      <c r="BI600" s="122">
        <v>0</v>
      </c>
      <c r="BJ600" s="125"/>
      <c r="BK600" s="125"/>
      <c r="BL600" s="582">
        <v>0.05</v>
      </c>
      <c r="BM600" s="154"/>
      <c r="BN600" s="154"/>
      <c r="BO600" s="154"/>
      <c r="BP600" s="127"/>
      <c r="BQ600" s="127"/>
      <c r="BR600" s="81">
        <v>0.1</v>
      </c>
      <c r="BS600" s="125"/>
      <c r="BT600" s="125"/>
      <c r="BU600" s="582">
        <v>0.15000000000000002</v>
      </c>
      <c r="BV600" s="582"/>
      <c r="BW600" s="154"/>
      <c r="BX600" s="154"/>
      <c r="BY600" s="154" t="s">
        <v>3761</v>
      </c>
      <c r="BZ600" s="127"/>
      <c r="CA600" s="127"/>
      <c r="CB600" s="16">
        <v>0</v>
      </c>
      <c r="CC600" s="125"/>
      <c r="CD600" s="173"/>
      <c r="CE600" s="582">
        <v>0.05</v>
      </c>
      <c r="CF600" s="582"/>
      <c r="CG600" s="154"/>
      <c r="CH600" s="154"/>
      <c r="CI600" s="127"/>
      <c r="CJ600" s="127"/>
      <c r="CK600" s="16">
        <v>0</v>
      </c>
      <c r="CL600" s="125"/>
      <c r="CM600" s="127"/>
      <c r="CN600" s="582">
        <v>0.05</v>
      </c>
      <c r="CO600" s="154"/>
      <c r="CP600" s="154"/>
      <c r="CQ600" s="154"/>
      <c r="CR600" s="127"/>
      <c r="CS600" s="127"/>
      <c r="CT600" s="81">
        <v>0.1</v>
      </c>
      <c r="CU600" s="125"/>
      <c r="CV600" s="125"/>
      <c r="CW600" s="582">
        <v>0.15000000000000002</v>
      </c>
      <c r="CX600" s="582"/>
      <c r="CY600" s="154"/>
      <c r="CZ600" s="154"/>
      <c r="DA600" s="154" t="s">
        <v>3761</v>
      </c>
      <c r="DB600" s="127"/>
      <c r="DC600" s="127"/>
      <c r="DD600" s="16">
        <v>0</v>
      </c>
      <c r="DE600" s="125"/>
      <c r="DF600" s="125"/>
      <c r="DG600" s="582">
        <v>0.05</v>
      </c>
      <c r="DH600" s="582"/>
      <c r="DI600" s="154"/>
      <c r="DJ600" s="154"/>
      <c r="DK600" s="127"/>
      <c r="DL600" s="127"/>
      <c r="DM600" s="16">
        <v>0</v>
      </c>
      <c r="DN600" s="125"/>
      <c r="DO600" s="125"/>
      <c r="DP600" s="582">
        <v>0.05</v>
      </c>
      <c r="DQ600" s="154"/>
      <c r="DR600" s="154"/>
      <c r="DS600" s="154"/>
      <c r="DT600" s="127"/>
      <c r="DU600" s="127"/>
      <c r="DV600" s="81">
        <v>0.1</v>
      </c>
      <c r="DW600" s="125"/>
      <c r="DX600" s="127"/>
      <c r="DY600" s="582">
        <v>0.15000000000000002</v>
      </c>
      <c r="DZ600" s="582"/>
      <c r="EA600" s="628"/>
      <c r="EB600" s="582"/>
      <c r="EC600" s="582" t="s">
        <v>3738</v>
      </c>
      <c r="ED600" s="127"/>
      <c r="EE600" s="127"/>
      <c r="EF600" s="307"/>
      <c r="EG600" s="176">
        <v>0.4</v>
      </c>
      <c r="EH600" s="173"/>
      <c r="EI600" s="173"/>
      <c r="EJ600" s="587">
        <v>1.0000000000000002</v>
      </c>
      <c r="EK600" s="586"/>
      <c r="EL600" s="586"/>
      <c r="EM600" s="598">
        <v>1</v>
      </c>
      <c r="EN600" s="598"/>
      <c r="EO600" s="613">
        <v>0</v>
      </c>
      <c r="EP600" s="301"/>
      <c r="EQ600" s="173"/>
      <c r="ER600" s="173"/>
      <c r="ET600" s="156">
        <f t="shared" si="11"/>
        <v>0</v>
      </c>
    </row>
    <row r="601" spans="1:150" s="225" customFormat="1" ht="99.95" hidden="1" customHeight="1" x14ac:dyDescent="0.25">
      <c r="A601" s="130" t="s">
        <v>217</v>
      </c>
      <c r="B601" s="47" t="s">
        <v>83</v>
      </c>
      <c r="C601" s="47" t="s">
        <v>3649</v>
      </c>
      <c r="D601" s="127">
        <v>6</v>
      </c>
      <c r="E601" s="47" t="s">
        <v>3758</v>
      </c>
      <c r="F601" s="127" t="s">
        <v>3589</v>
      </c>
      <c r="G601" s="277">
        <v>1</v>
      </c>
      <c r="H601" s="122">
        <v>1</v>
      </c>
      <c r="I601" s="132">
        <v>0.14280000000000001</v>
      </c>
      <c r="J601" s="47" t="s">
        <v>3759</v>
      </c>
      <c r="K601" s="164">
        <v>43464</v>
      </c>
      <c r="L601" s="127">
        <v>16</v>
      </c>
      <c r="M601" s="167" t="s">
        <v>3760</v>
      </c>
      <c r="N601" s="47" t="s">
        <v>3761</v>
      </c>
      <c r="O601" s="165" t="s">
        <v>3655</v>
      </c>
      <c r="P601" s="53">
        <v>5.5500000000000001E-2</v>
      </c>
      <c r="Q601" s="75" t="s">
        <v>2163</v>
      </c>
      <c r="R601" s="146">
        <v>151811000</v>
      </c>
      <c r="S601" s="629"/>
      <c r="T601" s="71">
        <v>43115</v>
      </c>
      <c r="U601" s="71">
        <v>43465</v>
      </c>
      <c r="V601" s="41" t="s">
        <v>3763</v>
      </c>
      <c r="W601" s="186">
        <v>0.6</v>
      </c>
      <c r="X601" s="16">
        <v>0.05</v>
      </c>
      <c r="Y601" s="125"/>
      <c r="Z601" s="134" t="s">
        <v>3764</v>
      </c>
      <c r="AA601" s="582"/>
      <c r="AB601" s="154"/>
      <c r="AC601" s="615"/>
      <c r="AD601" s="154"/>
      <c r="AE601" s="127"/>
      <c r="AF601" s="127"/>
      <c r="AG601" s="122">
        <v>0.05</v>
      </c>
      <c r="AH601" s="125"/>
      <c r="AI601" s="125" t="s">
        <v>3764</v>
      </c>
      <c r="AJ601" s="582"/>
      <c r="AK601" s="154"/>
      <c r="AL601" s="154"/>
      <c r="AM601" s="154"/>
      <c r="AN601" s="127"/>
      <c r="AO601" s="127"/>
      <c r="AP601" s="122">
        <v>0.05</v>
      </c>
      <c r="AQ601" s="125"/>
      <c r="AR601" s="125" t="s">
        <v>3764</v>
      </c>
      <c r="AS601" s="582"/>
      <c r="AT601" s="582"/>
      <c r="AU601" s="154"/>
      <c r="AV601" s="154"/>
      <c r="AW601" s="154"/>
      <c r="AX601" s="127"/>
      <c r="AY601" s="127"/>
      <c r="AZ601" s="16">
        <v>0.05</v>
      </c>
      <c r="BA601" s="125"/>
      <c r="BB601" s="125" t="s">
        <v>3764</v>
      </c>
      <c r="BC601" s="582"/>
      <c r="BD601" s="582"/>
      <c r="BE601" s="154"/>
      <c r="BF601" s="154"/>
      <c r="BG601" s="127"/>
      <c r="BH601" s="127"/>
      <c r="BI601" s="122">
        <v>0.05</v>
      </c>
      <c r="BJ601" s="125"/>
      <c r="BK601" s="125" t="s">
        <v>3764</v>
      </c>
      <c r="BL601" s="582"/>
      <c r="BM601" s="154"/>
      <c r="BN601" s="154"/>
      <c r="BO601" s="154"/>
      <c r="BP601" s="127"/>
      <c r="BQ601" s="127"/>
      <c r="BR601" s="16">
        <v>0.05</v>
      </c>
      <c r="BS601" s="125"/>
      <c r="BT601" s="125" t="s">
        <v>3764</v>
      </c>
      <c r="BU601" s="582"/>
      <c r="BV601" s="582"/>
      <c r="BW601" s="154"/>
      <c r="BX601" s="154"/>
      <c r="BY601" s="154"/>
      <c r="BZ601" s="127"/>
      <c r="CA601" s="127"/>
      <c r="CB601" s="16">
        <v>0.05</v>
      </c>
      <c r="CC601" s="125"/>
      <c r="CD601" s="173" t="s">
        <v>3764</v>
      </c>
      <c r="CE601" s="582"/>
      <c r="CF601" s="582"/>
      <c r="CG601" s="154"/>
      <c r="CH601" s="154"/>
      <c r="CI601" s="127"/>
      <c r="CJ601" s="127"/>
      <c r="CK601" s="16">
        <v>0.05</v>
      </c>
      <c r="CL601" s="125"/>
      <c r="CM601" s="127" t="s">
        <v>3764</v>
      </c>
      <c r="CN601" s="582"/>
      <c r="CO601" s="154"/>
      <c r="CP601" s="154"/>
      <c r="CQ601" s="154"/>
      <c r="CR601" s="127"/>
      <c r="CS601" s="127"/>
      <c r="CT601" s="16">
        <v>0.05</v>
      </c>
      <c r="CU601" s="125"/>
      <c r="CV601" s="125" t="s">
        <v>3764</v>
      </c>
      <c r="CW601" s="582"/>
      <c r="CX601" s="582"/>
      <c r="CY601" s="154"/>
      <c r="CZ601" s="154"/>
      <c r="DA601" s="154"/>
      <c r="DB601" s="127"/>
      <c r="DC601" s="127"/>
      <c r="DD601" s="16">
        <v>0.05</v>
      </c>
      <c r="DE601" s="125"/>
      <c r="DF601" s="125" t="s">
        <v>3764</v>
      </c>
      <c r="DG601" s="582"/>
      <c r="DH601" s="582"/>
      <c r="DI601" s="154"/>
      <c r="DJ601" s="154"/>
      <c r="DK601" s="127"/>
      <c r="DL601" s="127"/>
      <c r="DM601" s="16">
        <v>0.05</v>
      </c>
      <c r="DN601" s="125"/>
      <c r="DO601" s="125" t="s">
        <v>3764</v>
      </c>
      <c r="DP601" s="582"/>
      <c r="DQ601" s="154"/>
      <c r="DR601" s="154"/>
      <c r="DS601" s="154"/>
      <c r="DT601" s="127"/>
      <c r="DU601" s="127"/>
      <c r="DV601" s="84">
        <v>0.05</v>
      </c>
      <c r="DW601" s="125"/>
      <c r="DX601" s="127" t="s">
        <v>3764</v>
      </c>
      <c r="DY601" s="582"/>
      <c r="DZ601" s="582"/>
      <c r="EA601" s="628"/>
      <c r="EB601" s="582"/>
      <c r="EC601" s="582"/>
      <c r="ED601" s="127"/>
      <c r="EE601" s="127"/>
      <c r="EF601" s="307"/>
      <c r="EG601" s="176">
        <v>0.6</v>
      </c>
      <c r="EH601" s="173"/>
      <c r="EI601" s="173"/>
      <c r="EJ601" s="587"/>
      <c r="EK601" s="586"/>
      <c r="EL601" s="586"/>
      <c r="EM601" s="598"/>
      <c r="EN601" s="598"/>
      <c r="EO601" s="613"/>
      <c r="EP601" s="301"/>
      <c r="EQ601" s="173"/>
      <c r="ER601" s="173"/>
      <c r="ET601" s="156">
        <f t="shared" si="11"/>
        <v>0</v>
      </c>
    </row>
    <row r="602" spans="1:150" s="225" customFormat="1" ht="99.95" hidden="1" customHeight="1" x14ac:dyDescent="0.25">
      <c r="A602" s="130" t="s">
        <v>217</v>
      </c>
      <c r="B602" s="47" t="s">
        <v>83</v>
      </c>
      <c r="C602" s="47" t="s">
        <v>3649</v>
      </c>
      <c r="D602" s="127">
        <v>6</v>
      </c>
      <c r="E602" s="47" t="s">
        <v>3758</v>
      </c>
      <c r="F602" s="127" t="s">
        <v>3589</v>
      </c>
      <c r="G602" s="277">
        <v>1</v>
      </c>
      <c r="H602" s="122">
        <v>1</v>
      </c>
      <c r="I602" s="132">
        <v>0.14280000000000001</v>
      </c>
      <c r="J602" s="47" t="s">
        <v>3823</v>
      </c>
      <c r="K602" s="164">
        <v>43464</v>
      </c>
      <c r="L602" s="127">
        <v>17</v>
      </c>
      <c r="M602" s="47" t="s">
        <v>3824</v>
      </c>
      <c r="N602" s="47" t="s">
        <v>3825</v>
      </c>
      <c r="O602" s="165" t="s">
        <v>3655</v>
      </c>
      <c r="P602" s="127">
        <v>5.5500000000000001E-2</v>
      </c>
      <c r="Q602" s="127" t="s">
        <v>2163</v>
      </c>
      <c r="R602" s="146">
        <v>176400000</v>
      </c>
      <c r="S602" s="629"/>
      <c r="T602" s="128">
        <v>43115</v>
      </c>
      <c r="U602" s="128">
        <v>43465</v>
      </c>
      <c r="V602" s="41" t="s">
        <v>3826</v>
      </c>
      <c r="W602" s="132">
        <v>0.2</v>
      </c>
      <c r="X602" s="122">
        <v>0</v>
      </c>
      <c r="Y602" s="125"/>
      <c r="Z602" s="175"/>
      <c r="AA602" s="582">
        <v>2.9100000000000001E-2</v>
      </c>
      <c r="AB602" s="154">
        <v>0</v>
      </c>
      <c r="AC602" s="583">
        <v>176400000</v>
      </c>
      <c r="AD602" s="154"/>
      <c r="AE602" s="127"/>
      <c r="AF602" s="127"/>
      <c r="AG602" s="16">
        <v>0</v>
      </c>
      <c r="AH602" s="125"/>
      <c r="AI602" s="125"/>
      <c r="AJ602" s="582">
        <v>2.9100000000000001E-2</v>
      </c>
      <c r="AK602" s="154"/>
      <c r="AL602" s="154"/>
      <c r="AM602" s="154"/>
      <c r="AN602" s="127"/>
      <c r="AO602" s="127"/>
      <c r="AP602" s="16">
        <v>0.05</v>
      </c>
      <c r="AQ602" s="125"/>
      <c r="AR602" s="125" t="s">
        <v>3827</v>
      </c>
      <c r="AS602" s="582">
        <v>0.12909999999999999</v>
      </c>
      <c r="AT602" s="154"/>
      <c r="AU602" s="154"/>
      <c r="AV602" s="154"/>
      <c r="AW602" s="154" t="s">
        <v>3828</v>
      </c>
      <c r="AX602" s="127"/>
      <c r="AY602" s="127"/>
      <c r="AZ602" s="16">
        <v>0</v>
      </c>
      <c r="BA602" s="125"/>
      <c r="BB602" s="125"/>
      <c r="BC602" s="582">
        <v>9.1600000000000001E-2</v>
      </c>
      <c r="BD602" s="154"/>
      <c r="BE602" s="154"/>
      <c r="BF602" s="154"/>
      <c r="BG602" s="127"/>
      <c r="BH602" s="127"/>
      <c r="BI602" s="84">
        <v>0</v>
      </c>
      <c r="BJ602" s="125"/>
      <c r="BK602" s="125"/>
      <c r="BL602" s="582">
        <v>2.9100000000000001E-2</v>
      </c>
      <c r="BM602" s="582"/>
      <c r="BN602" s="154"/>
      <c r="BO602" s="154"/>
      <c r="BP602" s="127"/>
      <c r="BQ602" s="127"/>
      <c r="BR602" s="16">
        <v>0.05</v>
      </c>
      <c r="BS602" s="125"/>
      <c r="BT602" s="125" t="s">
        <v>3827</v>
      </c>
      <c r="BU602" s="582">
        <v>0.12909999999999999</v>
      </c>
      <c r="BV602" s="582"/>
      <c r="BW602" s="154"/>
      <c r="BX602" s="154"/>
      <c r="BY602" s="154" t="s">
        <v>3828</v>
      </c>
      <c r="BZ602" s="127"/>
      <c r="CA602" s="127"/>
      <c r="CB602" s="16">
        <v>0</v>
      </c>
      <c r="CC602" s="125"/>
      <c r="CD602" s="125"/>
      <c r="CE602" s="582">
        <v>2.9100000000000001E-2</v>
      </c>
      <c r="CF602" s="154"/>
      <c r="CG602" s="154"/>
      <c r="CH602" s="154"/>
      <c r="CI602" s="127"/>
      <c r="CJ602" s="127"/>
      <c r="CK602" s="16">
        <v>0</v>
      </c>
      <c r="CL602" s="125"/>
      <c r="CM602" s="127"/>
      <c r="CN602" s="582">
        <v>9.1600000000000001E-2</v>
      </c>
      <c r="CO602" s="582"/>
      <c r="CP602" s="154"/>
      <c r="CQ602" s="154"/>
      <c r="CR602" s="127"/>
      <c r="CS602" s="127"/>
      <c r="CT602" s="84">
        <v>0.05</v>
      </c>
      <c r="CU602" s="125"/>
      <c r="CV602" s="125" t="s">
        <v>3827</v>
      </c>
      <c r="CW602" s="582">
        <v>0.12909999999999999</v>
      </c>
      <c r="CX602" s="582"/>
      <c r="CY602" s="154"/>
      <c r="CZ602" s="154"/>
      <c r="DA602" s="154" t="s">
        <v>3828</v>
      </c>
      <c r="DB602" s="127"/>
      <c r="DC602" s="127"/>
      <c r="DD602" s="16">
        <v>0</v>
      </c>
      <c r="DE602" s="125"/>
      <c r="DF602" s="125"/>
      <c r="DG602" s="582">
        <v>2.9100000000000001E-2</v>
      </c>
      <c r="DH602" s="154"/>
      <c r="DI602" s="154"/>
      <c r="DJ602" s="154"/>
      <c r="DK602" s="127"/>
      <c r="DL602" s="127"/>
      <c r="DM602" s="16">
        <v>0</v>
      </c>
      <c r="DN602" s="125"/>
      <c r="DO602" s="125"/>
      <c r="DP602" s="582">
        <v>9.1600000000000001E-2</v>
      </c>
      <c r="DQ602" s="154"/>
      <c r="DR602" s="154"/>
      <c r="DS602" s="154"/>
      <c r="DT602" s="127"/>
      <c r="DU602" s="127"/>
      <c r="DV602" s="16">
        <v>0.05</v>
      </c>
      <c r="DW602" s="125"/>
      <c r="DX602" s="125" t="s">
        <v>3827</v>
      </c>
      <c r="DY602" s="582">
        <v>0.19240000000000002</v>
      </c>
      <c r="DZ602" s="582"/>
      <c r="EA602" s="154"/>
      <c r="EB602" s="582"/>
      <c r="EC602" s="154" t="s">
        <v>3738</v>
      </c>
      <c r="ED602" s="127"/>
      <c r="EE602" s="127"/>
      <c r="EF602" s="307"/>
      <c r="EG602" s="177">
        <v>0.2</v>
      </c>
      <c r="EH602" s="173"/>
      <c r="EI602" s="173"/>
      <c r="EJ602" s="587">
        <v>1</v>
      </c>
      <c r="EK602" s="586"/>
      <c r="EL602" s="586"/>
      <c r="EM602" s="598"/>
      <c r="EN602" s="598"/>
      <c r="EO602" s="613"/>
      <c r="EP602" s="301"/>
      <c r="EQ602" s="173"/>
      <c r="ER602" s="173"/>
      <c r="ET602" s="156">
        <f t="shared" si="11"/>
        <v>0</v>
      </c>
    </row>
    <row r="603" spans="1:150" s="225" customFormat="1" ht="99.95" hidden="1" customHeight="1" x14ac:dyDescent="0.25">
      <c r="A603" s="130" t="s">
        <v>217</v>
      </c>
      <c r="B603" s="47" t="s">
        <v>83</v>
      </c>
      <c r="C603" s="47" t="s">
        <v>3649</v>
      </c>
      <c r="D603" s="127">
        <v>6</v>
      </c>
      <c r="E603" s="47" t="s">
        <v>3758</v>
      </c>
      <c r="F603" s="127" t="s">
        <v>3589</v>
      </c>
      <c r="G603" s="277">
        <v>1</v>
      </c>
      <c r="H603" s="122">
        <v>1</v>
      </c>
      <c r="I603" s="132">
        <v>0.14280000000000001</v>
      </c>
      <c r="J603" s="47" t="s">
        <v>3823</v>
      </c>
      <c r="K603" s="164">
        <v>43464</v>
      </c>
      <c r="L603" s="127">
        <v>17</v>
      </c>
      <c r="M603" s="47" t="s">
        <v>3824</v>
      </c>
      <c r="N603" s="47" t="s">
        <v>3825</v>
      </c>
      <c r="O603" s="165" t="s">
        <v>3655</v>
      </c>
      <c r="P603" s="127">
        <v>5.5500000000000001E-2</v>
      </c>
      <c r="Q603" s="127" t="s">
        <v>2163</v>
      </c>
      <c r="R603" s="146">
        <v>176400000</v>
      </c>
      <c r="S603" s="629"/>
      <c r="T603" s="128">
        <v>43115</v>
      </c>
      <c r="U603" s="128">
        <v>43465</v>
      </c>
      <c r="V603" s="41" t="s">
        <v>3829</v>
      </c>
      <c r="W603" s="132">
        <v>0.2</v>
      </c>
      <c r="X603" s="16">
        <v>0</v>
      </c>
      <c r="Y603" s="125"/>
      <c r="Z603" s="134"/>
      <c r="AA603" s="582"/>
      <c r="AB603" s="154"/>
      <c r="AC603" s="583"/>
      <c r="AD603" s="154"/>
      <c r="AE603" s="127"/>
      <c r="AF603" s="127"/>
      <c r="AG603" s="16">
        <v>0</v>
      </c>
      <c r="AH603" s="125"/>
      <c r="AI603" s="125"/>
      <c r="AJ603" s="582"/>
      <c r="AK603" s="154"/>
      <c r="AL603" s="154"/>
      <c r="AM603" s="154"/>
      <c r="AN603" s="127"/>
      <c r="AO603" s="127"/>
      <c r="AP603" s="16">
        <v>0.05</v>
      </c>
      <c r="AQ603" s="125"/>
      <c r="AR603" s="125" t="s">
        <v>3830</v>
      </c>
      <c r="AS603" s="582"/>
      <c r="AT603" s="154"/>
      <c r="AU603" s="154"/>
      <c r="AV603" s="154"/>
      <c r="AW603" s="154"/>
      <c r="AX603" s="127"/>
      <c r="AY603" s="127"/>
      <c r="AZ603" s="16">
        <v>0</v>
      </c>
      <c r="BA603" s="125"/>
      <c r="BB603" s="127"/>
      <c r="BC603" s="582"/>
      <c r="BD603" s="154"/>
      <c r="BE603" s="154"/>
      <c r="BF603" s="154"/>
      <c r="BG603" s="127"/>
      <c r="BH603" s="127"/>
      <c r="BI603" s="16">
        <v>0</v>
      </c>
      <c r="BJ603" s="125"/>
      <c r="BK603" s="125"/>
      <c r="BL603" s="582"/>
      <c r="BM603" s="582"/>
      <c r="BN603" s="154"/>
      <c r="BO603" s="154"/>
      <c r="BP603" s="127"/>
      <c r="BQ603" s="127"/>
      <c r="BR603" s="16">
        <v>0.05</v>
      </c>
      <c r="BS603" s="125"/>
      <c r="BT603" s="125" t="s">
        <v>3830</v>
      </c>
      <c r="BU603" s="582"/>
      <c r="BV603" s="582"/>
      <c r="BW603" s="154"/>
      <c r="BX603" s="154"/>
      <c r="BY603" s="154"/>
      <c r="BZ603" s="127"/>
      <c r="CA603" s="127"/>
      <c r="CB603" s="16">
        <v>0</v>
      </c>
      <c r="CC603" s="125"/>
      <c r="CD603" s="125"/>
      <c r="CE603" s="582"/>
      <c r="CF603" s="154"/>
      <c r="CG603" s="154"/>
      <c r="CH603" s="154"/>
      <c r="CI603" s="127"/>
      <c r="CJ603" s="127"/>
      <c r="CK603" s="16">
        <v>0</v>
      </c>
      <c r="CL603" s="125"/>
      <c r="CM603" s="125"/>
      <c r="CN603" s="582"/>
      <c r="CO603" s="582"/>
      <c r="CP603" s="154"/>
      <c r="CQ603" s="154"/>
      <c r="CR603" s="127"/>
      <c r="CS603" s="127"/>
      <c r="CT603" s="16">
        <v>0.05</v>
      </c>
      <c r="CU603" s="125"/>
      <c r="CV603" s="125" t="s">
        <v>3830</v>
      </c>
      <c r="CW603" s="582"/>
      <c r="CX603" s="582"/>
      <c r="CY603" s="154"/>
      <c r="CZ603" s="154"/>
      <c r="DA603" s="154"/>
      <c r="DB603" s="127"/>
      <c r="DC603" s="127"/>
      <c r="DD603" s="16">
        <v>0</v>
      </c>
      <c r="DE603" s="125"/>
      <c r="DF603" s="125"/>
      <c r="DG603" s="582"/>
      <c r="DH603" s="154"/>
      <c r="DI603" s="154"/>
      <c r="DJ603" s="154"/>
      <c r="DK603" s="127"/>
      <c r="DL603" s="127"/>
      <c r="DM603" s="16">
        <v>0</v>
      </c>
      <c r="DN603" s="125"/>
      <c r="DO603" s="125"/>
      <c r="DP603" s="582"/>
      <c r="DQ603" s="154"/>
      <c r="DR603" s="154"/>
      <c r="DS603" s="154"/>
      <c r="DT603" s="127"/>
      <c r="DU603" s="127"/>
      <c r="DV603" s="16">
        <v>0.05</v>
      </c>
      <c r="DW603" s="125"/>
      <c r="DX603" s="127" t="s">
        <v>3830</v>
      </c>
      <c r="DY603" s="582"/>
      <c r="DZ603" s="582"/>
      <c r="EA603" s="154"/>
      <c r="EB603" s="582"/>
      <c r="EC603" s="582"/>
      <c r="ED603" s="127"/>
      <c r="EE603" s="127"/>
      <c r="EF603" s="307"/>
      <c r="EG603" s="177">
        <v>0.2</v>
      </c>
      <c r="EH603" s="173"/>
      <c r="EI603" s="173"/>
      <c r="EJ603" s="587"/>
      <c r="EK603" s="586"/>
      <c r="EL603" s="586"/>
      <c r="EM603" s="598"/>
      <c r="EN603" s="598"/>
      <c r="EO603" s="613"/>
      <c r="EP603" s="301"/>
      <c r="EQ603" s="173"/>
      <c r="ER603" s="173"/>
      <c r="ET603" s="156">
        <f t="shared" si="11"/>
        <v>0</v>
      </c>
    </row>
    <row r="604" spans="1:150" s="225" customFormat="1" ht="99.95" hidden="1" customHeight="1" x14ac:dyDescent="0.25">
      <c r="A604" s="130" t="s">
        <v>217</v>
      </c>
      <c r="B604" s="47" t="s">
        <v>83</v>
      </c>
      <c r="C604" s="47" t="s">
        <v>3649</v>
      </c>
      <c r="D604" s="127">
        <v>6</v>
      </c>
      <c r="E604" s="47" t="s">
        <v>3758</v>
      </c>
      <c r="F604" s="127" t="s">
        <v>3589</v>
      </c>
      <c r="G604" s="277">
        <v>1</v>
      </c>
      <c r="H604" s="122">
        <v>1</v>
      </c>
      <c r="I604" s="132">
        <v>0.14280000000000001</v>
      </c>
      <c r="J604" s="47" t="s">
        <v>3823</v>
      </c>
      <c r="K604" s="164">
        <v>43464</v>
      </c>
      <c r="L604" s="127">
        <v>17</v>
      </c>
      <c r="M604" s="47" t="s">
        <v>3824</v>
      </c>
      <c r="N604" s="47" t="s">
        <v>3825</v>
      </c>
      <c r="O604" s="165" t="s">
        <v>3655</v>
      </c>
      <c r="P604" s="127">
        <v>5.5500000000000001E-2</v>
      </c>
      <c r="Q604" s="127" t="s">
        <v>2163</v>
      </c>
      <c r="R604" s="146">
        <v>176400000</v>
      </c>
      <c r="S604" s="629"/>
      <c r="T604" s="128">
        <v>43115</v>
      </c>
      <c r="U604" s="128">
        <v>43465</v>
      </c>
      <c r="V604" s="41" t="s">
        <v>3831</v>
      </c>
      <c r="W604" s="132">
        <v>0.35</v>
      </c>
      <c r="X604" s="16">
        <v>2.9100000000000001E-2</v>
      </c>
      <c r="Y604" s="125"/>
      <c r="Z604" s="134" t="s">
        <v>3832</v>
      </c>
      <c r="AA604" s="582"/>
      <c r="AB604" s="154"/>
      <c r="AC604" s="583"/>
      <c r="AD604" s="154"/>
      <c r="AE604" s="127"/>
      <c r="AF604" s="127"/>
      <c r="AG604" s="16">
        <v>2.9100000000000001E-2</v>
      </c>
      <c r="AH604" s="125"/>
      <c r="AI604" s="125" t="s">
        <v>3832</v>
      </c>
      <c r="AJ604" s="582"/>
      <c r="AK604" s="154"/>
      <c r="AL604" s="154"/>
      <c r="AM604" s="154"/>
      <c r="AN604" s="127"/>
      <c r="AO604" s="127"/>
      <c r="AP604" s="16">
        <v>2.9100000000000001E-2</v>
      </c>
      <c r="AQ604" s="125"/>
      <c r="AR604" s="125" t="s">
        <v>3832</v>
      </c>
      <c r="AS604" s="582"/>
      <c r="AT604" s="154"/>
      <c r="AU604" s="154"/>
      <c r="AV604" s="154"/>
      <c r="AW604" s="154"/>
      <c r="AX604" s="127"/>
      <c r="AY604" s="127"/>
      <c r="AZ604" s="16">
        <v>2.9100000000000001E-2</v>
      </c>
      <c r="BA604" s="125"/>
      <c r="BB604" s="125" t="s">
        <v>3832</v>
      </c>
      <c r="BC604" s="582"/>
      <c r="BD604" s="154"/>
      <c r="BE604" s="154"/>
      <c r="BF604" s="154"/>
      <c r="BG604" s="127"/>
      <c r="BH604" s="127"/>
      <c r="BI604" s="16">
        <v>2.9100000000000001E-2</v>
      </c>
      <c r="BJ604" s="125"/>
      <c r="BK604" s="125" t="s">
        <v>3832</v>
      </c>
      <c r="BL604" s="582"/>
      <c r="BM604" s="582"/>
      <c r="BN604" s="154"/>
      <c r="BO604" s="154"/>
      <c r="BP604" s="127"/>
      <c r="BQ604" s="127"/>
      <c r="BR604" s="16">
        <v>2.9100000000000001E-2</v>
      </c>
      <c r="BS604" s="125"/>
      <c r="BT604" s="125" t="s">
        <v>3832</v>
      </c>
      <c r="BU604" s="582"/>
      <c r="BV604" s="582"/>
      <c r="BW604" s="154"/>
      <c r="BX604" s="154"/>
      <c r="BY604" s="154"/>
      <c r="BZ604" s="127"/>
      <c r="CA604" s="127"/>
      <c r="CB604" s="16">
        <v>2.9100000000000001E-2</v>
      </c>
      <c r="CC604" s="125"/>
      <c r="CD604" s="125" t="s">
        <v>3832</v>
      </c>
      <c r="CE604" s="582"/>
      <c r="CF604" s="154"/>
      <c r="CG604" s="154"/>
      <c r="CH604" s="154"/>
      <c r="CI604" s="127"/>
      <c r="CJ604" s="127"/>
      <c r="CK604" s="84">
        <v>2.9100000000000001E-2</v>
      </c>
      <c r="CL604" s="125"/>
      <c r="CM604" s="127" t="s">
        <v>3832</v>
      </c>
      <c r="CN604" s="582"/>
      <c r="CO604" s="582"/>
      <c r="CP604" s="154"/>
      <c r="CQ604" s="154"/>
      <c r="CR604" s="127"/>
      <c r="CS604" s="127"/>
      <c r="CT604" s="16">
        <v>2.9100000000000001E-2</v>
      </c>
      <c r="CU604" s="125"/>
      <c r="CV604" s="125" t="s">
        <v>3832</v>
      </c>
      <c r="CW604" s="582"/>
      <c r="CX604" s="582"/>
      <c r="CY604" s="154"/>
      <c r="CZ604" s="154"/>
      <c r="DA604" s="154"/>
      <c r="DB604" s="127"/>
      <c r="DC604" s="127"/>
      <c r="DD604" s="16">
        <v>2.9100000000000001E-2</v>
      </c>
      <c r="DE604" s="125"/>
      <c r="DF604" s="125" t="s">
        <v>3832</v>
      </c>
      <c r="DG604" s="582"/>
      <c r="DH604" s="154"/>
      <c r="DI604" s="154"/>
      <c r="DJ604" s="154"/>
      <c r="DK604" s="127"/>
      <c r="DL604" s="127"/>
      <c r="DM604" s="16">
        <v>2.9100000000000001E-2</v>
      </c>
      <c r="DN604" s="125"/>
      <c r="DO604" s="125" t="s">
        <v>3832</v>
      </c>
      <c r="DP604" s="582"/>
      <c r="DQ604" s="154"/>
      <c r="DR604" s="154"/>
      <c r="DS604" s="154"/>
      <c r="DT604" s="127"/>
      <c r="DU604" s="127"/>
      <c r="DV604" s="84">
        <v>0.03</v>
      </c>
      <c r="DW604" s="125"/>
      <c r="DX604" s="127" t="s">
        <v>3832</v>
      </c>
      <c r="DY604" s="582"/>
      <c r="DZ604" s="582"/>
      <c r="EA604" s="154"/>
      <c r="EB604" s="582"/>
      <c r="EC604" s="582"/>
      <c r="ED604" s="127"/>
      <c r="EE604" s="127"/>
      <c r="EF604" s="307"/>
      <c r="EG604" s="177">
        <v>0.35010000000000008</v>
      </c>
      <c r="EH604" s="173"/>
      <c r="EI604" s="173"/>
      <c r="EJ604" s="587"/>
      <c r="EK604" s="586"/>
      <c r="EL604" s="586"/>
      <c r="EM604" s="598"/>
      <c r="EN604" s="598"/>
      <c r="EO604" s="613"/>
      <c r="EP604" s="301"/>
      <c r="EQ604" s="173"/>
      <c r="ER604" s="173"/>
      <c r="ET604" s="156">
        <f t="shared" si="11"/>
        <v>1.0000000000010001E-4</v>
      </c>
    </row>
    <row r="605" spans="1:150" s="225" customFormat="1" ht="99.95" hidden="1" customHeight="1" x14ac:dyDescent="0.25">
      <c r="A605" s="130" t="s">
        <v>217</v>
      </c>
      <c r="B605" s="47" t="s">
        <v>83</v>
      </c>
      <c r="C605" s="47" t="s">
        <v>3649</v>
      </c>
      <c r="D605" s="127">
        <v>6</v>
      </c>
      <c r="E605" s="47" t="s">
        <v>3758</v>
      </c>
      <c r="F605" s="127" t="s">
        <v>3589</v>
      </c>
      <c r="G605" s="277">
        <v>1</v>
      </c>
      <c r="H605" s="122">
        <v>1</v>
      </c>
      <c r="I605" s="126">
        <v>0.14280000000000001</v>
      </c>
      <c r="J605" s="47" t="s">
        <v>3823</v>
      </c>
      <c r="K605" s="128">
        <v>43464</v>
      </c>
      <c r="L605" s="127">
        <v>17</v>
      </c>
      <c r="M605" s="47" t="s">
        <v>3824</v>
      </c>
      <c r="N605" s="47" t="s">
        <v>3825</v>
      </c>
      <c r="O605" s="165" t="s">
        <v>3655</v>
      </c>
      <c r="P605" s="43">
        <v>5.5500000000000001E-2</v>
      </c>
      <c r="Q605" s="75" t="s">
        <v>2163</v>
      </c>
      <c r="R605" s="146">
        <v>176400000</v>
      </c>
      <c r="S605" s="65"/>
      <c r="T605" s="71">
        <v>43115</v>
      </c>
      <c r="U605" s="71">
        <v>43465</v>
      </c>
      <c r="V605" s="41" t="s">
        <v>3833</v>
      </c>
      <c r="W605" s="186">
        <v>0.25</v>
      </c>
      <c r="X605" s="16">
        <v>0</v>
      </c>
      <c r="Y605" s="125"/>
      <c r="Z605" s="134"/>
      <c r="AA605" s="582"/>
      <c r="AB605" s="582"/>
      <c r="AC605" s="615"/>
      <c r="AD605" s="154"/>
      <c r="AE605" s="127"/>
      <c r="AF605" s="127"/>
      <c r="AG605" s="16">
        <v>0</v>
      </c>
      <c r="AH605" s="125"/>
      <c r="AI605" s="125"/>
      <c r="AJ605" s="582"/>
      <c r="AK605" s="582"/>
      <c r="AL605" s="154"/>
      <c r="AM605" s="154"/>
      <c r="AN605" s="127"/>
      <c r="AO605" s="127"/>
      <c r="AP605" s="16">
        <v>0</v>
      </c>
      <c r="AQ605" s="125"/>
      <c r="AR605" s="125"/>
      <c r="AS605" s="582"/>
      <c r="AT605" s="582"/>
      <c r="AU605" s="154"/>
      <c r="AV605" s="154"/>
      <c r="AW605" s="154"/>
      <c r="AX605" s="127"/>
      <c r="AY605" s="127"/>
      <c r="AZ605" s="16">
        <v>6.25E-2</v>
      </c>
      <c r="BA605" s="125"/>
      <c r="BB605" s="125" t="s">
        <v>3834</v>
      </c>
      <c r="BC605" s="582"/>
      <c r="BD605" s="582"/>
      <c r="BE605" s="154"/>
      <c r="BF605" s="154"/>
      <c r="BG605" s="127"/>
      <c r="BH605" s="127"/>
      <c r="BI605" s="16">
        <v>0</v>
      </c>
      <c r="BJ605" s="125"/>
      <c r="BK605" s="125"/>
      <c r="BL605" s="582"/>
      <c r="BM605" s="582"/>
      <c r="BN605" s="154"/>
      <c r="BO605" s="154"/>
      <c r="BP605" s="127"/>
      <c r="BQ605" s="127"/>
      <c r="BR605" s="16">
        <v>0</v>
      </c>
      <c r="BS605" s="125"/>
      <c r="BT605" s="125" t="s">
        <v>3835</v>
      </c>
      <c r="BU605" s="582"/>
      <c r="BV605" s="582"/>
      <c r="BW605" s="154"/>
      <c r="BX605" s="154"/>
      <c r="BY605" s="154"/>
      <c r="BZ605" s="127"/>
      <c r="CA605" s="127"/>
      <c r="CB605" s="16">
        <v>0</v>
      </c>
      <c r="CC605" s="125"/>
      <c r="CD605" s="125"/>
      <c r="CE605" s="582"/>
      <c r="CF605" s="582"/>
      <c r="CG605" s="154"/>
      <c r="CH605" s="154"/>
      <c r="CI605" s="127"/>
      <c r="CJ605" s="127"/>
      <c r="CK605" s="16">
        <v>6.25E-2</v>
      </c>
      <c r="CL605" s="125"/>
      <c r="CM605" s="127" t="s">
        <v>3834</v>
      </c>
      <c r="CN605" s="582"/>
      <c r="CO605" s="582"/>
      <c r="CP605" s="154"/>
      <c r="CQ605" s="154"/>
      <c r="CR605" s="127"/>
      <c r="CS605" s="127"/>
      <c r="CT605" s="16">
        <v>0</v>
      </c>
      <c r="CU605" s="125"/>
      <c r="CV605" s="125"/>
      <c r="CW605" s="582"/>
      <c r="CX605" s="582"/>
      <c r="CY605" s="154"/>
      <c r="CZ605" s="154"/>
      <c r="DA605" s="154"/>
      <c r="DB605" s="127"/>
      <c r="DC605" s="127"/>
      <c r="DD605" s="16">
        <v>0</v>
      </c>
      <c r="DE605" s="125"/>
      <c r="DF605" s="125"/>
      <c r="DG605" s="582"/>
      <c r="DH605" s="582"/>
      <c r="DI605" s="154"/>
      <c r="DJ605" s="154"/>
      <c r="DK605" s="127"/>
      <c r="DL605" s="127"/>
      <c r="DM605" s="16">
        <v>6.25E-2</v>
      </c>
      <c r="DN605" s="125"/>
      <c r="DO605" s="125" t="s">
        <v>3834</v>
      </c>
      <c r="DP605" s="582"/>
      <c r="DQ605" s="582"/>
      <c r="DR605" s="154"/>
      <c r="DS605" s="154"/>
      <c r="DT605" s="127"/>
      <c r="DU605" s="127"/>
      <c r="DV605" s="16">
        <v>6.2399999999999997E-2</v>
      </c>
      <c r="DW605" s="125"/>
      <c r="DX605" s="127" t="s">
        <v>3834</v>
      </c>
      <c r="DY605" s="582"/>
      <c r="DZ605" s="582"/>
      <c r="EA605" s="154"/>
      <c r="EB605" s="582"/>
      <c r="EC605" s="582"/>
      <c r="ED605" s="127"/>
      <c r="EE605" s="127"/>
      <c r="EF605" s="307"/>
      <c r="EG605" s="176">
        <v>0.24990000000000001</v>
      </c>
      <c r="EH605" s="173"/>
      <c r="EI605" s="173"/>
      <c r="EJ605" s="587"/>
      <c r="EK605" s="586"/>
      <c r="EL605" s="586"/>
      <c r="EM605" s="587"/>
      <c r="EN605" s="586"/>
      <c r="EO605" s="584"/>
      <c r="EP605" s="301"/>
      <c r="EQ605" s="173"/>
      <c r="ER605" s="173"/>
      <c r="ET605" s="156">
        <f t="shared" si="11"/>
        <v>-9.9999999999988987E-5</v>
      </c>
    </row>
    <row r="606" spans="1:150" s="225" customFormat="1" ht="99.95" hidden="1" customHeight="1" x14ac:dyDescent="0.25">
      <c r="A606" s="130" t="s">
        <v>217</v>
      </c>
      <c r="B606" s="47" t="s">
        <v>83</v>
      </c>
      <c r="C606" s="47" t="s">
        <v>3788</v>
      </c>
      <c r="D606" s="127">
        <v>7</v>
      </c>
      <c r="E606" s="47" t="s">
        <v>3789</v>
      </c>
      <c r="F606" s="127" t="s">
        <v>3589</v>
      </c>
      <c r="G606" s="277">
        <v>5000</v>
      </c>
      <c r="H606" s="122">
        <v>1</v>
      </c>
      <c r="I606" s="126">
        <v>0.14299999999999999</v>
      </c>
      <c r="J606" s="47" t="s">
        <v>3790</v>
      </c>
      <c r="K606" s="128">
        <v>43464</v>
      </c>
      <c r="L606" s="127">
        <v>18</v>
      </c>
      <c r="M606" s="47" t="s">
        <v>3791</v>
      </c>
      <c r="N606" s="47" t="s">
        <v>3792</v>
      </c>
      <c r="O606" s="165" t="s">
        <v>3655</v>
      </c>
      <c r="P606" s="43">
        <v>0.33329999999999999</v>
      </c>
      <c r="Q606" s="75">
        <v>0.33329999999999999</v>
      </c>
      <c r="R606" s="146" t="s">
        <v>3793</v>
      </c>
      <c r="S606" s="65">
        <v>332475000</v>
      </c>
      <c r="T606" s="71">
        <v>43101</v>
      </c>
      <c r="U606" s="71">
        <v>43434</v>
      </c>
      <c r="V606" s="41" t="s">
        <v>3794</v>
      </c>
      <c r="W606" s="186">
        <v>0.36</v>
      </c>
      <c r="X606" s="16">
        <v>0</v>
      </c>
      <c r="Y606" s="125"/>
      <c r="Z606" s="134"/>
      <c r="AA606" s="582">
        <v>0</v>
      </c>
      <c r="AB606" s="582">
        <v>0</v>
      </c>
      <c r="AC606" s="615">
        <v>332475000</v>
      </c>
      <c r="AD606" s="154"/>
      <c r="AE606" s="127"/>
      <c r="AF606" s="127"/>
      <c r="AG606" s="16">
        <v>0</v>
      </c>
      <c r="AH606" s="125"/>
      <c r="AI606" s="125"/>
      <c r="AJ606" s="582">
        <v>0</v>
      </c>
      <c r="AK606" s="582">
        <v>0</v>
      </c>
      <c r="AL606" s="154"/>
      <c r="AM606" s="154"/>
      <c r="AN606" s="127"/>
      <c r="AO606" s="127"/>
      <c r="AP606" s="16">
        <v>0.18</v>
      </c>
      <c r="AQ606" s="125"/>
      <c r="AR606" s="125" t="s">
        <v>3795</v>
      </c>
      <c r="AS606" s="582">
        <v>0.18</v>
      </c>
      <c r="AT606" s="582">
        <v>0</v>
      </c>
      <c r="AU606" s="154"/>
      <c r="AV606" s="154"/>
      <c r="AW606" s="154"/>
      <c r="AX606" s="127"/>
      <c r="AY606" s="127"/>
      <c r="AZ606" s="16">
        <v>0</v>
      </c>
      <c r="BA606" s="125"/>
      <c r="BB606" s="125" t="s">
        <v>235</v>
      </c>
      <c r="BC606" s="582">
        <v>0.18</v>
      </c>
      <c r="BD606" s="582">
        <v>0</v>
      </c>
      <c r="BE606" s="154"/>
      <c r="BF606" s="154"/>
      <c r="BG606" s="127"/>
      <c r="BH606" s="127"/>
      <c r="BI606" s="16">
        <v>0</v>
      </c>
      <c r="BJ606" s="125"/>
      <c r="BK606" s="125" t="s">
        <v>235</v>
      </c>
      <c r="BL606" s="582">
        <v>0</v>
      </c>
      <c r="BM606" s="582">
        <v>0</v>
      </c>
      <c r="BN606" s="154"/>
      <c r="BO606" s="154"/>
      <c r="BP606" s="127"/>
      <c r="BQ606" s="127"/>
      <c r="BR606" s="16">
        <v>0</v>
      </c>
      <c r="BS606" s="125"/>
      <c r="BT606" s="125" t="s">
        <v>235</v>
      </c>
      <c r="BU606" s="582">
        <v>0.14000000000000001</v>
      </c>
      <c r="BV606" s="582">
        <v>0</v>
      </c>
      <c r="BW606" s="154"/>
      <c r="BX606" s="154"/>
      <c r="BY606" s="154"/>
      <c r="BZ606" s="127"/>
      <c r="CA606" s="127"/>
      <c r="CB606" s="16">
        <v>0</v>
      </c>
      <c r="CC606" s="125"/>
      <c r="CD606" s="125" t="s">
        <v>235</v>
      </c>
      <c r="CE606" s="582">
        <v>0.18</v>
      </c>
      <c r="CF606" s="582">
        <v>0</v>
      </c>
      <c r="CG606" s="154"/>
      <c r="CH606" s="154"/>
      <c r="CI606" s="127"/>
      <c r="CJ606" s="127"/>
      <c r="CK606" s="16">
        <v>0</v>
      </c>
      <c r="CL606" s="125"/>
      <c r="CM606" s="127" t="s">
        <v>235</v>
      </c>
      <c r="CN606" s="582">
        <v>0</v>
      </c>
      <c r="CO606" s="582">
        <v>0</v>
      </c>
      <c r="CP606" s="154"/>
      <c r="CQ606" s="154"/>
      <c r="CR606" s="127"/>
      <c r="CS606" s="127"/>
      <c r="CT606" s="16">
        <v>0.18</v>
      </c>
      <c r="CU606" s="125"/>
      <c r="CV606" s="125" t="s">
        <v>3796</v>
      </c>
      <c r="CW606" s="582">
        <v>0.18</v>
      </c>
      <c r="CX606" s="582">
        <v>0</v>
      </c>
      <c r="CY606" s="154"/>
      <c r="CZ606" s="154"/>
      <c r="DA606" s="154"/>
      <c r="DB606" s="127"/>
      <c r="DC606" s="127"/>
      <c r="DD606" s="16">
        <v>0</v>
      </c>
      <c r="DE606" s="125"/>
      <c r="DF606" s="125" t="s">
        <v>235</v>
      </c>
      <c r="DG606" s="582">
        <v>0</v>
      </c>
      <c r="DH606" s="582">
        <v>0</v>
      </c>
      <c r="DI606" s="154"/>
      <c r="DJ606" s="154"/>
      <c r="DK606" s="127"/>
      <c r="DL606" s="127"/>
      <c r="DM606" s="16">
        <v>0</v>
      </c>
      <c r="DN606" s="125"/>
      <c r="DO606" s="125" t="s">
        <v>235</v>
      </c>
      <c r="DP606" s="582">
        <v>0</v>
      </c>
      <c r="DQ606" s="582">
        <v>0</v>
      </c>
      <c r="DR606" s="154"/>
      <c r="DS606" s="154"/>
      <c r="DT606" s="127"/>
      <c r="DU606" s="127"/>
      <c r="DV606" s="16">
        <v>0</v>
      </c>
      <c r="DW606" s="125"/>
      <c r="DX606" s="127"/>
      <c r="DY606" s="582">
        <v>0.14000000000000001</v>
      </c>
      <c r="DZ606" s="582">
        <v>0.14000000000000001</v>
      </c>
      <c r="EA606" s="154"/>
      <c r="EB606" s="582"/>
      <c r="EC606" s="582"/>
      <c r="ED606" s="127"/>
      <c r="EE606" s="127"/>
      <c r="EF606" s="307"/>
      <c r="EG606" s="176">
        <v>0.36</v>
      </c>
      <c r="EH606" s="173"/>
      <c r="EI606" s="173"/>
      <c r="EJ606" s="587">
        <v>0.99999999999999989</v>
      </c>
      <c r="EK606" s="586"/>
      <c r="EL606" s="586"/>
      <c r="EM606" s="586">
        <v>1</v>
      </c>
      <c r="EN606" s="586"/>
      <c r="EO606" s="584">
        <v>0</v>
      </c>
      <c r="EP606" s="301"/>
      <c r="EQ606" s="173"/>
      <c r="ER606" s="173"/>
      <c r="ET606" s="156">
        <f t="shared" si="11"/>
        <v>0</v>
      </c>
    </row>
    <row r="607" spans="1:150" s="225" customFormat="1" ht="99.95" hidden="1" customHeight="1" x14ac:dyDescent="0.25">
      <c r="A607" s="130" t="s">
        <v>217</v>
      </c>
      <c r="B607" s="47" t="s">
        <v>83</v>
      </c>
      <c r="C607" s="47" t="s">
        <v>3788</v>
      </c>
      <c r="D607" s="127">
        <v>7</v>
      </c>
      <c r="E607" s="47" t="s">
        <v>3789</v>
      </c>
      <c r="F607" s="127" t="s">
        <v>3589</v>
      </c>
      <c r="G607" s="277">
        <v>5000</v>
      </c>
      <c r="H607" s="122">
        <v>1</v>
      </c>
      <c r="I607" s="126">
        <v>0.14299999999999999</v>
      </c>
      <c r="J607" s="47" t="s">
        <v>3790</v>
      </c>
      <c r="K607" s="128">
        <v>43464</v>
      </c>
      <c r="L607" s="127">
        <v>18</v>
      </c>
      <c r="M607" s="47" t="s">
        <v>3791</v>
      </c>
      <c r="N607" s="47" t="s">
        <v>3792</v>
      </c>
      <c r="O607" s="165" t="s">
        <v>3655</v>
      </c>
      <c r="P607" s="43">
        <v>0.33329999999999999</v>
      </c>
      <c r="Q607" s="75">
        <v>0.33329999999999999</v>
      </c>
      <c r="R607" s="146" t="s">
        <v>3793</v>
      </c>
      <c r="S607" s="65">
        <v>332475000</v>
      </c>
      <c r="T607" s="71">
        <v>43101</v>
      </c>
      <c r="U607" s="71">
        <v>43434</v>
      </c>
      <c r="V607" s="41" t="s">
        <v>3797</v>
      </c>
      <c r="W607" s="186">
        <v>0.36</v>
      </c>
      <c r="X607" s="16">
        <v>0</v>
      </c>
      <c r="Y607" s="125"/>
      <c r="Z607" s="134"/>
      <c r="AA607" s="582"/>
      <c r="AB607" s="582"/>
      <c r="AC607" s="615"/>
      <c r="AD607" s="154"/>
      <c r="AE607" s="127"/>
      <c r="AF607" s="127"/>
      <c r="AG607" s="16">
        <v>0</v>
      </c>
      <c r="AH607" s="125"/>
      <c r="AI607" s="125"/>
      <c r="AJ607" s="582"/>
      <c r="AK607" s="582"/>
      <c r="AL607" s="154"/>
      <c r="AM607" s="154"/>
      <c r="AN607" s="127"/>
      <c r="AO607" s="127"/>
      <c r="AP607" s="16">
        <v>0</v>
      </c>
      <c r="AQ607" s="125"/>
      <c r="AR607" s="125" t="s">
        <v>235</v>
      </c>
      <c r="AS607" s="582"/>
      <c r="AT607" s="582"/>
      <c r="AU607" s="154"/>
      <c r="AV607" s="154"/>
      <c r="AW607" s="154"/>
      <c r="AX607" s="127"/>
      <c r="AY607" s="127"/>
      <c r="AZ607" s="16">
        <v>0.18</v>
      </c>
      <c r="BA607" s="125"/>
      <c r="BB607" s="125" t="s">
        <v>3798</v>
      </c>
      <c r="BC607" s="582"/>
      <c r="BD607" s="582"/>
      <c r="BE607" s="154"/>
      <c r="BF607" s="154"/>
      <c r="BG607" s="127"/>
      <c r="BH607" s="127"/>
      <c r="BI607" s="16">
        <v>0</v>
      </c>
      <c r="BJ607" s="125"/>
      <c r="BK607" s="125" t="s">
        <v>235</v>
      </c>
      <c r="BL607" s="582"/>
      <c r="BM607" s="582"/>
      <c r="BN607" s="154"/>
      <c r="BO607" s="154"/>
      <c r="BP607" s="127"/>
      <c r="BQ607" s="127"/>
      <c r="BR607" s="16">
        <v>0</v>
      </c>
      <c r="BS607" s="125"/>
      <c r="BT607" s="125" t="s">
        <v>235</v>
      </c>
      <c r="BU607" s="582"/>
      <c r="BV607" s="582"/>
      <c r="BW607" s="154"/>
      <c r="BX607" s="154"/>
      <c r="BY607" s="154"/>
      <c r="BZ607" s="127"/>
      <c r="CA607" s="127"/>
      <c r="CB607" s="16">
        <v>0.18</v>
      </c>
      <c r="CC607" s="125"/>
      <c r="CD607" s="125" t="s">
        <v>3799</v>
      </c>
      <c r="CE607" s="582"/>
      <c r="CF607" s="582"/>
      <c r="CG607" s="154"/>
      <c r="CH607" s="154"/>
      <c r="CI607" s="127"/>
      <c r="CJ607" s="127"/>
      <c r="CK607" s="16">
        <v>0</v>
      </c>
      <c r="CL607" s="125"/>
      <c r="CM607" s="127" t="s">
        <v>235</v>
      </c>
      <c r="CN607" s="582"/>
      <c r="CO607" s="582"/>
      <c r="CP607" s="154"/>
      <c r="CQ607" s="154"/>
      <c r="CR607" s="127"/>
      <c r="CS607" s="127"/>
      <c r="CT607" s="16">
        <v>0</v>
      </c>
      <c r="CU607" s="125"/>
      <c r="CV607" s="125" t="s">
        <v>235</v>
      </c>
      <c r="CW607" s="582"/>
      <c r="CX607" s="582"/>
      <c r="CY607" s="154"/>
      <c r="CZ607" s="154"/>
      <c r="DA607" s="154"/>
      <c r="DB607" s="127"/>
      <c r="DC607" s="127"/>
      <c r="DD607" s="16">
        <v>0</v>
      </c>
      <c r="DE607" s="125"/>
      <c r="DF607" s="125" t="s">
        <v>235</v>
      </c>
      <c r="DG607" s="582"/>
      <c r="DH607" s="582"/>
      <c r="DI607" s="154"/>
      <c r="DJ607" s="154"/>
      <c r="DK607" s="127"/>
      <c r="DL607" s="127"/>
      <c r="DM607" s="16">
        <v>0</v>
      </c>
      <c r="DN607" s="125"/>
      <c r="DO607" s="125" t="s">
        <v>235</v>
      </c>
      <c r="DP607" s="582"/>
      <c r="DQ607" s="582"/>
      <c r="DR607" s="154"/>
      <c r="DS607" s="154"/>
      <c r="DT607" s="127"/>
      <c r="DU607" s="127"/>
      <c r="DV607" s="16">
        <v>0</v>
      </c>
      <c r="DW607" s="125"/>
      <c r="DX607" s="127" t="s">
        <v>235</v>
      </c>
      <c r="DY607" s="582"/>
      <c r="DZ607" s="582"/>
      <c r="EA607" s="154"/>
      <c r="EB607" s="582"/>
      <c r="EC607" s="582"/>
      <c r="ED607" s="127"/>
      <c r="EE607" s="127"/>
      <c r="EF607" s="307"/>
      <c r="EG607" s="176">
        <v>0.36</v>
      </c>
      <c r="EH607" s="173"/>
      <c r="EI607" s="173"/>
      <c r="EJ607" s="587"/>
      <c r="EK607" s="586"/>
      <c r="EL607" s="586"/>
      <c r="EM607" s="586"/>
      <c r="EN607" s="586"/>
      <c r="EO607" s="584"/>
      <c r="EP607" s="301"/>
      <c r="EQ607" s="173"/>
      <c r="ER607" s="173"/>
      <c r="ET607" s="156">
        <f t="shared" si="11"/>
        <v>0</v>
      </c>
    </row>
    <row r="608" spans="1:150" s="225" customFormat="1" ht="99.95" hidden="1" customHeight="1" x14ac:dyDescent="0.25">
      <c r="A608" s="130" t="s">
        <v>217</v>
      </c>
      <c r="B608" s="47" t="s">
        <v>83</v>
      </c>
      <c r="C608" s="47" t="s">
        <v>3788</v>
      </c>
      <c r="D608" s="127">
        <v>7</v>
      </c>
      <c r="E608" s="47" t="s">
        <v>3789</v>
      </c>
      <c r="F608" s="127" t="s">
        <v>3589</v>
      </c>
      <c r="G608" s="277">
        <v>5000</v>
      </c>
      <c r="H608" s="122">
        <v>1</v>
      </c>
      <c r="I608" s="126">
        <v>0.14299999999999999</v>
      </c>
      <c r="J608" s="47" t="s">
        <v>3790</v>
      </c>
      <c r="K608" s="128">
        <v>43464</v>
      </c>
      <c r="L608" s="163">
        <v>18</v>
      </c>
      <c r="M608" s="47" t="s">
        <v>3791</v>
      </c>
      <c r="N608" s="47" t="s">
        <v>3792</v>
      </c>
      <c r="O608" s="165" t="s">
        <v>3655</v>
      </c>
      <c r="P608" s="53">
        <v>0.33329999999999999</v>
      </c>
      <c r="Q608" s="75">
        <v>0.33329999999999999</v>
      </c>
      <c r="R608" s="146" t="s">
        <v>3793</v>
      </c>
      <c r="S608" s="65">
        <v>332475000</v>
      </c>
      <c r="T608" s="71">
        <v>43101</v>
      </c>
      <c r="U608" s="71">
        <v>43434</v>
      </c>
      <c r="V608" s="41" t="s">
        <v>3800</v>
      </c>
      <c r="W608" s="186">
        <v>0.28000000000000003</v>
      </c>
      <c r="X608" s="16">
        <v>0</v>
      </c>
      <c r="Y608" s="125"/>
      <c r="Z608" s="134"/>
      <c r="AA608" s="582"/>
      <c r="AB608" s="582"/>
      <c r="AC608" s="615"/>
      <c r="AD608" s="154"/>
      <c r="AE608" s="127"/>
      <c r="AF608" s="127"/>
      <c r="AG608" s="16">
        <v>0</v>
      </c>
      <c r="AH608" s="125"/>
      <c r="AI608" s="125"/>
      <c r="AJ608" s="582"/>
      <c r="AK608" s="582"/>
      <c r="AL608" s="154"/>
      <c r="AM608" s="154"/>
      <c r="AN608" s="127"/>
      <c r="AO608" s="127"/>
      <c r="AP608" s="16">
        <v>0</v>
      </c>
      <c r="AQ608" s="125"/>
      <c r="AR608" s="125" t="s">
        <v>235</v>
      </c>
      <c r="AS608" s="582"/>
      <c r="AT608" s="582"/>
      <c r="AU608" s="154"/>
      <c r="AV608" s="154"/>
      <c r="AW608" s="154"/>
      <c r="AX608" s="127"/>
      <c r="AY608" s="127"/>
      <c r="AZ608" s="16">
        <v>0</v>
      </c>
      <c r="BA608" s="125"/>
      <c r="BB608" s="125" t="s">
        <v>235</v>
      </c>
      <c r="BC608" s="582"/>
      <c r="BD608" s="582"/>
      <c r="BE608" s="154"/>
      <c r="BF608" s="154"/>
      <c r="BG608" s="127"/>
      <c r="BH608" s="127"/>
      <c r="BI608" s="16">
        <v>0</v>
      </c>
      <c r="BJ608" s="125"/>
      <c r="BK608" s="125" t="s">
        <v>235</v>
      </c>
      <c r="BL608" s="582"/>
      <c r="BM608" s="582"/>
      <c r="BN608" s="154"/>
      <c r="BO608" s="154"/>
      <c r="BP608" s="127"/>
      <c r="BQ608" s="127"/>
      <c r="BR608" s="16">
        <v>0.14000000000000001</v>
      </c>
      <c r="BS608" s="125"/>
      <c r="BT608" s="125" t="s">
        <v>3801</v>
      </c>
      <c r="BU608" s="582"/>
      <c r="BV608" s="582"/>
      <c r="BW608" s="154"/>
      <c r="BX608" s="154"/>
      <c r="BY608" s="154"/>
      <c r="BZ608" s="127"/>
      <c r="CA608" s="127"/>
      <c r="CB608" s="16">
        <v>0</v>
      </c>
      <c r="CC608" s="125"/>
      <c r="CD608" s="125" t="s">
        <v>235</v>
      </c>
      <c r="CE608" s="582"/>
      <c r="CF608" s="582"/>
      <c r="CG608" s="154"/>
      <c r="CH608" s="154"/>
      <c r="CI608" s="127"/>
      <c r="CJ608" s="127"/>
      <c r="CK608" s="16">
        <v>0</v>
      </c>
      <c r="CL608" s="125"/>
      <c r="CM608" s="127" t="s">
        <v>235</v>
      </c>
      <c r="CN608" s="582"/>
      <c r="CO608" s="582"/>
      <c r="CP608" s="154"/>
      <c r="CQ608" s="154"/>
      <c r="CR608" s="127"/>
      <c r="CS608" s="127"/>
      <c r="CT608" s="16">
        <v>0</v>
      </c>
      <c r="CU608" s="125"/>
      <c r="CV608" s="125" t="s">
        <v>235</v>
      </c>
      <c r="CW608" s="582"/>
      <c r="CX608" s="582"/>
      <c r="CY608" s="154"/>
      <c r="CZ608" s="154"/>
      <c r="DA608" s="154"/>
      <c r="DB608" s="127"/>
      <c r="DC608" s="127"/>
      <c r="DD608" s="16">
        <v>0</v>
      </c>
      <c r="DE608" s="125"/>
      <c r="DF608" s="125" t="s">
        <v>235</v>
      </c>
      <c r="DG608" s="582"/>
      <c r="DH608" s="582"/>
      <c r="DI608" s="154"/>
      <c r="DJ608" s="154"/>
      <c r="DK608" s="127"/>
      <c r="DL608" s="127"/>
      <c r="DM608" s="16">
        <v>0</v>
      </c>
      <c r="DN608" s="125"/>
      <c r="DO608" s="125" t="s">
        <v>235</v>
      </c>
      <c r="DP608" s="582"/>
      <c r="DQ608" s="582"/>
      <c r="DR608" s="154"/>
      <c r="DS608" s="154"/>
      <c r="DT608" s="127"/>
      <c r="DU608" s="127"/>
      <c r="DV608" s="16">
        <v>0.14000000000000001</v>
      </c>
      <c r="DW608" s="125"/>
      <c r="DX608" s="127" t="s">
        <v>3801</v>
      </c>
      <c r="DY608" s="582"/>
      <c r="DZ608" s="582"/>
      <c r="EA608" s="154"/>
      <c r="EB608" s="582"/>
      <c r="EC608" s="582"/>
      <c r="ED608" s="127"/>
      <c r="EE608" s="127"/>
      <c r="EF608" s="307"/>
      <c r="EG608" s="176">
        <v>0.28000000000000003</v>
      </c>
      <c r="EH608" s="173"/>
      <c r="EI608" s="173"/>
      <c r="EJ608" s="587"/>
      <c r="EK608" s="586"/>
      <c r="EL608" s="586"/>
      <c r="EM608" s="586"/>
      <c r="EN608" s="586"/>
      <c r="EO608" s="584"/>
      <c r="EP608" s="301"/>
      <c r="EQ608" s="173"/>
      <c r="ER608" s="173"/>
      <c r="ET608" s="156">
        <f t="shared" si="11"/>
        <v>0</v>
      </c>
    </row>
    <row r="609" spans="1:150" s="225" customFormat="1" ht="99.95" hidden="1" customHeight="1" x14ac:dyDescent="0.25">
      <c r="A609" s="130" t="s">
        <v>217</v>
      </c>
      <c r="B609" s="47" t="s">
        <v>83</v>
      </c>
      <c r="C609" s="47" t="s">
        <v>3788</v>
      </c>
      <c r="D609" s="127">
        <v>7</v>
      </c>
      <c r="E609" s="47" t="s">
        <v>3789</v>
      </c>
      <c r="F609" s="127" t="s">
        <v>3589</v>
      </c>
      <c r="G609" s="277">
        <v>5000</v>
      </c>
      <c r="H609" s="122">
        <v>1</v>
      </c>
      <c r="I609" s="126">
        <v>0.14299999999999999</v>
      </c>
      <c r="J609" s="47" t="s">
        <v>3790</v>
      </c>
      <c r="K609" s="128">
        <v>43464</v>
      </c>
      <c r="L609" s="163">
        <v>19</v>
      </c>
      <c r="M609" s="47" t="s">
        <v>3802</v>
      </c>
      <c r="N609" s="47" t="s">
        <v>3803</v>
      </c>
      <c r="O609" s="165" t="s">
        <v>3655</v>
      </c>
      <c r="P609" s="53">
        <v>0.33329999999999999</v>
      </c>
      <c r="Q609" s="75">
        <v>0.33329999999999999</v>
      </c>
      <c r="R609" s="146" t="s">
        <v>2163</v>
      </c>
      <c r="S609" s="65">
        <v>1657948000</v>
      </c>
      <c r="T609" s="71">
        <v>43101</v>
      </c>
      <c r="U609" s="71">
        <v>43464</v>
      </c>
      <c r="V609" s="41" t="s">
        <v>3804</v>
      </c>
      <c r="W609" s="186">
        <v>0.27</v>
      </c>
      <c r="X609" s="16">
        <v>0</v>
      </c>
      <c r="Y609" s="125"/>
      <c r="Z609" s="134"/>
      <c r="AA609" s="582">
        <v>0</v>
      </c>
      <c r="AB609" s="582">
        <v>0</v>
      </c>
      <c r="AC609" s="615">
        <v>1632348000</v>
      </c>
      <c r="AD609" s="154"/>
      <c r="AE609" s="127"/>
      <c r="AF609" s="127"/>
      <c r="AG609" s="16">
        <v>0</v>
      </c>
      <c r="AH609" s="125"/>
      <c r="AI609" s="125" t="s">
        <v>235</v>
      </c>
      <c r="AJ609" s="582">
        <v>0</v>
      </c>
      <c r="AK609" s="582">
        <v>0</v>
      </c>
      <c r="AL609" s="154"/>
      <c r="AM609" s="154"/>
      <c r="AN609" s="127"/>
      <c r="AO609" s="127"/>
      <c r="AP609" s="16">
        <v>0</v>
      </c>
      <c r="AQ609" s="125"/>
      <c r="AR609" s="125" t="s">
        <v>235</v>
      </c>
      <c r="AS609" s="582">
        <v>0</v>
      </c>
      <c r="AT609" s="582">
        <v>0</v>
      </c>
      <c r="AU609" s="154"/>
      <c r="AV609" s="154"/>
      <c r="AW609" s="154"/>
      <c r="AX609" s="127"/>
      <c r="AY609" s="127"/>
      <c r="AZ609" s="16">
        <v>0.09</v>
      </c>
      <c r="BA609" s="125"/>
      <c r="BB609" s="125" t="s">
        <v>3805</v>
      </c>
      <c r="BC609" s="582">
        <v>0.14000000000000001</v>
      </c>
      <c r="BD609" s="582">
        <v>0</v>
      </c>
      <c r="BE609" s="154"/>
      <c r="BF609" s="154"/>
      <c r="BG609" s="127"/>
      <c r="BH609" s="127"/>
      <c r="BI609" s="16">
        <v>0</v>
      </c>
      <c r="BJ609" s="125"/>
      <c r="BK609" s="125" t="s">
        <v>235</v>
      </c>
      <c r="BL609" s="582">
        <v>0.18</v>
      </c>
      <c r="BM609" s="582">
        <v>0</v>
      </c>
      <c r="BN609" s="154">
        <v>25600000</v>
      </c>
      <c r="BO609" s="154"/>
      <c r="BP609" s="127"/>
      <c r="BQ609" s="127"/>
      <c r="BR609" s="16">
        <v>0</v>
      </c>
      <c r="BS609" s="125"/>
      <c r="BT609" s="125" t="s">
        <v>235</v>
      </c>
      <c r="BU609" s="582">
        <v>0</v>
      </c>
      <c r="BV609" s="582">
        <v>0</v>
      </c>
      <c r="BW609" s="154"/>
      <c r="BX609" s="154"/>
      <c r="BY609" s="154"/>
      <c r="BZ609" s="127"/>
      <c r="CA609" s="127"/>
      <c r="CB609" s="16">
        <v>0</v>
      </c>
      <c r="CC609" s="125"/>
      <c r="CD609" s="173" t="s">
        <v>235</v>
      </c>
      <c r="CE609" s="582">
        <v>0</v>
      </c>
      <c r="CF609" s="582">
        <v>0</v>
      </c>
      <c r="CG609" s="154"/>
      <c r="CH609" s="154"/>
      <c r="CI609" s="127"/>
      <c r="CJ609" s="127"/>
      <c r="CK609" s="16">
        <v>0.09</v>
      </c>
      <c r="CL609" s="125"/>
      <c r="CM609" s="127" t="s">
        <v>3805</v>
      </c>
      <c r="CN609" s="582">
        <v>0.32</v>
      </c>
      <c r="CO609" s="582">
        <v>0</v>
      </c>
      <c r="CP609" s="154"/>
      <c r="CQ609" s="154"/>
      <c r="CR609" s="127"/>
      <c r="CS609" s="127"/>
      <c r="CT609" s="16">
        <v>0</v>
      </c>
      <c r="CU609" s="125"/>
      <c r="CV609" s="125" t="s">
        <v>235</v>
      </c>
      <c r="CW609" s="582">
        <v>0.13500000000000001</v>
      </c>
      <c r="CX609" s="582">
        <v>0</v>
      </c>
      <c r="CY609" s="154"/>
      <c r="CZ609" s="154"/>
      <c r="DA609" s="154"/>
      <c r="DB609" s="127"/>
      <c r="DC609" s="127"/>
      <c r="DD609" s="16">
        <v>0</v>
      </c>
      <c r="DE609" s="125"/>
      <c r="DF609" s="125" t="s">
        <v>235</v>
      </c>
      <c r="DG609" s="582">
        <v>0</v>
      </c>
      <c r="DH609" s="582">
        <v>0</v>
      </c>
      <c r="DI609" s="154"/>
      <c r="DJ609" s="154"/>
      <c r="DK609" s="127"/>
      <c r="DL609" s="127"/>
      <c r="DM609" s="16">
        <v>0</v>
      </c>
      <c r="DN609" s="125"/>
      <c r="DO609" s="125" t="s">
        <v>235</v>
      </c>
      <c r="DP609" s="582">
        <v>0.13500000000000001</v>
      </c>
      <c r="DQ609" s="582">
        <v>0</v>
      </c>
      <c r="DR609" s="154"/>
      <c r="DS609" s="154"/>
      <c r="DT609" s="127"/>
      <c r="DU609" s="127"/>
      <c r="DV609" s="16">
        <v>0.09</v>
      </c>
      <c r="DW609" s="125"/>
      <c r="DX609" s="127" t="s">
        <v>3805</v>
      </c>
      <c r="DY609" s="582">
        <v>0.09</v>
      </c>
      <c r="DZ609" s="582">
        <v>0</v>
      </c>
      <c r="EA609" s="154"/>
      <c r="EB609" s="582"/>
      <c r="EC609" s="582"/>
      <c r="ED609" s="127"/>
      <c r="EE609" s="127"/>
      <c r="EF609" s="307"/>
      <c r="EG609" s="176">
        <v>0.27</v>
      </c>
      <c r="EH609" s="173"/>
      <c r="EI609" s="173"/>
      <c r="EJ609" s="587">
        <v>1</v>
      </c>
      <c r="EK609" s="586"/>
      <c r="EL609" s="586"/>
      <c r="EM609" s="586"/>
      <c r="EN609" s="586"/>
      <c r="EO609" s="584"/>
      <c r="EP609" s="301"/>
      <c r="EQ609" s="173"/>
      <c r="ER609" s="173"/>
      <c r="ET609" s="156">
        <f t="shared" si="11"/>
        <v>0</v>
      </c>
    </row>
    <row r="610" spans="1:150" s="225" customFormat="1" ht="99.95" hidden="1" customHeight="1" x14ac:dyDescent="0.25">
      <c r="A610" s="130" t="s">
        <v>217</v>
      </c>
      <c r="B610" s="47" t="s">
        <v>83</v>
      </c>
      <c r="C610" s="47" t="s">
        <v>3788</v>
      </c>
      <c r="D610" s="127">
        <v>7</v>
      </c>
      <c r="E610" s="47" t="s">
        <v>3789</v>
      </c>
      <c r="F610" s="127" t="s">
        <v>3589</v>
      </c>
      <c r="G610" s="277">
        <v>5000</v>
      </c>
      <c r="H610" s="122">
        <v>1</v>
      </c>
      <c r="I610" s="126">
        <v>0.14299999999999999</v>
      </c>
      <c r="J610" s="47" t="s">
        <v>3790</v>
      </c>
      <c r="K610" s="128">
        <v>43464</v>
      </c>
      <c r="L610" s="163">
        <v>19</v>
      </c>
      <c r="M610" s="47" t="s">
        <v>3802</v>
      </c>
      <c r="N610" s="47" t="s">
        <v>3803</v>
      </c>
      <c r="O610" s="165" t="s">
        <v>3655</v>
      </c>
      <c r="P610" s="53">
        <v>0.33329999999999999</v>
      </c>
      <c r="Q610" s="75">
        <v>0.33329999999999999</v>
      </c>
      <c r="R610" s="146" t="s">
        <v>2163</v>
      </c>
      <c r="S610" s="65">
        <v>1657948000</v>
      </c>
      <c r="T610" s="71">
        <v>43101</v>
      </c>
      <c r="U610" s="71">
        <v>43464</v>
      </c>
      <c r="V610" s="41" t="s">
        <v>3806</v>
      </c>
      <c r="W610" s="186">
        <v>0.27</v>
      </c>
      <c r="X610" s="16">
        <v>0</v>
      </c>
      <c r="Y610" s="125"/>
      <c r="Z610" s="134"/>
      <c r="AA610" s="582"/>
      <c r="AB610" s="582"/>
      <c r="AC610" s="615"/>
      <c r="AD610" s="154"/>
      <c r="AE610" s="127"/>
      <c r="AF610" s="127"/>
      <c r="AG610" s="16">
        <v>0</v>
      </c>
      <c r="AH610" s="125"/>
      <c r="AI610" s="125" t="s">
        <v>235</v>
      </c>
      <c r="AJ610" s="582"/>
      <c r="AK610" s="582"/>
      <c r="AL610" s="154"/>
      <c r="AM610" s="154"/>
      <c r="AN610" s="127"/>
      <c r="AO610" s="127"/>
      <c r="AP610" s="16">
        <v>0</v>
      </c>
      <c r="AQ610" s="125"/>
      <c r="AR610" s="125" t="s">
        <v>235</v>
      </c>
      <c r="AS610" s="582"/>
      <c r="AT610" s="582"/>
      <c r="AU610" s="154"/>
      <c r="AV610" s="154"/>
      <c r="AW610" s="154"/>
      <c r="AX610" s="127"/>
      <c r="AY610" s="127"/>
      <c r="AZ610" s="16">
        <v>0</v>
      </c>
      <c r="BA610" s="125"/>
      <c r="BB610" s="125" t="s">
        <v>235</v>
      </c>
      <c r="BC610" s="582"/>
      <c r="BD610" s="582"/>
      <c r="BE610" s="154"/>
      <c r="BF610" s="154"/>
      <c r="BG610" s="127"/>
      <c r="BH610" s="127"/>
      <c r="BI610" s="16">
        <v>0</v>
      </c>
      <c r="BJ610" s="125"/>
      <c r="BK610" s="125" t="s">
        <v>235</v>
      </c>
      <c r="BL610" s="582"/>
      <c r="BM610" s="582"/>
      <c r="BN610" s="154"/>
      <c r="BO610" s="154"/>
      <c r="BP610" s="127"/>
      <c r="BQ610" s="127"/>
      <c r="BR610" s="16">
        <v>0</v>
      </c>
      <c r="BS610" s="125"/>
      <c r="BT610" s="125" t="s">
        <v>235</v>
      </c>
      <c r="BU610" s="582"/>
      <c r="BV610" s="582"/>
      <c r="BW610" s="154"/>
      <c r="BX610" s="154"/>
      <c r="BY610" s="154"/>
      <c r="BZ610" s="127"/>
      <c r="CA610" s="127"/>
      <c r="CB610" s="16">
        <v>0</v>
      </c>
      <c r="CC610" s="125"/>
      <c r="CD610" s="173" t="s">
        <v>235</v>
      </c>
      <c r="CE610" s="582"/>
      <c r="CF610" s="582"/>
      <c r="CG610" s="154"/>
      <c r="CH610" s="154"/>
      <c r="CI610" s="127"/>
      <c r="CJ610" s="127"/>
      <c r="CK610" s="16">
        <v>0</v>
      </c>
      <c r="CL610" s="125"/>
      <c r="CM610" s="127" t="s">
        <v>235</v>
      </c>
      <c r="CN610" s="582"/>
      <c r="CO610" s="582"/>
      <c r="CP610" s="154"/>
      <c r="CQ610" s="154"/>
      <c r="CR610" s="127"/>
      <c r="CS610" s="127"/>
      <c r="CT610" s="16">
        <v>0.13500000000000001</v>
      </c>
      <c r="CU610" s="125"/>
      <c r="CV610" s="125" t="s">
        <v>3807</v>
      </c>
      <c r="CW610" s="582"/>
      <c r="CX610" s="582"/>
      <c r="CY610" s="154"/>
      <c r="CZ610" s="154"/>
      <c r="DA610" s="154"/>
      <c r="DB610" s="127"/>
      <c r="DC610" s="127"/>
      <c r="DD610" s="16">
        <v>0</v>
      </c>
      <c r="DE610" s="125"/>
      <c r="DF610" s="125" t="s">
        <v>235</v>
      </c>
      <c r="DG610" s="582"/>
      <c r="DH610" s="582"/>
      <c r="DI610" s="154"/>
      <c r="DJ610" s="154"/>
      <c r="DK610" s="127"/>
      <c r="DL610" s="127"/>
      <c r="DM610" s="16">
        <v>0.13500000000000001</v>
      </c>
      <c r="DN610" s="125"/>
      <c r="DO610" s="125" t="s">
        <v>3808</v>
      </c>
      <c r="DP610" s="582"/>
      <c r="DQ610" s="582"/>
      <c r="DR610" s="154"/>
      <c r="DS610" s="154"/>
      <c r="DT610" s="127"/>
      <c r="DU610" s="127"/>
      <c r="DV610" s="84">
        <v>0</v>
      </c>
      <c r="DW610" s="125"/>
      <c r="DX610" s="127" t="s">
        <v>235</v>
      </c>
      <c r="DY610" s="582"/>
      <c r="DZ610" s="582"/>
      <c r="EA610" s="154"/>
      <c r="EB610" s="582"/>
      <c r="EC610" s="582"/>
      <c r="ED610" s="127"/>
      <c r="EE610" s="127"/>
      <c r="EF610" s="307"/>
      <c r="EG610" s="176">
        <v>0.27</v>
      </c>
      <c r="EH610" s="173"/>
      <c r="EI610" s="173"/>
      <c r="EJ610" s="587"/>
      <c r="EK610" s="586"/>
      <c r="EL610" s="586"/>
      <c r="EM610" s="586"/>
      <c r="EN610" s="586"/>
      <c r="EO610" s="584"/>
      <c r="EP610" s="301"/>
      <c r="EQ610" s="173"/>
      <c r="ER610" s="173"/>
      <c r="ET610" s="156">
        <f t="shared" si="11"/>
        <v>0</v>
      </c>
    </row>
    <row r="611" spans="1:150" s="225" customFormat="1" ht="78.75" hidden="1" customHeight="1" x14ac:dyDescent="0.25">
      <c r="A611" s="130" t="s">
        <v>217</v>
      </c>
      <c r="B611" s="47" t="s">
        <v>83</v>
      </c>
      <c r="C611" s="47" t="s">
        <v>3788</v>
      </c>
      <c r="D611" s="127">
        <v>7</v>
      </c>
      <c r="E611" s="47" t="s">
        <v>3789</v>
      </c>
      <c r="F611" s="127" t="s">
        <v>3589</v>
      </c>
      <c r="G611" s="277">
        <v>5000</v>
      </c>
      <c r="H611" s="122">
        <v>1</v>
      </c>
      <c r="I611" s="126">
        <v>0.14299999999999999</v>
      </c>
      <c r="J611" s="47" t="s">
        <v>3790</v>
      </c>
      <c r="K611" s="128">
        <v>43464</v>
      </c>
      <c r="L611" s="163">
        <v>19</v>
      </c>
      <c r="M611" s="47" t="s">
        <v>3802</v>
      </c>
      <c r="N611" s="47" t="s">
        <v>3803</v>
      </c>
      <c r="O611" s="165" t="s">
        <v>3655</v>
      </c>
      <c r="P611" s="53">
        <v>0.33329999999999999</v>
      </c>
      <c r="Q611" s="75">
        <v>0.33329999999999999</v>
      </c>
      <c r="R611" s="146" t="s">
        <v>2163</v>
      </c>
      <c r="S611" s="65">
        <v>1657948000</v>
      </c>
      <c r="T611" s="71">
        <v>43101</v>
      </c>
      <c r="U611" s="71">
        <v>43464</v>
      </c>
      <c r="V611" s="41" t="s">
        <v>3809</v>
      </c>
      <c r="W611" s="186">
        <v>0.1</v>
      </c>
      <c r="X611" s="16">
        <v>0</v>
      </c>
      <c r="Y611" s="125"/>
      <c r="Z611" s="134"/>
      <c r="AA611" s="582"/>
      <c r="AB611" s="582"/>
      <c r="AC611" s="615"/>
      <c r="AD611" s="154"/>
      <c r="AE611" s="127"/>
      <c r="AF611" s="127"/>
      <c r="AG611" s="16">
        <v>0</v>
      </c>
      <c r="AH611" s="125"/>
      <c r="AI611" s="125" t="s">
        <v>235</v>
      </c>
      <c r="AJ611" s="582"/>
      <c r="AK611" s="582"/>
      <c r="AL611" s="154"/>
      <c r="AM611" s="154"/>
      <c r="AN611" s="127"/>
      <c r="AO611" s="127"/>
      <c r="AP611" s="16">
        <v>0</v>
      </c>
      <c r="AQ611" s="125"/>
      <c r="AR611" s="125" t="s">
        <v>235</v>
      </c>
      <c r="AS611" s="582"/>
      <c r="AT611" s="582"/>
      <c r="AU611" s="154"/>
      <c r="AV611" s="154"/>
      <c r="AW611" s="154"/>
      <c r="AX611" s="127"/>
      <c r="AY611" s="127"/>
      <c r="AZ611" s="16">
        <v>0.05</v>
      </c>
      <c r="BA611" s="125"/>
      <c r="BB611" s="173" t="s">
        <v>3810</v>
      </c>
      <c r="BC611" s="582"/>
      <c r="BD611" s="582"/>
      <c r="BE611" s="154"/>
      <c r="BF611" s="154"/>
      <c r="BG611" s="127"/>
      <c r="BH611" s="127"/>
      <c r="BI611" s="16">
        <v>0</v>
      </c>
      <c r="BJ611" s="125"/>
      <c r="BK611" s="125" t="s">
        <v>235</v>
      </c>
      <c r="BL611" s="582"/>
      <c r="BM611" s="582"/>
      <c r="BN611" s="154"/>
      <c r="BO611" s="154"/>
      <c r="BP611" s="127"/>
      <c r="BQ611" s="127"/>
      <c r="BR611" s="16">
        <v>0</v>
      </c>
      <c r="BS611" s="125"/>
      <c r="BT611" s="125" t="s">
        <v>235</v>
      </c>
      <c r="BU611" s="582"/>
      <c r="BV611" s="582"/>
      <c r="BW611" s="154"/>
      <c r="BX611" s="154"/>
      <c r="BY611" s="154"/>
      <c r="BZ611" s="127"/>
      <c r="CA611" s="127"/>
      <c r="CB611" s="16">
        <v>0</v>
      </c>
      <c r="CC611" s="125"/>
      <c r="CD611" s="125" t="s">
        <v>235</v>
      </c>
      <c r="CE611" s="582"/>
      <c r="CF611" s="582"/>
      <c r="CG611" s="154"/>
      <c r="CH611" s="154"/>
      <c r="CI611" s="127"/>
      <c r="CJ611" s="127"/>
      <c r="CK611" s="16">
        <v>0.05</v>
      </c>
      <c r="CL611" s="125"/>
      <c r="CM611" s="127" t="s">
        <v>3811</v>
      </c>
      <c r="CN611" s="582"/>
      <c r="CO611" s="582"/>
      <c r="CP611" s="154"/>
      <c r="CQ611" s="154"/>
      <c r="CR611" s="127"/>
      <c r="CS611" s="127"/>
      <c r="CT611" s="16">
        <v>0</v>
      </c>
      <c r="CU611" s="125"/>
      <c r="CV611" s="125" t="s">
        <v>235</v>
      </c>
      <c r="CW611" s="582"/>
      <c r="CX611" s="582"/>
      <c r="CY611" s="154"/>
      <c r="CZ611" s="154"/>
      <c r="DA611" s="154"/>
      <c r="DB611" s="127"/>
      <c r="DC611" s="127"/>
      <c r="DD611" s="16">
        <v>0</v>
      </c>
      <c r="DE611" s="125"/>
      <c r="DF611" s="125" t="s">
        <v>235</v>
      </c>
      <c r="DG611" s="582"/>
      <c r="DH611" s="582"/>
      <c r="DI611" s="154"/>
      <c r="DJ611" s="154"/>
      <c r="DK611" s="127"/>
      <c r="DL611" s="127"/>
      <c r="DM611" s="16">
        <v>0</v>
      </c>
      <c r="DN611" s="125"/>
      <c r="DO611" s="125" t="s">
        <v>235</v>
      </c>
      <c r="DP611" s="582"/>
      <c r="DQ611" s="582"/>
      <c r="DR611" s="154"/>
      <c r="DS611" s="154"/>
      <c r="DT611" s="127"/>
      <c r="DU611" s="127"/>
      <c r="DV611" s="16">
        <v>0</v>
      </c>
      <c r="DW611" s="125"/>
      <c r="DX611" s="127" t="s">
        <v>235</v>
      </c>
      <c r="DY611" s="582"/>
      <c r="DZ611" s="582"/>
      <c r="EA611" s="154"/>
      <c r="EB611" s="582"/>
      <c r="EC611" s="582"/>
      <c r="ED611" s="127"/>
      <c r="EE611" s="127"/>
      <c r="EF611" s="307"/>
      <c r="EG611" s="176">
        <v>0.1</v>
      </c>
      <c r="EH611" s="173"/>
      <c r="EI611" s="173"/>
      <c r="EJ611" s="587"/>
      <c r="EK611" s="586"/>
      <c r="EL611" s="586"/>
      <c r="EM611" s="586"/>
      <c r="EN611" s="586"/>
      <c r="EO611" s="584"/>
      <c r="EP611" s="301"/>
      <c r="EQ611" s="173"/>
      <c r="ER611" s="173"/>
      <c r="ET611" s="156">
        <f t="shared" si="11"/>
        <v>0</v>
      </c>
    </row>
    <row r="612" spans="1:150" s="225" customFormat="1" ht="78.75" hidden="1" customHeight="1" x14ac:dyDescent="0.25">
      <c r="A612" s="130" t="s">
        <v>217</v>
      </c>
      <c r="B612" s="47" t="s">
        <v>83</v>
      </c>
      <c r="C612" s="47" t="s">
        <v>3788</v>
      </c>
      <c r="D612" s="127">
        <v>7</v>
      </c>
      <c r="E612" s="47" t="s">
        <v>3789</v>
      </c>
      <c r="F612" s="127" t="s">
        <v>3589</v>
      </c>
      <c r="G612" s="277">
        <v>5000</v>
      </c>
      <c r="H612" s="122">
        <v>1</v>
      </c>
      <c r="I612" s="126">
        <v>0.14299999999999999</v>
      </c>
      <c r="J612" s="47" t="s">
        <v>3790</v>
      </c>
      <c r="K612" s="128">
        <v>43464</v>
      </c>
      <c r="L612" s="163">
        <v>19</v>
      </c>
      <c r="M612" s="47" t="s">
        <v>3802</v>
      </c>
      <c r="N612" s="47" t="s">
        <v>3803</v>
      </c>
      <c r="O612" s="165" t="s">
        <v>3655</v>
      </c>
      <c r="P612" s="53">
        <v>0.33329999999999999</v>
      </c>
      <c r="Q612" s="75">
        <v>0.33329999999999999</v>
      </c>
      <c r="R612" s="146" t="s">
        <v>2163</v>
      </c>
      <c r="S612" s="65">
        <v>1657948000</v>
      </c>
      <c r="T612" s="71">
        <v>43101</v>
      </c>
      <c r="U612" s="71">
        <v>43464</v>
      </c>
      <c r="V612" s="41" t="s">
        <v>3812</v>
      </c>
      <c r="W612" s="122">
        <v>0.36</v>
      </c>
      <c r="X612" s="16">
        <v>0</v>
      </c>
      <c r="Y612" s="125"/>
      <c r="Z612" s="134"/>
      <c r="AA612" s="582"/>
      <c r="AB612" s="582"/>
      <c r="AC612" s="615"/>
      <c r="AD612" s="154"/>
      <c r="AE612" s="127"/>
      <c r="AF612" s="127"/>
      <c r="AG612" s="16">
        <v>0</v>
      </c>
      <c r="AH612" s="125"/>
      <c r="AI612" s="125" t="s">
        <v>235</v>
      </c>
      <c r="AJ612" s="582"/>
      <c r="AK612" s="582"/>
      <c r="AL612" s="154"/>
      <c r="AM612" s="154"/>
      <c r="AN612" s="127"/>
      <c r="AO612" s="127"/>
      <c r="AP612" s="16">
        <v>0</v>
      </c>
      <c r="AQ612" s="125"/>
      <c r="AR612" s="125" t="s">
        <v>235</v>
      </c>
      <c r="AS612" s="582"/>
      <c r="AT612" s="582"/>
      <c r="AU612" s="154"/>
      <c r="AV612" s="154"/>
      <c r="AW612" s="154"/>
      <c r="AX612" s="127"/>
      <c r="AY612" s="127"/>
      <c r="AZ612" s="16">
        <v>0</v>
      </c>
      <c r="BA612" s="125"/>
      <c r="BB612" s="125" t="s">
        <v>235</v>
      </c>
      <c r="BC612" s="582"/>
      <c r="BD612" s="582"/>
      <c r="BE612" s="154"/>
      <c r="BF612" s="154"/>
      <c r="BG612" s="127"/>
      <c r="BH612" s="127"/>
      <c r="BI612" s="16">
        <v>0.18</v>
      </c>
      <c r="BJ612" s="125"/>
      <c r="BK612" s="125" t="s">
        <v>3813</v>
      </c>
      <c r="BL612" s="582"/>
      <c r="BM612" s="582"/>
      <c r="BN612" s="154"/>
      <c r="BO612" s="154"/>
      <c r="BP612" s="127"/>
      <c r="BQ612" s="127"/>
      <c r="BR612" s="16">
        <v>0</v>
      </c>
      <c r="BS612" s="125"/>
      <c r="BT612" s="125" t="s">
        <v>235</v>
      </c>
      <c r="BU612" s="582"/>
      <c r="BV612" s="582"/>
      <c r="BW612" s="154"/>
      <c r="BX612" s="154"/>
      <c r="BY612" s="154"/>
      <c r="BZ612" s="127"/>
      <c r="CA612" s="127"/>
      <c r="CB612" s="16">
        <v>0</v>
      </c>
      <c r="CC612" s="125"/>
      <c r="CD612" s="173" t="s">
        <v>235</v>
      </c>
      <c r="CE612" s="582"/>
      <c r="CF612" s="582"/>
      <c r="CG612" s="154"/>
      <c r="CH612" s="154"/>
      <c r="CI612" s="127"/>
      <c r="CJ612" s="127"/>
      <c r="CK612" s="16">
        <v>0.18</v>
      </c>
      <c r="CL612" s="125"/>
      <c r="CM612" s="127" t="s">
        <v>3814</v>
      </c>
      <c r="CN612" s="582"/>
      <c r="CO612" s="582"/>
      <c r="CP612" s="154"/>
      <c r="CQ612" s="154"/>
      <c r="CR612" s="127"/>
      <c r="CS612" s="127"/>
      <c r="CT612" s="16">
        <v>0</v>
      </c>
      <c r="CU612" s="125"/>
      <c r="CV612" s="125" t="s">
        <v>235</v>
      </c>
      <c r="CW612" s="582"/>
      <c r="CX612" s="582"/>
      <c r="CY612" s="154"/>
      <c r="CZ612" s="154"/>
      <c r="DA612" s="154"/>
      <c r="DB612" s="127"/>
      <c r="DC612" s="127"/>
      <c r="DD612" s="16">
        <v>0</v>
      </c>
      <c r="DE612" s="125"/>
      <c r="DF612" s="125" t="s">
        <v>235</v>
      </c>
      <c r="DG612" s="582"/>
      <c r="DH612" s="582"/>
      <c r="DI612" s="154"/>
      <c r="DJ612" s="154"/>
      <c r="DK612" s="127"/>
      <c r="DL612" s="127"/>
      <c r="DM612" s="16">
        <v>0</v>
      </c>
      <c r="DN612" s="125"/>
      <c r="DO612" s="125" t="s">
        <v>235</v>
      </c>
      <c r="DP612" s="582"/>
      <c r="DQ612" s="582"/>
      <c r="DR612" s="154"/>
      <c r="DS612" s="154"/>
      <c r="DT612" s="127"/>
      <c r="DU612" s="127"/>
      <c r="DV612" s="16">
        <v>0</v>
      </c>
      <c r="DW612" s="125"/>
      <c r="DX612" s="127" t="s">
        <v>235</v>
      </c>
      <c r="DY612" s="582"/>
      <c r="DZ612" s="582"/>
      <c r="EA612" s="154"/>
      <c r="EB612" s="125"/>
      <c r="EC612" s="125"/>
      <c r="ED612" s="127"/>
      <c r="EE612" s="127"/>
      <c r="EF612" s="307"/>
      <c r="EG612" s="176">
        <v>0.36</v>
      </c>
      <c r="EH612" s="173"/>
      <c r="EI612" s="173"/>
      <c r="EJ612" s="587"/>
      <c r="EK612" s="586"/>
      <c r="EL612" s="586"/>
      <c r="EM612" s="586"/>
      <c r="EN612" s="586"/>
      <c r="EO612" s="584"/>
      <c r="EP612" s="301"/>
      <c r="EQ612" s="173"/>
      <c r="ER612" s="173"/>
      <c r="ET612" s="156">
        <f t="shared" si="11"/>
        <v>0</v>
      </c>
    </row>
    <row r="613" spans="1:150" s="225" customFormat="1" ht="78.75" hidden="1" customHeight="1" x14ac:dyDescent="0.25">
      <c r="A613" s="130" t="s">
        <v>217</v>
      </c>
      <c r="B613" s="47" t="s">
        <v>83</v>
      </c>
      <c r="C613" s="47" t="s">
        <v>3788</v>
      </c>
      <c r="D613" s="127">
        <v>7</v>
      </c>
      <c r="E613" s="47" t="s">
        <v>3789</v>
      </c>
      <c r="F613" s="127" t="s">
        <v>3589</v>
      </c>
      <c r="G613" s="277">
        <v>5000</v>
      </c>
      <c r="H613" s="122">
        <v>1</v>
      </c>
      <c r="I613" s="126">
        <v>0.14299999999999999</v>
      </c>
      <c r="J613" s="47" t="s">
        <v>3790</v>
      </c>
      <c r="K613" s="128">
        <v>43464</v>
      </c>
      <c r="L613" s="163">
        <v>20</v>
      </c>
      <c r="M613" s="47" t="s">
        <v>3815</v>
      </c>
      <c r="N613" s="47" t="s">
        <v>3816</v>
      </c>
      <c r="O613" s="165" t="s">
        <v>3655</v>
      </c>
      <c r="P613" s="53">
        <v>0.33329999999999999</v>
      </c>
      <c r="Q613" s="75">
        <v>0.33329999999999999</v>
      </c>
      <c r="R613" s="146" t="s">
        <v>2163</v>
      </c>
      <c r="S613" s="65">
        <v>274208000</v>
      </c>
      <c r="T613" s="71">
        <v>43101</v>
      </c>
      <c r="U613" s="71">
        <v>43464</v>
      </c>
      <c r="V613" s="41" t="s">
        <v>3817</v>
      </c>
      <c r="W613" s="122">
        <v>0.4</v>
      </c>
      <c r="X613" s="16">
        <v>0</v>
      </c>
      <c r="Y613" s="125"/>
      <c r="Z613" s="134" t="s">
        <v>235</v>
      </c>
      <c r="AA613" s="582">
        <v>0</v>
      </c>
      <c r="AB613" s="582"/>
      <c r="AC613" s="615">
        <v>274208000</v>
      </c>
      <c r="AD613" s="154"/>
      <c r="AE613" s="127"/>
      <c r="AF613" s="127"/>
      <c r="AG613" s="16">
        <v>0</v>
      </c>
      <c r="AH613" s="125"/>
      <c r="AI613" s="125" t="s">
        <v>235</v>
      </c>
      <c r="AJ613" s="582">
        <v>0</v>
      </c>
      <c r="AK613" s="582">
        <v>0</v>
      </c>
      <c r="AL613" s="154"/>
      <c r="AM613" s="154"/>
      <c r="AN613" s="127"/>
      <c r="AO613" s="127"/>
      <c r="AP613" s="16">
        <v>0</v>
      </c>
      <c r="AQ613" s="125"/>
      <c r="AR613" s="125" t="s">
        <v>235</v>
      </c>
      <c r="AS613" s="582">
        <v>0.16</v>
      </c>
      <c r="AT613" s="582"/>
      <c r="AU613" s="154"/>
      <c r="AV613" s="154"/>
      <c r="AW613" s="154"/>
      <c r="AX613" s="127"/>
      <c r="AY613" s="127"/>
      <c r="AZ613" s="16">
        <v>0.1333</v>
      </c>
      <c r="BA613" s="125"/>
      <c r="BB613" s="125" t="s">
        <v>3818</v>
      </c>
      <c r="BC613" s="582">
        <v>0.1333</v>
      </c>
      <c r="BD613" s="582">
        <v>0</v>
      </c>
      <c r="BE613" s="154"/>
      <c r="BF613" s="154"/>
      <c r="BG613" s="127"/>
      <c r="BH613" s="127"/>
      <c r="BI613" s="16">
        <v>0</v>
      </c>
      <c r="BJ613" s="125"/>
      <c r="BK613" s="125" t="s">
        <v>235</v>
      </c>
      <c r="BL613" s="582">
        <v>0</v>
      </c>
      <c r="BM613" s="582">
        <v>0</v>
      </c>
      <c r="BN613" s="154"/>
      <c r="BO613" s="154"/>
      <c r="BP613" s="127"/>
      <c r="BQ613" s="127"/>
      <c r="BR613" s="16">
        <v>0</v>
      </c>
      <c r="BS613" s="125"/>
      <c r="BT613" s="125" t="s">
        <v>235</v>
      </c>
      <c r="BU613" s="582">
        <v>0.14660000000000001</v>
      </c>
      <c r="BV613" s="582">
        <v>0</v>
      </c>
      <c r="BW613" s="154"/>
      <c r="BX613" s="154"/>
      <c r="BY613" s="154"/>
      <c r="BZ613" s="127"/>
      <c r="CA613" s="127"/>
      <c r="CB613" s="16">
        <v>0</v>
      </c>
      <c r="CC613" s="125"/>
      <c r="CD613" s="125" t="s">
        <v>235</v>
      </c>
      <c r="CE613" s="582">
        <v>0</v>
      </c>
      <c r="CF613" s="582">
        <v>0</v>
      </c>
      <c r="CG613" s="154"/>
      <c r="CH613" s="154"/>
      <c r="CI613" s="127"/>
      <c r="CJ613" s="127"/>
      <c r="CK613" s="16">
        <v>0.1333</v>
      </c>
      <c r="CL613" s="125"/>
      <c r="CM613" s="127" t="s">
        <v>3818</v>
      </c>
      <c r="CN613" s="582">
        <v>0.27990000000000004</v>
      </c>
      <c r="CO613" s="582">
        <v>0</v>
      </c>
      <c r="CP613" s="154"/>
      <c r="CQ613" s="154"/>
      <c r="CR613" s="127"/>
      <c r="CS613" s="127"/>
      <c r="CT613" s="16">
        <v>0</v>
      </c>
      <c r="CU613" s="125"/>
      <c r="CV613" s="125">
        <v>0.15</v>
      </c>
      <c r="CW613" s="582" t="s">
        <v>235</v>
      </c>
      <c r="CX613" s="582">
        <v>0.15</v>
      </c>
      <c r="CY613" s="154"/>
      <c r="CZ613" s="154"/>
      <c r="DA613" s="154"/>
      <c r="DB613" s="127"/>
      <c r="DC613" s="127"/>
      <c r="DD613" s="16">
        <v>0</v>
      </c>
      <c r="DE613" s="125"/>
      <c r="DF613" s="173" t="s">
        <v>235</v>
      </c>
      <c r="DG613" s="582">
        <v>0</v>
      </c>
      <c r="DH613" s="582">
        <v>0</v>
      </c>
      <c r="DI613" s="154"/>
      <c r="DJ613" s="154"/>
      <c r="DK613" s="127"/>
      <c r="DL613" s="127"/>
      <c r="DM613" s="16">
        <v>0</v>
      </c>
      <c r="DN613" s="125"/>
      <c r="DO613" s="125" t="s">
        <v>235</v>
      </c>
      <c r="DP613" s="582">
        <v>0</v>
      </c>
      <c r="DQ613" s="582">
        <v>0</v>
      </c>
      <c r="DR613" s="154"/>
      <c r="DS613" s="154"/>
      <c r="DT613" s="127"/>
      <c r="DU613" s="127"/>
      <c r="DV613" s="16">
        <v>0.13</v>
      </c>
      <c r="DW613" s="125"/>
      <c r="DX613" s="127" t="s">
        <v>3818</v>
      </c>
      <c r="DY613" s="582">
        <v>0.13</v>
      </c>
      <c r="DZ613" s="582">
        <v>0</v>
      </c>
      <c r="EA613" s="154"/>
      <c r="EB613" s="125"/>
      <c r="EC613" s="125"/>
      <c r="ED613" s="127"/>
      <c r="EE613" s="127"/>
      <c r="EF613" s="307"/>
      <c r="EG613" s="176">
        <v>0.39660000000000001</v>
      </c>
      <c r="EH613" s="173"/>
      <c r="EI613" s="173"/>
      <c r="EJ613" s="587">
        <v>0.99980000000000002</v>
      </c>
      <c r="EK613" s="586"/>
      <c r="EL613" s="586"/>
      <c r="EM613" s="586"/>
      <c r="EN613" s="586"/>
      <c r="EO613" s="584"/>
      <c r="EP613" s="301"/>
      <c r="EQ613" s="173"/>
      <c r="ER613" s="173"/>
      <c r="ET613" s="156">
        <f t="shared" si="11"/>
        <v>-3.4000000000000141E-3</v>
      </c>
    </row>
    <row r="614" spans="1:150" s="225" customFormat="1" ht="78.75" hidden="1" customHeight="1" x14ac:dyDescent="0.25">
      <c r="A614" s="130" t="s">
        <v>217</v>
      </c>
      <c r="B614" s="47" t="s">
        <v>83</v>
      </c>
      <c r="C614" s="47" t="s">
        <v>3788</v>
      </c>
      <c r="D614" s="127">
        <v>7</v>
      </c>
      <c r="E614" s="47" t="s">
        <v>3789</v>
      </c>
      <c r="F614" s="127" t="s">
        <v>3589</v>
      </c>
      <c r="G614" s="277">
        <v>5000</v>
      </c>
      <c r="H614" s="122">
        <v>1</v>
      </c>
      <c r="I614" s="126">
        <v>0.14299999999999999</v>
      </c>
      <c r="J614" s="168" t="s">
        <v>3790</v>
      </c>
      <c r="K614" s="128">
        <v>43464</v>
      </c>
      <c r="L614" s="127">
        <v>20</v>
      </c>
      <c r="M614" s="47" t="s">
        <v>3815</v>
      </c>
      <c r="N614" s="130" t="s">
        <v>3816</v>
      </c>
      <c r="O614" s="165" t="s">
        <v>3655</v>
      </c>
      <c r="P614" s="142">
        <v>0.33329999999999999</v>
      </c>
      <c r="Q614" s="127">
        <v>0.33329999999999999</v>
      </c>
      <c r="R614" s="146" t="s">
        <v>2163</v>
      </c>
      <c r="S614" s="65">
        <v>274208000</v>
      </c>
      <c r="T614" s="105">
        <v>43101</v>
      </c>
      <c r="U614" s="105">
        <v>43464</v>
      </c>
      <c r="V614" s="130" t="s">
        <v>3819</v>
      </c>
      <c r="W614" s="121">
        <v>0.6</v>
      </c>
      <c r="X614" s="142">
        <v>0</v>
      </c>
      <c r="Y614" s="125"/>
      <c r="Z614" s="130" t="s">
        <v>235</v>
      </c>
      <c r="AA614" s="142"/>
      <c r="AB614" s="169"/>
      <c r="AC614" s="146"/>
      <c r="AD614" s="154"/>
      <c r="AE614" s="107"/>
      <c r="AF614" s="154"/>
      <c r="AG614" s="142">
        <v>0</v>
      </c>
      <c r="AH614" s="125"/>
      <c r="AI614" s="125" t="s">
        <v>235</v>
      </c>
      <c r="AJ614" s="125"/>
      <c r="AK614" s="125"/>
      <c r="AL614" s="154"/>
      <c r="AM614" s="154"/>
      <c r="AN614" s="154"/>
      <c r="AO614" s="154"/>
      <c r="AP614" s="142">
        <v>0.16</v>
      </c>
      <c r="AQ614" s="125"/>
      <c r="AR614" s="125" t="s">
        <v>3820</v>
      </c>
      <c r="AS614" s="125"/>
      <c r="AT614" s="125"/>
      <c r="AU614" s="154"/>
      <c r="AV614" s="154"/>
      <c r="AW614" s="154"/>
      <c r="AX614" s="154"/>
      <c r="AY614" s="154"/>
      <c r="AZ614" s="142">
        <v>0</v>
      </c>
      <c r="BA614" s="125"/>
      <c r="BB614" s="125" t="s">
        <v>235</v>
      </c>
      <c r="BC614" s="125"/>
      <c r="BD614" s="125"/>
      <c r="BE614" s="154"/>
      <c r="BF614" s="154"/>
      <c r="BG614" s="154"/>
      <c r="BH614" s="154"/>
      <c r="BI614" s="142">
        <v>0</v>
      </c>
      <c r="BJ614" s="125"/>
      <c r="BK614" s="125" t="s">
        <v>235</v>
      </c>
      <c r="BL614" s="125"/>
      <c r="BM614" s="125"/>
      <c r="BN614" s="154"/>
      <c r="BO614" s="154"/>
      <c r="BP614" s="154"/>
      <c r="BQ614" s="154"/>
      <c r="BR614" s="142">
        <v>0.14660000000000001</v>
      </c>
      <c r="BS614" s="125"/>
      <c r="BT614" s="125" t="s">
        <v>3820</v>
      </c>
      <c r="BU614" s="125"/>
      <c r="BV614" s="125"/>
      <c r="BW614" s="154"/>
      <c r="BX614" s="154"/>
      <c r="BY614" s="154"/>
      <c r="BZ614" s="154"/>
      <c r="CA614" s="154"/>
      <c r="CB614" s="142">
        <v>0</v>
      </c>
      <c r="CC614" s="125"/>
      <c r="CD614" s="125" t="s">
        <v>235</v>
      </c>
      <c r="CE614" s="125"/>
      <c r="CF614" s="125"/>
      <c r="CG614" s="154"/>
      <c r="CH614" s="154"/>
      <c r="CI614" s="154"/>
      <c r="CJ614" s="154"/>
      <c r="CK614" s="142">
        <v>0.14660000000000001</v>
      </c>
      <c r="CL614" s="125"/>
      <c r="CM614" s="125" t="s">
        <v>235</v>
      </c>
      <c r="CN614" s="125"/>
      <c r="CO614" s="125"/>
      <c r="CP614" s="154"/>
      <c r="CQ614" s="154"/>
      <c r="CR614" s="154"/>
      <c r="CS614" s="154"/>
      <c r="CT614" s="142">
        <v>0.15</v>
      </c>
      <c r="CU614" s="125"/>
      <c r="CV614" s="125"/>
      <c r="CW614" s="125" t="s">
        <v>3821</v>
      </c>
      <c r="CX614" s="125"/>
      <c r="CY614" s="154"/>
      <c r="CZ614" s="154"/>
      <c r="DA614" s="154"/>
      <c r="DB614" s="154"/>
      <c r="DC614" s="154"/>
      <c r="DD614" s="142">
        <v>0</v>
      </c>
      <c r="DE614" s="125"/>
      <c r="DF614" s="125" t="s">
        <v>235</v>
      </c>
      <c r="DG614" s="125"/>
      <c r="DH614" s="125"/>
      <c r="DI614" s="154"/>
      <c r="DJ614" s="154"/>
      <c r="DK614" s="154"/>
      <c r="DL614" s="154"/>
      <c r="DM614" s="142">
        <v>0</v>
      </c>
      <c r="DN614" s="125"/>
      <c r="DO614" s="125" t="s">
        <v>235</v>
      </c>
      <c r="DP614" s="125"/>
      <c r="DQ614" s="125"/>
      <c r="DR614" s="154"/>
      <c r="DS614" s="154"/>
      <c r="DT614" s="154"/>
      <c r="DU614" s="154"/>
      <c r="DV614" s="142">
        <v>0</v>
      </c>
      <c r="DW614" s="125"/>
      <c r="DX614" s="125" t="s">
        <v>235</v>
      </c>
      <c r="DY614" s="125"/>
      <c r="DZ614" s="125"/>
      <c r="EA614" s="154"/>
      <c r="EB614" s="154"/>
      <c r="EC614" s="154"/>
      <c r="ED614" s="125"/>
      <c r="EE614" s="173"/>
      <c r="EF614" s="307"/>
      <c r="EG614" s="176">
        <v>0.60319999999999996</v>
      </c>
      <c r="EH614" s="173"/>
      <c r="EI614" s="173"/>
      <c r="EJ614" s="176"/>
      <c r="EK614" s="163"/>
      <c r="EL614" s="163"/>
      <c r="EM614" s="176"/>
      <c r="EN614" s="163"/>
      <c r="EO614" s="186"/>
      <c r="EP614" s="301"/>
      <c r="EQ614" s="173"/>
      <c r="ER614" s="173"/>
      <c r="ET614" s="156">
        <f t="shared" si="11"/>
        <v>3.1999999999999806E-3</v>
      </c>
    </row>
  </sheetData>
  <autoFilter ref="A12:ET614" xr:uid="{00000000-0009-0000-0000-000000000000}">
    <filterColumn colId="0">
      <filters>
        <filter val="1093 - Prevención y atención integral de la paternidad y la maternidad temprana"/>
      </filters>
    </filterColumn>
  </autoFilter>
  <mergeCells count="10756">
    <mergeCell ref="EI427:EI428"/>
    <mergeCell ref="EJ427:EJ428"/>
    <mergeCell ref="EK427:EK428"/>
    <mergeCell ref="EL427:EL428"/>
    <mergeCell ref="EN427:EN428"/>
    <mergeCell ref="EO427:EO428"/>
    <mergeCell ref="EP427:EP428"/>
    <mergeCell ref="EQ427:EQ428"/>
    <mergeCell ref="ER427:ER428"/>
    <mergeCell ref="EI429:EI430"/>
    <mergeCell ref="EJ429:EJ430"/>
    <mergeCell ref="EK429:EK430"/>
    <mergeCell ref="EL429:EL430"/>
    <mergeCell ref="EN429:EN430"/>
    <mergeCell ref="EO429:EO430"/>
    <mergeCell ref="EP429:EP430"/>
    <mergeCell ref="EQ429:EQ430"/>
    <mergeCell ref="ER429:ER430"/>
    <mergeCell ref="EI413:EI416"/>
    <mergeCell ref="EJ413:EJ414"/>
    <mergeCell ref="EK413:EK416"/>
    <mergeCell ref="EL413:EL416"/>
    <mergeCell ref="EN413:EN416"/>
    <mergeCell ref="EO413:EO416"/>
    <mergeCell ref="EP413:EP416"/>
    <mergeCell ref="EQ413:EQ416"/>
    <mergeCell ref="ER413:ER416"/>
    <mergeCell ref="EI417:EI419"/>
    <mergeCell ref="EJ417:EJ418"/>
    <mergeCell ref="EK417:EK419"/>
    <mergeCell ref="EL417:EL419"/>
    <mergeCell ref="EN417:EN419"/>
    <mergeCell ref="EO417:EO419"/>
    <mergeCell ref="EP417:EP419"/>
    <mergeCell ref="EQ417:EQ419"/>
    <mergeCell ref="ER417:ER419"/>
    <mergeCell ref="EI420:EI422"/>
    <mergeCell ref="EJ420:EJ422"/>
    <mergeCell ref="EK420:EK422"/>
    <mergeCell ref="EL420:EL422"/>
    <mergeCell ref="EN420:EN422"/>
    <mergeCell ref="EO420:EO422"/>
    <mergeCell ref="EP420:EP422"/>
    <mergeCell ref="EQ420:EQ422"/>
    <mergeCell ref="ER420:ER422"/>
    <mergeCell ref="EI423:EI426"/>
    <mergeCell ref="EJ423:EJ426"/>
    <mergeCell ref="EK423:EK426"/>
    <mergeCell ref="EL423:EL426"/>
    <mergeCell ref="EN423:EN426"/>
    <mergeCell ref="EO423:EO426"/>
    <mergeCell ref="EP423:EP426"/>
    <mergeCell ref="EQ423:EQ426"/>
    <mergeCell ref="ER423:ER426"/>
    <mergeCell ref="EI385:EI390"/>
    <mergeCell ref="EJ385:EJ390"/>
    <mergeCell ref="EK385:EK390"/>
    <mergeCell ref="EL385:EL390"/>
    <mergeCell ref="EN385:EN390"/>
    <mergeCell ref="EO385:EO390"/>
    <mergeCell ref="EP385:EP390"/>
    <mergeCell ref="EQ385:EQ390"/>
    <mergeCell ref="EI391:EI395"/>
    <mergeCell ref="EJ391:EJ395"/>
    <mergeCell ref="EK391:EK395"/>
    <mergeCell ref="EL391:EL395"/>
    <mergeCell ref="EN391:EN406"/>
    <mergeCell ref="EO391:EO406"/>
    <mergeCell ref="EP391:EP406"/>
    <mergeCell ref="EQ391:EQ406"/>
    <mergeCell ref="EI396:EI405"/>
    <mergeCell ref="EJ396:EJ405"/>
    <mergeCell ref="EK396:EK405"/>
    <mergeCell ref="EL396:EL405"/>
    <mergeCell ref="ER396:ER405"/>
    <mergeCell ref="EI407:EI409"/>
    <mergeCell ref="EJ407:EJ409"/>
    <mergeCell ref="EK407:EK409"/>
    <mergeCell ref="EL407:EL409"/>
    <mergeCell ref="EN407:EN409"/>
    <mergeCell ref="EO407:EO409"/>
    <mergeCell ref="EP407:EP409"/>
    <mergeCell ref="EQ407:EQ409"/>
    <mergeCell ref="ER407:ER409"/>
    <mergeCell ref="EI410:EI412"/>
    <mergeCell ref="EJ410:EJ411"/>
    <mergeCell ref="EK410:EK411"/>
    <mergeCell ref="EL410:EL411"/>
    <mergeCell ref="EN410:EN412"/>
    <mergeCell ref="EO410:EO411"/>
    <mergeCell ref="EP410:EP411"/>
    <mergeCell ref="EQ410:EQ411"/>
    <mergeCell ref="ER410:ER412"/>
    <mergeCell ref="EM178:EM186"/>
    <mergeCell ref="EM190:EM199"/>
    <mergeCell ref="EM200:EM211"/>
    <mergeCell ref="EM212:EM217"/>
    <mergeCell ref="AA391:AA400"/>
    <mergeCell ref="AB391:AB400"/>
    <mergeCell ref="AC391:AC400"/>
    <mergeCell ref="AD391:AD400"/>
    <mergeCell ref="AJ391:AJ400"/>
    <mergeCell ref="AK391:AK400"/>
    <mergeCell ref="AL391:AL400"/>
    <mergeCell ref="AM391:AM400"/>
    <mergeCell ref="AS391:AS400"/>
    <mergeCell ref="AT391:AT400"/>
    <mergeCell ref="AU391:AU400"/>
    <mergeCell ref="AV391:AV400"/>
    <mergeCell ref="AW391:AW400"/>
    <mergeCell ref="BC391:BC400"/>
    <mergeCell ref="BD391:BD400"/>
    <mergeCell ref="BE391:BE400"/>
    <mergeCell ref="BF391:BF400"/>
    <mergeCell ref="BL391:BL400"/>
    <mergeCell ref="BM391:BM400"/>
    <mergeCell ref="BN391:BN400"/>
    <mergeCell ref="BO391:BO400"/>
    <mergeCell ref="BU391:BU400"/>
    <mergeCell ref="BV391:BV400"/>
    <mergeCell ref="BW391:BW400"/>
    <mergeCell ref="BX391:BX400"/>
    <mergeCell ref="BY391:BY400"/>
    <mergeCell ref="CE391:CE400"/>
    <mergeCell ref="CF391:CF400"/>
    <mergeCell ref="CG391:CG400"/>
    <mergeCell ref="CH391:CH400"/>
    <mergeCell ref="CN391:CN400"/>
    <mergeCell ref="CO391:CO400"/>
    <mergeCell ref="CP391:CP400"/>
    <mergeCell ref="CQ391:CQ400"/>
    <mergeCell ref="CW391:CW400"/>
    <mergeCell ref="CX391:CX400"/>
    <mergeCell ref="CY391:CY400"/>
    <mergeCell ref="CZ391:CZ400"/>
    <mergeCell ref="DA391:DA400"/>
    <mergeCell ref="DG391:DG400"/>
    <mergeCell ref="DH391:DH400"/>
    <mergeCell ref="DI391:DI400"/>
    <mergeCell ref="DJ391:DJ400"/>
    <mergeCell ref="DP391:DP400"/>
    <mergeCell ref="DQ391:DQ400"/>
    <mergeCell ref="DR391:DR400"/>
    <mergeCell ref="DS391:DS400"/>
    <mergeCell ref="DY391:DY400"/>
    <mergeCell ref="DZ391:DZ400"/>
    <mergeCell ref="EA391:EA400"/>
    <mergeCell ref="EB391:EB400"/>
    <mergeCell ref="EM266:EM267"/>
    <mergeCell ref="EJ252:EJ253"/>
    <mergeCell ref="EK252:EK253"/>
    <mergeCell ref="EL252:EL253"/>
    <mergeCell ref="EM252:EM255"/>
    <mergeCell ref="CE268:CE269"/>
    <mergeCell ref="CI268:CI269"/>
    <mergeCell ref="CN268:CN269"/>
    <mergeCell ref="CR268:CR269"/>
    <mergeCell ref="EK608:EK610"/>
    <mergeCell ref="EL608:EL610"/>
    <mergeCell ref="AA611:AA613"/>
    <mergeCell ref="AB611:AB613"/>
    <mergeCell ref="AC611:AC613"/>
    <mergeCell ref="AJ611:AJ613"/>
    <mergeCell ref="AK611:AK613"/>
    <mergeCell ref="AS611:AS613"/>
    <mergeCell ref="AT611:AT613"/>
    <mergeCell ref="BC611:BC613"/>
    <mergeCell ref="BD611:BD613"/>
    <mergeCell ref="BL611:BL613"/>
    <mergeCell ref="BM611:BM613"/>
    <mergeCell ref="BU611:BU613"/>
    <mergeCell ref="BV611:BV613"/>
    <mergeCell ref="CE611:CE613"/>
    <mergeCell ref="CF611:CF613"/>
    <mergeCell ref="CN611:CN613"/>
    <mergeCell ref="CO611:CO613"/>
    <mergeCell ref="CW611:CW613"/>
    <mergeCell ref="CX611:CX613"/>
    <mergeCell ref="DG611:DG613"/>
    <mergeCell ref="DH611:DH613"/>
    <mergeCell ref="DP611:DP613"/>
    <mergeCell ref="DQ611:DQ613"/>
    <mergeCell ref="DY611:DY613"/>
    <mergeCell ref="DZ611:DZ613"/>
    <mergeCell ref="EJ611:EJ613"/>
    <mergeCell ref="EK611:EK613"/>
    <mergeCell ref="EL611:EL613"/>
    <mergeCell ref="AA605:AA607"/>
    <mergeCell ref="AB605:AB607"/>
    <mergeCell ref="AC605:AC607"/>
    <mergeCell ref="AJ605:AJ607"/>
    <mergeCell ref="AK605:AK607"/>
    <mergeCell ref="AS605:AS607"/>
    <mergeCell ref="AT605:AT607"/>
    <mergeCell ref="BC605:BC607"/>
    <mergeCell ref="BD605:BD607"/>
    <mergeCell ref="BL605:BL607"/>
    <mergeCell ref="BM605:BM607"/>
    <mergeCell ref="BU605:BU607"/>
    <mergeCell ref="BV605:BV607"/>
    <mergeCell ref="CE605:CE607"/>
    <mergeCell ref="CF605:CF607"/>
    <mergeCell ref="CN605:CN607"/>
    <mergeCell ref="CO605:CO607"/>
    <mergeCell ref="CW605:CW607"/>
    <mergeCell ref="CX605:CX607"/>
    <mergeCell ref="DG605:DG607"/>
    <mergeCell ref="DH605:DH607"/>
    <mergeCell ref="DP605:DP607"/>
    <mergeCell ref="DQ605:DQ607"/>
    <mergeCell ref="DY605:DY607"/>
    <mergeCell ref="DZ605:DZ607"/>
    <mergeCell ref="EJ605:EJ607"/>
    <mergeCell ref="EK605:EK607"/>
    <mergeCell ref="EL605:EL607"/>
    <mergeCell ref="EM595:EM604"/>
    <mergeCell ref="EN595:EN604"/>
    <mergeCell ref="EO595:EO604"/>
    <mergeCell ref="S599:S601"/>
    <mergeCell ref="AA599:AA601"/>
    <mergeCell ref="AC599:AC601"/>
    <mergeCell ref="AJ599:AJ601"/>
    <mergeCell ref="AS599:AS601"/>
    <mergeCell ref="AT599:AT601"/>
    <mergeCell ref="BC599:BC601"/>
    <mergeCell ref="BD599:BD601"/>
    <mergeCell ref="BL599:BL601"/>
    <mergeCell ref="BU599:BU601"/>
    <mergeCell ref="BV599:BV601"/>
    <mergeCell ref="CE599:CE601"/>
    <mergeCell ref="CF599:CF601"/>
    <mergeCell ref="CN599:CN601"/>
    <mergeCell ref="CW599:CW601"/>
    <mergeCell ref="CX599:CX601"/>
    <mergeCell ref="DG599:DG601"/>
    <mergeCell ref="DH599:DH601"/>
    <mergeCell ref="DP599:DP601"/>
    <mergeCell ref="DY599:DY601"/>
    <mergeCell ref="DZ599:DZ601"/>
    <mergeCell ref="EA599:EA601"/>
    <mergeCell ref="EB599:EB602"/>
    <mergeCell ref="EC599:EC601"/>
    <mergeCell ref="EJ599:EJ601"/>
    <mergeCell ref="EK599:EK601"/>
    <mergeCell ref="EL599:EL601"/>
    <mergeCell ref="S602:S604"/>
    <mergeCell ref="EK602:EK604"/>
    <mergeCell ref="EL602:EL604"/>
    <mergeCell ref="EB603:EB611"/>
    <mergeCell ref="EC603:EC611"/>
    <mergeCell ref="EM605:EM613"/>
    <mergeCell ref="EN605:EN613"/>
    <mergeCell ref="EO605:EO613"/>
    <mergeCell ref="AA608:AA610"/>
    <mergeCell ref="AB608:AB610"/>
    <mergeCell ref="AC608:AC610"/>
    <mergeCell ref="AJ608:AJ610"/>
    <mergeCell ref="AK608:AK610"/>
    <mergeCell ref="AS608:AS610"/>
    <mergeCell ref="AT608:AT610"/>
    <mergeCell ref="BC608:BC610"/>
    <mergeCell ref="BD608:BD610"/>
    <mergeCell ref="BL608:BL610"/>
    <mergeCell ref="BM608:BM610"/>
    <mergeCell ref="BU608:BU610"/>
    <mergeCell ref="BV608:BV610"/>
    <mergeCell ref="CE608:CE610"/>
    <mergeCell ref="CF608:CF610"/>
    <mergeCell ref="CN608:CN610"/>
    <mergeCell ref="CO608:CO610"/>
    <mergeCell ref="CW608:CW610"/>
    <mergeCell ref="CX608:CX610"/>
    <mergeCell ref="DG608:DG610"/>
    <mergeCell ref="DH608:DH610"/>
    <mergeCell ref="DP608:DP610"/>
    <mergeCell ref="DQ608:DQ610"/>
    <mergeCell ref="DY608:DY610"/>
    <mergeCell ref="DZ608:DZ610"/>
    <mergeCell ref="EJ608:EJ610"/>
    <mergeCell ref="EJ497:EJ498"/>
    <mergeCell ref="EK497:EK498"/>
    <mergeCell ref="EL497:EL498"/>
    <mergeCell ref="EJ499:EJ500"/>
    <mergeCell ref="EK499:EK500"/>
    <mergeCell ref="CQ497:CQ498"/>
    <mergeCell ref="CR497:CR500"/>
    <mergeCell ref="CS497:CS500"/>
    <mergeCell ref="CW497:CW498"/>
    <mergeCell ref="S595:S598"/>
    <mergeCell ref="AA595:AA598"/>
    <mergeCell ref="AB595:AB598"/>
    <mergeCell ref="AC595:AC598"/>
    <mergeCell ref="AD595:AD598"/>
    <mergeCell ref="AJ595:AJ598"/>
    <mergeCell ref="AS595:AS598"/>
    <mergeCell ref="BC595:BC598"/>
    <mergeCell ref="BD595:BD598"/>
    <mergeCell ref="BL595:BL598"/>
    <mergeCell ref="BM595:BM598"/>
    <mergeCell ref="BU595:BU598"/>
    <mergeCell ref="BV595:BV598"/>
    <mergeCell ref="BW595:BW598"/>
    <mergeCell ref="BX595:BX598"/>
    <mergeCell ref="BY595:BY598"/>
    <mergeCell ref="BZ595:BZ598"/>
    <mergeCell ref="CA595:CA598"/>
    <mergeCell ref="CE595:CE598"/>
    <mergeCell ref="CF595:CF598"/>
    <mergeCell ref="CN595:CN598"/>
    <mergeCell ref="CO595:CO598"/>
    <mergeCell ref="CW595:CW598"/>
    <mergeCell ref="DG595:DG598"/>
    <mergeCell ref="DP595:DP598"/>
    <mergeCell ref="DY595:DY598"/>
    <mergeCell ref="EJ595:EJ598"/>
    <mergeCell ref="EK595:EK598"/>
    <mergeCell ref="EL595:EL598"/>
    <mergeCell ref="AA501:AA503"/>
    <mergeCell ref="AB501:AB503"/>
    <mergeCell ref="AC501:AC503"/>
    <mergeCell ref="AD501:AD503"/>
    <mergeCell ref="AJ501:AJ503"/>
    <mergeCell ref="AK501:AK503"/>
    <mergeCell ref="AL501:AL503"/>
    <mergeCell ref="AM501:AM503"/>
    <mergeCell ref="AS501:AS503"/>
    <mergeCell ref="AT501:AT503"/>
    <mergeCell ref="AU501:AU503"/>
    <mergeCell ref="AV501:AV503"/>
    <mergeCell ref="BC501:BC503"/>
    <mergeCell ref="BD501:BD503"/>
    <mergeCell ref="BE501:BE503"/>
    <mergeCell ref="BF501:BF503"/>
    <mergeCell ref="BL501:BL503"/>
    <mergeCell ref="BM501:BM503"/>
    <mergeCell ref="BN501:BN503"/>
    <mergeCell ref="BO501:BO503"/>
    <mergeCell ref="BU501:BU503"/>
    <mergeCell ref="BV501:BV503"/>
    <mergeCell ref="BW501:BW503"/>
    <mergeCell ref="BX501:BX503"/>
    <mergeCell ref="CE501:CE503"/>
    <mergeCell ref="CF501:CF503"/>
    <mergeCell ref="EN497:EN500"/>
    <mergeCell ref="EO497:EO500"/>
    <mergeCell ref="EP497:EP500"/>
    <mergeCell ref="EK501:EK503"/>
    <mergeCell ref="EN501:EN504"/>
    <mergeCell ref="EO501:EO504"/>
    <mergeCell ref="EP501:EP504"/>
    <mergeCell ref="EQ501:EQ504"/>
    <mergeCell ref="EN456:EN468"/>
    <mergeCell ref="EO456:EO468"/>
    <mergeCell ref="EN469:EN480"/>
    <mergeCell ref="EO469:EO480"/>
    <mergeCell ref="EN481:EN482"/>
    <mergeCell ref="EO481:EO482"/>
    <mergeCell ref="EQ483:EQ486"/>
    <mergeCell ref="EQ487:EQ490"/>
    <mergeCell ref="EL491:EL492"/>
    <mergeCell ref="EQ491:EQ496"/>
    <mergeCell ref="EL493:EL494"/>
    <mergeCell ref="EL495:EL496"/>
    <mergeCell ref="EQ497:EQ500"/>
    <mergeCell ref="EL499:EL500"/>
    <mergeCell ref="EL501:EL503"/>
    <mergeCell ref="EQ431:EQ455"/>
    <mergeCell ref="EP456:EP468"/>
    <mergeCell ref="EQ456:EQ468"/>
    <mergeCell ref="EP469:EP480"/>
    <mergeCell ref="EQ469:EQ480"/>
    <mergeCell ref="EP481:EP482"/>
    <mergeCell ref="EQ481:EQ482"/>
    <mergeCell ref="EN431:EN455"/>
    <mergeCell ref="EO431:EO455"/>
    <mergeCell ref="EP431:EP455"/>
    <mergeCell ref="EN483:EN486"/>
    <mergeCell ref="EO483:EO486"/>
    <mergeCell ref="EP483:EP486"/>
    <mergeCell ref="EN487:EN490"/>
    <mergeCell ref="EO487:EO490"/>
    <mergeCell ref="EP487:EP490"/>
    <mergeCell ref="ER268:ER269"/>
    <mergeCell ref="EJ270:EJ279"/>
    <mergeCell ref="EK270:EK279"/>
    <mergeCell ref="EL270:EL279"/>
    <mergeCell ref="EN270:EN279"/>
    <mergeCell ref="EO270:EO279"/>
    <mergeCell ref="EP270:EP279"/>
    <mergeCell ref="EQ270:EQ279"/>
    <mergeCell ref="ER270:ER279"/>
    <mergeCell ref="EM259:EM262"/>
    <mergeCell ref="EN259:EN262"/>
    <mergeCell ref="EO259:EO262"/>
    <mergeCell ref="EJ260:EJ262"/>
    <mergeCell ref="EK260:EK262"/>
    <mergeCell ref="EL260:EL262"/>
    <mergeCell ref="EP260:EP262"/>
    <mergeCell ref="EQ260:EQ262"/>
    <mergeCell ref="ER260:ER262"/>
    <mergeCell ref="EM263:EM265"/>
    <mergeCell ref="EN263:EN265"/>
    <mergeCell ref="EO263:EO265"/>
    <mergeCell ref="EJ264:EJ265"/>
    <mergeCell ref="EK264:EK265"/>
    <mergeCell ref="EL264:EL265"/>
    <mergeCell ref="EP264:EP265"/>
    <mergeCell ref="EQ264:EQ265"/>
    <mergeCell ref="ER264:ER265"/>
    <mergeCell ref="BQ491:BQ496"/>
    <mergeCell ref="EK491:EK492"/>
    <mergeCell ref="EM491:EM496"/>
    <mergeCell ref="EN491:EN496"/>
    <mergeCell ref="EO491:EO496"/>
    <mergeCell ref="EP491:EP496"/>
    <mergeCell ref="EK493:EK494"/>
    <mergeCell ref="EK495:EK496"/>
    <mergeCell ref="DY489:DY490"/>
    <mergeCell ref="DZ489:DZ490"/>
    <mergeCell ref="EA489:EA490"/>
    <mergeCell ref="EB489:EB490"/>
    <mergeCell ref="EJ489:EJ490"/>
    <mergeCell ref="EJ491:EJ492"/>
    <mergeCell ref="EJ493:EJ494"/>
    <mergeCell ref="EJ495:EJ496"/>
    <mergeCell ref="EN374:EN375"/>
    <mergeCell ref="EO374:EO375"/>
    <mergeCell ref="EP374:EP375"/>
    <mergeCell ref="EQ374:EQ375"/>
    <mergeCell ref="EJ376:EJ377"/>
    <mergeCell ref="EK376:EK377"/>
    <mergeCell ref="EL376:EL377"/>
    <mergeCell ref="EN376:EN377"/>
    <mergeCell ref="EO376:EO377"/>
    <mergeCell ref="EP376:EP377"/>
    <mergeCell ref="EQ376:EQ377"/>
    <mergeCell ref="ER376:ER377"/>
    <mergeCell ref="EI380:EI383"/>
    <mergeCell ref="EJ380:EJ383"/>
    <mergeCell ref="EK380:EK383"/>
    <mergeCell ref="EL380:EL383"/>
    <mergeCell ref="EN380:EN383"/>
    <mergeCell ref="EO380:EO383"/>
    <mergeCell ref="EP380:EP383"/>
    <mergeCell ref="EQ380:EQ383"/>
    <mergeCell ref="ER380:ER383"/>
    <mergeCell ref="ER252:ER253"/>
    <mergeCell ref="EJ254:EJ255"/>
    <mergeCell ref="EK254:EK255"/>
    <mergeCell ref="EL254:EL255"/>
    <mergeCell ref="EP254:EP255"/>
    <mergeCell ref="EQ254:EQ255"/>
    <mergeCell ref="ER254:ER255"/>
    <mergeCell ref="EM256:EM258"/>
    <mergeCell ref="EN256:EN258"/>
    <mergeCell ref="EO256:EO258"/>
    <mergeCell ref="EJ257:EJ258"/>
    <mergeCell ref="EK257:EK258"/>
    <mergeCell ref="EL257:EL258"/>
    <mergeCell ref="EP257:EP258"/>
    <mergeCell ref="EQ257:EQ258"/>
    <mergeCell ref="ER257:ER258"/>
    <mergeCell ref="ED268:ED269"/>
    <mergeCell ref="I270:I280"/>
    <mergeCell ref="P270:P279"/>
    <mergeCell ref="R270:R280"/>
    <mergeCell ref="AA270:AA279"/>
    <mergeCell ref="AE270:AE280"/>
    <mergeCell ref="AJ270:AJ279"/>
    <mergeCell ref="AN270:AN280"/>
    <mergeCell ref="AS270:AS279"/>
    <mergeCell ref="AX270:AX280"/>
    <mergeCell ref="BC270:BC279"/>
    <mergeCell ref="BG270:BG280"/>
    <mergeCell ref="BL270:BL279"/>
    <mergeCell ref="BP270:BP280"/>
    <mergeCell ref="BU270:BU279"/>
    <mergeCell ref="BZ270:BZ280"/>
    <mergeCell ref="CE270:CE279"/>
    <mergeCell ref="CI270:CI280"/>
    <mergeCell ref="CN270:CN279"/>
    <mergeCell ref="CR270:CR280"/>
    <mergeCell ref="CW270:CW279"/>
    <mergeCell ref="DB270:DB280"/>
    <mergeCell ref="DG270:DG279"/>
    <mergeCell ref="DK270:DK280"/>
    <mergeCell ref="DP270:DP279"/>
    <mergeCell ref="DT270:DT280"/>
    <mergeCell ref="DY270:DY279"/>
    <mergeCell ref="ED270:ED280"/>
    <mergeCell ref="EC266:EC267"/>
    <mergeCell ref="I268:I269"/>
    <mergeCell ref="K268:K269"/>
    <mergeCell ref="P268:P269"/>
    <mergeCell ref="R268:R269"/>
    <mergeCell ref="AA268:AA269"/>
    <mergeCell ref="AJ268:AJ269"/>
    <mergeCell ref="AN268:AN269"/>
    <mergeCell ref="AS268:AS269"/>
    <mergeCell ref="AX268:AX269"/>
    <mergeCell ref="BC268:BC269"/>
    <mergeCell ref="BG268:BG269"/>
    <mergeCell ref="BL268:BL269"/>
    <mergeCell ref="BP268:BP269"/>
    <mergeCell ref="BU268:BU269"/>
    <mergeCell ref="BZ268:BZ269"/>
    <mergeCell ref="EN266:EN267"/>
    <mergeCell ref="EO266:EO267"/>
    <mergeCell ref="EJ268:EJ269"/>
    <mergeCell ref="EK268:EK269"/>
    <mergeCell ref="I266:I267"/>
    <mergeCell ref="AE266:AE267"/>
    <mergeCell ref="AN266:AN267"/>
    <mergeCell ref="AX266:AX267"/>
    <mergeCell ref="BG266:BG267"/>
    <mergeCell ref="BP266:BP267"/>
    <mergeCell ref="BZ266:BZ267"/>
    <mergeCell ref="CI266:CI267"/>
    <mergeCell ref="CR266:CR267"/>
    <mergeCell ref="DB266:DB267"/>
    <mergeCell ref="DK266:DK267"/>
    <mergeCell ref="DT266:DT267"/>
    <mergeCell ref="DL268:DL269"/>
    <mergeCell ref="BX264:BX265"/>
    <mergeCell ref="BY264:BY265"/>
    <mergeCell ref="CF264:CF265"/>
    <mergeCell ref="AO263:AO265"/>
    <mergeCell ref="AY263:AY265"/>
    <mergeCell ref="BH263:BH265"/>
    <mergeCell ref="BQ263:BQ265"/>
    <mergeCell ref="CA263:CA265"/>
    <mergeCell ref="CJ263:CJ265"/>
    <mergeCell ref="CS263:CS265"/>
    <mergeCell ref="DC263:DC265"/>
    <mergeCell ref="DL263:DL265"/>
    <mergeCell ref="DU263:DU265"/>
    <mergeCell ref="CG264:CG265"/>
    <mergeCell ref="CH264:CH265"/>
    <mergeCell ref="CO264:CO265"/>
    <mergeCell ref="EN252:EN255"/>
    <mergeCell ref="EO252:EO255"/>
    <mergeCell ref="EP252:EP253"/>
    <mergeCell ref="EQ252:EQ253"/>
    <mergeCell ref="EL268:EL269"/>
    <mergeCell ref="EM268:EM269"/>
    <mergeCell ref="EN268:EN269"/>
    <mergeCell ref="EO268:EO269"/>
    <mergeCell ref="EP268:EP269"/>
    <mergeCell ref="EQ268:EQ269"/>
    <mergeCell ref="J260:J262"/>
    <mergeCell ref="P260:P262"/>
    <mergeCell ref="R260:R262"/>
    <mergeCell ref="AA260:AA262"/>
    <mergeCell ref="AJ260:AJ262"/>
    <mergeCell ref="AS260:AS262"/>
    <mergeCell ref="BC260:BC262"/>
    <mergeCell ref="BL260:BL262"/>
    <mergeCell ref="BU260:BU262"/>
    <mergeCell ref="CE260:CE262"/>
    <mergeCell ref="CN260:CN262"/>
    <mergeCell ref="CW260:CW262"/>
    <mergeCell ref="DG260:DG262"/>
    <mergeCell ref="DP260:DP262"/>
    <mergeCell ref="DY260:DY262"/>
    <mergeCell ref="I263:I265"/>
    <mergeCell ref="K263:K265"/>
    <mergeCell ref="AE263:AE265"/>
    <mergeCell ref="AN263:AN265"/>
    <mergeCell ref="AX263:AX265"/>
    <mergeCell ref="BG263:BG265"/>
    <mergeCell ref="BP263:BP265"/>
    <mergeCell ref="BZ263:BZ265"/>
    <mergeCell ref="CI263:CI265"/>
    <mergeCell ref="CR263:CR265"/>
    <mergeCell ref="P257:P258"/>
    <mergeCell ref="R257:R258"/>
    <mergeCell ref="AA257:AA258"/>
    <mergeCell ref="AJ257:AJ258"/>
    <mergeCell ref="AS257:AS258"/>
    <mergeCell ref="BC257:BC258"/>
    <mergeCell ref="BL257:BL258"/>
    <mergeCell ref="BU257:BU258"/>
    <mergeCell ref="CE257:CE258"/>
    <mergeCell ref="CN257:CN258"/>
    <mergeCell ref="CW257:CW258"/>
    <mergeCell ref="DG257:DG258"/>
    <mergeCell ref="DP257:DP258"/>
    <mergeCell ref="DY257:DY258"/>
    <mergeCell ref="I259:I262"/>
    <mergeCell ref="K259:K262"/>
    <mergeCell ref="AE259:AE262"/>
    <mergeCell ref="AN259:AN262"/>
    <mergeCell ref="AX259:AX262"/>
    <mergeCell ref="BG259:BG262"/>
    <mergeCell ref="BP259:BP262"/>
    <mergeCell ref="BZ259:BZ262"/>
    <mergeCell ref="CI259:CI262"/>
    <mergeCell ref="CR259:CR262"/>
    <mergeCell ref="DB259:DB262"/>
    <mergeCell ref="DK259:DK262"/>
    <mergeCell ref="DT259:DT262"/>
    <mergeCell ref="BN264:BN265"/>
    <mergeCell ref="BO264:BO265"/>
    <mergeCell ref="BV264:BV265"/>
    <mergeCell ref="BW264:BW265"/>
    <mergeCell ref="AF263:AF265"/>
    <mergeCell ref="DQ260:DQ262"/>
    <mergeCell ref="DR260:DR262"/>
    <mergeCell ref="DS260:DS262"/>
    <mergeCell ref="CO257:CO258"/>
    <mergeCell ref="CP257:CP258"/>
    <mergeCell ref="CQ257:CQ258"/>
    <mergeCell ref="CX257:CX258"/>
    <mergeCell ref="CY257:CY258"/>
    <mergeCell ref="CZ257:CZ258"/>
    <mergeCell ref="DH257:DH258"/>
    <mergeCell ref="DI257:DI258"/>
    <mergeCell ref="DJ257:DJ258"/>
    <mergeCell ref="DQ257:DQ258"/>
    <mergeCell ref="DR257:DR258"/>
    <mergeCell ref="DS257:DS258"/>
    <mergeCell ref="AJ254:AJ255"/>
    <mergeCell ref="AS254:AS255"/>
    <mergeCell ref="BC254:BC255"/>
    <mergeCell ref="BL254:BL255"/>
    <mergeCell ref="BU254:BU255"/>
    <mergeCell ref="CE254:CE255"/>
    <mergeCell ref="CN254:CN255"/>
    <mergeCell ref="CW254:CW255"/>
    <mergeCell ref="DG254:DG255"/>
    <mergeCell ref="DP254:DP255"/>
    <mergeCell ref="DY254:DY255"/>
    <mergeCell ref="AE256:AE258"/>
    <mergeCell ref="AN256:AN258"/>
    <mergeCell ref="AX256:AX258"/>
    <mergeCell ref="BG256:BG258"/>
    <mergeCell ref="BP256:BP258"/>
    <mergeCell ref="BZ256:BZ258"/>
    <mergeCell ref="CI256:CI258"/>
    <mergeCell ref="CR256:CR258"/>
    <mergeCell ref="DB256:DB258"/>
    <mergeCell ref="DK256:DK258"/>
    <mergeCell ref="DT256:DT258"/>
    <mergeCell ref="I252:I255"/>
    <mergeCell ref="N252:N255"/>
    <mergeCell ref="P252:P253"/>
    <mergeCell ref="R252:R253"/>
    <mergeCell ref="AA252:AA253"/>
    <mergeCell ref="AE252:AE255"/>
    <mergeCell ref="AJ252:AJ253"/>
    <mergeCell ref="AN252:AN255"/>
    <mergeCell ref="AS252:AS253"/>
    <mergeCell ref="AW252:AW255"/>
    <mergeCell ref="BC252:BC253"/>
    <mergeCell ref="BG252:BG255"/>
    <mergeCell ref="BL252:BL253"/>
    <mergeCell ref="BP252:BP255"/>
    <mergeCell ref="BU252:BU253"/>
    <mergeCell ref="BY252:BY255"/>
    <mergeCell ref="CE252:CE253"/>
    <mergeCell ref="CI252:CI255"/>
    <mergeCell ref="CN252:CN253"/>
    <mergeCell ref="CR252:CR255"/>
    <mergeCell ref="CW252:CW253"/>
    <mergeCell ref="DA252:DA255"/>
    <mergeCell ref="DG252:DG253"/>
    <mergeCell ref="DK252:DK255"/>
    <mergeCell ref="DP252:DP253"/>
    <mergeCell ref="DT252:DT255"/>
    <mergeCell ref="DY252:DY253"/>
    <mergeCell ref="DS254:DS255"/>
    <mergeCell ref="CF252:CF253"/>
    <mergeCell ref="CG252:CG253"/>
    <mergeCell ref="CH252:CH253"/>
    <mergeCell ref="CJ252:CJ255"/>
    <mergeCell ref="CO252:CO253"/>
    <mergeCell ref="CP252:CP253"/>
    <mergeCell ref="CQ252:CQ253"/>
    <mergeCell ref="BV254:BV255"/>
    <mergeCell ref="BW254:BW255"/>
    <mergeCell ref="BX254:BX255"/>
    <mergeCell ref="CF254:CF255"/>
    <mergeCell ref="CG254:CG255"/>
    <mergeCell ref="CH254:CH255"/>
    <mergeCell ref="CO254:CO255"/>
    <mergeCell ref="EC252:EC255"/>
    <mergeCell ref="P254:P255"/>
    <mergeCell ref="R254:R255"/>
    <mergeCell ref="AA254:AA255"/>
    <mergeCell ref="DH270:DH279"/>
    <mergeCell ref="DI270:DI279"/>
    <mergeCell ref="DJ270:DJ279"/>
    <mergeCell ref="DL270:DL280"/>
    <mergeCell ref="DQ270:DQ279"/>
    <mergeCell ref="DR270:DR279"/>
    <mergeCell ref="DS270:DS279"/>
    <mergeCell ref="DU270:DU280"/>
    <mergeCell ref="DZ270:DZ279"/>
    <mergeCell ref="EA270:EA279"/>
    <mergeCell ref="EB270:EB279"/>
    <mergeCell ref="EE270:EE280"/>
    <mergeCell ref="CG270:CG279"/>
    <mergeCell ref="CH270:CH279"/>
    <mergeCell ref="CJ270:CJ280"/>
    <mergeCell ref="CO270:CO279"/>
    <mergeCell ref="CP270:CP279"/>
    <mergeCell ref="CQ270:CQ279"/>
    <mergeCell ref="CS270:CS280"/>
    <mergeCell ref="CX270:CX279"/>
    <mergeCell ref="CY270:CY279"/>
    <mergeCell ref="CZ270:CZ279"/>
    <mergeCell ref="DC270:DC280"/>
    <mergeCell ref="BF270:BF279"/>
    <mergeCell ref="BH270:BH280"/>
    <mergeCell ref="BM270:BM279"/>
    <mergeCell ref="BN270:BN279"/>
    <mergeCell ref="BO270:BO279"/>
    <mergeCell ref="BQ270:BQ280"/>
    <mergeCell ref="BV270:BV279"/>
    <mergeCell ref="BW270:BW279"/>
    <mergeCell ref="BX270:BX279"/>
    <mergeCell ref="CA270:CA280"/>
    <mergeCell ref="CF270:CF279"/>
    <mergeCell ref="DQ268:DQ269"/>
    <mergeCell ref="DU268:DU269"/>
    <mergeCell ref="DZ268:DZ269"/>
    <mergeCell ref="EE268:EE269"/>
    <mergeCell ref="AB270:AB279"/>
    <mergeCell ref="AC270:AC279"/>
    <mergeCell ref="AD270:AD279"/>
    <mergeCell ref="AF270:AF280"/>
    <mergeCell ref="AK270:AK279"/>
    <mergeCell ref="AL270:AL279"/>
    <mergeCell ref="AM270:AM279"/>
    <mergeCell ref="AO270:AO280"/>
    <mergeCell ref="AT270:AT279"/>
    <mergeCell ref="AU270:AU279"/>
    <mergeCell ref="AV270:AV279"/>
    <mergeCell ref="AY270:AY280"/>
    <mergeCell ref="BD270:BD279"/>
    <mergeCell ref="BE270:BE279"/>
    <mergeCell ref="CA268:CA269"/>
    <mergeCell ref="CF268:CF269"/>
    <mergeCell ref="CJ268:CJ269"/>
    <mergeCell ref="CO268:CO269"/>
    <mergeCell ref="CS268:CS269"/>
    <mergeCell ref="CX268:CX269"/>
    <mergeCell ref="DC268:DC269"/>
    <mergeCell ref="DH268:DH269"/>
    <mergeCell ref="J266:J267"/>
    <mergeCell ref="K266:K267"/>
    <mergeCell ref="AF266:AF267"/>
    <mergeCell ref="AO266:AO267"/>
    <mergeCell ref="AY266:AY267"/>
    <mergeCell ref="BH266:BH267"/>
    <mergeCell ref="BQ266:BQ267"/>
    <mergeCell ref="CA266:CA267"/>
    <mergeCell ref="CJ266:CJ267"/>
    <mergeCell ref="CS266:CS267"/>
    <mergeCell ref="DC266:DC267"/>
    <mergeCell ref="DL266:DL267"/>
    <mergeCell ref="DU266:DU267"/>
    <mergeCell ref="ED266:ED267"/>
    <mergeCell ref="R264:R265"/>
    <mergeCell ref="AA264:AA265"/>
    <mergeCell ref="CP264:CP265"/>
    <mergeCell ref="CQ264:CQ265"/>
    <mergeCell ref="CX264:CX265"/>
    <mergeCell ref="CY264:CY265"/>
    <mergeCell ref="CZ264:CZ265"/>
    <mergeCell ref="DA264:DA265"/>
    <mergeCell ref="DH264:DH265"/>
    <mergeCell ref="DI264:DI265"/>
    <mergeCell ref="DJ264:DJ265"/>
    <mergeCell ref="DQ264:DQ265"/>
    <mergeCell ref="DR264:DR265"/>
    <mergeCell ref="DS264:DS265"/>
    <mergeCell ref="DZ264:DZ265"/>
    <mergeCell ref="EE263:EE265"/>
    <mergeCell ref="AB264:AB265"/>
    <mergeCell ref="AC264:AC265"/>
    <mergeCell ref="AD264:AD265"/>
    <mergeCell ref="AK264:AK265"/>
    <mergeCell ref="AL264:AL265"/>
    <mergeCell ref="AM264:AM265"/>
    <mergeCell ref="AT264:AT265"/>
    <mergeCell ref="AU264:AU265"/>
    <mergeCell ref="AV264:AV265"/>
    <mergeCell ref="AW264:AW265"/>
    <mergeCell ref="BD264:BD265"/>
    <mergeCell ref="BE264:BE265"/>
    <mergeCell ref="BF264:BF265"/>
    <mergeCell ref="BM264:BM265"/>
    <mergeCell ref="AJ264:AJ265"/>
    <mergeCell ref="AS264:AS265"/>
    <mergeCell ref="BC264:BC265"/>
    <mergeCell ref="BL264:BL265"/>
    <mergeCell ref="BU264:BU265"/>
    <mergeCell ref="CE264:CE265"/>
    <mergeCell ref="CN264:CN265"/>
    <mergeCell ref="CW264:CW265"/>
    <mergeCell ref="DG264:DG265"/>
    <mergeCell ref="DP264:DP265"/>
    <mergeCell ref="DY264:DY265"/>
    <mergeCell ref="DB263:DB265"/>
    <mergeCell ref="DK263:DK265"/>
    <mergeCell ref="DT263:DT265"/>
    <mergeCell ref="ED263:ED265"/>
    <mergeCell ref="J264:J265"/>
    <mergeCell ref="P264:P265"/>
    <mergeCell ref="EE266:EE267"/>
    <mergeCell ref="AB268:AB269"/>
    <mergeCell ref="AC268:AC269"/>
    <mergeCell ref="AD268:AD269"/>
    <mergeCell ref="AE268:AE269"/>
    <mergeCell ref="AF268:AF269"/>
    <mergeCell ref="AK268:AK269"/>
    <mergeCell ref="AO268:AO269"/>
    <mergeCell ref="AT268:AT269"/>
    <mergeCell ref="AY268:AY269"/>
    <mergeCell ref="BD268:BD269"/>
    <mergeCell ref="BH268:BH269"/>
    <mergeCell ref="BM268:BM269"/>
    <mergeCell ref="BQ268:BQ269"/>
    <mergeCell ref="BV268:BV269"/>
    <mergeCell ref="BW268:BW269"/>
    <mergeCell ref="BX268:BX269"/>
    <mergeCell ref="EA264:EA265"/>
    <mergeCell ref="EB264:EB265"/>
    <mergeCell ref="EC264:EC265"/>
    <mergeCell ref="CW268:CW269"/>
    <mergeCell ref="DB268:DB269"/>
    <mergeCell ref="DG268:DG269"/>
    <mergeCell ref="DK268:DK269"/>
    <mergeCell ref="DP268:DP269"/>
    <mergeCell ref="DT268:DT269"/>
    <mergeCell ref="DY268:DY269"/>
    <mergeCell ref="AF259:AF262"/>
    <mergeCell ref="AO259:AO262"/>
    <mergeCell ref="AY259:AY262"/>
    <mergeCell ref="BH259:BH262"/>
    <mergeCell ref="BQ259:BQ262"/>
    <mergeCell ref="CA259:CA262"/>
    <mergeCell ref="CJ259:CJ262"/>
    <mergeCell ref="CS259:CS262"/>
    <mergeCell ref="DC259:DC262"/>
    <mergeCell ref="DL259:DL262"/>
    <mergeCell ref="DU259:DU262"/>
    <mergeCell ref="CG260:CG262"/>
    <mergeCell ref="CH260:CH262"/>
    <mergeCell ref="CO260:CO262"/>
    <mergeCell ref="DZ260:DZ262"/>
    <mergeCell ref="EE256:EE258"/>
    <mergeCell ref="AB257:AB258"/>
    <mergeCell ref="AC257:AC258"/>
    <mergeCell ref="AD257:AD258"/>
    <mergeCell ref="AK257:AK258"/>
    <mergeCell ref="AL257:AL258"/>
    <mergeCell ref="AM257:AM258"/>
    <mergeCell ref="AT257:AT258"/>
    <mergeCell ref="AU257:AU258"/>
    <mergeCell ref="AV257:AV258"/>
    <mergeCell ref="BD257:BD258"/>
    <mergeCell ref="BE257:BE258"/>
    <mergeCell ref="BF257:BF258"/>
    <mergeCell ref="BM257:BM258"/>
    <mergeCell ref="BN257:BN258"/>
    <mergeCell ref="BO257:BO258"/>
    <mergeCell ref="BV257:BV258"/>
    <mergeCell ref="BW257:BW258"/>
    <mergeCell ref="BX257:BX258"/>
    <mergeCell ref="CF257:CF258"/>
    <mergeCell ref="CG257:CG258"/>
    <mergeCell ref="CH257:CH258"/>
    <mergeCell ref="EA260:EA262"/>
    <mergeCell ref="EB260:EB262"/>
    <mergeCell ref="EC260:EC262"/>
    <mergeCell ref="CP260:CP262"/>
    <mergeCell ref="CQ260:CQ262"/>
    <mergeCell ref="CX260:CX262"/>
    <mergeCell ref="CY260:CY262"/>
    <mergeCell ref="CZ260:CZ262"/>
    <mergeCell ref="DA260:DA262"/>
    <mergeCell ref="DH260:DH262"/>
    <mergeCell ref="DI260:DI262"/>
    <mergeCell ref="DJ260:DJ262"/>
    <mergeCell ref="EE259:EE262"/>
    <mergeCell ref="AB260:AB262"/>
    <mergeCell ref="AC260:AC262"/>
    <mergeCell ref="AD260:AD262"/>
    <mergeCell ref="AK260:AK262"/>
    <mergeCell ref="AL260:AL262"/>
    <mergeCell ref="AM260:AM262"/>
    <mergeCell ref="AT260:AT262"/>
    <mergeCell ref="AU260:AU262"/>
    <mergeCell ref="AV260:AV262"/>
    <mergeCell ref="AW260:AW262"/>
    <mergeCell ref="BD260:BD262"/>
    <mergeCell ref="BE260:BE262"/>
    <mergeCell ref="BF260:BF262"/>
    <mergeCell ref="BM260:BM262"/>
    <mergeCell ref="BN260:BN262"/>
    <mergeCell ref="BO260:BO262"/>
    <mergeCell ref="BV260:BV262"/>
    <mergeCell ref="BW260:BW262"/>
    <mergeCell ref="BX260:BX262"/>
    <mergeCell ref="BY260:BY262"/>
    <mergeCell ref="CF260:CF262"/>
    <mergeCell ref="ED259:ED262"/>
    <mergeCell ref="EC256:EC258"/>
    <mergeCell ref="DZ257:DZ258"/>
    <mergeCell ref="EA257:EA258"/>
    <mergeCell ref="EB257:EB258"/>
    <mergeCell ref="ED256:ED258"/>
    <mergeCell ref="DZ254:DZ255"/>
    <mergeCell ref="EA254:EA255"/>
    <mergeCell ref="EB254:EB255"/>
    <mergeCell ref="I256:I258"/>
    <mergeCell ref="J256:J258"/>
    <mergeCell ref="K256:K258"/>
    <mergeCell ref="AF256:AF258"/>
    <mergeCell ref="AO256:AO258"/>
    <mergeCell ref="AY256:AY258"/>
    <mergeCell ref="BH256:BH258"/>
    <mergeCell ref="BQ256:BQ258"/>
    <mergeCell ref="CA256:CA258"/>
    <mergeCell ref="CJ256:CJ258"/>
    <mergeCell ref="CS256:CS258"/>
    <mergeCell ref="DC256:DC258"/>
    <mergeCell ref="DL256:DL258"/>
    <mergeCell ref="DU256:DU258"/>
    <mergeCell ref="DS252:DS253"/>
    <mergeCell ref="DU252:DU255"/>
    <mergeCell ref="DZ252:DZ253"/>
    <mergeCell ref="EA252:EA253"/>
    <mergeCell ref="EB252:EB253"/>
    <mergeCell ref="ED252:ED255"/>
    <mergeCell ref="EE252:EE255"/>
    <mergeCell ref="AB254:AB255"/>
    <mergeCell ref="AC254:AC255"/>
    <mergeCell ref="AD254:AD255"/>
    <mergeCell ref="AK254:AK255"/>
    <mergeCell ref="AL254:AL255"/>
    <mergeCell ref="AM254:AM255"/>
    <mergeCell ref="AT254:AT255"/>
    <mergeCell ref="AU254:AU255"/>
    <mergeCell ref="AV254:AV255"/>
    <mergeCell ref="BD254:BD255"/>
    <mergeCell ref="BE254:BE255"/>
    <mergeCell ref="BF254:BF255"/>
    <mergeCell ref="BM254:BM255"/>
    <mergeCell ref="BN254:BN255"/>
    <mergeCell ref="BO254:BO255"/>
    <mergeCell ref="CS252:CS255"/>
    <mergeCell ref="CX252:CX253"/>
    <mergeCell ref="CY252:CY253"/>
    <mergeCell ref="CZ252:CZ253"/>
    <mergeCell ref="DB252:DB255"/>
    <mergeCell ref="DC252:DC255"/>
    <mergeCell ref="DH252:DH253"/>
    <mergeCell ref="DI252:DI253"/>
    <mergeCell ref="DJ252:DJ253"/>
    <mergeCell ref="DL252:DL255"/>
    <mergeCell ref="DQ252:DQ253"/>
    <mergeCell ref="DR252:DR253"/>
    <mergeCell ref="CX254:CX255"/>
    <mergeCell ref="CY254:CY255"/>
    <mergeCell ref="CZ254:CZ255"/>
    <mergeCell ref="DH254:DH255"/>
    <mergeCell ref="DI254:DI255"/>
    <mergeCell ref="DJ254:DJ255"/>
    <mergeCell ref="DQ254:DQ255"/>
    <mergeCell ref="DR254:DR255"/>
    <mergeCell ref="BV252:BV253"/>
    <mergeCell ref="BW252:BW253"/>
    <mergeCell ref="BX252:BX253"/>
    <mergeCell ref="BZ252:BZ255"/>
    <mergeCell ref="CA252:CA255"/>
    <mergeCell ref="CP254:CP255"/>
    <mergeCell ref="CQ254:CQ255"/>
    <mergeCell ref="AV252:AV253"/>
    <mergeCell ref="AX252:AX255"/>
    <mergeCell ref="AY252:AY255"/>
    <mergeCell ref="BD252:BD253"/>
    <mergeCell ref="BE252:BE253"/>
    <mergeCell ref="BF252:BF253"/>
    <mergeCell ref="BH252:BH255"/>
    <mergeCell ref="BM252:BM253"/>
    <mergeCell ref="BN252:BN253"/>
    <mergeCell ref="BO252:BO253"/>
    <mergeCell ref="BQ252:BQ255"/>
    <mergeCell ref="EJ172:EJ174"/>
    <mergeCell ref="EM172:EM177"/>
    <mergeCell ref="EP172:EP174"/>
    <mergeCell ref="EJ175:EJ177"/>
    <mergeCell ref="EP175:EP177"/>
    <mergeCell ref="J252:J255"/>
    <mergeCell ref="K252:K255"/>
    <mergeCell ref="AB252:AB253"/>
    <mergeCell ref="AC252:AC253"/>
    <mergeCell ref="AD252:AD253"/>
    <mergeCell ref="AF252:AF255"/>
    <mergeCell ref="AK252:AK253"/>
    <mergeCell ref="AL252:AL253"/>
    <mergeCell ref="AM252:AM253"/>
    <mergeCell ref="EJ141:EJ143"/>
    <mergeCell ref="EM141:EM146"/>
    <mergeCell ref="EP141:EP143"/>
    <mergeCell ref="EJ144:EJ146"/>
    <mergeCell ref="EP144:EP146"/>
    <mergeCell ref="EJ147:EJ149"/>
    <mergeCell ref="EM147:EM171"/>
    <mergeCell ref="EP147:EP149"/>
    <mergeCell ref="EJ150:EJ152"/>
    <mergeCell ref="EP150:EP152"/>
    <mergeCell ref="EJ153:EJ155"/>
    <mergeCell ref="EP153:EP155"/>
    <mergeCell ref="EJ156:EJ158"/>
    <mergeCell ref="EP156:EP158"/>
    <mergeCell ref="EJ159:EJ161"/>
    <mergeCell ref="EP159:EP161"/>
    <mergeCell ref="EJ162:EJ164"/>
    <mergeCell ref="EP162:EP164"/>
    <mergeCell ref="EJ165:EJ168"/>
    <mergeCell ref="EP165:EP168"/>
    <mergeCell ref="EJ169:EJ171"/>
    <mergeCell ref="EP169:EP171"/>
    <mergeCell ref="AA175:AA177"/>
    <mergeCell ref="AB175:AB177"/>
    <mergeCell ref="AC175:AC177"/>
    <mergeCell ref="AD175:AD177"/>
    <mergeCell ref="AJ175:AJ177"/>
    <mergeCell ref="AK175:AK177"/>
    <mergeCell ref="AL175:AL177"/>
    <mergeCell ref="AM175:AM177"/>
    <mergeCell ref="AS175:AS177"/>
    <mergeCell ref="AT175:AT177"/>
    <mergeCell ref="AU175:AU177"/>
    <mergeCell ref="AV175:AV177"/>
    <mergeCell ref="AW175:AW177"/>
    <mergeCell ref="BC175:BC177"/>
    <mergeCell ref="CW172:CW174"/>
    <mergeCell ref="EJ117:EJ119"/>
    <mergeCell ref="EP117:EP119"/>
    <mergeCell ref="EJ120:EJ122"/>
    <mergeCell ref="EP120:EP122"/>
    <mergeCell ref="EJ123:EJ125"/>
    <mergeCell ref="EM123:EM140"/>
    <mergeCell ref="EP123:EP125"/>
    <mergeCell ref="EJ126:EJ128"/>
    <mergeCell ref="EP126:EP128"/>
    <mergeCell ref="EJ129:EJ131"/>
    <mergeCell ref="EP129:EP131"/>
    <mergeCell ref="EJ132:EJ134"/>
    <mergeCell ref="EP132:EP134"/>
    <mergeCell ref="EJ135:EJ137"/>
    <mergeCell ref="EP135:EP137"/>
    <mergeCell ref="EJ138:EJ140"/>
    <mergeCell ref="EP138:EP140"/>
    <mergeCell ref="DS175:DS177"/>
    <mergeCell ref="DY175:DY177"/>
    <mergeCell ref="DZ175:DZ177"/>
    <mergeCell ref="EA175:EA177"/>
    <mergeCell ref="EB175:EB177"/>
    <mergeCell ref="EC175:EC177"/>
    <mergeCell ref="EJ84:EJ86"/>
    <mergeCell ref="EM84:EM86"/>
    <mergeCell ref="EP84:EP86"/>
    <mergeCell ref="EJ87:EJ89"/>
    <mergeCell ref="EM87:EM98"/>
    <mergeCell ref="EP87:EP89"/>
    <mergeCell ref="EJ90:EJ92"/>
    <mergeCell ref="EP90:EP92"/>
    <mergeCell ref="EJ93:EJ95"/>
    <mergeCell ref="EP93:EP95"/>
    <mergeCell ref="EJ96:EJ98"/>
    <mergeCell ref="EP96:EP98"/>
    <mergeCell ref="EJ99:EJ101"/>
    <mergeCell ref="EM99:EM110"/>
    <mergeCell ref="EP99:EP101"/>
    <mergeCell ref="EJ102:EJ104"/>
    <mergeCell ref="EP102:EP104"/>
    <mergeCell ref="EJ105:EJ107"/>
    <mergeCell ref="EP105:EP107"/>
    <mergeCell ref="EJ108:EJ110"/>
    <mergeCell ref="EP108:EP110"/>
    <mergeCell ref="EJ111:EJ113"/>
    <mergeCell ref="EM111:EM122"/>
    <mergeCell ref="EP111:EP113"/>
    <mergeCell ref="EJ114:EJ116"/>
    <mergeCell ref="EP114:EP116"/>
    <mergeCell ref="DS172:DS174"/>
    <mergeCell ref="DT172:DT177"/>
    <mergeCell ref="DY172:DY174"/>
    <mergeCell ref="DZ172:DZ174"/>
    <mergeCell ref="EA172:EA174"/>
    <mergeCell ref="EB172:EB174"/>
    <mergeCell ref="EC172:EC174"/>
    <mergeCell ref="ED172:ED177"/>
    <mergeCell ref="DS159:DS161"/>
    <mergeCell ref="DY159:DY161"/>
    <mergeCell ref="DZ159:DZ161"/>
    <mergeCell ref="EA159:EA161"/>
    <mergeCell ref="EB159:EB161"/>
    <mergeCell ref="EC159:EC161"/>
    <mergeCell ref="DY150:DY152"/>
    <mergeCell ref="CY172:CY174"/>
    <mergeCell ref="CZ172:CZ174"/>
    <mergeCell ref="DA172:DA174"/>
    <mergeCell ref="DB172:DB177"/>
    <mergeCell ref="DG172:DG174"/>
    <mergeCell ref="DH172:DH174"/>
    <mergeCell ref="DI172:DI174"/>
    <mergeCell ref="DJ172:DJ174"/>
    <mergeCell ref="DK172:DK177"/>
    <mergeCell ref="DP172:DP174"/>
    <mergeCell ref="DQ172:DQ174"/>
    <mergeCell ref="DR172:DR174"/>
    <mergeCell ref="CP175:CP177"/>
    <mergeCell ref="CQ175:CQ177"/>
    <mergeCell ref="CW175:CW177"/>
    <mergeCell ref="CX175:CX177"/>
    <mergeCell ref="CY175:CY177"/>
    <mergeCell ref="CZ175:CZ177"/>
    <mergeCell ref="DA175:DA177"/>
    <mergeCell ref="DG175:DG177"/>
    <mergeCell ref="DH175:DH177"/>
    <mergeCell ref="DI175:DI177"/>
    <mergeCell ref="DJ175:DJ177"/>
    <mergeCell ref="DP175:DP177"/>
    <mergeCell ref="DQ175:DQ177"/>
    <mergeCell ref="DR175:DR177"/>
    <mergeCell ref="BM172:BM174"/>
    <mergeCell ref="BN172:BN174"/>
    <mergeCell ref="BO172:BO174"/>
    <mergeCell ref="BP172:BP177"/>
    <mergeCell ref="BU172:BU174"/>
    <mergeCell ref="BV172:BV174"/>
    <mergeCell ref="BW172:BW174"/>
    <mergeCell ref="BX172:BX174"/>
    <mergeCell ref="BY172:BY174"/>
    <mergeCell ref="BZ172:BZ177"/>
    <mergeCell ref="CE172:CE174"/>
    <mergeCell ref="CF172:CF174"/>
    <mergeCell ref="CG172:CG174"/>
    <mergeCell ref="CH172:CH174"/>
    <mergeCell ref="CI172:CI177"/>
    <mergeCell ref="CN172:CN174"/>
    <mergeCell ref="CO172:CO174"/>
    <mergeCell ref="BX175:BX177"/>
    <mergeCell ref="BY175:BY177"/>
    <mergeCell ref="CE175:CE177"/>
    <mergeCell ref="CF175:CF177"/>
    <mergeCell ref="CG175:CG177"/>
    <mergeCell ref="CH175:CH177"/>
    <mergeCell ref="CN175:CN177"/>
    <mergeCell ref="CO175:CO177"/>
    <mergeCell ref="AA172:AA174"/>
    <mergeCell ref="AB172:AB174"/>
    <mergeCell ref="AC172:AC174"/>
    <mergeCell ref="AD172:AD174"/>
    <mergeCell ref="AE172:AE177"/>
    <mergeCell ref="AJ172:AJ174"/>
    <mergeCell ref="AK172:AK174"/>
    <mergeCell ref="AL172:AL174"/>
    <mergeCell ref="AM172:AM174"/>
    <mergeCell ref="AN172:AN177"/>
    <mergeCell ref="AS172:AS174"/>
    <mergeCell ref="AT172:AT174"/>
    <mergeCell ref="AU172:AU174"/>
    <mergeCell ref="AV172:AV174"/>
    <mergeCell ref="AW172:AW174"/>
    <mergeCell ref="AX172:AX177"/>
    <mergeCell ref="BC172:BC174"/>
    <mergeCell ref="BO169:BO171"/>
    <mergeCell ref="BU169:BU171"/>
    <mergeCell ref="BV169:BV171"/>
    <mergeCell ref="BW169:BW171"/>
    <mergeCell ref="BX169:BX171"/>
    <mergeCell ref="BY169:BY171"/>
    <mergeCell ref="CE169:CE171"/>
    <mergeCell ref="CF169:CF171"/>
    <mergeCell ref="CG169:CG171"/>
    <mergeCell ref="CH169:CH171"/>
    <mergeCell ref="CN169:CN171"/>
    <mergeCell ref="CO169:CO171"/>
    <mergeCell ref="CP169:CP171"/>
    <mergeCell ref="CQ169:CQ171"/>
    <mergeCell ref="CW169:CW171"/>
    <mergeCell ref="CX169:CX171"/>
    <mergeCell ref="BD175:BD177"/>
    <mergeCell ref="BE175:BE177"/>
    <mergeCell ref="BF175:BF177"/>
    <mergeCell ref="BL175:BL177"/>
    <mergeCell ref="BM175:BM177"/>
    <mergeCell ref="BN175:BN177"/>
    <mergeCell ref="BO175:BO177"/>
    <mergeCell ref="BU175:BU177"/>
    <mergeCell ref="BV175:BV177"/>
    <mergeCell ref="BW175:BW177"/>
    <mergeCell ref="CP172:CP174"/>
    <mergeCell ref="CQ172:CQ174"/>
    <mergeCell ref="CR172:CR177"/>
    <mergeCell ref="CX172:CX174"/>
    <mergeCell ref="AA162:AA164"/>
    <mergeCell ref="AB162:AB164"/>
    <mergeCell ref="AC162:AC164"/>
    <mergeCell ref="AD162:AD164"/>
    <mergeCell ref="AJ162:AJ164"/>
    <mergeCell ref="AK162:AK164"/>
    <mergeCell ref="AL162:AL164"/>
    <mergeCell ref="AM162:AM164"/>
    <mergeCell ref="AS162:AS164"/>
    <mergeCell ref="AT162:AT164"/>
    <mergeCell ref="AU162:AU164"/>
    <mergeCell ref="AV162:AV164"/>
    <mergeCell ref="AW162:AW164"/>
    <mergeCell ref="BC162:BC164"/>
    <mergeCell ref="BD162:BD164"/>
    <mergeCell ref="DH165:DH168"/>
    <mergeCell ref="DI165:DI168"/>
    <mergeCell ref="DJ165:DJ168"/>
    <mergeCell ref="DP165:DP168"/>
    <mergeCell ref="DQ165:DQ168"/>
    <mergeCell ref="DR165:DR168"/>
    <mergeCell ref="DS165:DS168"/>
    <mergeCell ref="DY165:DY168"/>
    <mergeCell ref="DZ165:DZ168"/>
    <mergeCell ref="EA165:EA168"/>
    <mergeCell ref="EB165:EB168"/>
    <mergeCell ref="EC165:EC168"/>
    <mergeCell ref="AA169:AA171"/>
    <mergeCell ref="AB169:AB171"/>
    <mergeCell ref="AC169:AC171"/>
    <mergeCell ref="AD169:AD171"/>
    <mergeCell ref="AJ169:AJ171"/>
    <mergeCell ref="AK169:AK171"/>
    <mergeCell ref="AL169:AL171"/>
    <mergeCell ref="AM169:AM171"/>
    <mergeCell ref="AS169:AS171"/>
    <mergeCell ref="AT169:AT171"/>
    <mergeCell ref="AU169:AU171"/>
    <mergeCell ref="AV169:AV171"/>
    <mergeCell ref="AW169:AW171"/>
    <mergeCell ref="BC169:BC171"/>
    <mergeCell ref="BD169:BD171"/>
    <mergeCell ref="BE169:BE171"/>
    <mergeCell ref="BF169:BF171"/>
    <mergeCell ref="BL169:BL171"/>
    <mergeCell ref="BM169:BM171"/>
    <mergeCell ref="BN169:BN171"/>
    <mergeCell ref="BW165:BW168"/>
    <mergeCell ref="BX165:BX168"/>
    <mergeCell ref="BY165:BY168"/>
    <mergeCell ref="CE165:CE168"/>
    <mergeCell ref="CF165:CF168"/>
    <mergeCell ref="CG165:CG168"/>
    <mergeCell ref="CH165:CH168"/>
    <mergeCell ref="CN165:CN168"/>
    <mergeCell ref="CO165:CO168"/>
    <mergeCell ref="CP165:CP168"/>
    <mergeCell ref="CQ165:CQ168"/>
    <mergeCell ref="CW165:CW168"/>
    <mergeCell ref="CX165:CX168"/>
    <mergeCell ref="CY165:CY168"/>
    <mergeCell ref="CZ165:CZ168"/>
    <mergeCell ref="DA165:DA168"/>
    <mergeCell ref="DG165:DG168"/>
    <mergeCell ref="BL159:BL161"/>
    <mergeCell ref="BM159:BM161"/>
    <mergeCell ref="BN159:BN161"/>
    <mergeCell ref="BO159:BO161"/>
    <mergeCell ref="BU159:BU161"/>
    <mergeCell ref="BV159:BV161"/>
    <mergeCell ref="BW159:BW161"/>
    <mergeCell ref="BX159:BX161"/>
    <mergeCell ref="BY159:BY161"/>
    <mergeCell ref="CE159:CE161"/>
    <mergeCell ref="CF159:CF161"/>
    <mergeCell ref="CG159:CG161"/>
    <mergeCell ref="CP156:CP158"/>
    <mergeCell ref="CQ156:CQ158"/>
    <mergeCell ref="CW156:CW158"/>
    <mergeCell ref="CX156:CX158"/>
    <mergeCell ref="AA156:AA158"/>
    <mergeCell ref="AB156:AB158"/>
    <mergeCell ref="AC156:AC158"/>
    <mergeCell ref="AD156:AD158"/>
    <mergeCell ref="AU156:AU158"/>
    <mergeCell ref="AV156:AV158"/>
    <mergeCell ref="AW156:AW158"/>
    <mergeCell ref="BC156:BC158"/>
    <mergeCell ref="DA156:DA158"/>
    <mergeCell ref="EC162:EC164"/>
    <mergeCell ref="AA165:AA168"/>
    <mergeCell ref="AB165:AB168"/>
    <mergeCell ref="AC165:AC168"/>
    <mergeCell ref="AD165:AD168"/>
    <mergeCell ref="AJ165:AJ168"/>
    <mergeCell ref="AK165:AK168"/>
    <mergeCell ref="AL165:AL168"/>
    <mergeCell ref="AM165:AM168"/>
    <mergeCell ref="AS165:AS168"/>
    <mergeCell ref="AT165:AT168"/>
    <mergeCell ref="AU165:AU168"/>
    <mergeCell ref="AV165:AV168"/>
    <mergeCell ref="AW165:AW168"/>
    <mergeCell ref="BC165:BC168"/>
    <mergeCell ref="BD165:BD168"/>
    <mergeCell ref="BE165:BE168"/>
    <mergeCell ref="BF165:BF168"/>
    <mergeCell ref="BL165:BL168"/>
    <mergeCell ref="BM165:BM168"/>
    <mergeCell ref="BN165:BN168"/>
    <mergeCell ref="BO165:BO168"/>
    <mergeCell ref="BU165:BU168"/>
    <mergeCell ref="BV165:BV168"/>
    <mergeCell ref="CE162:CE164"/>
    <mergeCell ref="CF162:CF164"/>
    <mergeCell ref="CG162:CG164"/>
    <mergeCell ref="CH162:CH164"/>
    <mergeCell ref="CN162:CN164"/>
    <mergeCell ref="CO162:CO164"/>
    <mergeCell ref="CP162:CP164"/>
    <mergeCell ref="CQ162:CQ164"/>
    <mergeCell ref="CW162:CW164"/>
    <mergeCell ref="CX162:CX164"/>
    <mergeCell ref="CY162:CY164"/>
    <mergeCell ref="CZ162:CZ164"/>
    <mergeCell ref="DA162:DA164"/>
    <mergeCell ref="DG162:DG164"/>
    <mergeCell ref="DH162:DH164"/>
    <mergeCell ref="ED147:ED171"/>
    <mergeCell ref="DG147:DG149"/>
    <mergeCell ref="DH147:DH149"/>
    <mergeCell ref="DI147:DI149"/>
    <mergeCell ref="DJ147:DJ149"/>
    <mergeCell ref="DK147:DK171"/>
    <mergeCell ref="DP147:DP149"/>
    <mergeCell ref="DQ147:DQ149"/>
    <mergeCell ref="DR147:DR149"/>
    <mergeCell ref="DS147:DS149"/>
    <mergeCell ref="DH153:DH155"/>
    <mergeCell ref="DI153:DI155"/>
    <mergeCell ref="BN153:BN155"/>
    <mergeCell ref="BO153:BO155"/>
    <mergeCell ref="BU153:BU155"/>
    <mergeCell ref="BV153:BV155"/>
    <mergeCell ref="BW153:BW155"/>
    <mergeCell ref="BX153:BX155"/>
    <mergeCell ref="BY153:BY155"/>
    <mergeCell ref="CE153:CE155"/>
    <mergeCell ref="DT147:DT171"/>
    <mergeCell ref="DY147:DY149"/>
    <mergeCell ref="DZ147:DZ149"/>
    <mergeCell ref="EA147:EA149"/>
    <mergeCell ref="EB147:EB149"/>
    <mergeCell ref="EC147:EC149"/>
    <mergeCell ref="BX147:BX149"/>
    <mergeCell ref="BY147:BY149"/>
    <mergeCell ref="BZ147:BZ171"/>
    <mergeCell ref="CE147:CE149"/>
    <mergeCell ref="CF147:CF149"/>
    <mergeCell ref="CG147:CG149"/>
    <mergeCell ref="EA156:EA158"/>
    <mergeCell ref="EB156:EB158"/>
    <mergeCell ref="DP162:DP164"/>
    <mergeCell ref="DQ162:DQ164"/>
    <mergeCell ref="DR162:DR164"/>
    <mergeCell ref="DS162:DS164"/>
    <mergeCell ref="DY162:DY164"/>
    <mergeCell ref="DZ162:DZ164"/>
    <mergeCell ref="EA162:EA164"/>
    <mergeCell ref="EB162:EB164"/>
    <mergeCell ref="DG156:DG158"/>
    <mergeCell ref="DH156:DH158"/>
    <mergeCell ref="DI156:DI158"/>
    <mergeCell ref="DJ156:DJ158"/>
    <mergeCell ref="DP156:DP158"/>
    <mergeCell ref="DQ156:DQ158"/>
    <mergeCell ref="DR156:DR158"/>
    <mergeCell ref="DS156:DS158"/>
    <mergeCell ref="DY156:DY158"/>
    <mergeCell ref="DZ156:DZ158"/>
    <mergeCell ref="DI162:DI164"/>
    <mergeCell ref="DJ162:DJ164"/>
    <mergeCell ref="CZ169:CZ171"/>
    <mergeCell ref="DA169:DA171"/>
    <mergeCell ref="DG169:DG171"/>
    <mergeCell ref="DH169:DH171"/>
    <mergeCell ref="DI169:DI171"/>
    <mergeCell ref="DJ169:DJ171"/>
    <mergeCell ref="DP169:DP171"/>
    <mergeCell ref="DQ169:DQ171"/>
    <mergeCell ref="DR169:DR171"/>
    <mergeCell ref="DS169:DS171"/>
    <mergeCell ref="AM153:AM155"/>
    <mergeCell ref="AS153:AS155"/>
    <mergeCell ref="AT153:AT155"/>
    <mergeCell ref="AU153:AU155"/>
    <mergeCell ref="AV153:AV155"/>
    <mergeCell ref="AW153:AW155"/>
    <mergeCell ref="BC153:BC155"/>
    <mergeCell ref="BD153:BD155"/>
    <mergeCell ref="BE162:BE164"/>
    <mergeCell ref="BF162:BF164"/>
    <mergeCell ref="BL162:BL164"/>
    <mergeCell ref="AA153:AA155"/>
    <mergeCell ref="AB153:AB155"/>
    <mergeCell ref="AC153:AC155"/>
    <mergeCell ref="AD153:AD155"/>
    <mergeCell ref="BL147:BL149"/>
    <mergeCell ref="BM147:BM149"/>
    <mergeCell ref="BE153:BE155"/>
    <mergeCell ref="BF153:BF155"/>
    <mergeCell ref="BL153:BL155"/>
    <mergeCell ref="BM153:BM155"/>
    <mergeCell ref="AK147:AK149"/>
    <mergeCell ref="AL147:AL149"/>
    <mergeCell ref="AM147:AM149"/>
    <mergeCell ref="AN147:AN171"/>
    <mergeCell ref="AS147:AS149"/>
    <mergeCell ref="AT147:AT149"/>
    <mergeCell ref="AU147:AU149"/>
    <mergeCell ref="DG159:DG161"/>
    <mergeCell ref="BD156:BD158"/>
    <mergeCell ref="BE156:BE158"/>
    <mergeCell ref="BF156:BF158"/>
    <mergeCell ref="BL156:BL158"/>
    <mergeCell ref="BM156:BM158"/>
    <mergeCell ref="BN156:BN158"/>
    <mergeCell ref="BO156:BO158"/>
    <mergeCell ref="BU156:BU158"/>
    <mergeCell ref="BV156:BV158"/>
    <mergeCell ref="BW156:BW158"/>
    <mergeCell ref="BX156:BX158"/>
    <mergeCell ref="BY156:BY158"/>
    <mergeCell ref="CE156:CE158"/>
    <mergeCell ref="CF156:CF158"/>
    <mergeCell ref="CG156:CG158"/>
    <mergeCell ref="CH156:CH158"/>
    <mergeCell ref="CN156:CN158"/>
    <mergeCell ref="CX153:CX155"/>
    <mergeCell ref="AA159:AA161"/>
    <mergeCell ref="AB159:AB161"/>
    <mergeCell ref="AC159:AC161"/>
    <mergeCell ref="AD159:AD161"/>
    <mergeCell ref="AJ159:AJ161"/>
    <mergeCell ref="AK159:AK161"/>
    <mergeCell ref="AL159:AL161"/>
    <mergeCell ref="AM159:AM161"/>
    <mergeCell ref="AS159:AS161"/>
    <mergeCell ref="AT159:AT161"/>
    <mergeCell ref="AU159:AU161"/>
    <mergeCell ref="AV159:AV161"/>
    <mergeCell ref="AW159:AW161"/>
    <mergeCell ref="BC159:BC161"/>
    <mergeCell ref="BD159:BD161"/>
    <mergeCell ref="BE159:BE161"/>
    <mergeCell ref="BF159:BF161"/>
    <mergeCell ref="AA147:AA149"/>
    <mergeCell ref="AB147:AB149"/>
    <mergeCell ref="AC147:AC149"/>
    <mergeCell ref="AD147:AD149"/>
    <mergeCell ref="AE147:AE171"/>
    <mergeCell ref="AJ147:AJ149"/>
    <mergeCell ref="EC153:EC155"/>
    <mergeCell ref="CY153:CY155"/>
    <mergeCell ref="CZ153:CZ155"/>
    <mergeCell ref="DA153:DA155"/>
    <mergeCell ref="DG153:DG155"/>
    <mergeCell ref="DJ153:DJ155"/>
    <mergeCell ref="DP153:DP155"/>
    <mergeCell ref="DQ153:DQ155"/>
    <mergeCell ref="DR153:DR155"/>
    <mergeCell ref="DS153:DS155"/>
    <mergeCell ref="DY153:DY155"/>
    <mergeCell ref="DZ153:DZ155"/>
    <mergeCell ref="EA153:EA155"/>
    <mergeCell ref="EB153:EB155"/>
    <mergeCell ref="EC156:EC158"/>
    <mergeCell ref="AA150:AA152"/>
    <mergeCell ref="AB150:AB152"/>
    <mergeCell ref="AC150:AC152"/>
    <mergeCell ref="AD150:AD152"/>
    <mergeCell ref="AJ150:AJ152"/>
    <mergeCell ref="AK150:AK152"/>
    <mergeCell ref="AL150:AL152"/>
    <mergeCell ref="AM150:AM152"/>
    <mergeCell ref="AS150:AS152"/>
    <mergeCell ref="AT150:AT152"/>
    <mergeCell ref="AU150:AU152"/>
    <mergeCell ref="AV150:AV152"/>
    <mergeCell ref="AW150:AW152"/>
    <mergeCell ref="BC150:BC152"/>
    <mergeCell ref="BD150:BD152"/>
    <mergeCell ref="BE150:BE152"/>
    <mergeCell ref="BF150:BF152"/>
    <mergeCell ref="BL150:BL152"/>
    <mergeCell ref="BM150:BM152"/>
    <mergeCell ref="BN150:BN152"/>
    <mergeCell ref="BO150:BO152"/>
    <mergeCell ref="BU150:BU152"/>
    <mergeCell ref="BV150:BV152"/>
    <mergeCell ref="BW150:BW152"/>
    <mergeCell ref="BX150:BX152"/>
    <mergeCell ref="CQ147:CQ149"/>
    <mergeCell ref="CR147:CR171"/>
    <mergeCell ref="CW147:CW149"/>
    <mergeCell ref="CX147:CX149"/>
    <mergeCell ref="CY147:CY149"/>
    <mergeCell ref="CZ147:CZ149"/>
    <mergeCell ref="DA147:DA149"/>
    <mergeCell ref="DB147:DB171"/>
    <mergeCell ref="CQ150:CQ152"/>
    <mergeCell ref="CW150:CW152"/>
    <mergeCell ref="CX150:CX152"/>
    <mergeCell ref="CY150:CY152"/>
    <mergeCell ref="CZ150:CZ152"/>
    <mergeCell ref="DA150:DA152"/>
    <mergeCell ref="CO147:CO149"/>
    <mergeCell ref="AJ153:AJ155"/>
    <mergeCell ref="AK153:AK155"/>
    <mergeCell ref="AL153:AL155"/>
    <mergeCell ref="BN147:BN149"/>
    <mergeCell ref="BO147:BO149"/>
    <mergeCell ref="BP147:BP171"/>
    <mergeCell ref="BU147:BU149"/>
    <mergeCell ref="CW153:CW155"/>
    <mergeCell ref="CP147:CP149"/>
    <mergeCell ref="BM162:BM164"/>
    <mergeCell ref="BN162:BN164"/>
    <mergeCell ref="BO162:BO164"/>
    <mergeCell ref="BU162:BU164"/>
    <mergeCell ref="BV162:BV164"/>
    <mergeCell ref="BW162:BW164"/>
    <mergeCell ref="BX162:BX164"/>
    <mergeCell ref="BY162:BY164"/>
    <mergeCell ref="CH159:CH161"/>
    <mergeCell ref="CN159:CN161"/>
    <mergeCell ref="CO159:CO161"/>
    <mergeCell ref="CP159:CP161"/>
    <mergeCell ref="CQ159:CQ161"/>
    <mergeCell ref="CW159:CW161"/>
    <mergeCell ref="CX159:CX161"/>
    <mergeCell ref="CY159:CY161"/>
    <mergeCell ref="CZ159:CZ161"/>
    <mergeCell ref="DA159:DA161"/>
    <mergeCell ref="BY150:BY152"/>
    <mergeCell ref="CE150:CE152"/>
    <mergeCell ref="CF150:CF152"/>
    <mergeCell ref="ED141:ED146"/>
    <mergeCell ref="AA144:AA146"/>
    <mergeCell ref="AB144:AB146"/>
    <mergeCell ref="AC144:AC146"/>
    <mergeCell ref="AD144:AD146"/>
    <mergeCell ref="AJ144:AJ146"/>
    <mergeCell ref="AK144:AK146"/>
    <mergeCell ref="AL144:AL146"/>
    <mergeCell ref="AM144:AM146"/>
    <mergeCell ref="AS144:AS146"/>
    <mergeCell ref="AT144:AT146"/>
    <mergeCell ref="AU144:AU146"/>
    <mergeCell ref="AV144:AV146"/>
    <mergeCell ref="AW144:AW146"/>
    <mergeCell ref="BC144:BC146"/>
    <mergeCell ref="BD144:BD146"/>
    <mergeCell ref="BE144:BE146"/>
    <mergeCell ref="BF144:BF146"/>
    <mergeCell ref="BL144:BL146"/>
    <mergeCell ref="BM144:BM146"/>
    <mergeCell ref="BN144:BN146"/>
    <mergeCell ref="BO144:BO146"/>
    <mergeCell ref="CI141:CI146"/>
    <mergeCell ref="CN141:CN143"/>
    <mergeCell ref="CO141:CO143"/>
    <mergeCell ref="CP141:CP143"/>
    <mergeCell ref="CQ141:CQ143"/>
    <mergeCell ref="CR141:CR146"/>
    <mergeCell ref="CW141:CW143"/>
    <mergeCell ref="CX141:CX143"/>
    <mergeCell ref="CY141:CY143"/>
    <mergeCell ref="CZ141:CZ143"/>
    <mergeCell ref="BV147:BV149"/>
    <mergeCell ref="BW147:BW149"/>
    <mergeCell ref="DP144:DP146"/>
    <mergeCell ref="DQ144:DQ146"/>
    <mergeCell ref="DR144:DR146"/>
    <mergeCell ref="EA141:EA143"/>
    <mergeCell ref="EB141:EB143"/>
    <mergeCell ref="EC141:EC143"/>
    <mergeCell ref="BZ141:BZ146"/>
    <mergeCell ref="CE141:CE143"/>
    <mergeCell ref="CF141:CF143"/>
    <mergeCell ref="CG141:CG143"/>
    <mergeCell ref="CH141:CH143"/>
    <mergeCell ref="BU144:BU146"/>
    <mergeCell ref="BV144:BV146"/>
    <mergeCell ref="BW144:BW146"/>
    <mergeCell ref="BX144:BX146"/>
    <mergeCell ref="BY144:BY146"/>
    <mergeCell ref="CE144:CE146"/>
    <mergeCell ref="CF144:CF146"/>
    <mergeCell ref="CG144:CG146"/>
    <mergeCell ref="CH144:CH146"/>
    <mergeCell ref="DZ150:DZ152"/>
    <mergeCell ref="EA150:EA152"/>
    <mergeCell ref="EB150:EB152"/>
    <mergeCell ref="EC150:EC152"/>
    <mergeCell ref="DG150:DG152"/>
    <mergeCell ref="DH150:DH152"/>
    <mergeCell ref="DI150:DI152"/>
    <mergeCell ref="DJ150:DJ152"/>
    <mergeCell ref="DP150:DP152"/>
    <mergeCell ref="DQ150:DQ152"/>
    <mergeCell ref="DR150:DR152"/>
    <mergeCell ref="DS150:DS152"/>
    <mergeCell ref="DS144:DS146"/>
    <mergeCell ref="DY144:DY146"/>
    <mergeCell ref="DZ144:DZ146"/>
    <mergeCell ref="EA144:EA146"/>
    <mergeCell ref="EB144:EB146"/>
    <mergeCell ref="EC144:EC146"/>
    <mergeCell ref="CH147:CH149"/>
    <mergeCell ref="CI147:CI171"/>
    <mergeCell ref="CN147:CN149"/>
    <mergeCell ref="DH159:DH161"/>
    <mergeCell ref="DI159:DI161"/>
    <mergeCell ref="DJ159:DJ161"/>
    <mergeCell ref="DP159:DP161"/>
    <mergeCell ref="DQ159:DQ161"/>
    <mergeCell ref="DR159:DR161"/>
    <mergeCell ref="DY169:DY171"/>
    <mergeCell ref="DZ169:DZ171"/>
    <mergeCell ref="EA169:EA171"/>
    <mergeCell ref="EB169:EB171"/>
    <mergeCell ref="EC169:EC171"/>
    <mergeCell ref="CY169:CY171"/>
    <mergeCell ref="DA141:DA143"/>
    <mergeCell ref="DB141:DB146"/>
    <mergeCell ref="DG141:DG143"/>
    <mergeCell ref="DH141:DH143"/>
    <mergeCell ref="DI141:DI143"/>
    <mergeCell ref="DJ141:DJ143"/>
    <mergeCell ref="DK141:DK146"/>
    <mergeCell ref="AV147:AV149"/>
    <mergeCell ref="AW147:AW149"/>
    <mergeCell ref="AX147:AX171"/>
    <mergeCell ref="BC147:BC149"/>
    <mergeCell ref="BD147:BD149"/>
    <mergeCell ref="BE147:BE149"/>
    <mergeCell ref="BF147:BF149"/>
    <mergeCell ref="BG147:BG171"/>
    <mergeCell ref="CQ153:CQ155"/>
    <mergeCell ref="AJ156:AJ158"/>
    <mergeCell ref="AK156:AK158"/>
    <mergeCell ref="AL156:AL158"/>
    <mergeCell ref="AM156:AM158"/>
    <mergeCell ref="AS156:AS158"/>
    <mergeCell ref="AT156:AT158"/>
    <mergeCell ref="CG150:CG152"/>
    <mergeCell ref="CH150:CH152"/>
    <mergeCell ref="CN150:CN152"/>
    <mergeCell ref="CO150:CO152"/>
    <mergeCell ref="CP150:CP152"/>
    <mergeCell ref="CF153:CF155"/>
    <mergeCell ref="CG153:CG155"/>
    <mergeCell ref="CH153:CH155"/>
    <mergeCell ref="CN153:CN155"/>
    <mergeCell ref="CO153:CO155"/>
    <mergeCell ref="CP153:CP155"/>
    <mergeCell ref="CO156:CO158"/>
    <mergeCell ref="CY156:CY158"/>
    <mergeCell ref="CZ156:CZ158"/>
    <mergeCell ref="EB138:EB140"/>
    <mergeCell ref="DT123:DT140"/>
    <mergeCell ref="DY123:DY125"/>
    <mergeCell ref="DZ123:DZ125"/>
    <mergeCell ref="EA123:EA125"/>
    <mergeCell ref="DQ129:DQ131"/>
    <mergeCell ref="CQ123:CQ125"/>
    <mergeCell ref="CR123:CR140"/>
    <mergeCell ref="CW123:CW125"/>
    <mergeCell ref="CX123:CX125"/>
    <mergeCell ref="CY123:CY125"/>
    <mergeCell ref="CZ123:CZ125"/>
    <mergeCell ref="DA123:DA125"/>
    <mergeCell ref="DB123:DB140"/>
    <mergeCell ref="DG123:DG125"/>
    <mergeCell ref="DH123:DH125"/>
    <mergeCell ref="DI123:DI125"/>
    <mergeCell ref="DJ123:DJ125"/>
    <mergeCell ref="DK123:DK140"/>
    <mergeCell ref="CN126:CN128"/>
    <mergeCell ref="CO126:CO128"/>
    <mergeCell ref="CP126:CP128"/>
    <mergeCell ref="CQ126:CQ128"/>
    <mergeCell ref="CW126:CW128"/>
    <mergeCell ref="CX126:CX128"/>
    <mergeCell ref="CY126:CY128"/>
    <mergeCell ref="CZ126:CZ128"/>
    <mergeCell ref="DA126:DA128"/>
    <mergeCell ref="DG126:DG128"/>
    <mergeCell ref="DH126:DH128"/>
    <mergeCell ref="DI126:DI128"/>
    <mergeCell ref="DJ126:DJ128"/>
    <mergeCell ref="AL129:AL131"/>
    <mergeCell ref="AM129:AM131"/>
    <mergeCell ref="AS129:AS131"/>
    <mergeCell ref="DS138:DS140"/>
    <mergeCell ref="DY138:DY140"/>
    <mergeCell ref="DZ138:DZ140"/>
    <mergeCell ref="CN144:CN146"/>
    <mergeCell ref="CO144:CO146"/>
    <mergeCell ref="CP144:CP146"/>
    <mergeCell ref="CQ144:CQ146"/>
    <mergeCell ref="CW144:CW146"/>
    <mergeCell ref="CX144:CX146"/>
    <mergeCell ref="CY144:CY146"/>
    <mergeCell ref="CZ144:CZ146"/>
    <mergeCell ref="DA144:DA146"/>
    <mergeCell ref="DG144:DG146"/>
    <mergeCell ref="DH144:DH146"/>
    <mergeCell ref="DI144:DI146"/>
    <mergeCell ref="DJ144:DJ146"/>
    <mergeCell ref="BF141:BF143"/>
    <mergeCell ref="BG141:BG146"/>
    <mergeCell ref="BL141:BL143"/>
    <mergeCell ref="BM141:BM143"/>
    <mergeCell ref="BN141:BN143"/>
    <mergeCell ref="BO141:BO143"/>
    <mergeCell ref="BP141:BP146"/>
    <mergeCell ref="BU141:BU143"/>
    <mergeCell ref="BV141:BV143"/>
    <mergeCell ref="BW141:BW143"/>
    <mergeCell ref="BX141:BX143"/>
    <mergeCell ref="BY141:BY143"/>
    <mergeCell ref="AA141:AA143"/>
    <mergeCell ref="AB141:AB143"/>
    <mergeCell ref="AC141:AC143"/>
    <mergeCell ref="AD141:AD143"/>
    <mergeCell ref="AE141:AE146"/>
    <mergeCell ref="AJ141:AJ143"/>
    <mergeCell ref="AK141:AK143"/>
    <mergeCell ref="AL141:AL143"/>
    <mergeCell ref="AM141:AM143"/>
    <mergeCell ref="AN141:AN146"/>
    <mergeCell ref="AS141:AS143"/>
    <mergeCell ref="AT141:AT143"/>
    <mergeCell ref="AU141:AU143"/>
    <mergeCell ref="AV141:AV143"/>
    <mergeCell ref="AW141:AW143"/>
    <mergeCell ref="AX141:AX146"/>
    <mergeCell ref="BC141:BC143"/>
    <mergeCell ref="BD141:BD143"/>
    <mergeCell ref="BE141:BE143"/>
    <mergeCell ref="DP141:DP143"/>
    <mergeCell ref="DQ141:DQ143"/>
    <mergeCell ref="DR141:DR143"/>
    <mergeCell ref="DS141:DS143"/>
    <mergeCell ref="DT141:DT146"/>
    <mergeCell ref="DY141:DY143"/>
    <mergeCell ref="DZ141:DZ143"/>
    <mergeCell ref="BM132:BM134"/>
    <mergeCell ref="BN132:BN134"/>
    <mergeCell ref="BO132:BO134"/>
    <mergeCell ref="BU132:BU134"/>
    <mergeCell ref="BV132:BV134"/>
    <mergeCell ref="BW132:BW134"/>
    <mergeCell ref="EC135:EC137"/>
    <mergeCell ref="AA138:AA140"/>
    <mergeCell ref="AB138:AB140"/>
    <mergeCell ref="AC138:AC140"/>
    <mergeCell ref="AD138:AD140"/>
    <mergeCell ref="AJ138:AJ140"/>
    <mergeCell ref="AK138:AK140"/>
    <mergeCell ref="AL138:AL140"/>
    <mergeCell ref="AM138:AM140"/>
    <mergeCell ref="AS138:AS140"/>
    <mergeCell ref="AT138:AT140"/>
    <mergeCell ref="AU138:AU140"/>
    <mergeCell ref="AV138:AV140"/>
    <mergeCell ref="AW138:AW140"/>
    <mergeCell ref="BC138:BC140"/>
    <mergeCell ref="BD138:BD140"/>
    <mergeCell ref="BE138:BE140"/>
    <mergeCell ref="BF138:BF140"/>
    <mergeCell ref="BL138:BL140"/>
    <mergeCell ref="BM138:BM140"/>
    <mergeCell ref="BN138:BN140"/>
    <mergeCell ref="BO138:BO140"/>
    <mergeCell ref="BU138:BU140"/>
    <mergeCell ref="BW135:BW137"/>
    <mergeCell ref="BX135:BX137"/>
    <mergeCell ref="BY135:BY137"/>
    <mergeCell ref="CE135:CE137"/>
    <mergeCell ref="CF135:CF137"/>
    <mergeCell ref="CG135:CG137"/>
    <mergeCell ref="CH135:CH137"/>
    <mergeCell ref="CN135:CN137"/>
    <mergeCell ref="CO135:CO137"/>
    <mergeCell ref="CP135:CP137"/>
    <mergeCell ref="CQ135:CQ137"/>
    <mergeCell ref="CW135:CW137"/>
    <mergeCell ref="CX135:CX137"/>
    <mergeCell ref="CY135:CY137"/>
    <mergeCell ref="CZ135:CZ137"/>
    <mergeCell ref="DA135:DA137"/>
    <mergeCell ref="AA135:AA137"/>
    <mergeCell ref="AB135:AB137"/>
    <mergeCell ref="AC135:AC137"/>
    <mergeCell ref="AD135:AD137"/>
    <mergeCell ref="AJ135:AJ137"/>
    <mergeCell ref="AK135:AK137"/>
    <mergeCell ref="AL135:AL137"/>
    <mergeCell ref="AM135:AM137"/>
    <mergeCell ref="AS135:AS137"/>
    <mergeCell ref="AT135:AT137"/>
    <mergeCell ref="BV138:BV140"/>
    <mergeCell ref="DG135:DG137"/>
    <mergeCell ref="DG138:DG140"/>
    <mergeCell ref="DH138:DH140"/>
    <mergeCell ref="DI138:DI140"/>
    <mergeCell ref="DJ138:DJ140"/>
    <mergeCell ref="DP138:DP140"/>
    <mergeCell ref="DQ138:DQ140"/>
    <mergeCell ref="DR138:DR140"/>
    <mergeCell ref="DI129:DI131"/>
    <mergeCell ref="DJ129:DJ131"/>
    <mergeCell ref="EA138:EA140"/>
    <mergeCell ref="CZ138:CZ140"/>
    <mergeCell ref="CW132:CW134"/>
    <mergeCell ref="CX132:CX134"/>
    <mergeCell ref="DP123:DP125"/>
    <mergeCell ref="DQ123:DQ125"/>
    <mergeCell ref="DR123:DR125"/>
    <mergeCell ref="DS123:DS125"/>
    <mergeCell ref="BW138:BW140"/>
    <mergeCell ref="BX138:BX140"/>
    <mergeCell ref="CG138:CG140"/>
    <mergeCell ref="CH138:CH140"/>
    <mergeCell ref="CN138:CN140"/>
    <mergeCell ref="CO138:CO140"/>
    <mergeCell ref="CP138:CP140"/>
    <mergeCell ref="CQ138:CQ140"/>
    <mergeCell ref="CW138:CW140"/>
    <mergeCell ref="CX138:CX140"/>
    <mergeCell ref="AU135:AU137"/>
    <mergeCell ref="AV135:AV137"/>
    <mergeCell ref="AW135:AW137"/>
    <mergeCell ref="BC135:BC137"/>
    <mergeCell ref="BD135:BD137"/>
    <mergeCell ref="BE135:BE137"/>
    <mergeCell ref="BF135:BF137"/>
    <mergeCell ref="BL135:BL137"/>
    <mergeCell ref="BM135:BM137"/>
    <mergeCell ref="BN135:BN137"/>
    <mergeCell ref="BO135:BO137"/>
    <mergeCell ref="BU135:BU137"/>
    <mergeCell ref="BV135:BV137"/>
    <mergeCell ref="CE132:CE134"/>
    <mergeCell ref="CF132:CF134"/>
    <mergeCell ref="CG132:CG134"/>
    <mergeCell ref="CH132:CH134"/>
    <mergeCell ref="CN132:CN134"/>
    <mergeCell ref="CO132:CO134"/>
    <mergeCell ref="CP132:CP134"/>
    <mergeCell ref="CQ132:CQ134"/>
    <mergeCell ref="DP129:DP131"/>
    <mergeCell ref="CY138:CY140"/>
    <mergeCell ref="DA138:DA140"/>
    <mergeCell ref="BF123:BF125"/>
    <mergeCell ref="BG123:BG140"/>
    <mergeCell ref="BL123:BL125"/>
    <mergeCell ref="BM123:BM125"/>
    <mergeCell ref="BN123:BN125"/>
    <mergeCell ref="BO123:BO125"/>
    <mergeCell ref="BP123:BP140"/>
    <mergeCell ref="BU123:BU125"/>
    <mergeCell ref="BV123:BV125"/>
    <mergeCell ref="BW123:BW125"/>
    <mergeCell ref="CY132:CY134"/>
    <mergeCell ref="CZ132:CZ134"/>
    <mergeCell ref="AU132:AU134"/>
    <mergeCell ref="AV132:AV134"/>
    <mergeCell ref="AW132:AW134"/>
    <mergeCell ref="BC132:BC134"/>
    <mergeCell ref="BD132:BD134"/>
    <mergeCell ref="BE132:BE134"/>
    <mergeCell ref="BF132:BF134"/>
    <mergeCell ref="BL132:BL134"/>
    <mergeCell ref="CI123:CI140"/>
    <mergeCell ref="CN123:CN125"/>
    <mergeCell ref="CO123:CO125"/>
    <mergeCell ref="CP123:CP125"/>
    <mergeCell ref="AA129:AA131"/>
    <mergeCell ref="AB129:AB131"/>
    <mergeCell ref="DA132:DA134"/>
    <mergeCell ref="DG132:DG134"/>
    <mergeCell ref="DH132:DH134"/>
    <mergeCell ref="DI132:DI134"/>
    <mergeCell ref="DJ132:DJ134"/>
    <mergeCell ref="DJ135:DJ137"/>
    <mergeCell ref="DQ135:DQ137"/>
    <mergeCell ref="DR135:DR137"/>
    <mergeCell ref="DS135:DS137"/>
    <mergeCell ref="DY135:DY137"/>
    <mergeCell ref="DZ135:DZ137"/>
    <mergeCell ref="EA135:EA137"/>
    <mergeCell ref="EB135:EB137"/>
    <mergeCell ref="BY132:BY134"/>
    <mergeCell ref="BY138:BY140"/>
    <mergeCell ref="CE138:CE140"/>
    <mergeCell ref="CF138:CF140"/>
    <mergeCell ref="CH129:CH131"/>
    <mergeCell ref="CN129:CN131"/>
    <mergeCell ref="CO129:CO131"/>
    <mergeCell ref="CP129:CP131"/>
    <mergeCell ref="CQ129:CQ131"/>
    <mergeCell ref="CW129:CW131"/>
    <mergeCell ref="CX129:CX131"/>
    <mergeCell ref="EC123:EC125"/>
    <mergeCell ref="BX123:BX125"/>
    <mergeCell ref="BY123:BY125"/>
    <mergeCell ref="BZ123:BZ140"/>
    <mergeCell ref="CE123:CE125"/>
    <mergeCell ref="CF123:CF125"/>
    <mergeCell ref="CG123:CG125"/>
    <mergeCell ref="CH123:CH125"/>
    <mergeCell ref="BU126:BU128"/>
    <mergeCell ref="BV126:BV128"/>
    <mergeCell ref="BW126:BW128"/>
    <mergeCell ref="BX126:BX128"/>
    <mergeCell ref="BY126:BY128"/>
    <mergeCell ref="CE126:CE128"/>
    <mergeCell ref="CF126:CF128"/>
    <mergeCell ref="CG126:CG128"/>
    <mergeCell ref="CH126:CH128"/>
    <mergeCell ref="BW129:BW131"/>
    <mergeCell ref="BX129:BX131"/>
    <mergeCell ref="BY129:BY131"/>
    <mergeCell ref="CE129:CE131"/>
    <mergeCell ref="CF129:CF131"/>
    <mergeCell ref="CG129:CG131"/>
    <mergeCell ref="DS129:DS131"/>
    <mergeCell ref="DY129:DY131"/>
    <mergeCell ref="DZ129:DZ131"/>
    <mergeCell ref="EA129:EA131"/>
    <mergeCell ref="EB129:EB131"/>
    <mergeCell ref="EC129:EC131"/>
    <mergeCell ref="CY129:CY131"/>
    <mergeCell ref="CZ129:CZ131"/>
    <mergeCell ref="DA129:DA131"/>
    <mergeCell ref="DG129:DG131"/>
    <mergeCell ref="DH129:DH131"/>
    <mergeCell ref="CF117:CF119"/>
    <mergeCell ref="CG117:CG119"/>
    <mergeCell ref="CH117:CH119"/>
    <mergeCell ref="CN117:CN119"/>
    <mergeCell ref="CO117:CO119"/>
    <mergeCell ref="CP117:CP119"/>
    <mergeCell ref="CQ117:CQ119"/>
    <mergeCell ref="CW117:CW119"/>
    <mergeCell ref="CX117:CX119"/>
    <mergeCell ref="AT129:AT131"/>
    <mergeCell ref="AU129:AU131"/>
    <mergeCell ref="AV129:AV131"/>
    <mergeCell ref="AW129:AW131"/>
    <mergeCell ref="BC129:BC131"/>
    <mergeCell ref="BD129:BD131"/>
    <mergeCell ref="BE129:BE131"/>
    <mergeCell ref="BF129:BF131"/>
    <mergeCell ref="BL129:BL131"/>
    <mergeCell ref="BM129:BM131"/>
    <mergeCell ref="BN129:BN131"/>
    <mergeCell ref="BO129:BO131"/>
    <mergeCell ref="BU129:BU131"/>
    <mergeCell ref="BV129:BV131"/>
    <mergeCell ref="EB123:EB125"/>
    <mergeCell ref="DH135:DH137"/>
    <mergeCell ref="DI135:DI137"/>
    <mergeCell ref="EC138:EC140"/>
    <mergeCell ref="AA123:AA125"/>
    <mergeCell ref="AB123:AB125"/>
    <mergeCell ref="AC123:AC125"/>
    <mergeCell ref="AD123:AD125"/>
    <mergeCell ref="AE123:AE140"/>
    <mergeCell ref="AJ123:AJ125"/>
    <mergeCell ref="AK123:AK125"/>
    <mergeCell ref="AL123:AL125"/>
    <mergeCell ref="AM123:AM125"/>
    <mergeCell ref="AN123:AN140"/>
    <mergeCell ref="AS123:AS125"/>
    <mergeCell ref="AT123:AT125"/>
    <mergeCell ref="AU123:AU125"/>
    <mergeCell ref="AV123:AV125"/>
    <mergeCell ref="AW123:AW125"/>
    <mergeCell ref="AX123:AX140"/>
    <mergeCell ref="BC123:BC125"/>
    <mergeCell ref="BD123:BD125"/>
    <mergeCell ref="BE123:BE125"/>
    <mergeCell ref="BN120:BN122"/>
    <mergeCell ref="BO120:BO122"/>
    <mergeCell ref="BU120:BU122"/>
    <mergeCell ref="BV120:BV122"/>
    <mergeCell ref="BW120:BW122"/>
    <mergeCell ref="BX120:BX122"/>
    <mergeCell ref="BY120:BY122"/>
    <mergeCell ref="CE120:CE122"/>
    <mergeCell ref="CF120:CF122"/>
    <mergeCell ref="CG120:CG122"/>
    <mergeCell ref="CH120:CH122"/>
    <mergeCell ref="CN120:CN122"/>
    <mergeCell ref="CO120:CO122"/>
    <mergeCell ref="CP120:CP122"/>
    <mergeCell ref="AA126:AA128"/>
    <mergeCell ref="AB126:AB128"/>
    <mergeCell ref="AC126:AC128"/>
    <mergeCell ref="AD126:AD128"/>
    <mergeCell ref="AU117:AU119"/>
    <mergeCell ref="AV117:AV119"/>
    <mergeCell ref="AW117:AW119"/>
    <mergeCell ref="BC117:BC119"/>
    <mergeCell ref="BD117:BD119"/>
    <mergeCell ref="BE117:BE119"/>
    <mergeCell ref="BF117:BF119"/>
    <mergeCell ref="BL117:BL119"/>
    <mergeCell ref="BM117:BM119"/>
    <mergeCell ref="BF114:BF116"/>
    <mergeCell ref="BL114:BL116"/>
    <mergeCell ref="BM114:BM116"/>
    <mergeCell ref="BN114:BN116"/>
    <mergeCell ref="BO114:BO116"/>
    <mergeCell ref="BU114:BU116"/>
    <mergeCell ref="BV114:BV116"/>
    <mergeCell ref="BW114:BW116"/>
    <mergeCell ref="BX114:BX116"/>
    <mergeCell ref="BY114:BY116"/>
    <mergeCell ref="CE114:CE116"/>
    <mergeCell ref="AC129:AC131"/>
    <mergeCell ref="AD129:AD131"/>
    <mergeCell ref="AJ129:AJ131"/>
    <mergeCell ref="AK129:AK131"/>
    <mergeCell ref="BF120:BF122"/>
    <mergeCell ref="BL120:BL122"/>
    <mergeCell ref="BM120:BM122"/>
    <mergeCell ref="BN117:BN119"/>
    <mergeCell ref="BO117:BO119"/>
    <mergeCell ref="BU117:BU119"/>
    <mergeCell ref="BV117:BV119"/>
    <mergeCell ref="BW117:BW119"/>
    <mergeCell ref="BX117:BX119"/>
    <mergeCell ref="BY117:BY119"/>
    <mergeCell ref="CE117:CE119"/>
    <mergeCell ref="AJ126:AJ128"/>
    <mergeCell ref="AK126:AK128"/>
    <mergeCell ref="AL126:AL128"/>
    <mergeCell ref="AM126:AM128"/>
    <mergeCell ref="AS126:AS128"/>
    <mergeCell ref="AT126:AT128"/>
    <mergeCell ref="AU126:AU128"/>
    <mergeCell ref="AV126:AV128"/>
    <mergeCell ref="AW126:AW128"/>
    <mergeCell ref="BC126:BC128"/>
    <mergeCell ref="BD126:BD128"/>
    <mergeCell ref="BE126:BE128"/>
    <mergeCell ref="BF126:BF128"/>
    <mergeCell ref="BL126:BL128"/>
    <mergeCell ref="BM126:BM128"/>
    <mergeCell ref="BN126:BN128"/>
    <mergeCell ref="BO126:BO128"/>
    <mergeCell ref="DJ117:DJ119"/>
    <mergeCell ref="DP117:DP119"/>
    <mergeCell ref="DQ117:DQ119"/>
    <mergeCell ref="DR117:DR119"/>
    <mergeCell ref="DS117:DS119"/>
    <mergeCell ref="DY117:DY119"/>
    <mergeCell ref="DZ117:DZ119"/>
    <mergeCell ref="EA117:EA119"/>
    <mergeCell ref="EB117:EB119"/>
    <mergeCell ref="EC117:EC119"/>
    <mergeCell ref="DG111:DG113"/>
    <mergeCell ref="DH111:DH113"/>
    <mergeCell ref="DI111:DI113"/>
    <mergeCell ref="DJ111:DJ113"/>
    <mergeCell ref="DK111:DK122"/>
    <mergeCell ref="DP111:DP113"/>
    <mergeCell ref="DQ111:DQ113"/>
    <mergeCell ref="DR111:DR113"/>
    <mergeCell ref="DS111:DS113"/>
    <mergeCell ref="DT111:DT122"/>
    <mergeCell ref="DY111:DY113"/>
    <mergeCell ref="DZ111:DZ113"/>
    <mergeCell ref="EA111:EA113"/>
    <mergeCell ref="EB111:EB113"/>
    <mergeCell ref="EC111:EC113"/>
    <mergeCell ref="AA132:AA134"/>
    <mergeCell ref="AB132:AB134"/>
    <mergeCell ref="AC132:AC134"/>
    <mergeCell ref="AD132:AD134"/>
    <mergeCell ref="AJ132:AJ134"/>
    <mergeCell ref="AK132:AK134"/>
    <mergeCell ref="AL132:AL134"/>
    <mergeCell ref="AM132:AM134"/>
    <mergeCell ref="AS132:AS134"/>
    <mergeCell ref="AT132:AT134"/>
    <mergeCell ref="BX132:BX134"/>
    <mergeCell ref="DJ120:DJ122"/>
    <mergeCell ref="DP120:DP122"/>
    <mergeCell ref="DQ120:DQ122"/>
    <mergeCell ref="DR120:DR122"/>
    <mergeCell ref="DS120:DS122"/>
    <mergeCell ref="DY120:DY122"/>
    <mergeCell ref="DZ120:DZ122"/>
    <mergeCell ref="EA120:EA122"/>
    <mergeCell ref="EB120:EB122"/>
    <mergeCell ref="EC120:EC122"/>
    <mergeCell ref="CQ120:CQ122"/>
    <mergeCell ref="CW120:CW122"/>
    <mergeCell ref="CX120:CX122"/>
    <mergeCell ref="DJ114:DJ116"/>
    <mergeCell ref="DP114:DP116"/>
    <mergeCell ref="DQ114:DQ116"/>
    <mergeCell ref="DR114:DR116"/>
    <mergeCell ref="DS114:DS116"/>
    <mergeCell ref="DY114:DY116"/>
    <mergeCell ref="DZ114:DZ116"/>
    <mergeCell ref="EA114:EA116"/>
    <mergeCell ref="EB114:EB116"/>
    <mergeCell ref="EC114:EC116"/>
    <mergeCell ref="AA117:AA119"/>
    <mergeCell ref="AB117:AB119"/>
    <mergeCell ref="AC117:AC119"/>
    <mergeCell ref="AD117:AD119"/>
    <mergeCell ref="AJ117:AJ119"/>
    <mergeCell ref="ED111:ED122"/>
    <mergeCell ref="AA114:AA116"/>
    <mergeCell ref="AB114:AB116"/>
    <mergeCell ref="AC114:AC116"/>
    <mergeCell ref="AD114:AD116"/>
    <mergeCell ref="AJ114:AJ116"/>
    <mergeCell ref="AK114:AK116"/>
    <mergeCell ref="AL114:AL116"/>
    <mergeCell ref="AM114:AM116"/>
    <mergeCell ref="AS114:AS116"/>
    <mergeCell ref="AT114:AT116"/>
    <mergeCell ref="AU114:AU116"/>
    <mergeCell ref="AV114:AV116"/>
    <mergeCell ref="AW114:AW116"/>
    <mergeCell ref="BC114:BC116"/>
    <mergeCell ref="BD114:BD116"/>
    <mergeCell ref="BE114:BE116"/>
    <mergeCell ref="BZ111:BZ122"/>
    <mergeCell ref="CE111:CE113"/>
    <mergeCell ref="CF111:CF113"/>
    <mergeCell ref="CG111:CG113"/>
    <mergeCell ref="CH111:CH113"/>
    <mergeCell ref="CI111:CI122"/>
    <mergeCell ref="CN111:CN113"/>
    <mergeCell ref="CO111:CO113"/>
    <mergeCell ref="CP111:CP113"/>
    <mergeCell ref="CQ111:CQ113"/>
    <mergeCell ref="CR111:CR122"/>
    <mergeCell ref="CW111:CW113"/>
    <mergeCell ref="CX111:CX113"/>
    <mergeCell ref="CY111:CY113"/>
    <mergeCell ref="CZ111:CZ113"/>
    <mergeCell ref="DA111:DA113"/>
    <mergeCell ref="DB111:DB122"/>
    <mergeCell ref="CQ114:CQ116"/>
    <mergeCell ref="CW114:CW116"/>
    <mergeCell ref="CX114:CX116"/>
    <mergeCell ref="CY114:CY116"/>
    <mergeCell ref="DG120:DG122"/>
    <mergeCell ref="DG114:DG116"/>
    <mergeCell ref="DH114:DH116"/>
    <mergeCell ref="DI114:DI116"/>
    <mergeCell ref="AA111:AA113"/>
    <mergeCell ref="AB111:AB113"/>
    <mergeCell ref="AC111:AC113"/>
    <mergeCell ref="AD111:AD113"/>
    <mergeCell ref="AE111:AE122"/>
    <mergeCell ref="AJ111:AJ113"/>
    <mergeCell ref="AK111:AK113"/>
    <mergeCell ref="AL111:AL113"/>
    <mergeCell ref="AM111:AM113"/>
    <mergeCell ref="AN111:AN122"/>
    <mergeCell ref="AS111:AS113"/>
    <mergeCell ref="AT111:AT113"/>
    <mergeCell ref="AU111:AU113"/>
    <mergeCell ref="AV111:AV113"/>
    <mergeCell ref="AW111:AW113"/>
    <mergeCell ref="AX111:AX122"/>
    <mergeCell ref="BC111:BC113"/>
    <mergeCell ref="BD111:BD113"/>
    <mergeCell ref="BE111:BE113"/>
    <mergeCell ref="BF111:BF113"/>
    <mergeCell ref="BG111:BG122"/>
    <mergeCell ref="BL111:BL113"/>
    <mergeCell ref="BM111:BM113"/>
    <mergeCell ref="BN111:BN113"/>
    <mergeCell ref="BO111:BO113"/>
    <mergeCell ref="BP111:BP122"/>
    <mergeCell ref="BU111:BU113"/>
    <mergeCell ref="BV111:BV113"/>
    <mergeCell ref="BW111:BW113"/>
    <mergeCell ref="BX111:BX113"/>
    <mergeCell ref="BY111:BY113"/>
    <mergeCell ref="DI117:DI119"/>
    <mergeCell ref="DH120:DH122"/>
    <mergeCell ref="DI120:DI122"/>
    <mergeCell ref="BL108:BL110"/>
    <mergeCell ref="BM108:BM110"/>
    <mergeCell ref="BN108:BN110"/>
    <mergeCell ref="BO108:BO110"/>
    <mergeCell ref="BU108:BU110"/>
    <mergeCell ref="BV108:BV110"/>
    <mergeCell ref="BW108:BW110"/>
    <mergeCell ref="BX108:BX110"/>
    <mergeCell ref="BY108:BY110"/>
    <mergeCell ref="CE108:CE110"/>
    <mergeCell ref="CF108:CF110"/>
    <mergeCell ref="CG108:CG110"/>
    <mergeCell ref="CH108:CH110"/>
    <mergeCell ref="CN108:CN110"/>
    <mergeCell ref="CO108:CO110"/>
    <mergeCell ref="AA120:AA122"/>
    <mergeCell ref="AB120:AB122"/>
    <mergeCell ref="AC120:AC122"/>
    <mergeCell ref="AD120:AD122"/>
    <mergeCell ref="AJ120:AJ122"/>
    <mergeCell ref="AK120:AK122"/>
    <mergeCell ref="AL120:AL122"/>
    <mergeCell ref="AM120:AM122"/>
    <mergeCell ref="AS120:AS122"/>
    <mergeCell ref="AT120:AT122"/>
    <mergeCell ref="AU120:AU122"/>
    <mergeCell ref="AV120:AV122"/>
    <mergeCell ref="AW120:AW122"/>
    <mergeCell ref="BC120:BC122"/>
    <mergeCell ref="BD120:BD122"/>
    <mergeCell ref="BE120:BE122"/>
    <mergeCell ref="CZ114:CZ116"/>
    <mergeCell ref="DA114:DA116"/>
    <mergeCell ref="CY117:CY119"/>
    <mergeCell ref="CZ117:CZ119"/>
    <mergeCell ref="DA117:DA119"/>
    <mergeCell ref="CY120:CY122"/>
    <mergeCell ref="CZ120:CZ122"/>
    <mergeCell ref="DA120:DA122"/>
    <mergeCell ref="CF114:CF116"/>
    <mergeCell ref="CG114:CG116"/>
    <mergeCell ref="CH114:CH116"/>
    <mergeCell ref="CN114:CN116"/>
    <mergeCell ref="CO114:CO116"/>
    <mergeCell ref="CP114:CP116"/>
    <mergeCell ref="DG117:DG119"/>
    <mergeCell ref="DH117:DH119"/>
    <mergeCell ref="AK117:AK119"/>
    <mergeCell ref="AL117:AL119"/>
    <mergeCell ref="AM117:AM119"/>
    <mergeCell ref="AS117:AS119"/>
    <mergeCell ref="AT117:AT119"/>
    <mergeCell ref="DH105:DH107"/>
    <mergeCell ref="DI105:DI107"/>
    <mergeCell ref="DJ105:DJ107"/>
    <mergeCell ref="DP105:DP107"/>
    <mergeCell ref="DQ105:DQ107"/>
    <mergeCell ref="DR105:DR107"/>
    <mergeCell ref="DS105:DS107"/>
    <mergeCell ref="DY105:DY107"/>
    <mergeCell ref="DZ105:DZ107"/>
    <mergeCell ref="EA105:EA107"/>
    <mergeCell ref="EB105:EB107"/>
    <mergeCell ref="EC105:EC107"/>
    <mergeCell ref="AA108:AA110"/>
    <mergeCell ref="AB108:AB110"/>
    <mergeCell ref="AC108:AC110"/>
    <mergeCell ref="AD108:AD110"/>
    <mergeCell ref="AJ108:AJ110"/>
    <mergeCell ref="AK108:AK110"/>
    <mergeCell ref="AL108:AL110"/>
    <mergeCell ref="AM108:AM110"/>
    <mergeCell ref="AS108:AS110"/>
    <mergeCell ref="AT108:AT110"/>
    <mergeCell ref="AU108:AU110"/>
    <mergeCell ref="AV108:AV110"/>
    <mergeCell ref="AW108:AW110"/>
    <mergeCell ref="BC108:BC110"/>
    <mergeCell ref="BD108:BD110"/>
    <mergeCell ref="BE108:BE110"/>
    <mergeCell ref="BF108:BF110"/>
    <mergeCell ref="BO105:BO107"/>
    <mergeCell ref="BU105:BU107"/>
    <mergeCell ref="BV105:BV107"/>
    <mergeCell ref="BW105:BW107"/>
    <mergeCell ref="BX105:BX107"/>
    <mergeCell ref="BY105:BY107"/>
    <mergeCell ref="CE105:CE107"/>
    <mergeCell ref="CF105:CF107"/>
    <mergeCell ref="CG105:CG107"/>
    <mergeCell ref="CH105:CH107"/>
    <mergeCell ref="CN105:CN107"/>
    <mergeCell ref="CO105:CO107"/>
    <mergeCell ref="CP105:CP107"/>
    <mergeCell ref="CQ105:CQ107"/>
    <mergeCell ref="CW105:CW107"/>
    <mergeCell ref="CX105:CX107"/>
    <mergeCell ref="CY105:CY107"/>
    <mergeCell ref="EC108:EC110"/>
    <mergeCell ref="CY108:CY110"/>
    <mergeCell ref="CZ108:CZ110"/>
    <mergeCell ref="DA108:DA110"/>
    <mergeCell ref="DG108:DG110"/>
    <mergeCell ref="DH108:DH110"/>
    <mergeCell ref="DI108:DI110"/>
    <mergeCell ref="DJ108:DJ110"/>
    <mergeCell ref="DP108:DP110"/>
    <mergeCell ref="DQ108:DQ110"/>
    <mergeCell ref="DR108:DR110"/>
    <mergeCell ref="DS108:DS110"/>
    <mergeCell ref="DY108:DY110"/>
    <mergeCell ref="DZ108:DZ110"/>
    <mergeCell ref="EA108:EA110"/>
    <mergeCell ref="EB108:EB110"/>
    <mergeCell ref="CW108:CW110"/>
    <mergeCell ref="CX108:CX110"/>
    <mergeCell ref="DI102:DI104"/>
    <mergeCell ref="DJ102:DJ104"/>
    <mergeCell ref="DP102:DP104"/>
    <mergeCell ref="DQ102:DQ104"/>
    <mergeCell ref="DR102:DR104"/>
    <mergeCell ref="DS102:DS104"/>
    <mergeCell ref="DY102:DY104"/>
    <mergeCell ref="DZ102:DZ104"/>
    <mergeCell ref="EA102:EA104"/>
    <mergeCell ref="EB102:EB104"/>
    <mergeCell ref="EC102:EC104"/>
    <mergeCell ref="AA105:AA107"/>
    <mergeCell ref="AB105:AB107"/>
    <mergeCell ref="AC105:AC107"/>
    <mergeCell ref="AD105:AD107"/>
    <mergeCell ref="AJ105:AJ107"/>
    <mergeCell ref="AK105:AK107"/>
    <mergeCell ref="AL105:AL107"/>
    <mergeCell ref="AM105:AM107"/>
    <mergeCell ref="AS105:AS107"/>
    <mergeCell ref="AT105:AT107"/>
    <mergeCell ref="AU105:AU107"/>
    <mergeCell ref="AV105:AV107"/>
    <mergeCell ref="AW105:AW107"/>
    <mergeCell ref="BC105:BC107"/>
    <mergeCell ref="BD105:BD107"/>
    <mergeCell ref="BE105:BE107"/>
    <mergeCell ref="BF105:BF107"/>
    <mergeCell ref="BL105:BL107"/>
    <mergeCell ref="BM105:BM107"/>
    <mergeCell ref="BN105:BN107"/>
    <mergeCell ref="BO102:BO104"/>
    <mergeCell ref="BU102:BU104"/>
    <mergeCell ref="BV102:BV104"/>
    <mergeCell ref="BW102:BW104"/>
    <mergeCell ref="BX102:BX104"/>
    <mergeCell ref="BY102:BY104"/>
    <mergeCell ref="CE102:CE104"/>
    <mergeCell ref="CF102:CF104"/>
    <mergeCell ref="CG102:CG104"/>
    <mergeCell ref="CH102:CH104"/>
    <mergeCell ref="CN102:CN104"/>
    <mergeCell ref="CO102:CO104"/>
    <mergeCell ref="CP102:CP104"/>
    <mergeCell ref="CQ102:CQ104"/>
    <mergeCell ref="CW102:CW104"/>
    <mergeCell ref="CX102:CX104"/>
    <mergeCell ref="CY102:CY104"/>
    <mergeCell ref="DK99:DK110"/>
    <mergeCell ref="DP99:DP101"/>
    <mergeCell ref="DQ99:DQ101"/>
    <mergeCell ref="DR99:DR101"/>
    <mergeCell ref="DS99:DS101"/>
    <mergeCell ref="DT99:DT110"/>
    <mergeCell ref="DY99:DY101"/>
    <mergeCell ref="DZ99:DZ101"/>
    <mergeCell ref="EA99:EA101"/>
    <mergeCell ref="EB99:EB101"/>
    <mergeCell ref="EC99:EC101"/>
    <mergeCell ref="CP108:CP110"/>
    <mergeCell ref="CQ108:CQ110"/>
    <mergeCell ref="CZ105:CZ107"/>
    <mergeCell ref="DA105:DA107"/>
    <mergeCell ref="DG105:DG107"/>
    <mergeCell ref="BD99:BD101"/>
    <mergeCell ref="BE99:BE101"/>
    <mergeCell ref="BF99:BF101"/>
    <mergeCell ref="BG99:BG110"/>
    <mergeCell ref="BL99:BL101"/>
    <mergeCell ref="BM99:BM101"/>
    <mergeCell ref="BN99:BN101"/>
    <mergeCell ref="BO99:BO101"/>
    <mergeCell ref="CG96:CG98"/>
    <mergeCell ref="CH96:CH98"/>
    <mergeCell ref="CN96:CN98"/>
    <mergeCell ref="CO96:CO98"/>
    <mergeCell ref="CP96:CP98"/>
    <mergeCell ref="CQ96:CQ98"/>
    <mergeCell ref="CW96:CW98"/>
    <mergeCell ref="CX96:CX98"/>
    <mergeCell ref="CY96:CY98"/>
    <mergeCell ref="CZ96:CZ98"/>
    <mergeCell ref="DA96:DA98"/>
    <mergeCell ref="DG96:DG98"/>
    <mergeCell ref="DH96:DH98"/>
    <mergeCell ref="DI96:DI98"/>
    <mergeCell ref="DJ96:DJ98"/>
    <mergeCell ref="DP96:DP98"/>
    <mergeCell ref="DQ96:DQ98"/>
    <mergeCell ref="ED99:ED110"/>
    <mergeCell ref="AA102:AA104"/>
    <mergeCell ref="AB102:AB104"/>
    <mergeCell ref="AC102:AC104"/>
    <mergeCell ref="AD102:AD104"/>
    <mergeCell ref="AJ102:AJ104"/>
    <mergeCell ref="AK102:AK104"/>
    <mergeCell ref="AL102:AL104"/>
    <mergeCell ref="AM102:AM104"/>
    <mergeCell ref="AS102:AS104"/>
    <mergeCell ref="AT102:AT104"/>
    <mergeCell ref="AU102:AU104"/>
    <mergeCell ref="AV102:AV104"/>
    <mergeCell ref="AW102:AW104"/>
    <mergeCell ref="BC102:BC104"/>
    <mergeCell ref="BD102:BD104"/>
    <mergeCell ref="BE102:BE104"/>
    <mergeCell ref="BF102:BF104"/>
    <mergeCell ref="BL102:BL104"/>
    <mergeCell ref="BM102:BM104"/>
    <mergeCell ref="BN102:BN104"/>
    <mergeCell ref="BP99:BP110"/>
    <mergeCell ref="BU99:BU101"/>
    <mergeCell ref="BV99:BV101"/>
    <mergeCell ref="BW99:BW101"/>
    <mergeCell ref="BX99:BX101"/>
    <mergeCell ref="BY99:BY101"/>
    <mergeCell ref="BZ99:BZ110"/>
    <mergeCell ref="CE99:CE101"/>
    <mergeCell ref="CF99:CF101"/>
    <mergeCell ref="CG99:CG101"/>
    <mergeCell ref="CH99:CH101"/>
    <mergeCell ref="CI99:CI110"/>
    <mergeCell ref="CN99:CN101"/>
    <mergeCell ref="CO99:CO101"/>
    <mergeCell ref="CP99:CP101"/>
    <mergeCell ref="CQ99:CQ101"/>
    <mergeCell ref="CR99:CR110"/>
    <mergeCell ref="DH102:DH104"/>
    <mergeCell ref="AA96:AA98"/>
    <mergeCell ref="AB96:AB98"/>
    <mergeCell ref="AC96:AC98"/>
    <mergeCell ref="AD96:AD98"/>
    <mergeCell ref="AJ96:AJ98"/>
    <mergeCell ref="AK96:AK98"/>
    <mergeCell ref="AL96:AL98"/>
    <mergeCell ref="AM96:AM98"/>
    <mergeCell ref="AS96:AS98"/>
    <mergeCell ref="AT96:AT98"/>
    <mergeCell ref="AU96:AU98"/>
    <mergeCell ref="AV96:AV98"/>
    <mergeCell ref="AW96:AW98"/>
    <mergeCell ref="BC96:BC98"/>
    <mergeCell ref="BD96:BD98"/>
    <mergeCell ref="BE96:BE98"/>
    <mergeCell ref="BF96:BF98"/>
    <mergeCell ref="BL96:BL98"/>
    <mergeCell ref="BM96:BM98"/>
    <mergeCell ref="BN96:BN98"/>
    <mergeCell ref="BO96:BO98"/>
    <mergeCell ref="BU96:BU98"/>
    <mergeCell ref="BV96:BV98"/>
    <mergeCell ref="BW96:BW98"/>
    <mergeCell ref="BX96:BX98"/>
    <mergeCell ref="BY96:BY98"/>
    <mergeCell ref="CH93:CH95"/>
    <mergeCell ref="CN93:CN95"/>
    <mergeCell ref="CO93:CO95"/>
    <mergeCell ref="CP93:CP95"/>
    <mergeCell ref="CQ93:CQ95"/>
    <mergeCell ref="CW93:CW95"/>
    <mergeCell ref="CX93:CX95"/>
    <mergeCell ref="BQ84:BQ177"/>
    <mergeCell ref="BU84:BU86"/>
    <mergeCell ref="BV84:BV86"/>
    <mergeCell ref="BW84:BW86"/>
    <mergeCell ref="BX84:BX86"/>
    <mergeCell ref="BY84:BY86"/>
    <mergeCell ref="BZ84:BZ86"/>
    <mergeCell ref="CA84:CA177"/>
    <mergeCell ref="CE84:CE86"/>
    <mergeCell ref="CF84:CF86"/>
    <mergeCell ref="CG84:CG86"/>
    <mergeCell ref="CH84:CH86"/>
    <mergeCell ref="CI84:CI86"/>
    <mergeCell ref="CJ84:CJ177"/>
    <mergeCell ref="AA99:AA101"/>
    <mergeCell ref="AB99:AB101"/>
    <mergeCell ref="AC99:AC101"/>
    <mergeCell ref="AD99:AD101"/>
    <mergeCell ref="AE99:AE110"/>
    <mergeCell ref="AJ99:AJ101"/>
    <mergeCell ref="AK99:AK101"/>
    <mergeCell ref="AL99:AL101"/>
    <mergeCell ref="AM99:AM101"/>
    <mergeCell ref="AN99:AN110"/>
    <mergeCell ref="AS99:AS101"/>
    <mergeCell ref="AT99:AT101"/>
    <mergeCell ref="AU99:AU101"/>
    <mergeCell ref="AV99:AV101"/>
    <mergeCell ref="AW99:AW101"/>
    <mergeCell ref="AX99:AX110"/>
    <mergeCell ref="BC99:BC101"/>
    <mergeCell ref="BE93:BE95"/>
    <mergeCell ref="BF93:BF95"/>
    <mergeCell ref="BL93:BL95"/>
    <mergeCell ref="BM93:BM95"/>
    <mergeCell ref="BN93:BN95"/>
    <mergeCell ref="BO93:BO95"/>
    <mergeCell ref="BU93:BU95"/>
    <mergeCell ref="BV93:BV95"/>
    <mergeCell ref="DK87:DK98"/>
    <mergeCell ref="DP87:DP89"/>
    <mergeCell ref="DQ87:DQ89"/>
    <mergeCell ref="DR87:DR89"/>
    <mergeCell ref="DS87:DS89"/>
    <mergeCell ref="DT87:DT98"/>
    <mergeCell ref="DY87:DY89"/>
    <mergeCell ref="DZ87:DZ89"/>
    <mergeCell ref="EA87:EA89"/>
    <mergeCell ref="EB87:EB89"/>
    <mergeCell ref="EC87:EC89"/>
    <mergeCell ref="BW87:BW89"/>
    <mergeCell ref="BX87:BX89"/>
    <mergeCell ref="BY87:BY89"/>
    <mergeCell ref="BZ87:BZ98"/>
    <mergeCell ref="CE87:CE89"/>
    <mergeCell ref="CF87:CF89"/>
    <mergeCell ref="BO90:BO92"/>
    <mergeCell ref="BU90:BU92"/>
    <mergeCell ref="BV90:BV92"/>
    <mergeCell ref="BW90:BW92"/>
    <mergeCell ref="BX90:BX92"/>
    <mergeCell ref="BY90:BY92"/>
    <mergeCell ref="CE90:CE92"/>
    <mergeCell ref="CF90:CF92"/>
    <mergeCell ref="BW93:BW95"/>
    <mergeCell ref="BX93:BX95"/>
    <mergeCell ref="BY93:BY95"/>
    <mergeCell ref="CE93:CE95"/>
    <mergeCell ref="CF93:CF95"/>
    <mergeCell ref="CE96:CE98"/>
    <mergeCell ref="CF96:CF98"/>
    <mergeCell ref="DS93:DS95"/>
    <mergeCell ref="DY93:DY95"/>
    <mergeCell ref="DZ93:DZ95"/>
    <mergeCell ref="EA93:EA95"/>
    <mergeCell ref="EB93:EB95"/>
    <mergeCell ref="EC93:EC95"/>
    <mergeCell ref="CY93:CY95"/>
    <mergeCell ref="CZ93:CZ95"/>
    <mergeCell ref="DA93:DA95"/>
    <mergeCell ref="DG93:DG95"/>
    <mergeCell ref="DH93:DH95"/>
    <mergeCell ref="DI93:DI95"/>
    <mergeCell ref="DJ93:DJ95"/>
    <mergeCell ref="DP93:DP95"/>
    <mergeCell ref="DQ93:DQ95"/>
    <mergeCell ref="DR93:DR95"/>
    <mergeCell ref="DR96:DR98"/>
    <mergeCell ref="DS96:DS98"/>
    <mergeCell ref="DY96:DY98"/>
    <mergeCell ref="DZ96:DZ98"/>
    <mergeCell ref="EA96:EA98"/>
    <mergeCell ref="EB96:EB98"/>
    <mergeCell ref="EC96:EC98"/>
    <mergeCell ref="DJ84:DJ86"/>
    <mergeCell ref="DJ87:DJ89"/>
    <mergeCell ref="DJ90:DJ92"/>
    <mergeCell ref="CW99:CW101"/>
    <mergeCell ref="CX99:CX101"/>
    <mergeCell ref="CY99:CY101"/>
    <mergeCell ref="CZ99:CZ101"/>
    <mergeCell ref="DA99:DA101"/>
    <mergeCell ref="DB99:DB110"/>
    <mergeCell ref="DG99:DG101"/>
    <mergeCell ref="DH99:DH101"/>
    <mergeCell ref="DI99:DI101"/>
    <mergeCell ref="DJ99:DJ101"/>
    <mergeCell ref="CZ102:CZ104"/>
    <mergeCell ref="DA102:DA104"/>
    <mergeCell ref="DG102:DG104"/>
    <mergeCell ref="ED87:ED98"/>
    <mergeCell ref="AA90:AA92"/>
    <mergeCell ref="AB90:AB92"/>
    <mergeCell ref="AC90:AC92"/>
    <mergeCell ref="AD90:AD92"/>
    <mergeCell ref="AJ90:AJ92"/>
    <mergeCell ref="AK90:AK92"/>
    <mergeCell ref="AL90:AL92"/>
    <mergeCell ref="AM90:AM92"/>
    <mergeCell ref="AS90:AS92"/>
    <mergeCell ref="AT90:AT92"/>
    <mergeCell ref="AU90:AU92"/>
    <mergeCell ref="AV90:AV92"/>
    <mergeCell ref="AW90:AW92"/>
    <mergeCell ref="BC90:BC92"/>
    <mergeCell ref="BD90:BD92"/>
    <mergeCell ref="BE90:BE92"/>
    <mergeCell ref="BF90:BF92"/>
    <mergeCell ref="BL90:BL92"/>
    <mergeCell ref="BM90:BM92"/>
    <mergeCell ref="BN90:BN92"/>
    <mergeCell ref="CG87:CG89"/>
    <mergeCell ref="CH87:CH89"/>
    <mergeCell ref="CI87:CI98"/>
    <mergeCell ref="CN87:CN89"/>
    <mergeCell ref="CO87:CO89"/>
    <mergeCell ref="CP87:CP89"/>
    <mergeCell ref="CQ87:CQ89"/>
    <mergeCell ref="CR87:CR98"/>
    <mergeCell ref="CW87:CW89"/>
    <mergeCell ref="CX87:CX89"/>
    <mergeCell ref="CY87:CY89"/>
    <mergeCell ref="CZ87:CZ89"/>
    <mergeCell ref="DA87:DA89"/>
    <mergeCell ref="DB87:DB98"/>
    <mergeCell ref="DG87:DG89"/>
    <mergeCell ref="DH87:DH89"/>
    <mergeCell ref="DI87:DI89"/>
    <mergeCell ref="CG90:CG92"/>
    <mergeCell ref="CH90:CH92"/>
    <mergeCell ref="CN90:CN92"/>
    <mergeCell ref="CO90:CO92"/>
    <mergeCell ref="CP90:CP92"/>
    <mergeCell ref="CQ90:CQ92"/>
    <mergeCell ref="CW90:CW92"/>
    <mergeCell ref="CX90:CX92"/>
    <mergeCell ref="CY90:CY92"/>
    <mergeCell ref="CZ90:CZ92"/>
    <mergeCell ref="AA87:AA89"/>
    <mergeCell ref="AB87:AB89"/>
    <mergeCell ref="AC87:AC89"/>
    <mergeCell ref="AD87:AD89"/>
    <mergeCell ref="AE87:AE98"/>
    <mergeCell ref="AJ87:AJ89"/>
    <mergeCell ref="AK87:AK89"/>
    <mergeCell ref="AL87:AL89"/>
    <mergeCell ref="AM87:AM89"/>
    <mergeCell ref="AN87:AN98"/>
    <mergeCell ref="AS87:AS89"/>
    <mergeCell ref="AT87:AT89"/>
    <mergeCell ref="AU87:AU89"/>
    <mergeCell ref="AV87:AV89"/>
    <mergeCell ref="AW87:AW89"/>
    <mergeCell ref="AX87:AX98"/>
    <mergeCell ref="BC87:BC89"/>
    <mergeCell ref="CN84:CN86"/>
    <mergeCell ref="CO84:CO86"/>
    <mergeCell ref="CP84:CP86"/>
    <mergeCell ref="CQ84:CQ86"/>
    <mergeCell ref="CR84:CR86"/>
    <mergeCell ref="CS84:CS177"/>
    <mergeCell ref="CW84:CW86"/>
    <mergeCell ref="CX84:CX86"/>
    <mergeCell ref="CY84:CY86"/>
    <mergeCell ref="CZ84:CZ86"/>
    <mergeCell ref="DA84:DA86"/>
    <mergeCell ref="DB84:DB86"/>
    <mergeCell ref="DC84:DC177"/>
    <mergeCell ref="DG84:DG86"/>
    <mergeCell ref="DH84:DH86"/>
    <mergeCell ref="DI84:DI86"/>
    <mergeCell ref="DA90:DA92"/>
    <mergeCell ref="DG90:DG92"/>
    <mergeCell ref="DH90:DH92"/>
    <mergeCell ref="DI90:DI92"/>
    <mergeCell ref="CG93:CG95"/>
    <mergeCell ref="BD87:BD89"/>
    <mergeCell ref="BE87:BE89"/>
    <mergeCell ref="BF87:BF89"/>
    <mergeCell ref="BG87:BG98"/>
    <mergeCell ref="BL87:BL89"/>
    <mergeCell ref="BM87:BM89"/>
    <mergeCell ref="BN87:BN89"/>
    <mergeCell ref="BO87:BO89"/>
    <mergeCell ref="BP87:BP98"/>
    <mergeCell ref="BU87:BU89"/>
    <mergeCell ref="BV87:BV89"/>
    <mergeCell ref="AA93:AA95"/>
    <mergeCell ref="AB93:AB95"/>
    <mergeCell ref="AC93:AC95"/>
    <mergeCell ref="AD93:AD95"/>
    <mergeCell ref="AJ93:AJ95"/>
    <mergeCell ref="AK93:AK95"/>
    <mergeCell ref="AL93:AL95"/>
    <mergeCell ref="AM93:AM95"/>
    <mergeCell ref="AS93:AS95"/>
    <mergeCell ref="AT93:AT95"/>
    <mergeCell ref="AU93:AU95"/>
    <mergeCell ref="AV93:AV95"/>
    <mergeCell ref="AW93:AW95"/>
    <mergeCell ref="BC93:BC95"/>
    <mergeCell ref="BD93:BD95"/>
    <mergeCell ref="EO209:EO211"/>
    <mergeCell ref="EJ212:EJ214"/>
    <mergeCell ref="EK212:EK214"/>
    <mergeCell ref="EL212:EL214"/>
    <mergeCell ref="EN212:EN214"/>
    <mergeCell ref="EO212:EO214"/>
    <mergeCell ref="EN190:EN192"/>
    <mergeCell ref="EO190:EO192"/>
    <mergeCell ref="EJ194:EJ196"/>
    <mergeCell ref="EK194:EK196"/>
    <mergeCell ref="EL194:EL196"/>
    <mergeCell ref="EN194:EN196"/>
    <mergeCell ref="EO194:EO196"/>
    <mergeCell ref="EJ197:EJ199"/>
    <mergeCell ref="EK197:EK199"/>
    <mergeCell ref="EL197:EL199"/>
    <mergeCell ref="DK84:DK86"/>
    <mergeCell ref="DL84:DL177"/>
    <mergeCell ref="DP84:DP86"/>
    <mergeCell ref="DQ84:DQ86"/>
    <mergeCell ref="DR84:DR86"/>
    <mergeCell ref="DS84:DS86"/>
    <mergeCell ref="DT84:DT86"/>
    <mergeCell ref="DU84:DU177"/>
    <mergeCell ref="DY84:DY86"/>
    <mergeCell ref="DZ84:DZ86"/>
    <mergeCell ref="EA84:EA86"/>
    <mergeCell ref="EB84:EB86"/>
    <mergeCell ref="EC84:EC86"/>
    <mergeCell ref="ED84:ED86"/>
    <mergeCell ref="EE84:EE177"/>
    <mergeCell ref="DP90:DP92"/>
    <mergeCell ref="DQ90:DQ92"/>
    <mergeCell ref="DR90:DR92"/>
    <mergeCell ref="DS90:DS92"/>
    <mergeCell ref="DY90:DY92"/>
    <mergeCell ref="DZ90:DZ92"/>
    <mergeCell ref="EA90:EA92"/>
    <mergeCell ref="EB90:EB92"/>
    <mergeCell ref="EC90:EC92"/>
    <mergeCell ref="ED123:ED140"/>
    <mergeCell ref="DP126:DP128"/>
    <mergeCell ref="DQ126:DQ128"/>
    <mergeCell ref="DR126:DR128"/>
    <mergeCell ref="DS126:DS128"/>
    <mergeCell ref="DY126:DY128"/>
    <mergeCell ref="DZ126:DZ128"/>
    <mergeCell ref="EA126:EA128"/>
    <mergeCell ref="EB126:EB128"/>
    <mergeCell ref="EC126:EC128"/>
    <mergeCell ref="DR129:DR131"/>
    <mergeCell ref="DP132:DP134"/>
    <mergeCell ref="DQ132:DQ134"/>
    <mergeCell ref="DR132:DR134"/>
    <mergeCell ref="DS132:DS134"/>
    <mergeCell ref="DY132:DY134"/>
    <mergeCell ref="DZ132:DZ134"/>
    <mergeCell ref="EA132:EA134"/>
    <mergeCell ref="EB132:EB134"/>
    <mergeCell ref="EC132:EC134"/>
    <mergeCell ref="DP135:DP137"/>
    <mergeCell ref="EJ190:EJ193"/>
    <mergeCell ref="EK190:EK192"/>
    <mergeCell ref="EL190:EL192"/>
    <mergeCell ref="EJ203:EJ205"/>
    <mergeCell ref="EK203:EK205"/>
    <mergeCell ref="EL203:EL205"/>
    <mergeCell ref="EJ215:EJ217"/>
    <mergeCell ref="EK215:EK217"/>
    <mergeCell ref="EL215:EL217"/>
    <mergeCell ref="DU212:DU214"/>
    <mergeCell ref="DY212:DY214"/>
    <mergeCell ref="DZ212:DZ214"/>
    <mergeCell ref="EA212:EA214"/>
    <mergeCell ref="EB212:EB214"/>
    <mergeCell ref="EC212:EC217"/>
    <mergeCell ref="DK209:DK211"/>
    <mergeCell ref="EN215:EN217"/>
    <mergeCell ref="EO215:EO217"/>
    <mergeCell ref="AA84:AA86"/>
    <mergeCell ref="AB84:AB86"/>
    <mergeCell ref="AC84:AC86"/>
    <mergeCell ref="AD84:AD86"/>
    <mergeCell ref="AE84:AE86"/>
    <mergeCell ref="AF84:AF177"/>
    <mergeCell ref="AJ84:AJ86"/>
    <mergeCell ref="AK84:AK86"/>
    <mergeCell ref="AL84:AL86"/>
    <mergeCell ref="AM84:AM86"/>
    <mergeCell ref="AN84:AN86"/>
    <mergeCell ref="AO84:AO177"/>
    <mergeCell ref="AS84:AS86"/>
    <mergeCell ref="AT84:AT86"/>
    <mergeCell ref="AU84:AU86"/>
    <mergeCell ref="AV84:AV86"/>
    <mergeCell ref="AW84:AW86"/>
    <mergeCell ref="AX84:AX86"/>
    <mergeCell ref="AY84:AY177"/>
    <mergeCell ref="BC84:BC86"/>
    <mergeCell ref="BD84:BD86"/>
    <mergeCell ref="BE84:BE86"/>
    <mergeCell ref="BF84:BF86"/>
    <mergeCell ref="BG84:BG86"/>
    <mergeCell ref="BH84:BH177"/>
    <mergeCell ref="BL84:BL86"/>
    <mergeCell ref="BM84:BM86"/>
    <mergeCell ref="BN84:BN86"/>
    <mergeCell ref="BO84:BO86"/>
    <mergeCell ref="BP84:BP86"/>
    <mergeCell ref="EN203:EN205"/>
    <mergeCell ref="EO203:EO205"/>
    <mergeCell ref="EJ206:EJ208"/>
    <mergeCell ref="EK206:EK208"/>
    <mergeCell ref="EL206:EL208"/>
    <mergeCell ref="EN206:EN208"/>
    <mergeCell ref="EO206:EO208"/>
    <mergeCell ref="EJ209:EJ211"/>
    <mergeCell ref="EK209:EK211"/>
    <mergeCell ref="EL209:EL211"/>
    <mergeCell ref="EN209:EN211"/>
    <mergeCell ref="DH215:DH217"/>
    <mergeCell ref="DI215:DI217"/>
    <mergeCell ref="BM215:BM217"/>
    <mergeCell ref="BN215:BN217"/>
    <mergeCell ref="BO215:BO217"/>
    <mergeCell ref="BP215:BP217"/>
    <mergeCell ref="BQ215:BQ217"/>
    <mergeCell ref="BU215:BU217"/>
    <mergeCell ref="BV215:BV217"/>
    <mergeCell ref="BW215:BW217"/>
    <mergeCell ref="BX215:BX217"/>
    <mergeCell ref="BY215:BY217"/>
    <mergeCell ref="BZ215:BZ217"/>
    <mergeCell ref="CA215:CA217"/>
    <mergeCell ref="CE215:CE217"/>
    <mergeCell ref="CF215:CF217"/>
    <mergeCell ref="CG215:CG217"/>
    <mergeCell ref="CH215:CH217"/>
    <mergeCell ref="CI215:CI217"/>
    <mergeCell ref="EN197:EN199"/>
    <mergeCell ref="EO197:EO199"/>
    <mergeCell ref="EJ200:EJ202"/>
    <mergeCell ref="EK200:EK202"/>
    <mergeCell ref="EL200:EL202"/>
    <mergeCell ref="EN200:EN202"/>
    <mergeCell ref="EO200:EO202"/>
    <mergeCell ref="EN178:EN180"/>
    <mergeCell ref="EO178:EO180"/>
    <mergeCell ref="EJ181:EJ183"/>
    <mergeCell ref="EK181:EK183"/>
    <mergeCell ref="EL181:EL183"/>
    <mergeCell ref="EN181:EN183"/>
    <mergeCell ref="EO181:EO183"/>
    <mergeCell ref="EJ184:EJ186"/>
    <mergeCell ref="EK184:EK186"/>
    <mergeCell ref="EL184:EL186"/>
    <mergeCell ref="EN184:EN186"/>
    <mergeCell ref="EO184:EO186"/>
    <mergeCell ref="EJ187:EJ189"/>
    <mergeCell ref="EK187:EK189"/>
    <mergeCell ref="EL187:EL189"/>
    <mergeCell ref="EM187:EM189"/>
    <mergeCell ref="EN187:EN189"/>
    <mergeCell ref="EO187:EO189"/>
    <mergeCell ref="DJ215:DJ217"/>
    <mergeCell ref="DK215:DK217"/>
    <mergeCell ref="DL215:DL217"/>
    <mergeCell ref="DP215:DP217"/>
    <mergeCell ref="DQ215:DQ217"/>
    <mergeCell ref="DR215:DR217"/>
    <mergeCell ref="DS215:DS217"/>
    <mergeCell ref="DT215:DT217"/>
    <mergeCell ref="DU215:DU217"/>
    <mergeCell ref="DY215:DY217"/>
    <mergeCell ref="DZ215:DZ217"/>
    <mergeCell ref="EA215:EA217"/>
    <mergeCell ref="EB215:EB217"/>
    <mergeCell ref="EJ178:EJ180"/>
    <mergeCell ref="EK178:EK180"/>
    <mergeCell ref="EL178:EL180"/>
    <mergeCell ref="DH212:DH214"/>
    <mergeCell ref="DI212:DI214"/>
    <mergeCell ref="DJ212:DJ214"/>
    <mergeCell ref="DK212:DK214"/>
    <mergeCell ref="DL212:DL214"/>
    <mergeCell ref="DP212:DP214"/>
    <mergeCell ref="DQ212:DQ214"/>
    <mergeCell ref="DR212:DR214"/>
    <mergeCell ref="DS212:DS214"/>
    <mergeCell ref="DT212:DT214"/>
    <mergeCell ref="CW212:CW214"/>
    <mergeCell ref="DJ209:DJ211"/>
    <mergeCell ref="AA215:AA217"/>
    <mergeCell ref="AB215:AB217"/>
    <mergeCell ref="AC215:AC217"/>
    <mergeCell ref="AD215:AD217"/>
    <mergeCell ref="AE215:AE217"/>
    <mergeCell ref="AF215:AF217"/>
    <mergeCell ref="AJ215:AJ217"/>
    <mergeCell ref="AK215:AK217"/>
    <mergeCell ref="AL215:AL217"/>
    <mergeCell ref="AM215:AM217"/>
    <mergeCell ref="AN215:AN217"/>
    <mergeCell ref="AO215:AO217"/>
    <mergeCell ref="AS215:AS217"/>
    <mergeCell ref="AT215:AT217"/>
    <mergeCell ref="AU215:AU217"/>
    <mergeCell ref="AV215:AV217"/>
    <mergeCell ref="AW215:AW217"/>
    <mergeCell ref="AX215:AX217"/>
    <mergeCell ref="AY215:AY217"/>
    <mergeCell ref="BC215:BC217"/>
    <mergeCell ref="BD215:BD217"/>
    <mergeCell ref="BE215:BE217"/>
    <mergeCell ref="BF215:BF217"/>
    <mergeCell ref="BG215:BG217"/>
    <mergeCell ref="BH215:BH217"/>
    <mergeCell ref="BL215:BL217"/>
    <mergeCell ref="CX212:CX214"/>
    <mergeCell ref="CY212:CY214"/>
    <mergeCell ref="CZ212:CZ214"/>
    <mergeCell ref="DA212:DA214"/>
    <mergeCell ref="DB212:DB214"/>
    <mergeCell ref="DC212:DC214"/>
    <mergeCell ref="DG212:DG214"/>
    <mergeCell ref="CJ215:CJ217"/>
    <mergeCell ref="CN215:CN217"/>
    <mergeCell ref="CO215:CO217"/>
    <mergeCell ref="CP215:CP217"/>
    <mergeCell ref="CQ215:CQ217"/>
    <mergeCell ref="CR215:CR217"/>
    <mergeCell ref="CS215:CS217"/>
    <mergeCell ref="CW215:CW217"/>
    <mergeCell ref="CX215:CX217"/>
    <mergeCell ref="CY215:CY217"/>
    <mergeCell ref="CZ215:CZ217"/>
    <mergeCell ref="DA215:DA217"/>
    <mergeCell ref="DB215:DB217"/>
    <mergeCell ref="DC215:DC217"/>
    <mergeCell ref="DG215:DG217"/>
    <mergeCell ref="BX212:BX214"/>
    <mergeCell ref="BY212:BY214"/>
    <mergeCell ref="BZ212:BZ214"/>
    <mergeCell ref="CA212:CA214"/>
    <mergeCell ref="CE212:CE214"/>
    <mergeCell ref="CF212:CF214"/>
    <mergeCell ref="CG212:CG214"/>
    <mergeCell ref="CH212:CH214"/>
    <mergeCell ref="CI212:CI214"/>
    <mergeCell ref="CJ212:CJ214"/>
    <mergeCell ref="CN212:CN214"/>
    <mergeCell ref="CO212:CO214"/>
    <mergeCell ref="CP212:CP214"/>
    <mergeCell ref="CQ212:CQ214"/>
    <mergeCell ref="CR212:CR214"/>
    <mergeCell ref="CS212:CS214"/>
    <mergeCell ref="AX212:AX214"/>
    <mergeCell ref="AY212:AY214"/>
    <mergeCell ref="BC212:BC214"/>
    <mergeCell ref="BD212:BD214"/>
    <mergeCell ref="BE212:BE214"/>
    <mergeCell ref="BF212:BF214"/>
    <mergeCell ref="BG212:BG214"/>
    <mergeCell ref="BH212:BH214"/>
    <mergeCell ref="BL212:BL214"/>
    <mergeCell ref="BM212:BM214"/>
    <mergeCell ref="BN212:BN214"/>
    <mergeCell ref="BO212:BO214"/>
    <mergeCell ref="BP212:BP214"/>
    <mergeCell ref="BQ212:BQ214"/>
    <mergeCell ref="BU212:BU214"/>
    <mergeCell ref="BV212:BV214"/>
    <mergeCell ref="BW212:BW214"/>
    <mergeCell ref="DL209:DL211"/>
    <mergeCell ref="DP209:DP211"/>
    <mergeCell ref="DQ209:DQ211"/>
    <mergeCell ref="DR209:DR211"/>
    <mergeCell ref="DS209:DS211"/>
    <mergeCell ref="DT209:DT211"/>
    <mergeCell ref="DU209:DU211"/>
    <mergeCell ref="DY209:DY211"/>
    <mergeCell ref="DZ209:DZ211"/>
    <mergeCell ref="EA209:EA211"/>
    <mergeCell ref="EB209:EB211"/>
    <mergeCell ref="EC209:EC211"/>
    <mergeCell ref="CV210:CV211"/>
    <mergeCell ref="DX210:DX211"/>
    <mergeCell ref="AA212:AA214"/>
    <mergeCell ref="AB212:AB214"/>
    <mergeCell ref="AC212:AC214"/>
    <mergeCell ref="AD212:AD214"/>
    <mergeCell ref="AE212:AE214"/>
    <mergeCell ref="AF212:AF214"/>
    <mergeCell ref="AJ212:AJ214"/>
    <mergeCell ref="AK212:AK214"/>
    <mergeCell ref="AL212:AL214"/>
    <mergeCell ref="AM212:AM214"/>
    <mergeCell ref="AN212:AN214"/>
    <mergeCell ref="AO212:AO214"/>
    <mergeCell ref="AS212:AS214"/>
    <mergeCell ref="AT212:AT214"/>
    <mergeCell ref="AU212:AU214"/>
    <mergeCell ref="AV212:AV214"/>
    <mergeCell ref="AW212:AW214"/>
    <mergeCell ref="CN209:CN211"/>
    <mergeCell ref="CO209:CO211"/>
    <mergeCell ref="CP209:CP211"/>
    <mergeCell ref="CQ209:CQ211"/>
    <mergeCell ref="CR209:CR211"/>
    <mergeCell ref="CS209:CS211"/>
    <mergeCell ref="CW209:CW211"/>
    <mergeCell ref="CX209:CX211"/>
    <mergeCell ref="CY209:CY211"/>
    <mergeCell ref="CZ209:CZ211"/>
    <mergeCell ref="DA209:DA211"/>
    <mergeCell ref="DB209:DB211"/>
    <mergeCell ref="DC209:DC211"/>
    <mergeCell ref="DG209:DG211"/>
    <mergeCell ref="DH209:DH211"/>
    <mergeCell ref="DI209:DI211"/>
    <mergeCell ref="BO209:BO211"/>
    <mergeCell ref="BP209:BP211"/>
    <mergeCell ref="BQ209:BQ211"/>
    <mergeCell ref="BT209:BT211"/>
    <mergeCell ref="BU209:BU211"/>
    <mergeCell ref="BV209:BV211"/>
    <mergeCell ref="BW209:BW211"/>
    <mergeCell ref="BX209:BX211"/>
    <mergeCell ref="BY209:BY211"/>
    <mergeCell ref="BZ209:BZ211"/>
    <mergeCell ref="CA209:CA211"/>
    <mergeCell ref="CE209:CE211"/>
    <mergeCell ref="CF209:CF211"/>
    <mergeCell ref="CG209:CG211"/>
    <mergeCell ref="CH209:CH211"/>
    <mergeCell ref="CI209:CI211"/>
    <mergeCell ref="CJ209:CJ211"/>
    <mergeCell ref="DZ206:DZ208"/>
    <mergeCell ref="EA206:EA208"/>
    <mergeCell ref="EB206:EB208"/>
    <mergeCell ref="AA209:AA211"/>
    <mergeCell ref="AB209:AB211"/>
    <mergeCell ref="AC209:AC211"/>
    <mergeCell ref="AD209:AD211"/>
    <mergeCell ref="AE209:AE211"/>
    <mergeCell ref="AF209:AF211"/>
    <mergeCell ref="AJ209:AJ211"/>
    <mergeCell ref="AK209:AK211"/>
    <mergeCell ref="AL209:AL211"/>
    <mergeCell ref="AM209:AM211"/>
    <mergeCell ref="AN209:AN211"/>
    <mergeCell ref="AO209:AO211"/>
    <mergeCell ref="AR209:AR211"/>
    <mergeCell ref="AS209:AS211"/>
    <mergeCell ref="AT209:AT211"/>
    <mergeCell ref="AU209:AU211"/>
    <mergeCell ref="AV209:AV211"/>
    <mergeCell ref="AW209:AW211"/>
    <mergeCell ref="AX209:AX211"/>
    <mergeCell ref="AY209:AY211"/>
    <mergeCell ref="BC209:BC211"/>
    <mergeCell ref="BD209:BD211"/>
    <mergeCell ref="BE209:BE211"/>
    <mergeCell ref="BF209:BF211"/>
    <mergeCell ref="BG209:BG211"/>
    <mergeCell ref="BH209:BH211"/>
    <mergeCell ref="BL209:BL211"/>
    <mergeCell ref="BM209:BM211"/>
    <mergeCell ref="BN209:BN211"/>
    <mergeCell ref="DC206:DC208"/>
    <mergeCell ref="DF206:DF208"/>
    <mergeCell ref="DG206:DG208"/>
    <mergeCell ref="DH206:DH208"/>
    <mergeCell ref="DI206:DI208"/>
    <mergeCell ref="DJ206:DJ208"/>
    <mergeCell ref="DK206:DK208"/>
    <mergeCell ref="DL206:DL208"/>
    <mergeCell ref="DO206:DO208"/>
    <mergeCell ref="DP206:DP208"/>
    <mergeCell ref="DQ206:DQ208"/>
    <mergeCell ref="DR206:DR208"/>
    <mergeCell ref="DS206:DS208"/>
    <mergeCell ref="DT206:DT208"/>
    <mergeCell ref="DU206:DU208"/>
    <mergeCell ref="DX206:DX208"/>
    <mergeCell ref="DY206:DY208"/>
    <mergeCell ref="CH206:CH208"/>
    <mergeCell ref="CI206:CI208"/>
    <mergeCell ref="CJ206:CJ208"/>
    <mergeCell ref="CM206:CM208"/>
    <mergeCell ref="CN206:CN208"/>
    <mergeCell ref="CO206:CO208"/>
    <mergeCell ref="CP206:CP208"/>
    <mergeCell ref="CQ206:CQ208"/>
    <mergeCell ref="CR206:CR208"/>
    <mergeCell ref="CS206:CS208"/>
    <mergeCell ref="CV206:CV208"/>
    <mergeCell ref="CW206:CW208"/>
    <mergeCell ref="CX206:CX208"/>
    <mergeCell ref="CY206:CY208"/>
    <mergeCell ref="CZ206:CZ208"/>
    <mergeCell ref="DA206:DA208"/>
    <mergeCell ref="DB206:DB208"/>
    <mergeCell ref="BM206:BM208"/>
    <mergeCell ref="BN206:BN208"/>
    <mergeCell ref="BO206:BO208"/>
    <mergeCell ref="BP206:BP208"/>
    <mergeCell ref="BQ206:BQ208"/>
    <mergeCell ref="BT206:BT208"/>
    <mergeCell ref="BU206:BU208"/>
    <mergeCell ref="BV206:BV208"/>
    <mergeCell ref="BW206:BW208"/>
    <mergeCell ref="BX206:BX208"/>
    <mergeCell ref="BY206:BY208"/>
    <mergeCell ref="BZ206:BZ208"/>
    <mergeCell ref="CA206:CA208"/>
    <mergeCell ref="CD206:CD208"/>
    <mergeCell ref="CE206:CE208"/>
    <mergeCell ref="CF206:CF208"/>
    <mergeCell ref="CG206:CG208"/>
    <mergeCell ref="EB203:EB205"/>
    <mergeCell ref="Z206:Z208"/>
    <mergeCell ref="AA206:AA208"/>
    <mergeCell ref="AB206:AB208"/>
    <mergeCell ref="AC206:AC208"/>
    <mergeCell ref="AD206:AD208"/>
    <mergeCell ref="AE206:AE208"/>
    <mergeCell ref="AF206:AF208"/>
    <mergeCell ref="AI206:AI208"/>
    <mergeCell ref="AJ206:AJ208"/>
    <mergeCell ref="AK206:AK208"/>
    <mergeCell ref="AL206:AL208"/>
    <mergeCell ref="AM206:AM208"/>
    <mergeCell ref="AN206:AN208"/>
    <mergeCell ref="AO206:AO208"/>
    <mergeCell ref="AR206:AR208"/>
    <mergeCell ref="AS206:AS208"/>
    <mergeCell ref="AT206:AT208"/>
    <mergeCell ref="AU206:AU208"/>
    <mergeCell ref="AV206:AV208"/>
    <mergeCell ref="AW206:AW208"/>
    <mergeCell ref="AX206:AX208"/>
    <mergeCell ref="AY206:AY208"/>
    <mergeCell ref="BB206:BB208"/>
    <mergeCell ref="BC206:BC208"/>
    <mergeCell ref="BD206:BD208"/>
    <mergeCell ref="BE206:BE208"/>
    <mergeCell ref="BF206:BF208"/>
    <mergeCell ref="BG206:BG208"/>
    <mergeCell ref="BH206:BH208"/>
    <mergeCell ref="BK206:BK208"/>
    <mergeCell ref="BL206:BL208"/>
    <mergeCell ref="DG203:DG205"/>
    <mergeCell ref="DH203:DH205"/>
    <mergeCell ref="DI203:DI205"/>
    <mergeCell ref="DJ203:DJ205"/>
    <mergeCell ref="DK203:DK205"/>
    <mergeCell ref="DL203:DL205"/>
    <mergeCell ref="DO203:DO205"/>
    <mergeCell ref="DP203:DP205"/>
    <mergeCell ref="DQ203:DQ205"/>
    <mergeCell ref="DR203:DR205"/>
    <mergeCell ref="DS203:DS205"/>
    <mergeCell ref="DT203:DT205"/>
    <mergeCell ref="DU203:DU205"/>
    <mergeCell ref="DX203:DX205"/>
    <mergeCell ref="DY203:DY205"/>
    <mergeCell ref="DZ203:DZ205"/>
    <mergeCell ref="EA203:EA205"/>
    <mergeCell ref="CJ203:CJ205"/>
    <mergeCell ref="CM203:CM205"/>
    <mergeCell ref="CN203:CN205"/>
    <mergeCell ref="CO203:CO205"/>
    <mergeCell ref="CP203:CP205"/>
    <mergeCell ref="CQ203:CQ205"/>
    <mergeCell ref="CR203:CR205"/>
    <mergeCell ref="CS203:CS205"/>
    <mergeCell ref="CV203:CV205"/>
    <mergeCell ref="CW203:CW205"/>
    <mergeCell ref="CX203:CX205"/>
    <mergeCell ref="CY203:CY205"/>
    <mergeCell ref="CZ203:CZ205"/>
    <mergeCell ref="DA203:DA205"/>
    <mergeCell ref="DB203:DB205"/>
    <mergeCell ref="DC203:DC205"/>
    <mergeCell ref="DF203:DF205"/>
    <mergeCell ref="AY203:AY205"/>
    <mergeCell ref="BB203:BB205"/>
    <mergeCell ref="BC203:BC205"/>
    <mergeCell ref="BD203:BD205"/>
    <mergeCell ref="BE203:BE205"/>
    <mergeCell ref="BF203:BF205"/>
    <mergeCell ref="BG203:BG205"/>
    <mergeCell ref="BH203:BH205"/>
    <mergeCell ref="BK203:BK205"/>
    <mergeCell ref="BL203:BL205"/>
    <mergeCell ref="BM203:BM205"/>
    <mergeCell ref="BN203:BN205"/>
    <mergeCell ref="BO203:BO205"/>
    <mergeCell ref="BP203:BP205"/>
    <mergeCell ref="BQ203:BQ205"/>
    <mergeCell ref="BT203:BT205"/>
    <mergeCell ref="BU203:BU205"/>
    <mergeCell ref="AD203:AD205"/>
    <mergeCell ref="AE203:AE205"/>
    <mergeCell ref="AF203:AF205"/>
    <mergeCell ref="AI203:AI205"/>
    <mergeCell ref="AJ203:AJ205"/>
    <mergeCell ref="AK203:AK205"/>
    <mergeCell ref="AL203:AL205"/>
    <mergeCell ref="AM203:AM205"/>
    <mergeCell ref="AN203:AN205"/>
    <mergeCell ref="AO203:AO205"/>
    <mergeCell ref="AR203:AR205"/>
    <mergeCell ref="AS203:AS205"/>
    <mergeCell ref="AT203:AT205"/>
    <mergeCell ref="AU203:AU205"/>
    <mergeCell ref="AV203:AV205"/>
    <mergeCell ref="AW203:AW205"/>
    <mergeCell ref="AX203:AX205"/>
    <mergeCell ref="DL200:DL202"/>
    <mergeCell ref="DP200:DP202"/>
    <mergeCell ref="DQ200:DQ202"/>
    <mergeCell ref="DR200:DR202"/>
    <mergeCell ref="DS200:DS202"/>
    <mergeCell ref="DT200:DT202"/>
    <mergeCell ref="DU200:DU202"/>
    <mergeCell ref="DY200:DY202"/>
    <mergeCell ref="DZ200:DZ202"/>
    <mergeCell ref="EA200:EA202"/>
    <mergeCell ref="EB200:EB202"/>
    <mergeCell ref="EC200:EC208"/>
    <mergeCell ref="BK201:BK202"/>
    <mergeCell ref="BT201:BT202"/>
    <mergeCell ref="CD201:CD202"/>
    <mergeCell ref="CM201:CM202"/>
    <mergeCell ref="CV201:CV202"/>
    <mergeCell ref="DF201:DF202"/>
    <mergeCell ref="DO201:DO202"/>
    <mergeCell ref="DX201:DX202"/>
    <mergeCell ref="BV203:BV205"/>
    <mergeCell ref="BW203:BW205"/>
    <mergeCell ref="BX203:BX205"/>
    <mergeCell ref="BY203:BY205"/>
    <mergeCell ref="BZ203:BZ205"/>
    <mergeCell ref="CA203:CA205"/>
    <mergeCell ref="CD203:CD205"/>
    <mergeCell ref="CE203:CE205"/>
    <mergeCell ref="CF203:CF205"/>
    <mergeCell ref="CG203:CG205"/>
    <mergeCell ref="CH203:CH205"/>
    <mergeCell ref="CI203:CI205"/>
    <mergeCell ref="CO200:CO202"/>
    <mergeCell ref="CP200:CP202"/>
    <mergeCell ref="CQ200:CQ202"/>
    <mergeCell ref="CR200:CR202"/>
    <mergeCell ref="CS200:CS202"/>
    <mergeCell ref="CW200:CW202"/>
    <mergeCell ref="CX200:CX202"/>
    <mergeCell ref="CY200:CY202"/>
    <mergeCell ref="CZ200:CZ202"/>
    <mergeCell ref="DA200:DA202"/>
    <mergeCell ref="DB200:DB202"/>
    <mergeCell ref="DC200:DC202"/>
    <mergeCell ref="DG200:DG202"/>
    <mergeCell ref="DH200:DH202"/>
    <mergeCell ref="DI200:DI202"/>
    <mergeCell ref="DJ200:DJ202"/>
    <mergeCell ref="DK200:DK202"/>
    <mergeCell ref="BO200:BO202"/>
    <mergeCell ref="BP200:BP202"/>
    <mergeCell ref="BQ200:BQ202"/>
    <mergeCell ref="BU200:BU202"/>
    <mergeCell ref="BV200:BV202"/>
    <mergeCell ref="BW200:BW202"/>
    <mergeCell ref="BX200:BX202"/>
    <mergeCell ref="BY200:BY202"/>
    <mergeCell ref="BZ200:BZ202"/>
    <mergeCell ref="CA200:CA202"/>
    <mergeCell ref="CE200:CE202"/>
    <mergeCell ref="CF200:CF202"/>
    <mergeCell ref="CG200:CG202"/>
    <mergeCell ref="CH200:CH202"/>
    <mergeCell ref="CI200:CI202"/>
    <mergeCell ref="CJ200:CJ202"/>
    <mergeCell ref="CN200:CN202"/>
    <mergeCell ref="EB197:EB199"/>
    <mergeCell ref="EC197:EC199"/>
    <mergeCell ref="CV198:CV199"/>
    <mergeCell ref="DX198:DX199"/>
    <mergeCell ref="AA200:AA202"/>
    <mergeCell ref="AB200:AB202"/>
    <mergeCell ref="AC200:AC202"/>
    <mergeCell ref="AD200:AD202"/>
    <mergeCell ref="AE200:AE202"/>
    <mergeCell ref="AF200:AF202"/>
    <mergeCell ref="AJ200:AJ202"/>
    <mergeCell ref="AK200:AK202"/>
    <mergeCell ref="AL200:AL202"/>
    <mergeCell ref="AM200:AM202"/>
    <mergeCell ref="AN200:AN202"/>
    <mergeCell ref="AO200:AO202"/>
    <mergeCell ref="AS200:AS202"/>
    <mergeCell ref="AT200:AT202"/>
    <mergeCell ref="AU200:AU202"/>
    <mergeCell ref="AV200:AV202"/>
    <mergeCell ref="AW200:AW202"/>
    <mergeCell ref="AX200:AX202"/>
    <mergeCell ref="AY200:AY202"/>
    <mergeCell ref="BC200:BC202"/>
    <mergeCell ref="BD200:BD202"/>
    <mergeCell ref="BE200:BE202"/>
    <mergeCell ref="BF200:BF202"/>
    <mergeCell ref="BG200:BG202"/>
    <mergeCell ref="BH200:BH202"/>
    <mergeCell ref="BL200:BL202"/>
    <mergeCell ref="BM200:BM202"/>
    <mergeCell ref="BN200:BN202"/>
    <mergeCell ref="DB197:DB199"/>
    <mergeCell ref="DC197:DC199"/>
    <mergeCell ref="DG197:DG199"/>
    <mergeCell ref="DH197:DH199"/>
    <mergeCell ref="DI197:DI199"/>
    <mergeCell ref="DJ197:DJ199"/>
    <mergeCell ref="DK197:DK199"/>
    <mergeCell ref="DL197:DL199"/>
    <mergeCell ref="DP197:DP199"/>
    <mergeCell ref="DQ197:DQ199"/>
    <mergeCell ref="DR197:DR199"/>
    <mergeCell ref="DS197:DS199"/>
    <mergeCell ref="DT197:DT199"/>
    <mergeCell ref="DU197:DU199"/>
    <mergeCell ref="DY197:DY199"/>
    <mergeCell ref="DZ197:DZ199"/>
    <mergeCell ref="EA197:EA199"/>
    <mergeCell ref="CE197:CE199"/>
    <mergeCell ref="CF197:CF199"/>
    <mergeCell ref="CG197:CG199"/>
    <mergeCell ref="CH197:CH199"/>
    <mergeCell ref="CI197:CI199"/>
    <mergeCell ref="CJ197:CJ199"/>
    <mergeCell ref="CN197:CN199"/>
    <mergeCell ref="CO197:CO199"/>
    <mergeCell ref="CP197:CP199"/>
    <mergeCell ref="CQ197:CQ199"/>
    <mergeCell ref="CR197:CR199"/>
    <mergeCell ref="CS197:CS199"/>
    <mergeCell ref="CW197:CW199"/>
    <mergeCell ref="CX197:CX199"/>
    <mergeCell ref="CY197:CY199"/>
    <mergeCell ref="CZ197:CZ199"/>
    <mergeCell ref="DA197:DA199"/>
    <mergeCell ref="BE197:BE199"/>
    <mergeCell ref="BF197:BF199"/>
    <mergeCell ref="BG197:BG199"/>
    <mergeCell ref="BH197:BH199"/>
    <mergeCell ref="BL197:BL199"/>
    <mergeCell ref="BM197:BM199"/>
    <mergeCell ref="BN197:BN199"/>
    <mergeCell ref="BO197:BO199"/>
    <mergeCell ref="BP197:BP199"/>
    <mergeCell ref="BQ197:BQ199"/>
    <mergeCell ref="BU197:BU199"/>
    <mergeCell ref="BV197:BV199"/>
    <mergeCell ref="BW197:BW199"/>
    <mergeCell ref="BX197:BX199"/>
    <mergeCell ref="BY197:BY199"/>
    <mergeCell ref="BZ197:BZ199"/>
    <mergeCell ref="CA197:CA199"/>
    <mergeCell ref="DP194:DP196"/>
    <mergeCell ref="DQ194:DQ196"/>
    <mergeCell ref="DR194:DR196"/>
    <mergeCell ref="DS194:DS196"/>
    <mergeCell ref="DT194:DT196"/>
    <mergeCell ref="DU194:DU196"/>
    <mergeCell ref="DY194:DY196"/>
    <mergeCell ref="DZ194:DZ196"/>
    <mergeCell ref="EA194:EA196"/>
    <mergeCell ref="EB194:EB196"/>
    <mergeCell ref="EC194:EC196"/>
    <mergeCell ref="AA197:AA199"/>
    <mergeCell ref="AB197:AB199"/>
    <mergeCell ref="AC197:AC199"/>
    <mergeCell ref="AD197:AD199"/>
    <mergeCell ref="AE197:AE199"/>
    <mergeCell ref="AF197:AF199"/>
    <mergeCell ref="AJ197:AJ199"/>
    <mergeCell ref="AK197:AK199"/>
    <mergeCell ref="AL197:AL199"/>
    <mergeCell ref="AM197:AM199"/>
    <mergeCell ref="AN197:AN199"/>
    <mergeCell ref="AO197:AO199"/>
    <mergeCell ref="AS197:AS199"/>
    <mergeCell ref="AT197:AT199"/>
    <mergeCell ref="AU197:AU199"/>
    <mergeCell ref="AV197:AV199"/>
    <mergeCell ref="AW197:AW199"/>
    <mergeCell ref="AX197:AX199"/>
    <mergeCell ref="AY197:AY199"/>
    <mergeCell ref="BC197:BC199"/>
    <mergeCell ref="BD197:BD199"/>
    <mergeCell ref="CP194:CP196"/>
    <mergeCell ref="CQ194:CQ196"/>
    <mergeCell ref="CR194:CR196"/>
    <mergeCell ref="CS194:CS196"/>
    <mergeCell ref="CW194:CW196"/>
    <mergeCell ref="CX194:CX196"/>
    <mergeCell ref="CY194:CY196"/>
    <mergeCell ref="CZ194:CZ196"/>
    <mergeCell ref="DA194:DA196"/>
    <mergeCell ref="DB194:DB196"/>
    <mergeCell ref="DC194:DC196"/>
    <mergeCell ref="DG194:DG196"/>
    <mergeCell ref="DH194:DH196"/>
    <mergeCell ref="DI194:DI196"/>
    <mergeCell ref="DJ194:DJ196"/>
    <mergeCell ref="DK194:DK196"/>
    <mergeCell ref="DL194:DL196"/>
    <mergeCell ref="BP194:BP196"/>
    <mergeCell ref="BQ194:BQ196"/>
    <mergeCell ref="BU194:BU196"/>
    <mergeCell ref="BV194:BV196"/>
    <mergeCell ref="BW194:BW196"/>
    <mergeCell ref="BX194:BX196"/>
    <mergeCell ref="BY194:BY196"/>
    <mergeCell ref="BZ194:BZ196"/>
    <mergeCell ref="CA194:CA196"/>
    <mergeCell ref="CE194:CE196"/>
    <mergeCell ref="CF194:CF196"/>
    <mergeCell ref="CG194:CG196"/>
    <mergeCell ref="CH194:CH196"/>
    <mergeCell ref="CI194:CI196"/>
    <mergeCell ref="CJ194:CJ196"/>
    <mergeCell ref="CN194:CN196"/>
    <mergeCell ref="CO194:CO196"/>
    <mergeCell ref="EA190:EA193"/>
    <mergeCell ref="EB190:EB193"/>
    <mergeCell ref="EC190:EC192"/>
    <mergeCell ref="AA194:AA196"/>
    <mergeCell ref="AB194:AB196"/>
    <mergeCell ref="AC194:AC196"/>
    <mergeCell ref="AD194:AD196"/>
    <mergeCell ref="AE194:AE196"/>
    <mergeCell ref="AF194:AF196"/>
    <mergeCell ref="AJ194:AJ196"/>
    <mergeCell ref="AK194:AK196"/>
    <mergeCell ref="AL194:AL196"/>
    <mergeCell ref="AM194:AM196"/>
    <mergeCell ref="AN194:AN196"/>
    <mergeCell ref="AO194:AO196"/>
    <mergeCell ref="AS194:AS196"/>
    <mergeCell ref="AT194:AT196"/>
    <mergeCell ref="AU194:AU196"/>
    <mergeCell ref="AV194:AV196"/>
    <mergeCell ref="AW194:AW196"/>
    <mergeCell ref="AX194:AX196"/>
    <mergeCell ref="AY194:AY196"/>
    <mergeCell ref="BC194:BC196"/>
    <mergeCell ref="BD194:BD196"/>
    <mergeCell ref="BE194:BE196"/>
    <mergeCell ref="BF194:BF196"/>
    <mergeCell ref="BG194:BG196"/>
    <mergeCell ref="BH194:BH196"/>
    <mergeCell ref="BL194:BL196"/>
    <mergeCell ref="BM194:BM196"/>
    <mergeCell ref="BN194:BN196"/>
    <mergeCell ref="BO194:BO196"/>
    <mergeCell ref="DA190:DA192"/>
    <mergeCell ref="DB190:DB192"/>
    <mergeCell ref="DC190:DC192"/>
    <mergeCell ref="DG190:DG193"/>
    <mergeCell ref="DH190:DH193"/>
    <mergeCell ref="DI190:DI192"/>
    <mergeCell ref="DJ190:DJ192"/>
    <mergeCell ref="DK190:DK192"/>
    <mergeCell ref="DL190:DL192"/>
    <mergeCell ref="DP190:DP193"/>
    <mergeCell ref="DQ190:DQ193"/>
    <mergeCell ref="DR190:DR192"/>
    <mergeCell ref="DS190:DS192"/>
    <mergeCell ref="DT190:DT192"/>
    <mergeCell ref="DU190:DU192"/>
    <mergeCell ref="DY190:DY193"/>
    <mergeCell ref="DZ190:DZ193"/>
    <mergeCell ref="CA190:CA192"/>
    <mergeCell ref="CE190:CE193"/>
    <mergeCell ref="CF190:CF193"/>
    <mergeCell ref="CG190:CG193"/>
    <mergeCell ref="CH190:CH193"/>
    <mergeCell ref="CI190:CI193"/>
    <mergeCell ref="CJ190:CJ193"/>
    <mergeCell ref="CN190:CN193"/>
    <mergeCell ref="CO190:CO193"/>
    <mergeCell ref="CP190:CP193"/>
    <mergeCell ref="CQ190:CQ193"/>
    <mergeCell ref="CR190:CR193"/>
    <mergeCell ref="CS190:CS193"/>
    <mergeCell ref="CW190:CW193"/>
    <mergeCell ref="CX190:CX193"/>
    <mergeCell ref="CY190:CY192"/>
    <mergeCell ref="CZ190:CZ192"/>
    <mergeCell ref="BD190:BD193"/>
    <mergeCell ref="BE190:BE192"/>
    <mergeCell ref="BF190:BF192"/>
    <mergeCell ref="BG190:BG192"/>
    <mergeCell ref="BH190:BH192"/>
    <mergeCell ref="BL190:BL193"/>
    <mergeCell ref="BM190:BM193"/>
    <mergeCell ref="BN190:BN193"/>
    <mergeCell ref="BO190:BO193"/>
    <mergeCell ref="BP190:BP193"/>
    <mergeCell ref="BQ190:BQ193"/>
    <mergeCell ref="BU190:BU193"/>
    <mergeCell ref="BV190:BV193"/>
    <mergeCell ref="BW190:BW192"/>
    <mergeCell ref="BX190:BX192"/>
    <mergeCell ref="BY190:BY192"/>
    <mergeCell ref="BZ190:BZ192"/>
    <mergeCell ref="BG187:BG189"/>
    <mergeCell ref="BH187:BH189"/>
    <mergeCell ref="BL187:BL189"/>
    <mergeCell ref="BM187:BM189"/>
    <mergeCell ref="BN187:BN189"/>
    <mergeCell ref="BO187:BO189"/>
    <mergeCell ref="BP187:BP189"/>
    <mergeCell ref="BQ187:BQ189"/>
    <mergeCell ref="BU187:BU189"/>
    <mergeCell ref="BV187:BV189"/>
    <mergeCell ref="BW187:BW189"/>
    <mergeCell ref="BX187:BX189"/>
    <mergeCell ref="BY187:BY189"/>
    <mergeCell ref="BZ187:BZ189"/>
    <mergeCell ref="CA187:CA189"/>
    <mergeCell ref="CE187:CE189"/>
    <mergeCell ref="CF187:CF189"/>
    <mergeCell ref="AD190:AD193"/>
    <mergeCell ref="AE190:AE193"/>
    <mergeCell ref="AF190:AF193"/>
    <mergeCell ref="AJ190:AJ193"/>
    <mergeCell ref="AK190:AK193"/>
    <mergeCell ref="AL190:AL193"/>
    <mergeCell ref="AM190:AM193"/>
    <mergeCell ref="AN190:AN193"/>
    <mergeCell ref="AO190:AO193"/>
    <mergeCell ref="AS190:AS193"/>
    <mergeCell ref="AT190:AT193"/>
    <mergeCell ref="AU190:AU193"/>
    <mergeCell ref="AV190:AV193"/>
    <mergeCell ref="AW190:AW193"/>
    <mergeCell ref="AX190:AX193"/>
    <mergeCell ref="AY190:AY193"/>
    <mergeCell ref="BC190:BC193"/>
    <mergeCell ref="DI184:DI186"/>
    <mergeCell ref="DJ184:DJ186"/>
    <mergeCell ref="DK184:DK186"/>
    <mergeCell ref="DL184:DL186"/>
    <mergeCell ref="DP184:DP186"/>
    <mergeCell ref="DQ184:DQ186"/>
    <mergeCell ref="BV184:BV186"/>
    <mergeCell ref="BW184:BW186"/>
    <mergeCell ref="BX184:BX186"/>
    <mergeCell ref="BY184:BY186"/>
    <mergeCell ref="BZ184:BZ186"/>
    <mergeCell ref="CA184:CA186"/>
    <mergeCell ref="CE184:CE186"/>
    <mergeCell ref="CF184:CF186"/>
    <mergeCell ref="CG184:CG186"/>
    <mergeCell ref="CH184:CH186"/>
    <mergeCell ref="CI184:CI186"/>
    <mergeCell ref="CJ184:CJ186"/>
    <mergeCell ref="CN184:CN186"/>
    <mergeCell ref="CO184:CO186"/>
    <mergeCell ref="CP184:CP186"/>
    <mergeCell ref="EC187:EC189"/>
    <mergeCell ref="DX188:DX189"/>
    <mergeCell ref="CG187:CG189"/>
    <mergeCell ref="CH187:CH189"/>
    <mergeCell ref="CI187:CI189"/>
    <mergeCell ref="CJ187:CJ189"/>
    <mergeCell ref="CN187:CN189"/>
    <mergeCell ref="CO187:CO189"/>
    <mergeCell ref="CP187:CP189"/>
    <mergeCell ref="CQ187:CQ189"/>
    <mergeCell ref="CR187:CR189"/>
    <mergeCell ref="CS187:CS189"/>
    <mergeCell ref="CW187:CW189"/>
    <mergeCell ref="CX187:CX189"/>
    <mergeCell ref="CY187:CY189"/>
    <mergeCell ref="CZ187:CZ189"/>
    <mergeCell ref="DA187:DA189"/>
    <mergeCell ref="DB187:DB189"/>
    <mergeCell ref="DC187:DC189"/>
    <mergeCell ref="DG187:DG189"/>
    <mergeCell ref="DH187:DH189"/>
    <mergeCell ref="DI187:DI189"/>
    <mergeCell ref="DJ187:DJ189"/>
    <mergeCell ref="DK187:DK189"/>
    <mergeCell ref="DL187:DL189"/>
    <mergeCell ref="DP187:DP189"/>
    <mergeCell ref="DQ187:DQ189"/>
    <mergeCell ref="DR187:DR189"/>
    <mergeCell ref="DS187:DS189"/>
    <mergeCell ref="DT187:DT189"/>
    <mergeCell ref="DU187:DU189"/>
    <mergeCell ref="DY187:DY189"/>
    <mergeCell ref="DZ187:DZ189"/>
    <mergeCell ref="EA187:EA189"/>
    <mergeCell ref="EB187:EB189"/>
    <mergeCell ref="BM184:BM186"/>
    <mergeCell ref="BN184:BN186"/>
    <mergeCell ref="BO184:BO186"/>
    <mergeCell ref="BP184:BP186"/>
    <mergeCell ref="BQ184:BQ186"/>
    <mergeCell ref="BT184:BT186"/>
    <mergeCell ref="BU184:BU186"/>
    <mergeCell ref="DH181:DH183"/>
    <mergeCell ref="DI181:DI183"/>
    <mergeCell ref="DJ181:DJ183"/>
    <mergeCell ref="DK181:DK183"/>
    <mergeCell ref="DL181:DL183"/>
    <mergeCell ref="DP181:DP183"/>
    <mergeCell ref="DQ181:DQ183"/>
    <mergeCell ref="DR181:DR183"/>
    <mergeCell ref="DS181:DS183"/>
    <mergeCell ref="DT181:DT183"/>
    <mergeCell ref="DU181:DU183"/>
    <mergeCell ref="DX181:DX183"/>
    <mergeCell ref="DY181:DY183"/>
    <mergeCell ref="DZ181:DZ183"/>
    <mergeCell ref="DR184:DR186"/>
    <mergeCell ref="DS184:DS186"/>
    <mergeCell ref="DT184:DT186"/>
    <mergeCell ref="DU184:DU186"/>
    <mergeCell ref="DX184:DX186"/>
    <mergeCell ref="DY184:DY186"/>
    <mergeCell ref="DZ184:DZ186"/>
    <mergeCell ref="EA184:EA186"/>
    <mergeCell ref="EB184:EB186"/>
    <mergeCell ref="AA187:AA189"/>
    <mergeCell ref="AB187:AB189"/>
    <mergeCell ref="AC187:AC189"/>
    <mergeCell ref="AD187:AD189"/>
    <mergeCell ref="AE187:AE189"/>
    <mergeCell ref="AF187:AF189"/>
    <mergeCell ref="AJ187:AJ189"/>
    <mergeCell ref="AK187:AK189"/>
    <mergeCell ref="AL187:AL189"/>
    <mergeCell ref="AM187:AM189"/>
    <mergeCell ref="AN187:AN189"/>
    <mergeCell ref="AO187:AO189"/>
    <mergeCell ref="AS187:AS189"/>
    <mergeCell ref="AT187:AT189"/>
    <mergeCell ref="AU187:AU189"/>
    <mergeCell ref="AV187:AV189"/>
    <mergeCell ref="AW187:AW188"/>
    <mergeCell ref="AX187:AX189"/>
    <mergeCell ref="AY187:AY189"/>
    <mergeCell ref="BC187:BC189"/>
    <mergeCell ref="BD187:BD189"/>
    <mergeCell ref="BE187:BE189"/>
    <mergeCell ref="BF187:BF189"/>
    <mergeCell ref="CS184:CS186"/>
    <mergeCell ref="CV184:CV186"/>
    <mergeCell ref="CW184:CW186"/>
    <mergeCell ref="CX184:CX186"/>
    <mergeCell ref="CY184:CY186"/>
    <mergeCell ref="CZ184:CZ186"/>
    <mergeCell ref="DA184:DA186"/>
    <mergeCell ref="DB184:DB186"/>
    <mergeCell ref="DC184:DC186"/>
    <mergeCell ref="DG184:DG186"/>
    <mergeCell ref="DH184:DH186"/>
    <mergeCell ref="EA181:EA183"/>
    <mergeCell ref="EB181:EB183"/>
    <mergeCell ref="AA184:AA186"/>
    <mergeCell ref="AB184:AB186"/>
    <mergeCell ref="AC184:AC186"/>
    <mergeCell ref="AD184:AD186"/>
    <mergeCell ref="AE184:AE186"/>
    <mergeCell ref="AF184:AF186"/>
    <mergeCell ref="AJ184:AJ186"/>
    <mergeCell ref="AK184:AK186"/>
    <mergeCell ref="AL184:AL186"/>
    <mergeCell ref="AM184:AM186"/>
    <mergeCell ref="AN184:AN186"/>
    <mergeCell ref="AO184:AO186"/>
    <mergeCell ref="AS184:AS186"/>
    <mergeCell ref="AT184:AT186"/>
    <mergeCell ref="AU184:AU186"/>
    <mergeCell ref="AV184:AV186"/>
    <mergeCell ref="CI181:CI183"/>
    <mergeCell ref="CJ181:CJ183"/>
    <mergeCell ref="CN181:CN183"/>
    <mergeCell ref="CO181:CO183"/>
    <mergeCell ref="CP181:CP183"/>
    <mergeCell ref="CQ181:CQ183"/>
    <mergeCell ref="CR181:CR183"/>
    <mergeCell ref="CS181:CS183"/>
    <mergeCell ref="CV181:CV183"/>
    <mergeCell ref="CW181:CW183"/>
    <mergeCell ref="CX181:CX183"/>
    <mergeCell ref="CY181:CY183"/>
    <mergeCell ref="CZ181:CZ183"/>
    <mergeCell ref="DA181:DA183"/>
    <mergeCell ref="DB181:DB183"/>
    <mergeCell ref="DC181:DC183"/>
    <mergeCell ref="DG181:DG183"/>
    <mergeCell ref="BM181:BM183"/>
    <mergeCell ref="BN181:BN183"/>
    <mergeCell ref="BO181:BO183"/>
    <mergeCell ref="BP181:BP183"/>
    <mergeCell ref="BQ181:BQ183"/>
    <mergeCell ref="BT181:BT183"/>
    <mergeCell ref="BU181:BU183"/>
    <mergeCell ref="BV181:BV183"/>
    <mergeCell ref="BW181:BW183"/>
    <mergeCell ref="BX181:BX183"/>
    <mergeCell ref="BY181:BY183"/>
    <mergeCell ref="BZ181:BZ183"/>
    <mergeCell ref="CA181:CA183"/>
    <mergeCell ref="CE181:CE183"/>
    <mergeCell ref="CF181:CF183"/>
    <mergeCell ref="CG181:CG183"/>
    <mergeCell ref="CH181:CH183"/>
    <mergeCell ref="CQ184:CQ186"/>
    <mergeCell ref="CR184:CR186"/>
    <mergeCell ref="AW184:AW186"/>
    <mergeCell ref="AX184:AX186"/>
    <mergeCell ref="AY184:AY186"/>
    <mergeCell ref="BC184:BC186"/>
    <mergeCell ref="BD184:BD186"/>
    <mergeCell ref="BE184:BE186"/>
    <mergeCell ref="BF184:BF186"/>
    <mergeCell ref="BG184:BG186"/>
    <mergeCell ref="BH184:BH186"/>
    <mergeCell ref="BL184:BL186"/>
    <mergeCell ref="DZ178:DZ180"/>
    <mergeCell ref="EA178:EA180"/>
    <mergeCell ref="EB178:EB180"/>
    <mergeCell ref="EC178:EC186"/>
    <mergeCell ref="ED178:ED180"/>
    <mergeCell ref="EE178:EE180"/>
    <mergeCell ref="AA181:AA183"/>
    <mergeCell ref="AB181:AB183"/>
    <mergeCell ref="AC181:AC183"/>
    <mergeCell ref="AD181:AD183"/>
    <mergeCell ref="AE181:AE183"/>
    <mergeCell ref="AF181:AF183"/>
    <mergeCell ref="AJ181:AJ183"/>
    <mergeCell ref="AK181:AK183"/>
    <mergeCell ref="AL181:AL183"/>
    <mergeCell ref="AM181:AM183"/>
    <mergeCell ref="AN181:AN183"/>
    <mergeCell ref="AO181:AO183"/>
    <mergeCell ref="AS181:AS183"/>
    <mergeCell ref="AT181:AT183"/>
    <mergeCell ref="AU181:AU183"/>
    <mergeCell ref="AV181:AV183"/>
    <mergeCell ref="AW181:AW183"/>
    <mergeCell ref="AX181:AX183"/>
    <mergeCell ref="AY181:AY183"/>
    <mergeCell ref="BC181:BC183"/>
    <mergeCell ref="BD181:BD183"/>
    <mergeCell ref="BE181:BE183"/>
    <mergeCell ref="BF181:BF183"/>
    <mergeCell ref="BG181:BG183"/>
    <mergeCell ref="BH181:BH183"/>
    <mergeCell ref="BL181:BL183"/>
    <mergeCell ref="DA178:DA180"/>
    <mergeCell ref="DB178:DB180"/>
    <mergeCell ref="DC178:DC180"/>
    <mergeCell ref="DG178:DG180"/>
    <mergeCell ref="DH178:DH180"/>
    <mergeCell ref="DI178:DI180"/>
    <mergeCell ref="DJ178:DJ180"/>
    <mergeCell ref="DK178:DK180"/>
    <mergeCell ref="DL178:DL180"/>
    <mergeCell ref="DP178:DP180"/>
    <mergeCell ref="DQ178:DQ180"/>
    <mergeCell ref="DR178:DR180"/>
    <mergeCell ref="DS178:DS180"/>
    <mergeCell ref="DT178:DT180"/>
    <mergeCell ref="DU178:DU180"/>
    <mergeCell ref="DX178:DX180"/>
    <mergeCell ref="DY178:DY180"/>
    <mergeCell ref="CA178:CA180"/>
    <mergeCell ref="CE178:CE180"/>
    <mergeCell ref="CF178:CF180"/>
    <mergeCell ref="CG178:CG180"/>
    <mergeCell ref="CH178:CH180"/>
    <mergeCell ref="CI178:CI180"/>
    <mergeCell ref="CJ178:CJ180"/>
    <mergeCell ref="CN178:CN180"/>
    <mergeCell ref="CO178:CO180"/>
    <mergeCell ref="CP178:CP180"/>
    <mergeCell ref="CQ178:CQ180"/>
    <mergeCell ref="CR178:CR180"/>
    <mergeCell ref="CS178:CS180"/>
    <mergeCell ref="CW178:CW180"/>
    <mergeCell ref="CX178:CX180"/>
    <mergeCell ref="CY178:CY180"/>
    <mergeCell ref="CZ178:CZ180"/>
    <mergeCell ref="BD178:BD180"/>
    <mergeCell ref="BE178:BE180"/>
    <mergeCell ref="BF178:BF180"/>
    <mergeCell ref="BG178:BG180"/>
    <mergeCell ref="BH178:BH180"/>
    <mergeCell ref="BL178:BL180"/>
    <mergeCell ref="BM178:BM180"/>
    <mergeCell ref="BN178:BN180"/>
    <mergeCell ref="BO178:BO180"/>
    <mergeCell ref="BP178:BP180"/>
    <mergeCell ref="BQ178:BQ180"/>
    <mergeCell ref="BU178:BU180"/>
    <mergeCell ref="BV178:BV180"/>
    <mergeCell ref="BW178:BW180"/>
    <mergeCell ref="BX178:BX180"/>
    <mergeCell ref="BY178:BY180"/>
    <mergeCell ref="BZ178:BZ180"/>
    <mergeCell ref="AD178:AD180"/>
    <mergeCell ref="AE178:AE180"/>
    <mergeCell ref="AF178:AF180"/>
    <mergeCell ref="AJ178:AJ180"/>
    <mergeCell ref="AK178:AK180"/>
    <mergeCell ref="AL178:AL180"/>
    <mergeCell ref="AM178:AM180"/>
    <mergeCell ref="AN178:AN180"/>
    <mergeCell ref="AO178:AO180"/>
    <mergeCell ref="AS178:AS180"/>
    <mergeCell ref="AT178:AT180"/>
    <mergeCell ref="AU178:AU180"/>
    <mergeCell ref="AV178:AV180"/>
    <mergeCell ref="AW178:AW180"/>
    <mergeCell ref="AX178:AX180"/>
    <mergeCell ref="AY178:AY180"/>
    <mergeCell ref="BC178:BC180"/>
    <mergeCell ref="AA178:AA180"/>
    <mergeCell ref="AB178:AB180"/>
    <mergeCell ref="AC178:AC180"/>
    <mergeCell ref="AA190:AA193"/>
    <mergeCell ref="AB190:AB193"/>
    <mergeCell ref="AC190:AC193"/>
    <mergeCell ref="Z203:Z205"/>
    <mergeCell ref="AA203:AA205"/>
    <mergeCell ref="AB203:AB205"/>
    <mergeCell ref="AC203:AC205"/>
    <mergeCell ref="EM247:EM251"/>
    <mergeCell ref="EN247:EN251"/>
    <mergeCell ref="EO247:EO251"/>
    <mergeCell ref="EJ248:EJ251"/>
    <mergeCell ref="EK248:EK251"/>
    <mergeCell ref="EL248:EL251"/>
    <mergeCell ref="EL233:EL235"/>
    <mergeCell ref="EM233:EM238"/>
    <mergeCell ref="EN233:EN238"/>
    <mergeCell ref="EO233:EO238"/>
    <mergeCell ref="EJ236:EJ238"/>
    <mergeCell ref="EK236:EK238"/>
    <mergeCell ref="EL236:EL238"/>
    <mergeCell ref="EJ239:EJ241"/>
    <mergeCell ref="EK239:EK241"/>
    <mergeCell ref="EL239:EL241"/>
    <mergeCell ref="EM239:EM246"/>
    <mergeCell ref="EN239:EN246"/>
    <mergeCell ref="EO239:EO246"/>
    <mergeCell ref="EJ242:EJ243"/>
    <mergeCell ref="EK242:EK243"/>
    <mergeCell ref="EL242:EL243"/>
    <mergeCell ref="EJ244:EJ246"/>
    <mergeCell ref="EK244:EK246"/>
    <mergeCell ref="EL244:EL246"/>
    <mergeCell ref="EL218:EL220"/>
    <mergeCell ref="EM218:EM220"/>
    <mergeCell ref="EN218:EN220"/>
    <mergeCell ref="EO218:EO220"/>
    <mergeCell ref="EJ221:EJ224"/>
    <mergeCell ref="EK221:EK224"/>
    <mergeCell ref="EL221:EL224"/>
    <mergeCell ref="EM221:EM224"/>
    <mergeCell ref="EN221:EN224"/>
    <mergeCell ref="EO221:EO224"/>
    <mergeCell ref="EJ225:EJ228"/>
    <mergeCell ref="EK225:EK228"/>
    <mergeCell ref="EL225:EL228"/>
    <mergeCell ref="EM225:EM232"/>
    <mergeCell ref="EN225:EN232"/>
    <mergeCell ref="EO225:EO232"/>
    <mergeCell ref="EJ230:EJ232"/>
    <mergeCell ref="EK230:EK232"/>
    <mergeCell ref="EL230:EL232"/>
    <mergeCell ref="DA248:DA251"/>
    <mergeCell ref="DG248:DG251"/>
    <mergeCell ref="DH248:DH251"/>
    <mergeCell ref="DI248:DI251"/>
    <mergeCell ref="DJ248:DJ251"/>
    <mergeCell ref="DP248:DP251"/>
    <mergeCell ref="DQ248:DQ251"/>
    <mergeCell ref="DR248:DR251"/>
    <mergeCell ref="DS248:DS251"/>
    <mergeCell ref="DY248:DY251"/>
    <mergeCell ref="EE248:EE251"/>
    <mergeCell ref="EJ218:EJ220"/>
    <mergeCell ref="EK218:EK220"/>
    <mergeCell ref="EJ233:EJ235"/>
    <mergeCell ref="EK233:EK235"/>
    <mergeCell ref="BU248:BU251"/>
    <mergeCell ref="BV248:BV251"/>
    <mergeCell ref="BW248:BW251"/>
    <mergeCell ref="BX248:BX251"/>
    <mergeCell ref="BY248:BY251"/>
    <mergeCell ref="CE248:CE251"/>
    <mergeCell ref="CF248:CF251"/>
    <mergeCell ref="CG248:CG251"/>
    <mergeCell ref="CH248:CH251"/>
    <mergeCell ref="CN248:CN251"/>
    <mergeCell ref="CO248:CO251"/>
    <mergeCell ref="CP248:CP251"/>
    <mergeCell ref="CQ248:CQ251"/>
    <mergeCell ref="CW248:CW251"/>
    <mergeCell ref="CX248:CX251"/>
    <mergeCell ref="CY248:CY251"/>
    <mergeCell ref="CZ248:CZ251"/>
    <mergeCell ref="AA248:AA251"/>
    <mergeCell ref="AB248:AB251"/>
    <mergeCell ref="AC248:AC251"/>
    <mergeCell ref="AD248:AD251"/>
    <mergeCell ref="AJ248:AJ251"/>
    <mergeCell ref="AK248:AK251"/>
    <mergeCell ref="AL248:AL251"/>
    <mergeCell ref="AM248:AM251"/>
    <mergeCell ref="AS248:AS251"/>
    <mergeCell ref="AT248:AT251"/>
    <mergeCell ref="AU248:AU251"/>
    <mergeCell ref="AV248:AV251"/>
    <mergeCell ref="AW248:AW251"/>
    <mergeCell ref="BC248:BC251"/>
    <mergeCell ref="BD248:BD251"/>
    <mergeCell ref="BE248:BE251"/>
    <mergeCell ref="BF248:BF251"/>
    <mergeCell ref="DZ244:DZ246"/>
    <mergeCell ref="EA244:EA246"/>
    <mergeCell ref="EB244:EB246"/>
    <mergeCell ref="EC244:EC246"/>
    <mergeCell ref="EE244:EE246"/>
    <mergeCell ref="AE247:AE251"/>
    <mergeCell ref="AF247:AF251"/>
    <mergeCell ref="AN247:AN251"/>
    <mergeCell ref="AO247:AO251"/>
    <mergeCell ref="AX247:AX251"/>
    <mergeCell ref="AY247:AY251"/>
    <mergeCell ref="BG247:BG251"/>
    <mergeCell ref="BH247:BH251"/>
    <mergeCell ref="BP247:BP251"/>
    <mergeCell ref="BQ247:BQ251"/>
    <mergeCell ref="BZ247:BZ251"/>
    <mergeCell ref="CA247:CA251"/>
    <mergeCell ref="CI247:CI251"/>
    <mergeCell ref="CJ247:CJ251"/>
    <mergeCell ref="CR247:CR251"/>
    <mergeCell ref="CS247:CS251"/>
    <mergeCell ref="DB247:DB251"/>
    <mergeCell ref="DC247:DC251"/>
    <mergeCell ref="DK247:DK251"/>
    <mergeCell ref="DL247:DL251"/>
    <mergeCell ref="DT247:DT251"/>
    <mergeCell ref="DU247:DU251"/>
    <mergeCell ref="ED247:ED251"/>
    <mergeCell ref="BL248:BL251"/>
    <mergeCell ref="BM248:BM251"/>
    <mergeCell ref="BN248:BN251"/>
    <mergeCell ref="BO248:BO251"/>
    <mergeCell ref="CW244:CW246"/>
    <mergeCell ref="CX244:CX246"/>
    <mergeCell ref="CY244:CY246"/>
    <mergeCell ref="CZ244:CZ246"/>
    <mergeCell ref="DA244:DA246"/>
    <mergeCell ref="DC244:DC246"/>
    <mergeCell ref="DG244:DG246"/>
    <mergeCell ref="DH244:DH246"/>
    <mergeCell ref="DI244:DI246"/>
    <mergeCell ref="DJ244:DJ246"/>
    <mergeCell ref="DL244:DL246"/>
    <mergeCell ref="DP244:DP246"/>
    <mergeCell ref="DQ244:DQ246"/>
    <mergeCell ref="DR244:DR246"/>
    <mergeCell ref="DS244:DS246"/>
    <mergeCell ref="DU244:DU246"/>
    <mergeCell ref="DY244:DY246"/>
    <mergeCell ref="BO244:BO246"/>
    <mergeCell ref="BQ244:BQ246"/>
    <mergeCell ref="BU244:BU246"/>
    <mergeCell ref="BV244:BV246"/>
    <mergeCell ref="BW244:BW246"/>
    <mergeCell ref="BX244:BX246"/>
    <mergeCell ref="BY244:BY246"/>
    <mergeCell ref="CA244:CA246"/>
    <mergeCell ref="CE244:CE246"/>
    <mergeCell ref="CF244:CF246"/>
    <mergeCell ref="CG244:CG246"/>
    <mergeCell ref="CH244:CH246"/>
    <mergeCell ref="CJ244:CJ246"/>
    <mergeCell ref="CN244:CN246"/>
    <mergeCell ref="CO244:CO246"/>
    <mergeCell ref="CP244:CP246"/>
    <mergeCell ref="CQ244:CQ246"/>
    <mergeCell ref="DZ248:DZ251"/>
    <mergeCell ref="EA248:EA251"/>
    <mergeCell ref="EB248:EB251"/>
    <mergeCell ref="EC248:EC251"/>
    <mergeCell ref="DJ239:DJ241"/>
    <mergeCell ref="DK239:DK246"/>
    <mergeCell ref="DL239:DL241"/>
    <mergeCell ref="DP239:DP241"/>
    <mergeCell ref="CQ242:CQ243"/>
    <mergeCell ref="CS242:CS243"/>
    <mergeCell ref="CW242:CW243"/>
    <mergeCell ref="CX242:CX243"/>
    <mergeCell ref="CY242:CY243"/>
    <mergeCell ref="CZ242:CZ243"/>
    <mergeCell ref="DA242:DA243"/>
    <mergeCell ref="DC242:DC243"/>
    <mergeCell ref="DG242:DG243"/>
    <mergeCell ref="DH242:DH243"/>
    <mergeCell ref="DI242:DI243"/>
    <mergeCell ref="DJ242:DJ243"/>
    <mergeCell ref="DL242:DL243"/>
    <mergeCell ref="DP242:DP243"/>
    <mergeCell ref="CS244:CS246"/>
    <mergeCell ref="DQ242:DQ243"/>
    <mergeCell ref="DR242:DR243"/>
    <mergeCell ref="DS242:DS243"/>
    <mergeCell ref="DU242:DU243"/>
    <mergeCell ref="DY242:DY243"/>
    <mergeCell ref="DZ242:DZ243"/>
    <mergeCell ref="EA242:EA243"/>
    <mergeCell ref="EB242:EB243"/>
    <mergeCell ref="EC242:EC243"/>
    <mergeCell ref="EE242:EE243"/>
    <mergeCell ref="AA244:AA246"/>
    <mergeCell ref="AB244:AB246"/>
    <mergeCell ref="AC244:AC246"/>
    <mergeCell ref="AD244:AD246"/>
    <mergeCell ref="AJ244:AJ246"/>
    <mergeCell ref="AK244:AK246"/>
    <mergeCell ref="AL244:AL246"/>
    <mergeCell ref="AM244:AM246"/>
    <mergeCell ref="AO244:AO246"/>
    <mergeCell ref="AS244:AS246"/>
    <mergeCell ref="AT244:AT246"/>
    <mergeCell ref="AU244:AU246"/>
    <mergeCell ref="AV244:AV246"/>
    <mergeCell ref="AW244:AW246"/>
    <mergeCell ref="AY244:AY246"/>
    <mergeCell ref="BC244:BC246"/>
    <mergeCell ref="BD244:BD246"/>
    <mergeCell ref="BE244:BE246"/>
    <mergeCell ref="BF244:BF246"/>
    <mergeCell ref="BL244:BL246"/>
    <mergeCell ref="BM244:BM246"/>
    <mergeCell ref="BN244:BN246"/>
    <mergeCell ref="BH242:BH243"/>
    <mergeCell ref="BL242:BL243"/>
    <mergeCell ref="BM242:BM243"/>
    <mergeCell ref="BN242:BN243"/>
    <mergeCell ref="BO242:BO243"/>
    <mergeCell ref="BQ242:BQ243"/>
    <mergeCell ref="BU242:BU243"/>
    <mergeCell ref="BV242:BV243"/>
    <mergeCell ref="BW242:BW243"/>
    <mergeCell ref="BX242:BX243"/>
    <mergeCell ref="BY242:BY243"/>
    <mergeCell ref="CA242:CA243"/>
    <mergeCell ref="CE242:CE243"/>
    <mergeCell ref="CQ239:CQ241"/>
    <mergeCell ref="CR239:CR246"/>
    <mergeCell ref="CS239:CS241"/>
    <mergeCell ref="CW239:CW241"/>
    <mergeCell ref="CX239:CX241"/>
    <mergeCell ref="CY239:CY241"/>
    <mergeCell ref="CZ239:CZ241"/>
    <mergeCell ref="DA239:DA241"/>
    <mergeCell ref="DB239:DB246"/>
    <mergeCell ref="DC239:DC241"/>
    <mergeCell ref="DG239:DG241"/>
    <mergeCell ref="DH239:DH241"/>
    <mergeCell ref="DI239:DI241"/>
    <mergeCell ref="CF242:CF243"/>
    <mergeCell ref="CG242:CG243"/>
    <mergeCell ref="CH242:CH243"/>
    <mergeCell ref="CJ242:CJ243"/>
    <mergeCell ref="BQ239:BQ241"/>
    <mergeCell ref="BU239:BU241"/>
    <mergeCell ref="BV239:BV241"/>
    <mergeCell ref="BW239:BW241"/>
    <mergeCell ref="BX239:BX241"/>
    <mergeCell ref="BY239:BY241"/>
    <mergeCell ref="BZ239:BZ246"/>
    <mergeCell ref="CA239:CA241"/>
    <mergeCell ref="CE239:CE241"/>
    <mergeCell ref="CF239:CF241"/>
    <mergeCell ref="CG239:CG241"/>
    <mergeCell ref="CH239:CH241"/>
    <mergeCell ref="CI239:CI246"/>
    <mergeCell ref="CJ239:CJ241"/>
    <mergeCell ref="CN239:CN241"/>
    <mergeCell ref="CO239:CO241"/>
    <mergeCell ref="CP239:CP241"/>
    <mergeCell ref="CN242:CN243"/>
    <mergeCell ref="CO242:CO243"/>
    <mergeCell ref="CP242:CP243"/>
    <mergeCell ref="EC236:EC238"/>
    <mergeCell ref="EE236:EE238"/>
    <mergeCell ref="AA239:AA241"/>
    <mergeCell ref="AB239:AB241"/>
    <mergeCell ref="AC239:AC241"/>
    <mergeCell ref="AD239:AD241"/>
    <mergeCell ref="AE239:AE246"/>
    <mergeCell ref="AF239:AF241"/>
    <mergeCell ref="AJ239:AJ241"/>
    <mergeCell ref="AK239:AK241"/>
    <mergeCell ref="AL239:AL241"/>
    <mergeCell ref="AM239:AM241"/>
    <mergeCell ref="AN239:AN246"/>
    <mergeCell ref="AO239:AO241"/>
    <mergeCell ref="AS239:AS241"/>
    <mergeCell ref="AT239:AT241"/>
    <mergeCell ref="AU239:AU241"/>
    <mergeCell ref="AV239:AV241"/>
    <mergeCell ref="AW239:AW241"/>
    <mergeCell ref="AX239:AX246"/>
    <mergeCell ref="AY239:AY241"/>
    <mergeCell ref="BC239:BC241"/>
    <mergeCell ref="BD239:BD241"/>
    <mergeCell ref="BE239:BE241"/>
    <mergeCell ref="BF239:BF241"/>
    <mergeCell ref="BG239:BG246"/>
    <mergeCell ref="BH239:BH241"/>
    <mergeCell ref="BL239:BL241"/>
    <mergeCell ref="BM239:BM241"/>
    <mergeCell ref="BN239:BN241"/>
    <mergeCell ref="BO239:BO241"/>
    <mergeCell ref="BP239:BP246"/>
    <mergeCell ref="DQ239:DQ241"/>
    <mergeCell ref="DR239:DR241"/>
    <mergeCell ref="DS239:DS241"/>
    <mergeCell ref="DT239:DT246"/>
    <mergeCell ref="DU239:DU241"/>
    <mergeCell ref="DY239:DY241"/>
    <mergeCell ref="DZ239:DZ241"/>
    <mergeCell ref="EA239:EA241"/>
    <mergeCell ref="EB239:EB241"/>
    <mergeCell ref="EC239:EC241"/>
    <mergeCell ref="ED239:ED246"/>
    <mergeCell ref="EE239:EE241"/>
    <mergeCell ref="AA242:AA243"/>
    <mergeCell ref="AB242:AB243"/>
    <mergeCell ref="AC242:AC243"/>
    <mergeCell ref="AD242:AD243"/>
    <mergeCell ref="AF242:AF243"/>
    <mergeCell ref="AJ242:AJ243"/>
    <mergeCell ref="AK242:AK243"/>
    <mergeCell ref="AL242:AL243"/>
    <mergeCell ref="AM242:AM243"/>
    <mergeCell ref="AO242:AO243"/>
    <mergeCell ref="AS242:AS243"/>
    <mergeCell ref="AT242:AT243"/>
    <mergeCell ref="AU242:AU243"/>
    <mergeCell ref="AV242:AV243"/>
    <mergeCell ref="AW242:AW243"/>
    <mergeCell ref="AY242:AY243"/>
    <mergeCell ref="BC242:BC243"/>
    <mergeCell ref="BD242:BD243"/>
    <mergeCell ref="BE242:BE243"/>
    <mergeCell ref="BF242:BF243"/>
    <mergeCell ref="EC233:EC235"/>
    <mergeCell ref="ED233:ED238"/>
    <mergeCell ref="EE233:EE235"/>
    <mergeCell ref="AA236:AA238"/>
    <mergeCell ref="AB236:AB238"/>
    <mergeCell ref="AC236:AC238"/>
    <mergeCell ref="AD236:AD238"/>
    <mergeCell ref="AF236:AF238"/>
    <mergeCell ref="AJ236:AJ238"/>
    <mergeCell ref="AK236:AK238"/>
    <mergeCell ref="AL236:AL238"/>
    <mergeCell ref="AM236:AM238"/>
    <mergeCell ref="AO236:AO238"/>
    <mergeCell ref="AS236:AS238"/>
    <mergeCell ref="AT236:AT238"/>
    <mergeCell ref="AU236:AU238"/>
    <mergeCell ref="AW236:AW238"/>
    <mergeCell ref="BC236:BC238"/>
    <mergeCell ref="BD236:BD238"/>
    <mergeCell ref="BE236:BE238"/>
    <mergeCell ref="BF236:BF238"/>
    <mergeCell ref="BH236:BH238"/>
    <mergeCell ref="BL236:BL238"/>
    <mergeCell ref="BM236:BM238"/>
    <mergeCell ref="BN236:BN238"/>
    <mergeCell ref="BO236:BO238"/>
    <mergeCell ref="BQ236:BQ238"/>
    <mergeCell ref="BU236:BU238"/>
    <mergeCell ref="BV236:BV238"/>
    <mergeCell ref="BW236:BW238"/>
    <mergeCell ref="BX236:BX238"/>
    <mergeCell ref="BY236:BY238"/>
    <mergeCell ref="DC233:DC235"/>
    <mergeCell ref="DG233:DG235"/>
    <mergeCell ref="DH233:DH235"/>
    <mergeCell ref="DI233:DI235"/>
    <mergeCell ref="DJ233:DJ235"/>
    <mergeCell ref="DK233:DK238"/>
    <mergeCell ref="DL233:DL235"/>
    <mergeCell ref="DP233:DP235"/>
    <mergeCell ref="DQ233:DQ235"/>
    <mergeCell ref="DR233:DR235"/>
    <mergeCell ref="DS233:DS235"/>
    <mergeCell ref="DT233:DT238"/>
    <mergeCell ref="DU233:DU235"/>
    <mergeCell ref="DY233:DY235"/>
    <mergeCell ref="DZ233:DZ235"/>
    <mergeCell ref="EA233:EA235"/>
    <mergeCell ref="EB233:EB235"/>
    <mergeCell ref="DC236:DC238"/>
    <mergeCell ref="DG236:DG238"/>
    <mergeCell ref="DH236:DH238"/>
    <mergeCell ref="DI236:DI238"/>
    <mergeCell ref="DJ236:DJ238"/>
    <mergeCell ref="DL236:DL238"/>
    <mergeCell ref="DP236:DP238"/>
    <mergeCell ref="DQ236:DQ238"/>
    <mergeCell ref="DR236:DR238"/>
    <mergeCell ref="DS236:DS238"/>
    <mergeCell ref="DU236:DU238"/>
    <mergeCell ref="DY236:DY238"/>
    <mergeCell ref="DZ236:DZ238"/>
    <mergeCell ref="EA236:EA238"/>
    <mergeCell ref="EB236:EB238"/>
    <mergeCell ref="DA233:DA235"/>
    <mergeCell ref="DB233:DB238"/>
    <mergeCell ref="CF236:CF238"/>
    <mergeCell ref="CG236:CG238"/>
    <mergeCell ref="CH236:CH238"/>
    <mergeCell ref="CJ236:CJ238"/>
    <mergeCell ref="CN236:CN238"/>
    <mergeCell ref="CO236:CO238"/>
    <mergeCell ref="CP236:CP238"/>
    <mergeCell ref="CQ236:CQ238"/>
    <mergeCell ref="CS236:CS238"/>
    <mergeCell ref="CW236:CW238"/>
    <mergeCell ref="CX236:CX238"/>
    <mergeCell ref="CY236:CY238"/>
    <mergeCell ref="CZ236:CZ238"/>
    <mergeCell ref="DA236:DA238"/>
    <mergeCell ref="BF233:BF235"/>
    <mergeCell ref="BG233:BG238"/>
    <mergeCell ref="BH233:BH235"/>
    <mergeCell ref="BL233:BL235"/>
    <mergeCell ref="BM233:BM235"/>
    <mergeCell ref="BN233:BN235"/>
    <mergeCell ref="BO233:BO235"/>
    <mergeCell ref="BP233:BP238"/>
    <mergeCell ref="BQ233:BQ235"/>
    <mergeCell ref="BU233:BU235"/>
    <mergeCell ref="BV233:BV235"/>
    <mergeCell ref="BW233:BW235"/>
    <mergeCell ref="BX233:BX235"/>
    <mergeCell ref="BY233:BY235"/>
    <mergeCell ref="BZ233:BZ238"/>
    <mergeCell ref="CA233:CA235"/>
    <mergeCell ref="CE233:CE235"/>
    <mergeCell ref="CA236:CA238"/>
    <mergeCell ref="CE236:CE238"/>
    <mergeCell ref="DQ230:DQ232"/>
    <mergeCell ref="DR230:DR232"/>
    <mergeCell ref="DS230:DS232"/>
    <mergeCell ref="DU230:DU232"/>
    <mergeCell ref="DY230:DY232"/>
    <mergeCell ref="DZ230:DZ232"/>
    <mergeCell ref="EA230:EA232"/>
    <mergeCell ref="EB230:EB232"/>
    <mergeCell ref="EC230:EC232"/>
    <mergeCell ref="EE230:EE232"/>
    <mergeCell ref="AA233:AA235"/>
    <mergeCell ref="AB233:AB235"/>
    <mergeCell ref="AC233:AC235"/>
    <mergeCell ref="AD233:AD235"/>
    <mergeCell ref="AE233:AE238"/>
    <mergeCell ref="AF233:AF235"/>
    <mergeCell ref="AJ233:AJ235"/>
    <mergeCell ref="AK233:AK235"/>
    <mergeCell ref="AL233:AL235"/>
    <mergeCell ref="AM233:AM235"/>
    <mergeCell ref="AN233:AN238"/>
    <mergeCell ref="AO233:AO235"/>
    <mergeCell ref="AS233:AS235"/>
    <mergeCell ref="AT233:AT235"/>
    <mergeCell ref="AU233:AU235"/>
    <mergeCell ref="AV233:AV235"/>
    <mergeCell ref="AW233:AW235"/>
    <mergeCell ref="AX233:AX238"/>
    <mergeCell ref="AY233:AY235"/>
    <mergeCell ref="BC233:BC235"/>
    <mergeCell ref="BD233:BD235"/>
    <mergeCell ref="BE233:BE235"/>
    <mergeCell ref="BH230:BH232"/>
    <mergeCell ref="BL230:BL232"/>
    <mergeCell ref="BM230:BM232"/>
    <mergeCell ref="BN230:BN232"/>
    <mergeCell ref="BO230:BO232"/>
    <mergeCell ref="BQ230:BQ232"/>
    <mergeCell ref="BU230:BU232"/>
    <mergeCell ref="BV230:BV232"/>
    <mergeCell ref="BW230:BW232"/>
    <mergeCell ref="BX230:BX232"/>
    <mergeCell ref="BY230:BY232"/>
    <mergeCell ref="CA230:CA232"/>
    <mergeCell ref="CE230:CE232"/>
    <mergeCell ref="CF230:CF232"/>
    <mergeCell ref="CG230:CG232"/>
    <mergeCell ref="CH230:CH232"/>
    <mergeCell ref="CJ230:CJ232"/>
    <mergeCell ref="CF233:CF235"/>
    <mergeCell ref="CG233:CG235"/>
    <mergeCell ref="CH233:CH235"/>
    <mergeCell ref="CI233:CI238"/>
    <mergeCell ref="CJ233:CJ235"/>
    <mergeCell ref="CN233:CN235"/>
    <mergeCell ref="CO233:CO235"/>
    <mergeCell ref="CP233:CP235"/>
    <mergeCell ref="CQ233:CQ235"/>
    <mergeCell ref="CR233:CR238"/>
    <mergeCell ref="CS233:CS235"/>
    <mergeCell ref="CW233:CW235"/>
    <mergeCell ref="CX233:CX235"/>
    <mergeCell ref="CY233:CY235"/>
    <mergeCell ref="CZ233:CZ235"/>
    <mergeCell ref="DQ225:DQ228"/>
    <mergeCell ref="DR225:DR228"/>
    <mergeCell ref="DS225:DS228"/>
    <mergeCell ref="DT225:DT232"/>
    <mergeCell ref="DU225:DU228"/>
    <mergeCell ref="DY225:DY228"/>
    <mergeCell ref="DZ225:DZ228"/>
    <mergeCell ref="EA225:EA228"/>
    <mergeCell ref="EB225:EB228"/>
    <mergeCell ref="EC225:EC228"/>
    <mergeCell ref="ED225:ED232"/>
    <mergeCell ref="EE225:EE228"/>
    <mergeCell ref="AA230:AA232"/>
    <mergeCell ref="AB230:AB232"/>
    <mergeCell ref="AC230:AC232"/>
    <mergeCell ref="AD230:AD232"/>
    <mergeCell ref="AF230:AF232"/>
    <mergeCell ref="AJ230:AJ232"/>
    <mergeCell ref="AK230:AK232"/>
    <mergeCell ref="AL230:AL232"/>
    <mergeCell ref="AM230:AM232"/>
    <mergeCell ref="AO230:AO232"/>
    <mergeCell ref="AS230:AS232"/>
    <mergeCell ref="AT230:AT232"/>
    <mergeCell ref="AU230:AU232"/>
    <mergeCell ref="AV230:AV232"/>
    <mergeCell ref="AW230:AW232"/>
    <mergeCell ref="AY230:AY232"/>
    <mergeCell ref="BC230:BC232"/>
    <mergeCell ref="BD230:BD232"/>
    <mergeCell ref="BE230:BE232"/>
    <mergeCell ref="BF230:BF232"/>
    <mergeCell ref="CQ225:CQ228"/>
    <mergeCell ref="CR225:CR232"/>
    <mergeCell ref="CS225:CS228"/>
    <mergeCell ref="CW225:CW228"/>
    <mergeCell ref="CX225:CX228"/>
    <mergeCell ref="CY225:CY228"/>
    <mergeCell ref="CZ225:CZ228"/>
    <mergeCell ref="DA225:DA228"/>
    <mergeCell ref="DB225:DB232"/>
    <mergeCell ref="DC225:DC228"/>
    <mergeCell ref="DG225:DG228"/>
    <mergeCell ref="DH225:DH228"/>
    <mergeCell ref="DI225:DI228"/>
    <mergeCell ref="DJ225:DJ228"/>
    <mergeCell ref="DK225:DK232"/>
    <mergeCell ref="DL225:DL228"/>
    <mergeCell ref="DP225:DP228"/>
    <mergeCell ref="CQ230:CQ232"/>
    <mergeCell ref="CS230:CS232"/>
    <mergeCell ref="CW230:CW232"/>
    <mergeCell ref="CX230:CX232"/>
    <mergeCell ref="CY230:CY232"/>
    <mergeCell ref="CZ230:CZ232"/>
    <mergeCell ref="DA230:DA232"/>
    <mergeCell ref="DC230:DC232"/>
    <mergeCell ref="DG230:DG232"/>
    <mergeCell ref="DH230:DH232"/>
    <mergeCell ref="DI230:DI232"/>
    <mergeCell ref="DJ230:DJ232"/>
    <mergeCell ref="DL230:DL232"/>
    <mergeCell ref="DP230:DP232"/>
    <mergeCell ref="BQ225:BQ228"/>
    <mergeCell ref="BU225:BU228"/>
    <mergeCell ref="BV225:BV228"/>
    <mergeCell ref="BW225:BW228"/>
    <mergeCell ref="BX225:BX228"/>
    <mergeCell ref="BY225:BY228"/>
    <mergeCell ref="BZ225:BZ232"/>
    <mergeCell ref="CA225:CA228"/>
    <mergeCell ref="CE225:CE228"/>
    <mergeCell ref="CF225:CF228"/>
    <mergeCell ref="CG225:CG228"/>
    <mergeCell ref="CH225:CH228"/>
    <mergeCell ref="CI225:CI232"/>
    <mergeCell ref="CJ225:CJ228"/>
    <mergeCell ref="CN225:CN228"/>
    <mergeCell ref="CO225:CO228"/>
    <mergeCell ref="CP225:CP228"/>
    <mergeCell ref="CN230:CN232"/>
    <mergeCell ref="CO230:CO232"/>
    <mergeCell ref="CP230:CP232"/>
    <mergeCell ref="ED221:ED224"/>
    <mergeCell ref="EE221:EE224"/>
    <mergeCell ref="AA225:AA228"/>
    <mergeCell ref="AB225:AB228"/>
    <mergeCell ref="AC225:AC228"/>
    <mergeCell ref="AD225:AD228"/>
    <mergeCell ref="AE225:AE232"/>
    <mergeCell ref="AF225:AF228"/>
    <mergeCell ref="AJ225:AJ228"/>
    <mergeCell ref="AK225:AK228"/>
    <mergeCell ref="AL225:AL228"/>
    <mergeCell ref="AM225:AM228"/>
    <mergeCell ref="AN225:AN232"/>
    <mergeCell ref="AO225:AO228"/>
    <mergeCell ref="AS225:AS228"/>
    <mergeCell ref="AT225:AT228"/>
    <mergeCell ref="AU225:AU228"/>
    <mergeCell ref="AV225:AV228"/>
    <mergeCell ref="AW225:AW228"/>
    <mergeCell ref="AX225:AX232"/>
    <mergeCell ref="AY225:AY228"/>
    <mergeCell ref="BC225:BC228"/>
    <mergeCell ref="BD225:BD228"/>
    <mergeCell ref="BE225:BE228"/>
    <mergeCell ref="BF225:BF228"/>
    <mergeCell ref="BG225:BG232"/>
    <mergeCell ref="BH225:BH228"/>
    <mergeCell ref="BL225:BL228"/>
    <mergeCell ref="BM225:BM228"/>
    <mergeCell ref="BN225:BN228"/>
    <mergeCell ref="BO225:BO228"/>
    <mergeCell ref="BP225:BP232"/>
    <mergeCell ref="DG221:DG224"/>
    <mergeCell ref="DH221:DH224"/>
    <mergeCell ref="DI221:DI224"/>
    <mergeCell ref="DJ221:DJ224"/>
    <mergeCell ref="DK221:DK224"/>
    <mergeCell ref="DL221:DL224"/>
    <mergeCell ref="DP221:DP224"/>
    <mergeCell ref="DQ221:DQ224"/>
    <mergeCell ref="DR221:DR224"/>
    <mergeCell ref="DS221:DS224"/>
    <mergeCell ref="DT221:DT224"/>
    <mergeCell ref="DU221:DU224"/>
    <mergeCell ref="DY221:DY224"/>
    <mergeCell ref="DZ221:DZ224"/>
    <mergeCell ref="EA221:EA224"/>
    <mergeCell ref="EB221:EB224"/>
    <mergeCell ref="EC221:EC224"/>
    <mergeCell ref="CG221:CG224"/>
    <mergeCell ref="CH221:CH224"/>
    <mergeCell ref="CI221:CI224"/>
    <mergeCell ref="CJ221:CJ224"/>
    <mergeCell ref="CN221:CN224"/>
    <mergeCell ref="CO221:CO224"/>
    <mergeCell ref="CP221:CP224"/>
    <mergeCell ref="CQ221:CQ224"/>
    <mergeCell ref="CR221:CR224"/>
    <mergeCell ref="CS221:CS224"/>
    <mergeCell ref="CW221:CW224"/>
    <mergeCell ref="CX221:CX224"/>
    <mergeCell ref="CY221:CY224"/>
    <mergeCell ref="CZ221:CZ224"/>
    <mergeCell ref="DA221:DA224"/>
    <mergeCell ref="DB221:DB224"/>
    <mergeCell ref="DC221:DC224"/>
    <mergeCell ref="BG221:BG224"/>
    <mergeCell ref="BH221:BH224"/>
    <mergeCell ref="BL221:BL224"/>
    <mergeCell ref="BM221:BM224"/>
    <mergeCell ref="BN221:BN224"/>
    <mergeCell ref="BO221:BO224"/>
    <mergeCell ref="BP221:BP224"/>
    <mergeCell ref="BQ221:BQ224"/>
    <mergeCell ref="BU221:BU224"/>
    <mergeCell ref="BV221:BV224"/>
    <mergeCell ref="BW221:BW224"/>
    <mergeCell ref="BX221:BX224"/>
    <mergeCell ref="BY221:BY224"/>
    <mergeCell ref="BZ221:BZ224"/>
    <mergeCell ref="CA221:CA224"/>
    <mergeCell ref="CE221:CE224"/>
    <mergeCell ref="CF221:CF224"/>
    <mergeCell ref="DU218:DU220"/>
    <mergeCell ref="DY218:DY220"/>
    <mergeCell ref="DZ218:DZ220"/>
    <mergeCell ref="EA218:EA220"/>
    <mergeCell ref="EB218:EB220"/>
    <mergeCell ref="EC218:EC220"/>
    <mergeCell ref="ED218:ED220"/>
    <mergeCell ref="EE218:EE220"/>
    <mergeCell ref="AA221:AA224"/>
    <mergeCell ref="AB221:AB224"/>
    <mergeCell ref="AC221:AC224"/>
    <mergeCell ref="AD221:AD224"/>
    <mergeCell ref="AE221:AE224"/>
    <mergeCell ref="AF221:AF224"/>
    <mergeCell ref="AJ221:AJ224"/>
    <mergeCell ref="AK221:AK224"/>
    <mergeCell ref="AL221:AL224"/>
    <mergeCell ref="AM221:AM224"/>
    <mergeCell ref="AN221:AN224"/>
    <mergeCell ref="AO221:AO224"/>
    <mergeCell ref="AS221:AS224"/>
    <mergeCell ref="AT221:AT224"/>
    <mergeCell ref="AU221:AU224"/>
    <mergeCell ref="AV221:AV224"/>
    <mergeCell ref="AW221:AW224"/>
    <mergeCell ref="AX221:AX224"/>
    <mergeCell ref="AY221:AY224"/>
    <mergeCell ref="BC221:BC224"/>
    <mergeCell ref="BD221:BD224"/>
    <mergeCell ref="BE221:BE224"/>
    <mergeCell ref="BF221:BF224"/>
    <mergeCell ref="CX218:CX220"/>
    <mergeCell ref="CY218:CY220"/>
    <mergeCell ref="CZ218:CZ220"/>
    <mergeCell ref="DA218:DA220"/>
    <mergeCell ref="DB218:DB220"/>
    <mergeCell ref="DC218:DC220"/>
    <mergeCell ref="DG218:DG220"/>
    <mergeCell ref="DH218:DH220"/>
    <mergeCell ref="DI218:DI220"/>
    <mergeCell ref="DJ218:DJ220"/>
    <mergeCell ref="DK218:DK220"/>
    <mergeCell ref="DL218:DL220"/>
    <mergeCell ref="DP218:DP220"/>
    <mergeCell ref="DQ218:DQ220"/>
    <mergeCell ref="DR218:DR220"/>
    <mergeCell ref="DS218:DS220"/>
    <mergeCell ref="DT218:DT220"/>
    <mergeCell ref="BX218:BX220"/>
    <mergeCell ref="BY218:BY220"/>
    <mergeCell ref="BZ218:BZ220"/>
    <mergeCell ref="CA218:CA220"/>
    <mergeCell ref="CE218:CE220"/>
    <mergeCell ref="CF218:CF220"/>
    <mergeCell ref="CG218:CG220"/>
    <mergeCell ref="CH218:CH220"/>
    <mergeCell ref="CI218:CI220"/>
    <mergeCell ref="CJ218:CJ220"/>
    <mergeCell ref="CN218:CN220"/>
    <mergeCell ref="CO218:CO220"/>
    <mergeCell ref="CP218:CP220"/>
    <mergeCell ref="CQ218:CQ220"/>
    <mergeCell ref="CR218:CR220"/>
    <mergeCell ref="CS218:CS220"/>
    <mergeCell ref="CW218:CW220"/>
    <mergeCell ref="AX218:AX220"/>
    <mergeCell ref="AY218:AY220"/>
    <mergeCell ref="BC218:BC220"/>
    <mergeCell ref="BD218:BD220"/>
    <mergeCell ref="BE218:BE220"/>
    <mergeCell ref="BF218:BF220"/>
    <mergeCell ref="BG218:BG220"/>
    <mergeCell ref="BH218:BH220"/>
    <mergeCell ref="BL218:BL220"/>
    <mergeCell ref="BM218:BM220"/>
    <mergeCell ref="BN218:BN220"/>
    <mergeCell ref="BO218:BO220"/>
    <mergeCell ref="BP218:BP220"/>
    <mergeCell ref="BQ218:BQ220"/>
    <mergeCell ref="BU218:BU220"/>
    <mergeCell ref="BV218:BV220"/>
    <mergeCell ref="BW218:BW220"/>
    <mergeCell ref="AA218:AA220"/>
    <mergeCell ref="AB218:AB220"/>
    <mergeCell ref="AC218:AC220"/>
    <mergeCell ref="AD218:AD220"/>
    <mergeCell ref="AE218:AE220"/>
    <mergeCell ref="AF218:AF220"/>
    <mergeCell ref="AJ218:AJ220"/>
    <mergeCell ref="AK218:AK220"/>
    <mergeCell ref="AL218:AL220"/>
    <mergeCell ref="AM218:AM220"/>
    <mergeCell ref="AN218:AN220"/>
    <mergeCell ref="AO218:AO220"/>
    <mergeCell ref="AS218:AS220"/>
    <mergeCell ref="AT218:AT220"/>
    <mergeCell ref="AU218:AU220"/>
    <mergeCell ref="AV218:AV220"/>
    <mergeCell ref="AW218:AW220"/>
    <mergeCell ref="EP361:EP362"/>
    <mergeCell ref="EQ361:EQ362"/>
    <mergeCell ref="ER361:ER362"/>
    <mergeCell ref="EJ364:EJ367"/>
    <mergeCell ref="EK364:EK367"/>
    <mergeCell ref="EL364:EL367"/>
    <mergeCell ref="EM364:EM373"/>
    <mergeCell ref="EN364:EN373"/>
    <mergeCell ref="EO364:EO373"/>
    <mergeCell ref="EP364:EP367"/>
    <mergeCell ref="EQ364:EQ367"/>
    <mergeCell ref="ER364:ER367"/>
    <mergeCell ref="EJ368:EJ371"/>
    <mergeCell ref="EK368:EK371"/>
    <mergeCell ref="EL368:EL371"/>
    <mergeCell ref="EP368:EP371"/>
    <mergeCell ref="EQ368:EQ371"/>
    <mergeCell ref="ER368:ER371"/>
    <mergeCell ref="EJ372:EJ373"/>
    <mergeCell ref="EK372:EK373"/>
    <mergeCell ref="EL372:EL373"/>
    <mergeCell ref="EP372:EP373"/>
    <mergeCell ref="EQ372:EQ373"/>
    <mergeCell ref="ER372:ER373"/>
    <mergeCell ref="EP342:EP345"/>
    <mergeCell ref="EQ342:EQ345"/>
    <mergeCell ref="ER342:ER345"/>
    <mergeCell ref="EJ346:EJ349"/>
    <mergeCell ref="EK346:EK349"/>
    <mergeCell ref="EL346:EL349"/>
    <mergeCell ref="EP346:EP349"/>
    <mergeCell ref="EQ346:EQ349"/>
    <mergeCell ref="ER346:ER349"/>
    <mergeCell ref="EJ350:EJ353"/>
    <mergeCell ref="EK350:EK353"/>
    <mergeCell ref="EL350:EL353"/>
    <mergeCell ref="EP350:EP353"/>
    <mergeCell ref="EQ350:EQ353"/>
    <mergeCell ref="ER350:ER353"/>
    <mergeCell ref="EJ354:EJ357"/>
    <mergeCell ref="EK354:EK357"/>
    <mergeCell ref="EL354:EL357"/>
    <mergeCell ref="EM354:EM362"/>
    <mergeCell ref="EN354:EN362"/>
    <mergeCell ref="EO354:EO362"/>
    <mergeCell ref="EP354:EP357"/>
    <mergeCell ref="EQ354:EQ357"/>
    <mergeCell ref="ER354:ER357"/>
    <mergeCell ref="EJ358:EJ360"/>
    <mergeCell ref="EK358:EK360"/>
    <mergeCell ref="EL358:EL360"/>
    <mergeCell ref="EP358:EP360"/>
    <mergeCell ref="EQ358:EQ360"/>
    <mergeCell ref="ER358:ER360"/>
    <mergeCell ref="EJ361:EJ362"/>
    <mergeCell ref="EK361:EK362"/>
    <mergeCell ref="EJ342:EJ345"/>
    <mergeCell ref="EK342:EK345"/>
    <mergeCell ref="EL342:EL345"/>
    <mergeCell ref="EM342:EM353"/>
    <mergeCell ref="EN342:EN353"/>
    <mergeCell ref="EO342:EO353"/>
    <mergeCell ref="EL361:EL362"/>
    <mergeCell ref="CX372:CX373"/>
    <mergeCell ref="CY372:CY373"/>
    <mergeCell ref="CZ372:CZ373"/>
    <mergeCell ref="DA372:DA373"/>
    <mergeCell ref="DG372:DG373"/>
    <mergeCell ref="DH372:DH373"/>
    <mergeCell ref="DI372:DI373"/>
    <mergeCell ref="DJ372:DJ373"/>
    <mergeCell ref="DP372:DP373"/>
    <mergeCell ref="DQ372:DQ373"/>
    <mergeCell ref="DR372:DR373"/>
    <mergeCell ref="DS372:DS373"/>
    <mergeCell ref="DY372:DY373"/>
    <mergeCell ref="DZ372:DZ373"/>
    <mergeCell ref="EA372:EA373"/>
    <mergeCell ref="EB372:EB373"/>
    <mergeCell ref="EC372:EC373"/>
    <mergeCell ref="AA372:AA373"/>
    <mergeCell ref="AB372:AB373"/>
    <mergeCell ref="AC372:AC373"/>
    <mergeCell ref="AJ372:AJ373"/>
    <mergeCell ref="AK372:AK373"/>
    <mergeCell ref="AS372:AS373"/>
    <mergeCell ref="AT372:AT373"/>
    <mergeCell ref="AW372:AW373"/>
    <mergeCell ref="BC372:BC373"/>
    <mergeCell ref="BD372:BD373"/>
    <mergeCell ref="BE372:BE373"/>
    <mergeCell ref="BF372:BF373"/>
    <mergeCell ref="BL372:BL373"/>
    <mergeCell ref="BD172:BD174"/>
    <mergeCell ref="BE172:BE174"/>
    <mergeCell ref="BF172:BF174"/>
    <mergeCell ref="BG172:BG177"/>
    <mergeCell ref="BL172:BL174"/>
    <mergeCell ref="CQ364:CQ367"/>
    <mergeCell ref="CR364:CR373"/>
    <mergeCell ref="CS364:CS373"/>
    <mergeCell ref="CW364:CW367"/>
    <mergeCell ref="CX364:CX367"/>
    <mergeCell ref="CY364:CY367"/>
    <mergeCell ref="CZ364:CZ367"/>
    <mergeCell ref="DB364:DB373"/>
    <mergeCell ref="DC364:DC373"/>
    <mergeCell ref="DG364:DG367"/>
    <mergeCell ref="CP368:CP371"/>
    <mergeCell ref="CQ368:CQ371"/>
    <mergeCell ref="CW368:CW371"/>
    <mergeCell ref="CX368:CX371"/>
    <mergeCell ref="CY368:CY371"/>
    <mergeCell ref="CZ368:CZ371"/>
    <mergeCell ref="DA368:DA371"/>
    <mergeCell ref="DG368:DG371"/>
    <mergeCell ref="CG372:CG373"/>
    <mergeCell ref="CH372:CH373"/>
    <mergeCell ref="CN372:CN373"/>
    <mergeCell ref="CO372:CO373"/>
    <mergeCell ref="CP372:CP373"/>
    <mergeCell ref="CQ372:CQ373"/>
    <mergeCell ref="CW372:CW373"/>
    <mergeCell ref="BG364:BG373"/>
    <mergeCell ref="BH364:BH373"/>
    <mergeCell ref="BL364:BL367"/>
    <mergeCell ref="BM364:BM367"/>
    <mergeCell ref="EE364:EE373"/>
    <mergeCell ref="AA368:AA371"/>
    <mergeCell ref="AB368:AB371"/>
    <mergeCell ref="AC368:AC371"/>
    <mergeCell ref="AJ368:AJ371"/>
    <mergeCell ref="AK368:AK371"/>
    <mergeCell ref="AS368:AS371"/>
    <mergeCell ref="AT368:AT371"/>
    <mergeCell ref="AW368:AW371"/>
    <mergeCell ref="BC368:BC371"/>
    <mergeCell ref="BD368:BD371"/>
    <mergeCell ref="BE368:BE371"/>
    <mergeCell ref="BF368:BF371"/>
    <mergeCell ref="BL368:BL371"/>
    <mergeCell ref="BM368:BM371"/>
    <mergeCell ref="BN368:BN371"/>
    <mergeCell ref="BO368:BO371"/>
    <mergeCell ref="BU368:BU371"/>
    <mergeCell ref="BV368:BV371"/>
    <mergeCell ref="BW368:BW371"/>
    <mergeCell ref="BX368:BX371"/>
    <mergeCell ref="BY368:BY371"/>
    <mergeCell ref="CE368:CE371"/>
    <mergeCell ref="CF368:CF371"/>
    <mergeCell ref="CG368:CG371"/>
    <mergeCell ref="CH368:CH371"/>
    <mergeCell ref="CN368:CN371"/>
    <mergeCell ref="CO368:CO371"/>
    <mergeCell ref="DH364:DH367"/>
    <mergeCell ref="DI364:DI367"/>
    <mergeCell ref="DJ364:DJ367"/>
    <mergeCell ref="DK364:DK373"/>
    <mergeCell ref="DL364:DL373"/>
    <mergeCell ref="DP364:DP367"/>
    <mergeCell ref="DQ364:DQ367"/>
    <mergeCell ref="DR364:DR367"/>
    <mergeCell ref="DS364:DS367"/>
    <mergeCell ref="DT364:DT373"/>
    <mergeCell ref="DU364:DU373"/>
    <mergeCell ref="DY364:DY367"/>
    <mergeCell ref="DZ364:DZ367"/>
    <mergeCell ref="EA364:EA367"/>
    <mergeCell ref="EB364:EB367"/>
    <mergeCell ref="EC364:EC367"/>
    <mergeCell ref="ED364:ED373"/>
    <mergeCell ref="DH368:DH371"/>
    <mergeCell ref="DI368:DI371"/>
    <mergeCell ref="DJ368:DJ371"/>
    <mergeCell ref="DP368:DP371"/>
    <mergeCell ref="DQ368:DQ371"/>
    <mergeCell ref="DR368:DR371"/>
    <mergeCell ref="DS368:DS371"/>
    <mergeCell ref="DY368:DY371"/>
    <mergeCell ref="DZ368:DZ371"/>
    <mergeCell ref="EA368:EA371"/>
    <mergeCell ref="EB368:EB371"/>
    <mergeCell ref="EC368:EC371"/>
    <mergeCell ref="CG364:CG367"/>
    <mergeCell ref="CH364:CH367"/>
    <mergeCell ref="CI364:CI373"/>
    <mergeCell ref="CJ364:CJ373"/>
    <mergeCell ref="CN364:CN367"/>
    <mergeCell ref="CO364:CO367"/>
    <mergeCell ref="CP364:CP367"/>
    <mergeCell ref="BN364:BN367"/>
    <mergeCell ref="BO364:BO367"/>
    <mergeCell ref="BP364:BP373"/>
    <mergeCell ref="BQ364:BQ373"/>
    <mergeCell ref="BU364:BU367"/>
    <mergeCell ref="BV364:BV367"/>
    <mergeCell ref="BW364:BW367"/>
    <mergeCell ref="BX364:BX367"/>
    <mergeCell ref="BY364:BY367"/>
    <mergeCell ref="BZ364:BZ373"/>
    <mergeCell ref="CA364:CA373"/>
    <mergeCell ref="CE364:CE367"/>
    <mergeCell ref="CF364:CF367"/>
    <mergeCell ref="BM372:BM373"/>
    <mergeCell ref="BN372:BN373"/>
    <mergeCell ref="BO372:BO373"/>
    <mergeCell ref="BU372:BU373"/>
    <mergeCell ref="BV372:BV373"/>
    <mergeCell ref="BW372:BW373"/>
    <mergeCell ref="BX372:BX373"/>
    <mergeCell ref="CE372:CE373"/>
    <mergeCell ref="CF372:CF373"/>
    <mergeCell ref="EA361:EA362"/>
    <mergeCell ref="EB361:EB362"/>
    <mergeCell ref="EC361:EC362"/>
    <mergeCell ref="Z364:Z365"/>
    <mergeCell ref="AA364:AA367"/>
    <mergeCell ref="AB364:AB367"/>
    <mergeCell ref="AC364:AC367"/>
    <mergeCell ref="AD364:AD373"/>
    <mergeCell ref="AE364:AE373"/>
    <mergeCell ref="AF364:AF373"/>
    <mergeCell ref="AI364:AI365"/>
    <mergeCell ref="AJ364:AJ367"/>
    <mergeCell ref="AK364:AK367"/>
    <mergeCell ref="AL364:AL373"/>
    <mergeCell ref="AM364:AM373"/>
    <mergeCell ref="AN364:AN373"/>
    <mergeCell ref="AO364:AO373"/>
    <mergeCell ref="AR364:AR365"/>
    <mergeCell ref="AS364:AS367"/>
    <mergeCell ref="AT364:AT367"/>
    <mergeCell ref="AU364:AU373"/>
    <mergeCell ref="AV364:AV373"/>
    <mergeCell ref="AW364:AW367"/>
    <mergeCell ref="AX364:AX373"/>
    <mergeCell ref="AY364:AY373"/>
    <mergeCell ref="BC364:BC367"/>
    <mergeCell ref="BD364:BD367"/>
    <mergeCell ref="BE364:BE367"/>
    <mergeCell ref="BF364:BF367"/>
    <mergeCell ref="CO361:CO362"/>
    <mergeCell ref="CP361:CP362"/>
    <mergeCell ref="CQ361:CQ362"/>
    <mergeCell ref="CW361:CW362"/>
    <mergeCell ref="CX361:CX362"/>
    <mergeCell ref="CY361:CY362"/>
    <mergeCell ref="DA361:DA362"/>
    <mergeCell ref="DG361:DG362"/>
    <mergeCell ref="DH361:DH362"/>
    <mergeCell ref="DI361:DI362"/>
    <mergeCell ref="DJ361:DJ362"/>
    <mergeCell ref="DP361:DP362"/>
    <mergeCell ref="DQ361:DQ362"/>
    <mergeCell ref="DR361:DR362"/>
    <mergeCell ref="DS361:DS362"/>
    <mergeCell ref="DY361:DY362"/>
    <mergeCell ref="DZ361:DZ362"/>
    <mergeCell ref="DZ358:DZ360"/>
    <mergeCell ref="EA358:EA360"/>
    <mergeCell ref="EB358:EB360"/>
    <mergeCell ref="EC358:EC360"/>
    <mergeCell ref="AA361:AA362"/>
    <mergeCell ref="AB361:AB362"/>
    <mergeCell ref="AC361:AC362"/>
    <mergeCell ref="AD361:AD362"/>
    <mergeCell ref="AJ361:AJ362"/>
    <mergeCell ref="AK361:AK362"/>
    <mergeCell ref="AL361:AL362"/>
    <mergeCell ref="AM361:AM362"/>
    <mergeCell ref="AS361:AS362"/>
    <mergeCell ref="AT361:AT362"/>
    <mergeCell ref="AU361:AU362"/>
    <mergeCell ref="AW361:AW362"/>
    <mergeCell ref="BC361:BC362"/>
    <mergeCell ref="BD361:BD362"/>
    <mergeCell ref="BE361:BE362"/>
    <mergeCell ref="BF361:BF362"/>
    <mergeCell ref="BL361:BL362"/>
    <mergeCell ref="BM361:BM362"/>
    <mergeCell ref="BN361:BN362"/>
    <mergeCell ref="BU361:BU362"/>
    <mergeCell ref="BV361:BV362"/>
    <mergeCell ref="BW361:BW362"/>
    <mergeCell ref="BX361:BX362"/>
    <mergeCell ref="BY361:BY362"/>
    <mergeCell ref="CE361:CE362"/>
    <mergeCell ref="CJ354:CJ362"/>
    <mergeCell ref="CN354:CN357"/>
    <mergeCell ref="CO354:CO357"/>
    <mergeCell ref="CP354:CP357"/>
    <mergeCell ref="CQ354:CQ357"/>
    <mergeCell ref="CR354:CR362"/>
    <mergeCell ref="CS354:CS362"/>
    <mergeCell ref="CW354:CW357"/>
    <mergeCell ref="CX354:CX357"/>
    <mergeCell ref="BY358:BY360"/>
    <mergeCell ref="CE358:CE360"/>
    <mergeCell ref="CF358:CF360"/>
    <mergeCell ref="CG358:CG360"/>
    <mergeCell ref="CH358:CH360"/>
    <mergeCell ref="CN358:CN360"/>
    <mergeCell ref="CO358:CO360"/>
    <mergeCell ref="CP358:CP360"/>
    <mergeCell ref="CQ358:CQ360"/>
    <mergeCell ref="CW358:CW360"/>
    <mergeCell ref="CX358:CX360"/>
    <mergeCell ref="CF361:CF362"/>
    <mergeCell ref="CG361:CG362"/>
    <mergeCell ref="CH361:CH362"/>
    <mergeCell ref="CN361:CN362"/>
    <mergeCell ref="AX354:AX362"/>
    <mergeCell ref="AY354:AY362"/>
    <mergeCell ref="BC354:BC357"/>
    <mergeCell ref="BD354:BD357"/>
    <mergeCell ref="BE354:BE357"/>
    <mergeCell ref="BF354:BF357"/>
    <mergeCell ref="BG354:BG362"/>
    <mergeCell ref="DZ354:DZ357"/>
    <mergeCell ref="EA354:EA357"/>
    <mergeCell ref="EB354:EB357"/>
    <mergeCell ref="EC354:EC357"/>
    <mergeCell ref="ED354:ED362"/>
    <mergeCell ref="EE354:EE362"/>
    <mergeCell ref="AA358:AA360"/>
    <mergeCell ref="AB358:AB360"/>
    <mergeCell ref="AC358:AC360"/>
    <mergeCell ref="AD358:AD360"/>
    <mergeCell ref="AJ358:AJ360"/>
    <mergeCell ref="AK358:AK360"/>
    <mergeCell ref="AL358:AL360"/>
    <mergeCell ref="AM358:AM360"/>
    <mergeCell ref="AS358:AS360"/>
    <mergeCell ref="AT358:AT360"/>
    <mergeCell ref="AU358:AU360"/>
    <mergeCell ref="AW358:AW360"/>
    <mergeCell ref="BC358:BC360"/>
    <mergeCell ref="BD358:BD360"/>
    <mergeCell ref="BE358:BE360"/>
    <mergeCell ref="BF358:BF360"/>
    <mergeCell ref="BL358:BL360"/>
    <mergeCell ref="BM358:BM360"/>
    <mergeCell ref="BN358:BN360"/>
    <mergeCell ref="BU358:BU360"/>
    <mergeCell ref="BV358:BV360"/>
    <mergeCell ref="BW358:BW360"/>
    <mergeCell ref="CY354:CY357"/>
    <mergeCell ref="DA354:DA357"/>
    <mergeCell ref="DB354:DB362"/>
    <mergeCell ref="DC354:DC362"/>
    <mergeCell ref="DG354:DG357"/>
    <mergeCell ref="DH354:DH357"/>
    <mergeCell ref="DI354:DI357"/>
    <mergeCell ref="DJ354:DJ357"/>
    <mergeCell ref="DK354:DK362"/>
    <mergeCell ref="DL354:DL362"/>
    <mergeCell ref="DP354:DP357"/>
    <mergeCell ref="DQ354:DQ357"/>
    <mergeCell ref="DR354:DR357"/>
    <mergeCell ref="DS354:DS357"/>
    <mergeCell ref="DT354:DT362"/>
    <mergeCell ref="DU354:DU362"/>
    <mergeCell ref="DY354:DY357"/>
    <mergeCell ref="CY358:CY360"/>
    <mergeCell ref="DA358:DA360"/>
    <mergeCell ref="DG358:DG360"/>
    <mergeCell ref="DH358:DH360"/>
    <mergeCell ref="DI358:DI360"/>
    <mergeCell ref="DJ358:DJ360"/>
    <mergeCell ref="DP358:DP360"/>
    <mergeCell ref="DQ358:DQ360"/>
    <mergeCell ref="DR358:DR360"/>
    <mergeCell ref="DS358:DS360"/>
    <mergeCell ref="DY358:DY360"/>
    <mergeCell ref="BY354:BY357"/>
    <mergeCell ref="BZ354:BZ362"/>
    <mergeCell ref="CA354:CA362"/>
    <mergeCell ref="CE354:CE357"/>
    <mergeCell ref="CF354:CF357"/>
    <mergeCell ref="CG354:CG357"/>
    <mergeCell ref="CH354:CH357"/>
    <mergeCell ref="CI354:CI362"/>
    <mergeCell ref="BH354:BH362"/>
    <mergeCell ref="BL354:BL357"/>
    <mergeCell ref="BM354:BM357"/>
    <mergeCell ref="BN354:BN357"/>
    <mergeCell ref="BP354:BP362"/>
    <mergeCell ref="BQ354:BQ362"/>
    <mergeCell ref="BU354:BU357"/>
    <mergeCell ref="BV354:BV357"/>
    <mergeCell ref="BW354:BW357"/>
    <mergeCell ref="BX354:BX357"/>
    <mergeCell ref="BX358:BX360"/>
    <mergeCell ref="AA354:AA357"/>
    <mergeCell ref="AB354:AB357"/>
    <mergeCell ref="AC354:AC357"/>
    <mergeCell ref="AD354:AD357"/>
    <mergeCell ref="AE354:AE362"/>
    <mergeCell ref="AF354:AF362"/>
    <mergeCell ref="AJ354:AJ357"/>
    <mergeCell ref="AK354:AK357"/>
    <mergeCell ref="AL354:AL357"/>
    <mergeCell ref="AM354:AM357"/>
    <mergeCell ref="AN354:AN362"/>
    <mergeCell ref="AO354:AO362"/>
    <mergeCell ref="AS354:AS357"/>
    <mergeCell ref="AT354:AT357"/>
    <mergeCell ref="AU354:AU357"/>
    <mergeCell ref="AW354:AW357"/>
    <mergeCell ref="CX350:CX353"/>
    <mergeCell ref="CY350:CY353"/>
    <mergeCell ref="DG350:DG353"/>
    <mergeCell ref="DH350:DH353"/>
    <mergeCell ref="DI350:DI353"/>
    <mergeCell ref="DJ350:DJ353"/>
    <mergeCell ref="DP350:DP353"/>
    <mergeCell ref="DQ350:DQ353"/>
    <mergeCell ref="DR350:DR353"/>
    <mergeCell ref="DS350:DS353"/>
    <mergeCell ref="DY350:DY353"/>
    <mergeCell ref="DZ350:DZ353"/>
    <mergeCell ref="EA350:EA353"/>
    <mergeCell ref="EB350:EB353"/>
    <mergeCell ref="DZ346:DZ349"/>
    <mergeCell ref="EA346:EA349"/>
    <mergeCell ref="EB346:EB349"/>
    <mergeCell ref="AA350:AA353"/>
    <mergeCell ref="AB350:AB353"/>
    <mergeCell ref="AC350:AC353"/>
    <mergeCell ref="AD350:AD353"/>
    <mergeCell ref="AJ350:AJ353"/>
    <mergeCell ref="AK350:AK353"/>
    <mergeCell ref="AL350:AL353"/>
    <mergeCell ref="AM350:AM353"/>
    <mergeCell ref="AS350:AS353"/>
    <mergeCell ref="AT350:AT353"/>
    <mergeCell ref="AU350:AU353"/>
    <mergeCell ref="BC350:BC353"/>
    <mergeCell ref="BD350:BD353"/>
    <mergeCell ref="BE350:BE353"/>
    <mergeCell ref="BL350:BL353"/>
    <mergeCell ref="BM350:BM353"/>
    <mergeCell ref="BN350:BN353"/>
    <mergeCell ref="BU350:BU353"/>
    <mergeCell ref="BV350:BV353"/>
    <mergeCell ref="BW350:BW353"/>
    <mergeCell ref="CE350:CE353"/>
    <mergeCell ref="CF350:CF353"/>
    <mergeCell ref="CG350:CG353"/>
    <mergeCell ref="CH350:CH353"/>
    <mergeCell ref="CN350:CN353"/>
    <mergeCell ref="CJ342:CJ353"/>
    <mergeCell ref="CN342:CN345"/>
    <mergeCell ref="CO342:CO345"/>
    <mergeCell ref="CP342:CP345"/>
    <mergeCell ref="CQ342:CQ345"/>
    <mergeCell ref="CR342:CR353"/>
    <mergeCell ref="CS342:CS353"/>
    <mergeCell ref="CW342:CW345"/>
    <mergeCell ref="CX342:CX345"/>
    <mergeCell ref="BX346:BX349"/>
    <mergeCell ref="CE346:CE349"/>
    <mergeCell ref="CF346:CF349"/>
    <mergeCell ref="CG346:CG349"/>
    <mergeCell ref="CH346:CH349"/>
    <mergeCell ref="CN346:CN349"/>
    <mergeCell ref="CO346:CO349"/>
    <mergeCell ref="CP346:CP349"/>
    <mergeCell ref="CQ346:CQ349"/>
    <mergeCell ref="CW346:CW349"/>
    <mergeCell ref="CX346:CX349"/>
    <mergeCell ref="CO350:CO353"/>
    <mergeCell ref="CP350:CP353"/>
    <mergeCell ref="CQ350:CQ353"/>
    <mergeCell ref="CW350:CW353"/>
    <mergeCell ref="AX342:AX353"/>
    <mergeCell ref="AY342:AY353"/>
    <mergeCell ref="BC342:BC345"/>
    <mergeCell ref="BD342:BD345"/>
    <mergeCell ref="DZ342:DZ345"/>
    <mergeCell ref="EA342:EA345"/>
    <mergeCell ref="EB342:EB345"/>
    <mergeCell ref="ED342:ED353"/>
    <mergeCell ref="EE342:EE353"/>
    <mergeCell ref="AA346:AA349"/>
    <mergeCell ref="AB346:AB349"/>
    <mergeCell ref="AC346:AC349"/>
    <mergeCell ref="AD346:AD349"/>
    <mergeCell ref="AJ346:AJ349"/>
    <mergeCell ref="AK346:AK349"/>
    <mergeCell ref="AL346:AL349"/>
    <mergeCell ref="AM346:AM349"/>
    <mergeCell ref="AS346:AS349"/>
    <mergeCell ref="AT346:AT349"/>
    <mergeCell ref="AU346:AU349"/>
    <mergeCell ref="AV346:AV349"/>
    <mergeCell ref="BC346:BC349"/>
    <mergeCell ref="BD346:BD349"/>
    <mergeCell ref="BE346:BE349"/>
    <mergeCell ref="BF346:BF349"/>
    <mergeCell ref="BL346:BL349"/>
    <mergeCell ref="BM346:BM349"/>
    <mergeCell ref="BN346:BN349"/>
    <mergeCell ref="BO346:BO349"/>
    <mergeCell ref="BU346:BU349"/>
    <mergeCell ref="BV346:BV349"/>
    <mergeCell ref="BW346:BW349"/>
    <mergeCell ref="CY342:CY345"/>
    <mergeCell ref="CZ342:CZ345"/>
    <mergeCell ref="DB342:DB353"/>
    <mergeCell ref="DC342:DC353"/>
    <mergeCell ref="DG342:DG345"/>
    <mergeCell ref="DH342:DH345"/>
    <mergeCell ref="DI342:DI345"/>
    <mergeCell ref="DJ342:DJ345"/>
    <mergeCell ref="DK342:DK353"/>
    <mergeCell ref="DL342:DL353"/>
    <mergeCell ref="DP342:DP345"/>
    <mergeCell ref="DQ342:DQ345"/>
    <mergeCell ref="DR342:DR345"/>
    <mergeCell ref="DS342:DS345"/>
    <mergeCell ref="DT342:DT353"/>
    <mergeCell ref="DU342:DU353"/>
    <mergeCell ref="DY342:DY345"/>
    <mergeCell ref="CY346:CY349"/>
    <mergeCell ref="CZ346:CZ349"/>
    <mergeCell ref="DG346:DG349"/>
    <mergeCell ref="DH346:DH349"/>
    <mergeCell ref="DI346:DI349"/>
    <mergeCell ref="DJ346:DJ349"/>
    <mergeCell ref="DP346:DP349"/>
    <mergeCell ref="DQ346:DQ349"/>
    <mergeCell ref="DR346:DR349"/>
    <mergeCell ref="DS346:DS349"/>
    <mergeCell ref="DY346:DY349"/>
    <mergeCell ref="BX342:BX345"/>
    <mergeCell ref="BZ342:BZ353"/>
    <mergeCell ref="CA342:CA353"/>
    <mergeCell ref="CE342:CE345"/>
    <mergeCell ref="CF342:CF345"/>
    <mergeCell ref="CG342:CG345"/>
    <mergeCell ref="CH342:CH345"/>
    <mergeCell ref="CI342:CI353"/>
    <mergeCell ref="BE342:BE345"/>
    <mergeCell ref="BF342:BF345"/>
    <mergeCell ref="BG342:BG353"/>
    <mergeCell ref="BH342:BH353"/>
    <mergeCell ref="BL342:BL345"/>
    <mergeCell ref="BM342:BM345"/>
    <mergeCell ref="BN342:BN345"/>
    <mergeCell ref="BO342:BO345"/>
    <mergeCell ref="BP342:BP353"/>
    <mergeCell ref="BQ342:BQ353"/>
    <mergeCell ref="BU342:BU345"/>
    <mergeCell ref="BV342:BV345"/>
    <mergeCell ref="BW342:BW345"/>
    <mergeCell ref="AA342:AA345"/>
    <mergeCell ref="AB342:AB345"/>
    <mergeCell ref="AC342:AC345"/>
    <mergeCell ref="AD342:AD345"/>
    <mergeCell ref="AE342:AE353"/>
    <mergeCell ref="AF342:AF353"/>
    <mergeCell ref="AJ342:AJ345"/>
    <mergeCell ref="AK342:AK345"/>
    <mergeCell ref="AL342:AL345"/>
    <mergeCell ref="AM342:AM345"/>
    <mergeCell ref="AN342:AN353"/>
    <mergeCell ref="AO342:AO353"/>
    <mergeCell ref="AS342:AS345"/>
    <mergeCell ref="AT342:AT345"/>
    <mergeCell ref="AU342:AU345"/>
    <mergeCell ref="AV342:AV345"/>
    <mergeCell ref="AO252:AO255"/>
    <mergeCell ref="AT252:AT253"/>
    <mergeCell ref="AU252:AU253"/>
    <mergeCell ref="DS489:DS490"/>
    <mergeCell ref="AY487:AY490"/>
    <mergeCell ref="BC487:BC488"/>
    <mergeCell ref="BD487:BD488"/>
    <mergeCell ref="BE487:BE488"/>
    <mergeCell ref="BF487:BF488"/>
    <mergeCell ref="BG487:BG490"/>
    <mergeCell ref="BH487:BH490"/>
    <mergeCell ref="BL487:BL488"/>
    <mergeCell ref="BC489:BC490"/>
    <mergeCell ref="BD489:BD490"/>
    <mergeCell ref="BE489:BE490"/>
    <mergeCell ref="BF489:BF490"/>
    <mergeCell ref="BL489:BL490"/>
    <mergeCell ref="BX489:BX490"/>
    <mergeCell ref="AA487:AA488"/>
    <mergeCell ref="AB487:AB488"/>
    <mergeCell ref="AC487:AC488"/>
    <mergeCell ref="AD487:AD488"/>
    <mergeCell ref="AE487:AE490"/>
    <mergeCell ref="AF487:AF490"/>
    <mergeCell ref="AJ487:AJ488"/>
    <mergeCell ref="AK487:AK488"/>
    <mergeCell ref="AL487:AL488"/>
    <mergeCell ref="AM487:AM488"/>
    <mergeCell ref="AN487:AN490"/>
    <mergeCell ref="AO487:AO490"/>
    <mergeCell ref="DQ489:DQ490"/>
    <mergeCell ref="DR489:DR490"/>
    <mergeCell ref="CR487:CR490"/>
    <mergeCell ref="CS487:CS490"/>
    <mergeCell ref="CW487:CW488"/>
    <mergeCell ref="ER501:ER504"/>
    <mergeCell ref="EJ501:EJ503"/>
    <mergeCell ref="EJ487:EJ488"/>
    <mergeCell ref="DJ501:DJ503"/>
    <mergeCell ref="DP501:DP503"/>
    <mergeCell ref="DQ501:DQ503"/>
    <mergeCell ref="DR501:DR503"/>
    <mergeCell ref="DS501:DS503"/>
    <mergeCell ref="DY501:DY503"/>
    <mergeCell ref="DZ501:DZ503"/>
    <mergeCell ref="EA501:EA503"/>
    <mergeCell ref="EB501:EB503"/>
    <mergeCell ref="EJ431:EJ433"/>
    <mergeCell ref="ER431:ER455"/>
    <mergeCell ref="EJ434:EJ436"/>
    <mergeCell ref="EJ437:EJ439"/>
    <mergeCell ref="EJ440:EJ442"/>
    <mergeCell ref="EJ443:EJ445"/>
    <mergeCell ref="EJ446:EJ448"/>
    <mergeCell ref="EJ449:EJ450"/>
    <mergeCell ref="EJ451:EJ453"/>
    <mergeCell ref="EJ454:EJ455"/>
    <mergeCell ref="EJ456:EJ457"/>
    <mergeCell ref="ER456:ER468"/>
    <mergeCell ref="EJ458:EJ460"/>
    <mergeCell ref="EJ461:EJ463"/>
    <mergeCell ref="EJ464:EJ466"/>
    <mergeCell ref="EJ467:EJ468"/>
    <mergeCell ref="EJ469:EJ471"/>
    <mergeCell ref="ER469:ER480"/>
    <mergeCell ref="EJ472:EJ474"/>
    <mergeCell ref="EJ475:EJ477"/>
    <mergeCell ref="EJ478:EJ480"/>
    <mergeCell ref="EJ481:EJ482"/>
    <mergeCell ref="ER481:ER482"/>
    <mergeCell ref="ED501:ED504"/>
    <mergeCell ref="EE501:EE504"/>
    <mergeCell ref="EB497:EB498"/>
    <mergeCell ref="ED497:ED500"/>
    <mergeCell ref="EE497:EE500"/>
    <mergeCell ref="DK497:DK500"/>
    <mergeCell ref="DL497:DL500"/>
    <mergeCell ref="DP497:DP498"/>
    <mergeCell ref="DQ497:DQ498"/>
    <mergeCell ref="DR497:DR498"/>
    <mergeCell ref="DS497:DS498"/>
    <mergeCell ref="DT497:DT500"/>
    <mergeCell ref="DU497:DU500"/>
    <mergeCell ref="DY497:DY498"/>
    <mergeCell ref="DZ497:DZ498"/>
    <mergeCell ref="EA497:EA498"/>
    <mergeCell ref="DP499:DP500"/>
    <mergeCell ref="DQ499:DQ500"/>
    <mergeCell ref="DR499:DR500"/>
    <mergeCell ref="DS499:DS500"/>
    <mergeCell ref="DY499:DY500"/>
    <mergeCell ref="DZ499:DZ500"/>
    <mergeCell ref="EA499:EA500"/>
    <mergeCell ref="DP493:DP494"/>
    <mergeCell ref="DQ493:DQ494"/>
    <mergeCell ref="DR493:DR494"/>
    <mergeCell ref="DS493:DS494"/>
    <mergeCell ref="DY493:DY494"/>
    <mergeCell ref="DZ493:DZ494"/>
    <mergeCell ref="CG501:CG503"/>
    <mergeCell ref="CH501:CH503"/>
    <mergeCell ref="CN501:CN503"/>
    <mergeCell ref="CO501:CO503"/>
    <mergeCell ref="EB499:EB500"/>
    <mergeCell ref="AE501:AE504"/>
    <mergeCell ref="AF501:AF504"/>
    <mergeCell ref="AN501:AN504"/>
    <mergeCell ref="AO501:AO504"/>
    <mergeCell ref="AX501:AX504"/>
    <mergeCell ref="AY501:AY504"/>
    <mergeCell ref="BG501:BG504"/>
    <mergeCell ref="BH501:BH504"/>
    <mergeCell ref="BP501:BP504"/>
    <mergeCell ref="BQ501:BQ504"/>
    <mergeCell ref="BZ501:BZ504"/>
    <mergeCell ref="CA501:CA504"/>
    <mergeCell ref="CI501:CI504"/>
    <mergeCell ref="CJ501:CJ504"/>
    <mergeCell ref="CR501:CR504"/>
    <mergeCell ref="CS501:CS504"/>
    <mergeCell ref="DB501:DB504"/>
    <mergeCell ref="DC501:DC504"/>
    <mergeCell ref="DK501:DK504"/>
    <mergeCell ref="DL501:DL504"/>
    <mergeCell ref="DT501:DT504"/>
    <mergeCell ref="DU501:DU504"/>
    <mergeCell ref="CP501:CP503"/>
    <mergeCell ref="CQ501:CQ503"/>
    <mergeCell ref="CW501:CW503"/>
    <mergeCell ref="CX501:CX503"/>
    <mergeCell ref="CY501:CY503"/>
    <mergeCell ref="CZ501:CZ503"/>
    <mergeCell ref="DG501:DG503"/>
    <mergeCell ref="DH501:DH503"/>
    <mergeCell ref="DI501:DI503"/>
    <mergeCell ref="CG499:CG500"/>
    <mergeCell ref="CH499:CH500"/>
    <mergeCell ref="CN499:CN500"/>
    <mergeCell ref="CO499:CO500"/>
    <mergeCell ref="DB497:DB500"/>
    <mergeCell ref="DC497:DC500"/>
    <mergeCell ref="DG497:DG498"/>
    <mergeCell ref="DH497:DH498"/>
    <mergeCell ref="DI497:DI498"/>
    <mergeCell ref="DJ497:DJ498"/>
    <mergeCell ref="AY497:AY500"/>
    <mergeCell ref="BC497:BC498"/>
    <mergeCell ref="BD497:BD498"/>
    <mergeCell ref="BE497:BE498"/>
    <mergeCell ref="BF497:BF498"/>
    <mergeCell ref="BG497:BG500"/>
    <mergeCell ref="BH497:BH500"/>
    <mergeCell ref="BL497:BL498"/>
    <mergeCell ref="BM497:BM498"/>
    <mergeCell ref="BN497:BN498"/>
    <mergeCell ref="BP497:BP500"/>
    <mergeCell ref="BQ497:BQ500"/>
    <mergeCell ref="BU497:BU498"/>
    <mergeCell ref="BV497:BV498"/>
    <mergeCell ref="BW497:BW498"/>
    <mergeCell ref="BX497:BX498"/>
    <mergeCell ref="BZ497:BZ500"/>
    <mergeCell ref="DG499:DG500"/>
    <mergeCell ref="CO495:CO496"/>
    <mergeCell ref="CP495:CP496"/>
    <mergeCell ref="CQ495:CQ496"/>
    <mergeCell ref="CW495:CW496"/>
    <mergeCell ref="BP491:BP496"/>
    <mergeCell ref="BU491:BU492"/>
    <mergeCell ref="BV491:BV492"/>
    <mergeCell ref="BW491:BW492"/>
    <mergeCell ref="BX491:BX492"/>
    <mergeCell ref="BZ491:BZ496"/>
    <mergeCell ref="CA491:CA496"/>
    <mergeCell ref="AA495:AA496"/>
    <mergeCell ref="DH499:DH500"/>
    <mergeCell ref="DI499:DI500"/>
    <mergeCell ref="DJ499:DJ500"/>
    <mergeCell ref="CA497:CA500"/>
    <mergeCell ref="CE497:CE498"/>
    <mergeCell ref="CF497:CF498"/>
    <mergeCell ref="CG497:CG498"/>
    <mergeCell ref="CH497:CH498"/>
    <mergeCell ref="CI497:CI500"/>
    <mergeCell ref="CJ497:CJ500"/>
    <mergeCell ref="CN497:CN498"/>
    <mergeCell ref="CO497:CO498"/>
    <mergeCell ref="CP497:CP498"/>
    <mergeCell ref="CX497:CX498"/>
    <mergeCell ref="CY497:CY498"/>
    <mergeCell ref="CZ497:CZ498"/>
    <mergeCell ref="CP499:CP500"/>
    <mergeCell ref="CQ499:CQ500"/>
    <mergeCell ref="CW499:CW500"/>
    <mergeCell ref="CX499:CX500"/>
    <mergeCell ref="CY499:CY500"/>
    <mergeCell ref="CZ499:CZ500"/>
    <mergeCell ref="AA491:AA492"/>
    <mergeCell ref="AB491:AB492"/>
    <mergeCell ref="AC491:AC492"/>
    <mergeCell ref="AD491:AD492"/>
    <mergeCell ref="AE491:AE496"/>
    <mergeCell ref="AF491:AF496"/>
    <mergeCell ref="AJ491:AJ492"/>
    <mergeCell ref="CX495:CX496"/>
    <mergeCell ref="CY495:CY496"/>
    <mergeCell ref="CZ495:CZ496"/>
    <mergeCell ref="DG495:DG496"/>
    <mergeCell ref="DH495:DH496"/>
    <mergeCell ref="DI495:DI496"/>
    <mergeCell ref="DJ495:DJ496"/>
    <mergeCell ref="CO493:CO494"/>
    <mergeCell ref="CP493:CP494"/>
    <mergeCell ref="CQ493:CQ494"/>
    <mergeCell ref="CW493:CW494"/>
    <mergeCell ref="CX493:CX494"/>
    <mergeCell ref="CY493:CY494"/>
    <mergeCell ref="CZ493:CZ494"/>
    <mergeCell ref="DG493:DG494"/>
    <mergeCell ref="DH493:DH494"/>
    <mergeCell ref="BM491:BM492"/>
    <mergeCell ref="BN491:BN492"/>
    <mergeCell ref="BO491:BO492"/>
    <mergeCell ref="AB495:AB496"/>
    <mergeCell ref="AC495:AC496"/>
    <mergeCell ref="AD495:AD496"/>
    <mergeCell ref="AJ495:AJ496"/>
    <mergeCell ref="CO491:CO492"/>
    <mergeCell ref="CP491:CP492"/>
    <mergeCell ref="CQ491:CQ492"/>
    <mergeCell ref="CR491:CR496"/>
    <mergeCell ref="CS491:CS496"/>
    <mergeCell ref="CW491:CW492"/>
    <mergeCell ref="CX491:CX492"/>
    <mergeCell ref="CY491:CY492"/>
    <mergeCell ref="CZ491:CZ492"/>
    <mergeCell ref="DB491:DB496"/>
    <mergeCell ref="DC491:DC496"/>
    <mergeCell ref="DG491:DG492"/>
    <mergeCell ref="DH491:DH492"/>
    <mergeCell ref="DP495:DP496"/>
    <mergeCell ref="DQ495:DQ496"/>
    <mergeCell ref="DR495:DR496"/>
    <mergeCell ref="DS495:DS496"/>
    <mergeCell ref="DY495:DY496"/>
    <mergeCell ref="DZ495:DZ496"/>
    <mergeCell ref="EA495:EA496"/>
    <mergeCell ref="EB495:EB496"/>
    <mergeCell ref="AA497:AA498"/>
    <mergeCell ref="AB497:AB498"/>
    <mergeCell ref="AC497:AC498"/>
    <mergeCell ref="AD497:AD498"/>
    <mergeCell ref="AE497:AE500"/>
    <mergeCell ref="AF497:AF500"/>
    <mergeCell ref="AJ497:AJ498"/>
    <mergeCell ref="AK497:AK498"/>
    <mergeCell ref="AL497:AL498"/>
    <mergeCell ref="AM497:AM498"/>
    <mergeCell ref="AN497:AN500"/>
    <mergeCell ref="AO497:AO500"/>
    <mergeCell ref="AS497:AS498"/>
    <mergeCell ref="AT497:AT498"/>
    <mergeCell ref="AU497:AU498"/>
    <mergeCell ref="AV497:AV498"/>
    <mergeCell ref="AX497:AX500"/>
    <mergeCell ref="AC499:AC500"/>
    <mergeCell ref="AD499:AD500"/>
    <mergeCell ref="AJ499:AJ500"/>
    <mergeCell ref="AK499:AK500"/>
    <mergeCell ref="AL499:AL500"/>
    <mergeCell ref="AM499:AM500"/>
    <mergeCell ref="AS499:AS500"/>
    <mergeCell ref="AT499:AT500"/>
    <mergeCell ref="AU499:AU500"/>
    <mergeCell ref="AV499:AV500"/>
    <mergeCell ref="BC499:BC500"/>
    <mergeCell ref="BD499:BD500"/>
    <mergeCell ref="BE499:BE500"/>
    <mergeCell ref="BF499:BF500"/>
    <mergeCell ref="BL499:BL500"/>
    <mergeCell ref="BM499:BM500"/>
    <mergeCell ref="BN499:BN500"/>
    <mergeCell ref="BU499:BU500"/>
    <mergeCell ref="BV499:BV500"/>
    <mergeCell ref="BW499:BW500"/>
    <mergeCell ref="BX499:BX500"/>
    <mergeCell ref="CE499:CE500"/>
    <mergeCell ref="CF499:CF500"/>
    <mergeCell ref="AA499:AA500"/>
    <mergeCell ref="AB499:AB500"/>
    <mergeCell ref="BW495:BW496"/>
    <mergeCell ref="BU493:BU494"/>
    <mergeCell ref="BV493:BV494"/>
    <mergeCell ref="BW493:BW494"/>
    <mergeCell ref="BX493:BX494"/>
    <mergeCell ref="CE493:CE494"/>
    <mergeCell ref="CF493:CF494"/>
    <mergeCell ref="CG493:CG494"/>
    <mergeCell ref="CH493:CH494"/>
    <mergeCell ref="CN493:CN494"/>
    <mergeCell ref="CE495:CE496"/>
    <mergeCell ref="CF495:CF496"/>
    <mergeCell ref="CG495:CG496"/>
    <mergeCell ref="CH495:CH496"/>
    <mergeCell ref="CN495:CN496"/>
    <mergeCell ref="AA493:AA494"/>
    <mergeCell ref="AB493:AB494"/>
    <mergeCell ref="AC493:AC494"/>
    <mergeCell ref="AD493:AD494"/>
    <mergeCell ref="AJ493:AJ494"/>
    <mergeCell ref="AK493:AK494"/>
    <mergeCell ref="AL493:AL494"/>
    <mergeCell ref="AM493:AM494"/>
    <mergeCell ref="AS493:AS494"/>
    <mergeCell ref="AT493:AT494"/>
    <mergeCell ref="AU493:AU494"/>
    <mergeCell ref="AV493:AV494"/>
    <mergeCell ref="BC493:BC494"/>
    <mergeCell ref="BD493:BD494"/>
    <mergeCell ref="BE493:BE494"/>
    <mergeCell ref="BF493:BF494"/>
    <mergeCell ref="BL493:BL494"/>
    <mergeCell ref="BM493:BM494"/>
    <mergeCell ref="BN493:BN494"/>
    <mergeCell ref="BO493:BO494"/>
    <mergeCell ref="BX495:BX496"/>
    <mergeCell ref="AK495:AK496"/>
    <mergeCell ref="AL495:AL496"/>
    <mergeCell ref="AM495:AM496"/>
    <mergeCell ref="AA489:AA490"/>
    <mergeCell ref="AB489:AB490"/>
    <mergeCell ref="AC489:AC490"/>
    <mergeCell ref="AD489:AD490"/>
    <mergeCell ref="AJ489:AJ490"/>
    <mergeCell ref="AK489:AK490"/>
    <mergeCell ref="EA487:EA488"/>
    <mergeCell ref="EB487:EB488"/>
    <mergeCell ref="ED487:ED490"/>
    <mergeCell ref="EE487:EE490"/>
    <mergeCell ref="CZ487:CZ488"/>
    <mergeCell ref="DB487:DB490"/>
    <mergeCell ref="DC487:DC490"/>
    <mergeCell ref="DG487:DG488"/>
    <mergeCell ref="DH487:DH488"/>
    <mergeCell ref="DI487:DI488"/>
    <mergeCell ref="DJ487:DJ488"/>
    <mergeCell ref="DK487:DK490"/>
    <mergeCell ref="DL487:DL490"/>
    <mergeCell ref="DP487:DP488"/>
    <mergeCell ref="DQ487:DQ488"/>
    <mergeCell ref="DR487:DR488"/>
    <mergeCell ref="DS487:DS488"/>
    <mergeCell ref="DT487:DT490"/>
    <mergeCell ref="DU487:DU490"/>
    <mergeCell ref="DY487:DY488"/>
    <mergeCell ref="DZ487:DZ488"/>
    <mergeCell ref="CZ489:CZ490"/>
    <mergeCell ref="DG489:DG490"/>
    <mergeCell ref="DH489:DH490"/>
    <mergeCell ref="DI489:DI490"/>
    <mergeCell ref="DJ489:DJ490"/>
    <mergeCell ref="DP489:DP490"/>
    <mergeCell ref="BZ487:BZ490"/>
    <mergeCell ref="CA487:CA490"/>
    <mergeCell ref="CE487:CE488"/>
    <mergeCell ref="CF487:CF488"/>
    <mergeCell ref="CG487:CG488"/>
    <mergeCell ref="CH487:CH488"/>
    <mergeCell ref="CI487:CI490"/>
    <mergeCell ref="CJ487:CJ490"/>
    <mergeCell ref="CY489:CY490"/>
    <mergeCell ref="AK491:AK492"/>
    <mergeCell ref="AL491:AL492"/>
    <mergeCell ref="AM491:AM492"/>
    <mergeCell ref="AN491:AN496"/>
    <mergeCell ref="AO491:AO496"/>
    <mergeCell ref="AS491:AS492"/>
    <mergeCell ref="AT491:AT492"/>
    <mergeCell ref="AU491:AU492"/>
    <mergeCell ref="AV491:AV492"/>
    <mergeCell ref="AX491:AX496"/>
    <mergeCell ref="AY491:AY496"/>
    <mergeCell ref="BC491:BC492"/>
    <mergeCell ref="BD491:BD492"/>
    <mergeCell ref="BE491:BE492"/>
    <mergeCell ref="BF491:BF492"/>
    <mergeCell ref="BG491:BG496"/>
    <mergeCell ref="BH491:BH496"/>
    <mergeCell ref="BL491:BL492"/>
    <mergeCell ref="AS487:AS488"/>
    <mergeCell ref="AT487:AT488"/>
    <mergeCell ref="AU487:AU488"/>
    <mergeCell ref="AV487:AV488"/>
    <mergeCell ref="AX487:AX490"/>
    <mergeCell ref="ED491:ED496"/>
    <mergeCell ref="EE491:EE496"/>
    <mergeCell ref="DI491:DI492"/>
    <mergeCell ref="DJ491:DJ492"/>
    <mergeCell ref="DK491:DK496"/>
    <mergeCell ref="DL491:DL496"/>
    <mergeCell ref="DI493:DI494"/>
    <mergeCell ref="DJ493:DJ494"/>
    <mergeCell ref="EA493:EA494"/>
    <mergeCell ref="EB493:EB494"/>
    <mergeCell ref="AS495:AS496"/>
    <mergeCell ref="AT495:AT496"/>
    <mergeCell ref="AU495:AU496"/>
    <mergeCell ref="AV495:AV496"/>
    <mergeCell ref="BC495:BC496"/>
    <mergeCell ref="BD495:BD496"/>
    <mergeCell ref="BE495:BE496"/>
    <mergeCell ref="BF495:BF496"/>
    <mergeCell ref="BL495:BL496"/>
    <mergeCell ref="BM495:BM496"/>
    <mergeCell ref="BN495:BN496"/>
    <mergeCell ref="BO495:BO496"/>
    <mergeCell ref="BU495:BU496"/>
    <mergeCell ref="BV495:BV496"/>
    <mergeCell ref="DP491:DP492"/>
    <mergeCell ref="DQ491:DQ492"/>
    <mergeCell ref="DR491:DR492"/>
    <mergeCell ref="DS491:DS492"/>
    <mergeCell ref="DT491:DT496"/>
    <mergeCell ref="DU491:DU496"/>
    <mergeCell ref="DY491:DY492"/>
    <mergeCell ref="DZ491:DZ492"/>
    <mergeCell ref="EA491:EA492"/>
    <mergeCell ref="EB491:EB492"/>
    <mergeCell ref="CE491:CE492"/>
    <mergeCell ref="CF491:CF492"/>
    <mergeCell ref="CG491:CG492"/>
    <mergeCell ref="CH491:CH492"/>
    <mergeCell ref="CI491:CI496"/>
    <mergeCell ref="CJ491:CJ496"/>
    <mergeCell ref="CN491:CN492"/>
    <mergeCell ref="ED481:ED482"/>
    <mergeCell ref="EE481:EE482"/>
    <mergeCell ref="AE483:AE486"/>
    <mergeCell ref="AF483:AF486"/>
    <mergeCell ref="AN483:AN486"/>
    <mergeCell ref="AO483:AO486"/>
    <mergeCell ref="CZ481:CZ482"/>
    <mergeCell ref="DA481:DA482"/>
    <mergeCell ref="DB481:DB482"/>
    <mergeCell ref="DC481:DC482"/>
    <mergeCell ref="DG481:DG482"/>
    <mergeCell ref="DH481:DH482"/>
    <mergeCell ref="DI481:DI482"/>
    <mergeCell ref="DJ481:DJ482"/>
    <mergeCell ref="DK481:DK482"/>
    <mergeCell ref="DL481:DL482"/>
    <mergeCell ref="DP481:DP482"/>
    <mergeCell ref="DQ481:DQ482"/>
    <mergeCell ref="DR481:DR482"/>
    <mergeCell ref="DS481:DS482"/>
    <mergeCell ref="DT481:DT482"/>
    <mergeCell ref="DU481:DU482"/>
    <mergeCell ref="DY481:DY482"/>
    <mergeCell ref="BZ481:BZ482"/>
    <mergeCell ref="CA481:CA482"/>
    <mergeCell ref="CE481:CE482"/>
    <mergeCell ref="CF481:CF482"/>
    <mergeCell ref="CG481:CG482"/>
    <mergeCell ref="CH481:CH482"/>
    <mergeCell ref="CI481:CI482"/>
    <mergeCell ref="CJ481:CJ482"/>
    <mergeCell ref="CN481:CN482"/>
    <mergeCell ref="CO481:CO482"/>
    <mergeCell ref="CP481:CP482"/>
    <mergeCell ref="CQ481:CQ482"/>
    <mergeCell ref="CR481:CR482"/>
    <mergeCell ref="CS481:CS482"/>
    <mergeCell ref="CW481:CW482"/>
    <mergeCell ref="ED483:ED486"/>
    <mergeCell ref="EE483:EE486"/>
    <mergeCell ref="DK483:DK486"/>
    <mergeCell ref="DL483:DL486"/>
    <mergeCell ref="DT483:DT486"/>
    <mergeCell ref="DU483:DU486"/>
    <mergeCell ref="CA483:CA486"/>
    <mergeCell ref="CI483:CI486"/>
    <mergeCell ref="CJ483:CJ486"/>
    <mergeCell ref="AX483:AX486"/>
    <mergeCell ref="AY483:AY486"/>
    <mergeCell ref="BG483:BG486"/>
    <mergeCell ref="BH483:BH486"/>
    <mergeCell ref="BP483:BP486"/>
    <mergeCell ref="BQ483:BQ486"/>
    <mergeCell ref="BZ483:BZ486"/>
    <mergeCell ref="P481:P482"/>
    <mergeCell ref="Q481:Q482"/>
    <mergeCell ref="R481:R482"/>
    <mergeCell ref="S481:S482"/>
    <mergeCell ref="AA481:AA482"/>
    <mergeCell ref="AB481:AB482"/>
    <mergeCell ref="AC481:AC482"/>
    <mergeCell ref="AD481:AD482"/>
    <mergeCell ref="AE481:AE482"/>
    <mergeCell ref="AF481:AF482"/>
    <mergeCell ref="AJ481:AJ482"/>
    <mergeCell ref="AK481:AK482"/>
    <mergeCell ref="AL481:AL482"/>
    <mergeCell ref="AM481:AM482"/>
    <mergeCell ref="AN481:AN482"/>
    <mergeCell ref="AO481:AO482"/>
    <mergeCell ref="AS481:AS482"/>
    <mergeCell ref="AT481:AT482"/>
    <mergeCell ref="AU481:AU482"/>
    <mergeCell ref="AV481:AV482"/>
    <mergeCell ref="AW481:AW482"/>
    <mergeCell ref="AX481:AX482"/>
    <mergeCell ref="AY481:AY482"/>
    <mergeCell ref="AL489:AL490"/>
    <mergeCell ref="AM489:AM490"/>
    <mergeCell ref="AS489:AS490"/>
    <mergeCell ref="AT489:AT490"/>
    <mergeCell ref="AU489:AU490"/>
    <mergeCell ref="AV489:AV490"/>
    <mergeCell ref="CR483:CR486"/>
    <mergeCell ref="CS483:CS486"/>
    <mergeCell ref="DB483:DB486"/>
    <mergeCell ref="DC483:DC486"/>
    <mergeCell ref="BM487:BM488"/>
    <mergeCell ref="BN487:BN488"/>
    <mergeCell ref="BO487:BO488"/>
    <mergeCell ref="BP487:BP490"/>
    <mergeCell ref="BQ487:BQ490"/>
    <mergeCell ref="BU487:BU488"/>
    <mergeCell ref="BV487:BV488"/>
    <mergeCell ref="BW487:BW488"/>
    <mergeCell ref="BX487:BX488"/>
    <mergeCell ref="BM489:BM490"/>
    <mergeCell ref="BN489:BN490"/>
    <mergeCell ref="BO489:BO490"/>
    <mergeCell ref="BU489:BU490"/>
    <mergeCell ref="BV489:BV490"/>
    <mergeCell ref="BW489:BW490"/>
    <mergeCell ref="CN487:CN488"/>
    <mergeCell ref="CO487:CO488"/>
    <mergeCell ref="CP487:CP488"/>
    <mergeCell ref="CQ487:CQ488"/>
    <mergeCell ref="CX487:CX488"/>
    <mergeCell ref="CY487:CY488"/>
    <mergeCell ref="CE489:CE490"/>
    <mergeCell ref="CF489:CF490"/>
    <mergeCell ref="CG489:CG490"/>
    <mergeCell ref="CH489:CH490"/>
    <mergeCell ref="CN489:CN490"/>
    <mergeCell ref="CO489:CO490"/>
    <mergeCell ref="CP489:CP490"/>
    <mergeCell ref="CQ489:CQ490"/>
    <mergeCell ref="CW489:CW490"/>
    <mergeCell ref="CX489:CX490"/>
    <mergeCell ref="EB475:EB477"/>
    <mergeCell ref="EC475:EC477"/>
    <mergeCell ref="AA478:AA480"/>
    <mergeCell ref="AB478:AB480"/>
    <mergeCell ref="AC478:AC480"/>
    <mergeCell ref="AD478:AD480"/>
    <mergeCell ref="AJ478:AJ480"/>
    <mergeCell ref="AK478:AK480"/>
    <mergeCell ref="AL478:AL480"/>
    <mergeCell ref="AM478:AM480"/>
    <mergeCell ref="AS478:AS480"/>
    <mergeCell ref="AT478:AT480"/>
    <mergeCell ref="AU478:AU480"/>
    <mergeCell ref="AV478:AV480"/>
    <mergeCell ref="AW478:AW480"/>
    <mergeCell ref="BC478:BC480"/>
    <mergeCell ref="BD478:BD480"/>
    <mergeCell ref="BE478:BE480"/>
    <mergeCell ref="BF478:BF480"/>
    <mergeCell ref="BL478:BL480"/>
    <mergeCell ref="BM478:BM480"/>
    <mergeCell ref="BN478:BN480"/>
    <mergeCell ref="BO478:BO480"/>
    <mergeCell ref="BU478:BU480"/>
    <mergeCell ref="BV478:BV480"/>
    <mergeCell ref="BW478:BW480"/>
    <mergeCell ref="BX478:BX480"/>
    <mergeCell ref="BY478:BY480"/>
    <mergeCell ref="CE478:CE480"/>
    <mergeCell ref="CF478:CF480"/>
    <mergeCell ref="CG478:CG480"/>
    <mergeCell ref="CH478:CH480"/>
    <mergeCell ref="DZ481:DZ482"/>
    <mergeCell ref="EA481:EA482"/>
    <mergeCell ref="EB481:EB482"/>
    <mergeCell ref="EC481:EC482"/>
    <mergeCell ref="CX481:CX482"/>
    <mergeCell ref="CY481:CY482"/>
    <mergeCell ref="BC481:BC482"/>
    <mergeCell ref="BD481:BD482"/>
    <mergeCell ref="BE481:BE482"/>
    <mergeCell ref="BF481:BF482"/>
    <mergeCell ref="BG481:BG482"/>
    <mergeCell ref="BH481:BH482"/>
    <mergeCell ref="BL481:BL482"/>
    <mergeCell ref="BM481:BM482"/>
    <mergeCell ref="BN481:BN482"/>
    <mergeCell ref="BO481:BO482"/>
    <mergeCell ref="BP481:BP482"/>
    <mergeCell ref="BQ481:BQ482"/>
    <mergeCell ref="BU481:BU482"/>
    <mergeCell ref="BV481:BV482"/>
    <mergeCell ref="BW481:BW482"/>
    <mergeCell ref="BX481:BX482"/>
    <mergeCell ref="BY481:BY482"/>
    <mergeCell ref="EC478:EC480"/>
    <mergeCell ref="EC472:EC474"/>
    <mergeCell ref="AA475:AA477"/>
    <mergeCell ref="AB475:AB477"/>
    <mergeCell ref="AC475:AC477"/>
    <mergeCell ref="AD475:AD477"/>
    <mergeCell ref="AJ475:AJ477"/>
    <mergeCell ref="AK475:AK477"/>
    <mergeCell ref="AL475:AL477"/>
    <mergeCell ref="AM475:AM477"/>
    <mergeCell ref="AS475:AS477"/>
    <mergeCell ref="AT475:AT477"/>
    <mergeCell ref="AU475:AU477"/>
    <mergeCell ref="AV475:AV477"/>
    <mergeCell ref="AW475:AW477"/>
    <mergeCell ref="BC475:BC477"/>
    <mergeCell ref="BD475:BD477"/>
    <mergeCell ref="BE475:BE477"/>
    <mergeCell ref="BF475:BF477"/>
    <mergeCell ref="BL475:BL477"/>
    <mergeCell ref="BM475:BM477"/>
    <mergeCell ref="BN475:BN477"/>
    <mergeCell ref="BO475:BO477"/>
    <mergeCell ref="BU475:BU477"/>
    <mergeCell ref="BV475:BV477"/>
    <mergeCell ref="DH475:DH477"/>
    <mergeCell ref="DI475:DI477"/>
    <mergeCell ref="DJ475:DJ477"/>
    <mergeCell ref="DP475:DP477"/>
    <mergeCell ref="DQ475:DQ477"/>
    <mergeCell ref="DR475:DR477"/>
    <mergeCell ref="DS475:DS477"/>
    <mergeCell ref="CG472:CG474"/>
    <mergeCell ref="CH472:CH474"/>
    <mergeCell ref="CN472:CN474"/>
    <mergeCell ref="CO472:CO474"/>
    <mergeCell ref="CP472:CP474"/>
    <mergeCell ref="CQ472:CQ474"/>
    <mergeCell ref="CW472:CW474"/>
    <mergeCell ref="CX472:CX474"/>
    <mergeCell ref="BP469:BP480"/>
    <mergeCell ref="BQ469:BQ480"/>
    <mergeCell ref="BU469:BU471"/>
    <mergeCell ref="BV469:BV471"/>
    <mergeCell ref="BW469:BW471"/>
    <mergeCell ref="BX469:BX471"/>
    <mergeCell ref="BY469:BY471"/>
    <mergeCell ref="BZ469:BZ480"/>
    <mergeCell ref="CA469:CA480"/>
    <mergeCell ref="CE469:CE471"/>
    <mergeCell ref="CF469:CF471"/>
    <mergeCell ref="CG469:CG471"/>
    <mergeCell ref="CH469:CH471"/>
    <mergeCell ref="CI469:CI480"/>
    <mergeCell ref="CJ469:CJ480"/>
    <mergeCell ref="CN478:CN480"/>
    <mergeCell ref="CO478:CO480"/>
    <mergeCell ref="CP478:CP480"/>
    <mergeCell ref="CQ478:CQ480"/>
    <mergeCell ref="CW478:CW480"/>
    <mergeCell ref="CX478:CX480"/>
    <mergeCell ref="EB469:EB471"/>
    <mergeCell ref="EC469:EC471"/>
    <mergeCell ref="CY469:CY471"/>
    <mergeCell ref="DP478:DP480"/>
    <mergeCell ref="ED469:ED480"/>
    <mergeCell ref="EE469:EE480"/>
    <mergeCell ref="AA472:AA474"/>
    <mergeCell ref="AB472:AB474"/>
    <mergeCell ref="AC472:AC474"/>
    <mergeCell ref="AD472:AD474"/>
    <mergeCell ref="AJ472:AJ474"/>
    <mergeCell ref="AK472:AK474"/>
    <mergeCell ref="AL472:AL474"/>
    <mergeCell ref="AM472:AM474"/>
    <mergeCell ref="AS472:AS474"/>
    <mergeCell ref="AT472:AT474"/>
    <mergeCell ref="AU472:AU474"/>
    <mergeCell ref="AV472:AV474"/>
    <mergeCell ref="AW472:AW474"/>
    <mergeCell ref="BC472:BC474"/>
    <mergeCell ref="BD472:BD474"/>
    <mergeCell ref="BE472:BE474"/>
    <mergeCell ref="BF472:BF474"/>
    <mergeCell ref="BL472:BL474"/>
    <mergeCell ref="BM472:BM474"/>
    <mergeCell ref="BN472:BN474"/>
    <mergeCell ref="BO472:BO474"/>
    <mergeCell ref="BU472:BU474"/>
    <mergeCell ref="BV472:BV474"/>
    <mergeCell ref="BW472:BW474"/>
    <mergeCell ref="BX472:BX474"/>
    <mergeCell ref="BY472:BY474"/>
    <mergeCell ref="CE472:CE474"/>
    <mergeCell ref="CF472:CF474"/>
    <mergeCell ref="CP475:CP477"/>
    <mergeCell ref="CQ475:CQ477"/>
    <mergeCell ref="CW475:CW477"/>
    <mergeCell ref="CX475:CX477"/>
    <mergeCell ref="CY475:CY477"/>
    <mergeCell ref="CZ475:CZ477"/>
    <mergeCell ref="DA475:DA477"/>
    <mergeCell ref="DG475:DG477"/>
    <mergeCell ref="DP469:DP471"/>
    <mergeCell ref="DQ469:DQ471"/>
    <mergeCell ref="DR469:DR471"/>
    <mergeCell ref="DS469:DS471"/>
    <mergeCell ref="DT469:DT480"/>
    <mergeCell ref="DU469:DU480"/>
    <mergeCell ref="DY469:DY471"/>
    <mergeCell ref="DZ469:DZ471"/>
    <mergeCell ref="EA469:EA471"/>
    <mergeCell ref="DP472:DP474"/>
    <mergeCell ref="DQ472:DQ474"/>
    <mergeCell ref="DR472:DR474"/>
    <mergeCell ref="DS472:DS474"/>
    <mergeCell ref="DY472:DY474"/>
    <mergeCell ref="DZ472:DZ474"/>
    <mergeCell ref="EA472:EA474"/>
    <mergeCell ref="DY475:DY477"/>
    <mergeCell ref="DZ475:DZ477"/>
    <mergeCell ref="EA475:EA477"/>
    <mergeCell ref="CY478:CY480"/>
    <mergeCell ref="CZ478:CZ480"/>
    <mergeCell ref="DA478:DA480"/>
    <mergeCell ref="DG478:DG480"/>
    <mergeCell ref="DH478:DH480"/>
    <mergeCell ref="CW469:CW471"/>
    <mergeCell ref="CX469:CX471"/>
    <mergeCell ref="CZ472:CZ474"/>
    <mergeCell ref="DA472:DA474"/>
    <mergeCell ref="DG472:DG474"/>
    <mergeCell ref="DH472:DH474"/>
    <mergeCell ref="DI472:DI474"/>
    <mergeCell ref="DJ472:DJ474"/>
    <mergeCell ref="DI478:DI480"/>
    <mergeCell ref="DJ478:DJ480"/>
    <mergeCell ref="BY475:BY477"/>
    <mergeCell ref="CE475:CE477"/>
    <mergeCell ref="CF475:CF477"/>
    <mergeCell ref="CG475:CG477"/>
    <mergeCell ref="CH475:CH477"/>
    <mergeCell ref="CN475:CN477"/>
    <mergeCell ref="CO475:CO477"/>
    <mergeCell ref="DZ467:DZ468"/>
    <mergeCell ref="EA467:EA468"/>
    <mergeCell ref="EB467:EB468"/>
    <mergeCell ref="AA469:AA471"/>
    <mergeCell ref="AB469:AB471"/>
    <mergeCell ref="AC469:AC471"/>
    <mergeCell ref="AD469:AD471"/>
    <mergeCell ref="AE469:AE480"/>
    <mergeCell ref="AF469:AF480"/>
    <mergeCell ref="AJ469:AJ471"/>
    <mergeCell ref="AK469:AK471"/>
    <mergeCell ref="AL469:AL471"/>
    <mergeCell ref="AM469:AM471"/>
    <mergeCell ref="AN469:AN480"/>
    <mergeCell ref="AO469:AO480"/>
    <mergeCell ref="AS469:AS471"/>
    <mergeCell ref="AT469:AT471"/>
    <mergeCell ref="AU469:AU471"/>
    <mergeCell ref="AV469:AV471"/>
    <mergeCell ref="AW469:AW471"/>
    <mergeCell ref="AX469:AX480"/>
    <mergeCell ref="CP469:CP471"/>
    <mergeCell ref="CQ469:CQ471"/>
    <mergeCell ref="CR469:CR480"/>
    <mergeCell ref="CS469:CS480"/>
    <mergeCell ref="AY469:AY480"/>
    <mergeCell ref="BC469:BC471"/>
    <mergeCell ref="BD469:BD471"/>
    <mergeCell ref="BE469:BE471"/>
    <mergeCell ref="BF469:BF471"/>
    <mergeCell ref="BG469:BG480"/>
    <mergeCell ref="BH469:BH480"/>
    <mergeCell ref="BL469:BL471"/>
    <mergeCell ref="BM469:BM471"/>
    <mergeCell ref="BN469:BN471"/>
    <mergeCell ref="BO469:BO471"/>
    <mergeCell ref="CN467:CN468"/>
    <mergeCell ref="CO467:CO468"/>
    <mergeCell ref="EB472:EB474"/>
    <mergeCell ref="DQ478:DQ480"/>
    <mergeCell ref="DR478:DR480"/>
    <mergeCell ref="DS478:DS480"/>
    <mergeCell ref="DY478:DY480"/>
    <mergeCell ref="DZ478:DZ480"/>
    <mergeCell ref="EA478:EA480"/>
    <mergeCell ref="EB478:EB480"/>
    <mergeCell ref="CE467:CE468"/>
    <mergeCell ref="CF467:CF468"/>
    <mergeCell ref="CG467:CG468"/>
    <mergeCell ref="CH467:CH468"/>
    <mergeCell ref="CN469:CN471"/>
    <mergeCell ref="CO469:CO471"/>
    <mergeCell ref="BW475:BW477"/>
    <mergeCell ref="BX475:BX477"/>
    <mergeCell ref="DQ467:DQ468"/>
    <mergeCell ref="DR467:DR468"/>
    <mergeCell ref="DS467:DS468"/>
    <mergeCell ref="DY467:DY468"/>
    <mergeCell ref="DY464:DY466"/>
    <mergeCell ref="DZ464:DZ466"/>
    <mergeCell ref="EA464:EA466"/>
    <mergeCell ref="EB464:EB466"/>
    <mergeCell ref="AA467:AA468"/>
    <mergeCell ref="AB467:AB468"/>
    <mergeCell ref="AC467:AC468"/>
    <mergeCell ref="AD467:AD468"/>
    <mergeCell ref="AJ467:AJ468"/>
    <mergeCell ref="AK467:AK468"/>
    <mergeCell ref="AL467:AL468"/>
    <mergeCell ref="AM467:AM468"/>
    <mergeCell ref="AS467:AS468"/>
    <mergeCell ref="AT467:AT468"/>
    <mergeCell ref="AU467:AU468"/>
    <mergeCell ref="AV467:AV468"/>
    <mergeCell ref="BC467:BC468"/>
    <mergeCell ref="BD467:BD468"/>
    <mergeCell ref="BE467:BE468"/>
    <mergeCell ref="BF467:BF468"/>
    <mergeCell ref="BL467:BL468"/>
    <mergeCell ref="DG464:DG466"/>
    <mergeCell ref="DH464:DH466"/>
    <mergeCell ref="DI464:DI466"/>
    <mergeCell ref="DJ464:DJ466"/>
    <mergeCell ref="DP464:DP466"/>
    <mergeCell ref="DC456:DC468"/>
    <mergeCell ref="DG456:DG457"/>
    <mergeCell ref="DH456:DH457"/>
    <mergeCell ref="DI456:DI457"/>
    <mergeCell ref="DJ456:DJ457"/>
    <mergeCell ref="DK456:DK468"/>
    <mergeCell ref="DL456:DL468"/>
    <mergeCell ref="DP456:DP457"/>
    <mergeCell ref="CE456:CE457"/>
    <mergeCell ref="CF456:CF457"/>
    <mergeCell ref="CG456:CG457"/>
    <mergeCell ref="CH456:CH457"/>
    <mergeCell ref="CI456:CI468"/>
    <mergeCell ref="CJ456:CJ468"/>
    <mergeCell ref="CN456:CN457"/>
    <mergeCell ref="CZ469:CZ471"/>
    <mergeCell ref="DA469:DA471"/>
    <mergeCell ref="DB469:DB480"/>
    <mergeCell ref="DC469:DC480"/>
    <mergeCell ref="DG469:DG471"/>
    <mergeCell ref="DH469:DH471"/>
    <mergeCell ref="DI469:DI471"/>
    <mergeCell ref="DJ469:DJ471"/>
    <mergeCell ref="DK469:DK480"/>
    <mergeCell ref="DL469:DL480"/>
    <mergeCell ref="CY472:CY474"/>
    <mergeCell ref="AA464:AA466"/>
    <mergeCell ref="AB464:AB466"/>
    <mergeCell ref="AC464:AC466"/>
    <mergeCell ref="AA456:AA457"/>
    <mergeCell ref="AB456:AB457"/>
    <mergeCell ref="AC456:AC457"/>
    <mergeCell ref="AD456:AD457"/>
    <mergeCell ref="AE456:AE468"/>
    <mergeCell ref="AF456:AF468"/>
    <mergeCell ref="AJ456:AJ457"/>
    <mergeCell ref="AK456:AK457"/>
    <mergeCell ref="AL456:AL457"/>
    <mergeCell ref="AM456:AM457"/>
    <mergeCell ref="AN456:AN468"/>
    <mergeCell ref="AO456:AO468"/>
    <mergeCell ref="CP467:CP468"/>
    <mergeCell ref="CQ467:CQ468"/>
    <mergeCell ref="CW467:CW468"/>
    <mergeCell ref="CX467:CX468"/>
    <mergeCell ref="BM467:BM468"/>
    <mergeCell ref="BN467:BN468"/>
    <mergeCell ref="BO467:BO468"/>
    <mergeCell ref="BU467:BU468"/>
    <mergeCell ref="BV467:BV468"/>
    <mergeCell ref="BW467:BW468"/>
    <mergeCell ref="BX467:BX468"/>
    <mergeCell ref="DG458:DG460"/>
    <mergeCell ref="DH458:DH460"/>
    <mergeCell ref="DI458:DI460"/>
    <mergeCell ref="DJ458:DJ460"/>
    <mergeCell ref="DP458:DP460"/>
    <mergeCell ref="DQ458:DQ460"/>
    <mergeCell ref="DR458:DR460"/>
    <mergeCell ref="DS458:DS460"/>
    <mergeCell ref="DY458:DY460"/>
    <mergeCell ref="DZ458:DZ460"/>
    <mergeCell ref="CO456:CO457"/>
    <mergeCell ref="BM456:BM457"/>
    <mergeCell ref="BN456:BN457"/>
    <mergeCell ref="BO456:BO457"/>
    <mergeCell ref="AD464:AD466"/>
    <mergeCell ref="AJ464:AJ466"/>
    <mergeCell ref="AK464:AK466"/>
    <mergeCell ref="AL464:AL466"/>
    <mergeCell ref="AM464:AM466"/>
    <mergeCell ref="AS464:AS466"/>
    <mergeCell ref="AT464:AT466"/>
    <mergeCell ref="AU464:AU466"/>
    <mergeCell ref="AV464:AV466"/>
    <mergeCell ref="BC464:BC466"/>
    <mergeCell ref="BD464:BD466"/>
    <mergeCell ref="BE464:BE466"/>
    <mergeCell ref="BF464:BF466"/>
    <mergeCell ref="BL464:BL466"/>
    <mergeCell ref="CE464:CE466"/>
    <mergeCell ref="CF464:CF466"/>
    <mergeCell ref="CG464:CG466"/>
    <mergeCell ref="CH464:CH466"/>
    <mergeCell ref="CN464:CN466"/>
    <mergeCell ref="CO464:CO466"/>
    <mergeCell ref="CP464:CP466"/>
    <mergeCell ref="CQ464:CQ466"/>
    <mergeCell ref="CW464:CW466"/>
    <mergeCell ref="CX464:CX466"/>
    <mergeCell ref="CY464:CY466"/>
    <mergeCell ref="AY456:AY468"/>
    <mergeCell ref="BC456:BC457"/>
    <mergeCell ref="AK461:AK463"/>
    <mergeCell ref="AL461:AL463"/>
    <mergeCell ref="AM461:AM463"/>
    <mergeCell ref="AS461:AS463"/>
    <mergeCell ref="AT461:AT463"/>
    <mergeCell ref="AU461:AU463"/>
    <mergeCell ref="AV461:AV463"/>
    <mergeCell ref="BZ456:BZ468"/>
    <mergeCell ref="CA456:CA468"/>
    <mergeCell ref="BM461:BM463"/>
    <mergeCell ref="EA458:EA460"/>
    <mergeCell ref="EB458:EB460"/>
    <mergeCell ref="DQ464:DQ466"/>
    <mergeCell ref="DR464:DR466"/>
    <mergeCell ref="DS464:DS466"/>
    <mergeCell ref="DG461:DG463"/>
    <mergeCell ref="DH461:DH463"/>
    <mergeCell ref="DI461:DI463"/>
    <mergeCell ref="DJ461:DJ463"/>
    <mergeCell ref="DP461:DP463"/>
    <mergeCell ref="DQ461:DQ463"/>
    <mergeCell ref="DR461:DR463"/>
    <mergeCell ref="DS461:DS463"/>
    <mergeCell ref="CY467:CY468"/>
    <mergeCell ref="CZ467:CZ468"/>
    <mergeCell ref="DG467:DG468"/>
    <mergeCell ref="DH467:DH468"/>
    <mergeCell ref="DI467:DI468"/>
    <mergeCell ref="DJ467:DJ468"/>
    <mergeCell ref="DP467:DP468"/>
    <mergeCell ref="DY461:DY463"/>
    <mergeCell ref="DZ461:DZ463"/>
    <mergeCell ref="EA461:EA463"/>
    <mergeCell ref="EB461:EB463"/>
    <mergeCell ref="BN461:BN463"/>
    <mergeCell ref="BO461:BO463"/>
    <mergeCell ref="BU461:BU463"/>
    <mergeCell ref="BV461:BV463"/>
    <mergeCell ref="BW461:BW463"/>
    <mergeCell ref="BX461:BX463"/>
    <mergeCell ref="BM464:BM466"/>
    <mergeCell ref="BN464:BN466"/>
    <mergeCell ref="BO464:BO466"/>
    <mergeCell ref="BU464:BU466"/>
    <mergeCell ref="BV464:BV466"/>
    <mergeCell ref="BW464:BW466"/>
    <mergeCell ref="BX464:BX466"/>
    <mergeCell ref="BP456:BP468"/>
    <mergeCell ref="BQ456:BQ468"/>
    <mergeCell ref="BU456:BU457"/>
    <mergeCell ref="BV456:BV457"/>
    <mergeCell ref="BW456:BW457"/>
    <mergeCell ref="BX456:BX457"/>
    <mergeCell ref="BD456:BD457"/>
    <mergeCell ref="BE456:BE457"/>
    <mergeCell ref="BF456:BF457"/>
    <mergeCell ref="BG456:BG468"/>
    <mergeCell ref="BH456:BH468"/>
    <mergeCell ref="BL456:BL457"/>
    <mergeCell ref="BC461:BC463"/>
    <mergeCell ref="BD461:BD463"/>
    <mergeCell ref="BE461:BE463"/>
    <mergeCell ref="BF461:BF463"/>
    <mergeCell ref="BL461:BL463"/>
    <mergeCell ref="CE461:CE463"/>
    <mergeCell ref="CF461:CF463"/>
    <mergeCell ref="CG461:CG463"/>
    <mergeCell ref="CH461:CH463"/>
    <mergeCell ref="CN461:CN463"/>
    <mergeCell ref="CO461:CO463"/>
    <mergeCell ref="CP461:CP463"/>
    <mergeCell ref="CQ461:CQ463"/>
    <mergeCell ref="CW461:CW463"/>
    <mergeCell ref="CX461:CX463"/>
    <mergeCell ref="CY461:CY463"/>
    <mergeCell ref="CZ461:CZ463"/>
    <mergeCell ref="CZ464:CZ466"/>
    <mergeCell ref="ED456:ED468"/>
    <mergeCell ref="EE456:EE468"/>
    <mergeCell ref="AA458:AA460"/>
    <mergeCell ref="AB458:AB460"/>
    <mergeCell ref="AC458:AC460"/>
    <mergeCell ref="AD458:AD460"/>
    <mergeCell ref="AJ458:AJ460"/>
    <mergeCell ref="AK458:AK460"/>
    <mergeCell ref="AL458:AL460"/>
    <mergeCell ref="AM458:AM460"/>
    <mergeCell ref="AS458:AS460"/>
    <mergeCell ref="AT458:AT460"/>
    <mergeCell ref="AU458:AU460"/>
    <mergeCell ref="AV458:AV460"/>
    <mergeCell ref="BC458:BC460"/>
    <mergeCell ref="BD458:BD460"/>
    <mergeCell ref="BE458:BE460"/>
    <mergeCell ref="BF458:BF460"/>
    <mergeCell ref="BL458:BL460"/>
    <mergeCell ref="BM458:BM460"/>
    <mergeCell ref="BN458:BN460"/>
    <mergeCell ref="BO458:BO460"/>
    <mergeCell ref="BU458:BU460"/>
    <mergeCell ref="BV458:BV460"/>
    <mergeCell ref="BW458:BW460"/>
    <mergeCell ref="BX458:BX460"/>
    <mergeCell ref="CE458:CE460"/>
    <mergeCell ref="CF458:CF460"/>
    <mergeCell ref="CG458:CG460"/>
    <mergeCell ref="CH458:CH460"/>
    <mergeCell ref="CN458:CN460"/>
    <mergeCell ref="CO458:CO460"/>
    <mergeCell ref="DQ456:DQ457"/>
    <mergeCell ref="DR456:DR457"/>
    <mergeCell ref="DS456:DS457"/>
    <mergeCell ref="DT456:DT468"/>
    <mergeCell ref="DU456:DU468"/>
    <mergeCell ref="DY456:DY457"/>
    <mergeCell ref="DZ456:DZ457"/>
    <mergeCell ref="EA456:EA457"/>
    <mergeCell ref="EB456:EB457"/>
    <mergeCell ref="AS456:AS457"/>
    <mergeCell ref="AT456:AT457"/>
    <mergeCell ref="AU456:AU457"/>
    <mergeCell ref="AV456:AV457"/>
    <mergeCell ref="AX456:AX468"/>
    <mergeCell ref="AA461:AA463"/>
    <mergeCell ref="AB461:AB463"/>
    <mergeCell ref="AC461:AC463"/>
    <mergeCell ref="AD461:AD463"/>
    <mergeCell ref="AJ461:AJ463"/>
    <mergeCell ref="DY451:DY453"/>
    <mergeCell ref="DZ451:DZ453"/>
    <mergeCell ref="CQ454:CQ455"/>
    <mergeCell ref="CW454:CW455"/>
    <mergeCell ref="CX454:CX455"/>
    <mergeCell ref="CY454:CY455"/>
    <mergeCell ref="CZ454:CZ455"/>
    <mergeCell ref="DG454:DG455"/>
    <mergeCell ref="DH454:DH455"/>
    <mergeCell ref="DI454:DI455"/>
    <mergeCell ref="DJ454:DJ455"/>
    <mergeCell ref="DP454:DP455"/>
    <mergeCell ref="DQ454:DQ455"/>
    <mergeCell ref="DR454:DR455"/>
    <mergeCell ref="DS454:DS455"/>
    <mergeCell ref="DY454:DY455"/>
    <mergeCell ref="DZ454:DZ455"/>
    <mergeCell ref="EA454:EA455"/>
    <mergeCell ref="CP456:CP457"/>
    <mergeCell ref="CQ456:CQ457"/>
    <mergeCell ref="CR456:CR468"/>
    <mergeCell ref="CS456:CS468"/>
    <mergeCell ref="CW456:CW457"/>
    <mergeCell ref="CX456:CX457"/>
    <mergeCell ref="CY456:CY457"/>
    <mergeCell ref="CZ456:CZ457"/>
    <mergeCell ref="DB456:DB468"/>
    <mergeCell ref="CP458:CP460"/>
    <mergeCell ref="CQ458:CQ460"/>
    <mergeCell ref="CW458:CW460"/>
    <mergeCell ref="CX458:CX460"/>
    <mergeCell ref="CY458:CY460"/>
    <mergeCell ref="CZ458:CZ460"/>
    <mergeCell ref="DS449:DS450"/>
    <mergeCell ref="DY449:DY450"/>
    <mergeCell ref="AA449:AA450"/>
    <mergeCell ref="AB449:AB450"/>
    <mergeCell ref="AC449:AC450"/>
    <mergeCell ref="AD449:AD450"/>
    <mergeCell ref="AJ449:AJ450"/>
    <mergeCell ref="AK449:AK450"/>
    <mergeCell ref="AL449:AL450"/>
    <mergeCell ref="AM449:AM450"/>
    <mergeCell ref="AS449:AS450"/>
    <mergeCell ref="AT449:AT450"/>
    <mergeCell ref="AU449:AU450"/>
    <mergeCell ref="AV449:AV450"/>
    <mergeCell ref="BC449:BC450"/>
    <mergeCell ref="BD449:BD450"/>
    <mergeCell ref="EB454:EB455"/>
    <mergeCell ref="EA451:EA453"/>
    <mergeCell ref="EB451:EB453"/>
    <mergeCell ref="AA454:AA455"/>
    <mergeCell ref="AB454:AB455"/>
    <mergeCell ref="AC454:AC455"/>
    <mergeCell ref="AD454:AD455"/>
    <mergeCell ref="AJ454:AJ455"/>
    <mergeCell ref="AK454:AK455"/>
    <mergeCell ref="AL454:AL455"/>
    <mergeCell ref="AM454:AM455"/>
    <mergeCell ref="AS454:AS455"/>
    <mergeCell ref="AT454:AT455"/>
    <mergeCell ref="AU454:AU455"/>
    <mergeCell ref="AV454:AV455"/>
    <mergeCell ref="BC454:BC455"/>
    <mergeCell ref="BD454:BD455"/>
    <mergeCell ref="BE454:BE455"/>
    <mergeCell ref="BF454:BF455"/>
    <mergeCell ref="BL454:BL455"/>
    <mergeCell ref="BN454:BN455"/>
    <mergeCell ref="BO454:BO455"/>
    <mergeCell ref="BU454:BU455"/>
    <mergeCell ref="BV454:BV455"/>
    <mergeCell ref="BW454:BW455"/>
    <mergeCell ref="BX454:BX455"/>
    <mergeCell ref="CE454:CE455"/>
    <mergeCell ref="CF454:CF455"/>
    <mergeCell ref="CG454:CG455"/>
    <mergeCell ref="CH454:CH455"/>
    <mergeCell ref="CN454:CN455"/>
    <mergeCell ref="CO454:CO455"/>
    <mergeCell ref="CP454:CP455"/>
    <mergeCell ref="CO451:CO453"/>
    <mergeCell ref="CP451:CP453"/>
    <mergeCell ref="CQ451:CQ453"/>
    <mergeCell ref="CW451:CW453"/>
    <mergeCell ref="CX451:CX453"/>
    <mergeCell ref="CY451:CY453"/>
    <mergeCell ref="CZ451:CZ453"/>
    <mergeCell ref="DG451:DG453"/>
    <mergeCell ref="DH451:DH453"/>
    <mergeCell ref="DI451:DI453"/>
    <mergeCell ref="DJ451:DJ453"/>
    <mergeCell ref="DP451:DP453"/>
    <mergeCell ref="DQ451:DQ453"/>
    <mergeCell ref="DR451:DR453"/>
    <mergeCell ref="DS451:DS453"/>
    <mergeCell ref="AU451:AU453"/>
    <mergeCell ref="AV451:AV453"/>
    <mergeCell ref="BC451:BC453"/>
    <mergeCell ref="BD451:BD453"/>
    <mergeCell ref="BE451:BE453"/>
    <mergeCell ref="BF451:BF453"/>
    <mergeCell ref="BL451:BL453"/>
    <mergeCell ref="BM451:BM453"/>
    <mergeCell ref="BN451:BN453"/>
    <mergeCell ref="BO451:BO453"/>
    <mergeCell ref="BU451:BU453"/>
    <mergeCell ref="BV451:BV453"/>
    <mergeCell ref="BW451:BW453"/>
    <mergeCell ref="BX451:BX453"/>
    <mergeCell ref="CE451:CE453"/>
    <mergeCell ref="CF451:CF453"/>
    <mergeCell ref="CG451:CG453"/>
    <mergeCell ref="CH451:CH453"/>
    <mergeCell ref="CN451:CN453"/>
    <mergeCell ref="CN449:CN450"/>
    <mergeCell ref="CO449:CO450"/>
    <mergeCell ref="CP449:CP450"/>
    <mergeCell ref="CQ449:CQ450"/>
    <mergeCell ref="BL449:BL450"/>
    <mergeCell ref="BM449:BM450"/>
    <mergeCell ref="BN449:BN450"/>
    <mergeCell ref="BO449:BO450"/>
    <mergeCell ref="BU449:BU450"/>
    <mergeCell ref="BV449:BV450"/>
    <mergeCell ref="BW449:BW450"/>
    <mergeCell ref="BX449:BX450"/>
    <mergeCell ref="CE449:CE450"/>
    <mergeCell ref="CF449:CF450"/>
    <mergeCell ref="CG449:CG450"/>
    <mergeCell ref="CH449:CH450"/>
    <mergeCell ref="CH446:CH448"/>
    <mergeCell ref="CN446:CN448"/>
    <mergeCell ref="CO446:CO448"/>
    <mergeCell ref="CP446:CP448"/>
    <mergeCell ref="CQ446:CQ448"/>
    <mergeCell ref="DZ443:DZ445"/>
    <mergeCell ref="EA443:EA445"/>
    <mergeCell ref="EB443:EB445"/>
    <mergeCell ref="AA446:AA448"/>
    <mergeCell ref="AB446:AB448"/>
    <mergeCell ref="AC446:AC448"/>
    <mergeCell ref="AD446:AD448"/>
    <mergeCell ref="AJ446:AJ448"/>
    <mergeCell ref="AK446:AK448"/>
    <mergeCell ref="AL446:AL448"/>
    <mergeCell ref="AM446:AM448"/>
    <mergeCell ref="AS446:AS448"/>
    <mergeCell ref="AT446:AT448"/>
    <mergeCell ref="AU446:AU448"/>
    <mergeCell ref="AV446:AV448"/>
    <mergeCell ref="BC446:BC448"/>
    <mergeCell ref="BD446:BD448"/>
    <mergeCell ref="BE446:BE448"/>
    <mergeCell ref="BF446:BF448"/>
    <mergeCell ref="BL446:BL448"/>
    <mergeCell ref="BM446:BM448"/>
    <mergeCell ref="BN446:BN448"/>
    <mergeCell ref="BO446:BO448"/>
    <mergeCell ref="BU446:BU448"/>
    <mergeCell ref="BV446:BV448"/>
    <mergeCell ref="BW446:BW448"/>
    <mergeCell ref="BX446:BX448"/>
    <mergeCell ref="CZ443:CZ445"/>
    <mergeCell ref="DG443:DG445"/>
    <mergeCell ref="DH443:DH445"/>
    <mergeCell ref="DI443:DI445"/>
    <mergeCell ref="DJ443:DJ445"/>
    <mergeCell ref="DS446:DS448"/>
    <mergeCell ref="CA431:CA455"/>
    <mergeCell ref="BM437:BM439"/>
    <mergeCell ref="BN437:BN439"/>
    <mergeCell ref="BO437:BO439"/>
    <mergeCell ref="BU437:BU439"/>
    <mergeCell ref="BV437:BV439"/>
    <mergeCell ref="BW437:BW439"/>
    <mergeCell ref="BX437:BX439"/>
    <mergeCell ref="BM440:BM442"/>
    <mergeCell ref="BN440:BN442"/>
    <mergeCell ref="BO440:BO442"/>
    <mergeCell ref="BU440:BU442"/>
    <mergeCell ref="BV440:BV442"/>
    <mergeCell ref="BW440:BW442"/>
    <mergeCell ref="BX440:BX442"/>
    <mergeCell ref="BM454:BM455"/>
    <mergeCell ref="AA451:AA453"/>
    <mergeCell ref="AB451:AB453"/>
    <mergeCell ref="AC451:AC453"/>
    <mergeCell ref="AD451:AD453"/>
    <mergeCell ref="AJ451:AJ453"/>
    <mergeCell ref="AK451:AK453"/>
    <mergeCell ref="AL451:AL453"/>
    <mergeCell ref="AM451:AM453"/>
    <mergeCell ref="AS451:AS453"/>
    <mergeCell ref="AT451:AT453"/>
    <mergeCell ref="DZ449:DZ450"/>
    <mergeCell ref="EA449:EA450"/>
    <mergeCell ref="EB449:EB450"/>
    <mergeCell ref="CW449:CW450"/>
    <mergeCell ref="CX449:CX450"/>
    <mergeCell ref="CY449:CY450"/>
    <mergeCell ref="CZ449:CZ450"/>
    <mergeCell ref="DG449:DG450"/>
    <mergeCell ref="DH449:DH450"/>
    <mergeCell ref="DI449:DI450"/>
    <mergeCell ref="DJ449:DJ450"/>
    <mergeCell ref="DP449:DP450"/>
    <mergeCell ref="DQ449:DQ450"/>
    <mergeCell ref="DR449:DR450"/>
    <mergeCell ref="EA440:EA442"/>
    <mergeCell ref="EB440:EB442"/>
    <mergeCell ref="AA443:AA445"/>
    <mergeCell ref="AB443:AB445"/>
    <mergeCell ref="AC443:AC445"/>
    <mergeCell ref="AD443:AD445"/>
    <mergeCell ref="AJ443:AJ445"/>
    <mergeCell ref="AK443:AK445"/>
    <mergeCell ref="AL443:AL445"/>
    <mergeCell ref="AM443:AM445"/>
    <mergeCell ref="AS443:AS445"/>
    <mergeCell ref="AT443:AT445"/>
    <mergeCell ref="AU443:AU445"/>
    <mergeCell ref="AV443:AV445"/>
    <mergeCell ref="BC443:BC445"/>
    <mergeCell ref="BD443:BD445"/>
    <mergeCell ref="BE443:BE445"/>
    <mergeCell ref="BF443:BF445"/>
    <mergeCell ref="BL443:BL445"/>
    <mergeCell ref="BM443:BM445"/>
    <mergeCell ref="BN443:BN445"/>
    <mergeCell ref="BO443:BO445"/>
    <mergeCell ref="BU443:BU445"/>
    <mergeCell ref="BV443:BV445"/>
    <mergeCell ref="BW443:BW445"/>
    <mergeCell ref="BX443:BX445"/>
    <mergeCell ref="CE443:CE445"/>
    <mergeCell ref="CF443:CF445"/>
    <mergeCell ref="CG443:CG445"/>
    <mergeCell ref="CH443:CH445"/>
    <mergeCell ref="DY446:DY448"/>
    <mergeCell ref="DZ446:DZ448"/>
    <mergeCell ref="EA446:EA448"/>
    <mergeCell ref="EB446:EB448"/>
    <mergeCell ref="CW446:CW448"/>
    <mergeCell ref="DG440:DG442"/>
    <mergeCell ref="DH440:DH442"/>
    <mergeCell ref="DI440:DI442"/>
    <mergeCell ref="DJ440:DJ442"/>
    <mergeCell ref="DP440:DP442"/>
    <mergeCell ref="DC431:DC455"/>
    <mergeCell ref="DG431:DG433"/>
    <mergeCell ref="DH431:DH433"/>
    <mergeCell ref="DI431:DI433"/>
    <mergeCell ref="DJ431:DJ433"/>
    <mergeCell ref="DK431:DK455"/>
    <mergeCell ref="DL431:DL455"/>
    <mergeCell ref="DP431:DP433"/>
    <mergeCell ref="CE431:CE433"/>
    <mergeCell ref="CF431:CF433"/>
    <mergeCell ref="CG431:CG433"/>
    <mergeCell ref="CH431:CH433"/>
    <mergeCell ref="CI431:CI455"/>
    <mergeCell ref="CJ431:CJ455"/>
    <mergeCell ref="CN431:CN433"/>
    <mergeCell ref="CN443:CN445"/>
    <mergeCell ref="CO443:CO445"/>
    <mergeCell ref="CP443:CP445"/>
    <mergeCell ref="CQ443:CQ445"/>
    <mergeCell ref="CW443:CW445"/>
    <mergeCell ref="CX443:CX445"/>
    <mergeCell ref="CY443:CY445"/>
    <mergeCell ref="BE449:BE450"/>
    <mergeCell ref="BF449:BF450"/>
    <mergeCell ref="DY437:DY439"/>
    <mergeCell ref="CO431:CO433"/>
    <mergeCell ref="CP431:CP433"/>
    <mergeCell ref="CQ431:CQ433"/>
    <mergeCell ref="CH437:CH439"/>
    <mergeCell ref="CN437:CN439"/>
    <mergeCell ref="CO437:CO439"/>
    <mergeCell ref="CP437:CP439"/>
    <mergeCell ref="CQ437:CQ439"/>
    <mergeCell ref="CW437:CW439"/>
    <mergeCell ref="CX437:CX439"/>
    <mergeCell ref="CY437:CY439"/>
    <mergeCell ref="CZ437:CZ439"/>
    <mergeCell ref="CZ440:CZ442"/>
    <mergeCell ref="CE446:CE448"/>
    <mergeCell ref="CF446:CF448"/>
    <mergeCell ref="CG446:CG448"/>
    <mergeCell ref="DP443:DP445"/>
    <mergeCell ref="DQ443:DQ445"/>
    <mergeCell ref="DR443:DR445"/>
    <mergeCell ref="DS443:DS445"/>
    <mergeCell ref="DY443:DY445"/>
    <mergeCell ref="CX446:CX448"/>
    <mergeCell ref="CY446:CY448"/>
    <mergeCell ref="CZ446:CZ448"/>
    <mergeCell ref="DG446:DG448"/>
    <mergeCell ref="DH446:DH448"/>
    <mergeCell ref="DI446:DI448"/>
    <mergeCell ref="DJ446:DJ448"/>
    <mergeCell ref="DP446:DP448"/>
    <mergeCell ref="DQ446:DQ448"/>
    <mergeCell ref="DR446:DR448"/>
    <mergeCell ref="CF437:CF439"/>
    <mergeCell ref="CG437:CG439"/>
    <mergeCell ref="DS437:DS439"/>
    <mergeCell ref="BE431:BE433"/>
    <mergeCell ref="BF431:BF433"/>
    <mergeCell ref="BG431:BG455"/>
    <mergeCell ref="BH431:BH455"/>
    <mergeCell ref="BL431:BL433"/>
    <mergeCell ref="BM431:BM433"/>
    <mergeCell ref="BN431:BN433"/>
    <mergeCell ref="BO431:BO433"/>
    <mergeCell ref="BP431:BP455"/>
    <mergeCell ref="BQ431:BQ455"/>
    <mergeCell ref="BU431:BU433"/>
    <mergeCell ref="BV431:BV433"/>
    <mergeCell ref="BW431:BW433"/>
    <mergeCell ref="BX431:BX433"/>
    <mergeCell ref="BZ431:BZ455"/>
    <mergeCell ref="DZ437:DZ439"/>
    <mergeCell ref="DY440:DY442"/>
    <mergeCell ref="DZ440:DZ442"/>
    <mergeCell ref="EA437:EA439"/>
    <mergeCell ref="EB437:EB439"/>
    <mergeCell ref="AA440:AA442"/>
    <mergeCell ref="AB440:AB442"/>
    <mergeCell ref="AC440:AC442"/>
    <mergeCell ref="AD440:AD442"/>
    <mergeCell ref="AJ440:AJ442"/>
    <mergeCell ref="AK440:AK442"/>
    <mergeCell ref="AL440:AL442"/>
    <mergeCell ref="AM440:AM442"/>
    <mergeCell ref="AS440:AS442"/>
    <mergeCell ref="AT440:AT442"/>
    <mergeCell ref="AU440:AU442"/>
    <mergeCell ref="AV440:AV442"/>
    <mergeCell ref="BC440:BC442"/>
    <mergeCell ref="BD440:BD442"/>
    <mergeCell ref="BE440:BE442"/>
    <mergeCell ref="BF440:BF442"/>
    <mergeCell ref="BL440:BL442"/>
    <mergeCell ref="CE440:CE442"/>
    <mergeCell ref="CF440:CF442"/>
    <mergeCell ref="CG440:CG442"/>
    <mergeCell ref="CH440:CH442"/>
    <mergeCell ref="CN440:CN442"/>
    <mergeCell ref="CO440:CO442"/>
    <mergeCell ref="CP440:CP442"/>
    <mergeCell ref="CQ440:CQ442"/>
    <mergeCell ref="CW440:CW442"/>
    <mergeCell ref="CX440:CX442"/>
    <mergeCell ref="CY440:CY442"/>
    <mergeCell ref="AA437:AA439"/>
    <mergeCell ref="AB437:AB439"/>
    <mergeCell ref="AC437:AC439"/>
    <mergeCell ref="AD437:AD439"/>
    <mergeCell ref="AJ437:AJ439"/>
    <mergeCell ref="AK437:AK439"/>
    <mergeCell ref="AL437:AL439"/>
    <mergeCell ref="AM437:AM439"/>
    <mergeCell ref="AS437:AS439"/>
    <mergeCell ref="AT437:AT439"/>
    <mergeCell ref="AU437:AU439"/>
    <mergeCell ref="AV437:AV439"/>
    <mergeCell ref="BC437:BC439"/>
    <mergeCell ref="BD437:BD439"/>
    <mergeCell ref="BE437:BE439"/>
    <mergeCell ref="BF437:BF439"/>
    <mergeCell ref="BL437:BL439"/>
    <mergeCell ref="CR431:CR455"/>
    <mergeCell ref="CS431:CS455"/>
    <mergeCell ref="CW431:CW433"/>
    <mergeCell ref="CX431:CX433"/>
    <mergeCell ref="CY431:CY433"/>
    <mergeCell ref="CZ431:CZ433"/>
    <mergeCell ref="DB431:DB455"/>
    <mergeCell ref="CP434:CP436"/>
    <mergeCell ref="CQ434:CQ436"/>
    <mergeCell ref="CW434:CW436"/>
    <mergeCell ref="CX434:CX436"/>
    <mergeCell ref="CY434:CY436"/>
    <mergeCell ref="CZ434:CZ436"/>
    <mergeCell ref="CE437:CE439"/>
    <mergeCell ref="BD431:BD433"/>
    <mergeCell ref="ED431:ED455"/>
    <mergeCell ref="EE431:EE455"/>
    <mergeCell ref="AA434:AA436"/>
    <mergeCell ref="AB434:AB436"/>
    <mergeCell ref="AC434:AC436"/>
    <mergeCell ref="AD434:AD436"/>
    <mergeCell ref="AJ434:AJ436"/>
    <mergeCell ref="AK434:AK436"/>
    <mergeCell ref="AL434:AL436"/>
    <mergeCell ref="AM434:AM436"/>
    <mergeCell ref="AS434:AS436"/>
    <mergeCell ref="AT434:AT436"/>
    <mergeCell ref="AU434:AU436"/>
    <mergeCell ref="AV434:AV436"/>
    <mergeCell ref="BC434:BC436"/>
    <mergeCell ref="BD434:BD436"/>
    <mergeCell ref="BE434:BE436"/>
    <mergeCell ref="BF434:BF436"/>
    <mergeCell ref="BL434:BL436"/>
    <mergeCell ref="BM434:BM436"/>
    <mergeCell ref="BN434:BN436"/>
    <mergeCell ref="BO434:BO436"/>
    <mergeCell ref="BU434:BU436"/>
    <mergeCell ref="BV434:BV436"/>
    <mergeCell ref="BW434:BW436"/>
    <mergeCell ref="BX434:BX436"/>
    <mergeCell ref="CE434:CE436"/>
    <mergeCell ref="CF434:CF436"/>
    <mergeCell ref="CG434:CG436"/>
    <mergeCell ref="CH434:CH436"/>
    <mergeCell ref="CN434:CN436"/>
    <mergeCell ref="CO434:CO436"/>
    <mergeCell ref="DQ431:DQ433"/>
    <mergeCell ref="DR431:DR433"/>
    <mergeCell ref="DS431:DS433"/>
    <mergeCell ref="DT431:DT455"/>
    <mergeCell ref="DU431:DU455"/>
    <mergeCell ref="DY431:DY433"/>
    <mergeCell ref="DZ431:DZ433"/>
    <mergeCell ref="EA431:EA433"/>
    <mergeCell ref="EB431:EB433"/>
    <mergeCell ref="DG434:DG436"/>
    <mergeCell ref="DH434:DH436"/>
    <mergeCell ref="DI434:DI436"/>
    <mergeCell ref="DJ434:DJ436"/>
    <mergeCell ref="DP434:DP436"/>
    <mergeCell ref="DQ434:DQ436"/>
    <mergeCell ref="DR434:DR436"/>
    <mergeCell ref="DS434:DS436"/>
    <mergeCell ref="DY434:DY436"/>
    <mergeCell ref="DZ434:DZ436"/>
    <mergeCell ref="EA434:EA436"/>
    <mergeCell ref="EB434:EB436"/>
    <mergeCell ref="DQ440:DQ442"/>
    <mergeCell ref="DR440:DR442"/>
    <mergeCell ref="DS440:DS442"/>
    <mergeCell ref="DG437:DG439"/>
    <mergeCell ref="DH437:DH439"/>
    <mergeCell ref="DI437:DI439"/>
    <mergeCell ref="DJ437:DJ439"/>
    <mergeCell ref="DP437:DP439"/>
    <mergeCell ref="DQ437:DQ439"/>
    <mergeCell ref="DR437:DR439"/>
    <mergeCell ref="EJ281:EJ283"/>
    <mergeCell ref="CS281:CS289"/>
    <mergeCell ref="CW281:CW283"/>
    <mergeCell ref="DC281:DC289"/>
    <mergeCell ref="DG281:DG283"/>
    <mergeCell ref="DL281:DL289"/>
    <mergeCell ref="DP281:DP283"/>
    <mergeCell ref="DU281:DU289"/>
    <mergeCell ref="DY281:DY283"/>
    <mergeCell ref="EE281:EE289"/>
    <mergeCell ref="EC296:EC301"/>
    <mergeCell ref="ED296:ED301"/>
    <mergeCell ref="EB293:EB295"/>
    <mergeCell ref="EC293:EC295"/>
    <mergeCell ref="ED293:ED295"/>
    <mergeCell ref="EA287:EA289"/>
    <mergeCell ref="EB287:EB289"/>
    <mergeCell ref="DZ287:DZ289"/>
    <mergeCell ref="EA290:EA292"/>
    <mergeCell ref="ED287:ED289"/>
    <mergeCell ref="DZ284:DZ286"/>
    <mergeCell ref="EA284:EA286"/>
    <mergeCell ref="EB284:EB286"/>
    <mergeCell ref="EC284:EC286"/>
    <mergeCell ref="ED284:ED286"/>
    <mergeCell ref="EC287:EC289"/>
    <mergeCell ref="DZ281:DZ283"/>
    <mergeCell ref="EA281:EA283"/>
    <mergeCell ref="EB281:EB283"/>
    <mergeCell ref="EC281:EC283"/>
    <mergeCell ref="ED281:ED283"/>
    <mergeCell ref="BO281:BO283"/>
    <mergeCell ref="DY290:DY292"/>
    <mergeCell ref="EM281:EM283"/>
    <mergeCell ref="EJ284:EJ286"/>
    <mergeCell ref="EM284:EM286"/>
    <mergeCell ref="EJ287:EJ289"/>
    <mergeCell ref="EM287:EM289"/>
    <mergeCell ref="EJ290:EJ292"/>
    <mergeCell ref="EM290:EM292"/>
    <mergeCell ref="EJ293:EJ295"/>
    <mergeCell ref="EM293:EM295"/>
    <mergeCell ref="EJ296:EJ298"/>
    <mergeCell ref="EM296:EM301"/>
    <mergeCell ref="EJ299:EJ301"/>
    <mergeCell ref="AA431:AA433"/>
    <mergeCell ref="AB431:AB433"/>
    <mergeCell ref="AC431:AC433"/>
    <mergeCell ref="AD431:AD433"/>
    <mergeCell ref="AE431:AE455"/>
    <mergeCell ref="AF431:AF455"/>
    <mergeCell ref="AJ431:AJ433"/>
    <mergeCell ref="AK431:AK433"/>
    <mergeCell ref="AL431:AL433"/>
    <mergeCell ref="AM431:AM433"/>
    <mergeCell ref="AN431:AN455"/>
    <mergeCell ref="AO431:AO455"/>
    <mergeCell ref="AS431:AS433"/>
    <mergeCell ref="AT431:AT433"/>
    <mergeCell ref="AU431:AU433"/>
    <mergeCell ref="AV431:AV433"/>
    <mergeCell ref="AX431:AX455"/>
    <mergeCell ref="AY431:AY455"/>
    <mergeCell ref="BC431:BC433"/>
    <mergeCell ref="DY296:DY298"/>
    <mergeCell ref="DZ296:DZ301"/>
    <mergeCell ref="EA296:EA298"/>
    <mergeCell ref="EB296:EB301"/>
    <mergeCell ref="AJ299:AJ301"/>
    <mergeCell ref="AL299:AL301"/>
    <mergeCell ref="AS299:AS301"/>
    <mergeCell ref="AU299:AU301"/>
    <mergeCell ref="AW299:AW301"/>
    <mergeCell ref="BC299:BC301"/>
    <mergeCell ref="BE299:BE301"/>
    <mergeCell ref="BL299:BL301"/>
    <mergeCell ref="BN299:BN301"/>
    <mergeCell ref="BU299:BU301"/>
    <mergeCell ref="BW299:BW301"/>
    <mergeCell ref="BY299:BY301"/>
    <mergeCell ref="CE299:CE301"/>
    <mergeCell ref="CG299:CG301"/>
    <mergeCell ref="CN299:CN301"/>
    <mergeCell ref="CP299:CP301"/>
    <mergeCell ref="CW299:CW301"/>
    <mergeCell ref="CY299:CY301"/>
    <mergeCell ref="DA299:DA301"/>
    <mergeCell ref="DG299:DG301"/>
    <mergeCell ref="DI299:DI301"/>
    <mergeCell ref="DP299:DP301"/>
    <mergeCell ref="DY299:DY301"/>
    <mergeCell ref="EA299:EA301"/>
    <mergeCell ref="AJ296:AJ298"/>
    <mergeCell ref="AK296:AK301"/>
    <mergeCell ref="AL296:AL298"/>
    <mergeCell ref="AM296:AM301"/>
    <mergeCell ref="AS296:AS298"/>
    <mergeCell ref="AJ293:AJ295"/>
    <mergeCell ref="AS293:AS295"/>
    <mergeCell ref="BC293:BC295"/>
    <mergeCell ref="BL293:BL295"/>
    <mergeCell ref="BU293:BU295"/>
    <mergeCell ref="CE293:CE295"/>
    <mergeCell ref="CN293:CN295"/>
    <mergeCell ref="CW293:CW295"/>
    <mergeCell ref="DG293:DG295"/>
    <mergeCell ref="DP293:DP295"/>
    <mergeCell ref="DY293:DY295"/>
    <mergeCell ref="CF293:CF295"/>
    <mergeCell ref="CG293:CG295"/>
    <mergeCell ref="CH293:CH295"/>
    <mergeCell ref="CI293:CI295"/>
    <mergeCell ref="CO293:CO295"/>
    <mergeCell ref="CP293:CP295"/>
    <mergeCell ref="CQ293:CQ295"/>
    <mergeCell ref="CR293:CR295"/>
    <mergeCell ref="DI290:DI292"/>
    <mergeCell ref="DJ290:DJ292"/>
    <mergeCell ref="DK290:DK292"/>
    <mergeCell ref="DQ290:DQ292"/>
    <mergeCell ref="DR290:DR292"/>
    <mergeCell ref="DS290:DS292"/>
    <mergeCell ref="BX290:BX292"/>
    <mergeCell ref="BY290:BY292"/>
    <mergeCell ref="BZ290:BZ292"/>
    <mergeCell ref="CF290:CF292"/>
    <mergeCell ref="CG290:CG292"/>
    <mergeCell ref="CH290:CH292"/>
    <mergeCell ref="CI290:CI292"/>
    <mergeCell ref="CO290:CO292"/>
    <mergeCell ref="CP290:CP292"/>
    <mergeCell ref="CQ290:CQ292"/>
    <mergeCell ref="CR290:CR292"/>
    <mergeCell ref="AJ284:AJ286"/>
    <mergeCell ref="AS284:AS286"/>
    <mergeCell ref="BC284:BC286"/>
    <mergeCell ref="BL284:BL286"/>
    <mergeCell ref="BU284:BU286"/>
    <mergeCell ref="CE284:CE286"/>
    <mergeCell ref="CN284:CN286"/>
    <mergeCell ref="CW284:CW286"/>
    <mergeCell ref="DG284:DG286"/>
    <mergeCell ref="DP284:DP286"/>
    <mergeCell ref="DY284:DY286"/>
    <mergeCell ref="AJ287:AJ289"/>
    <mergeCell ref="AS287:AS289"/>
    <mergeCell ref="BC287:BC289"/>
    <mergeCell ref="BL287:BL289"/>
    <mergeCell ref="BU287:BU289"/>
    <mergeCell ref="CE287:CE289"/>
    <mergeCell ref="CN287:CN289"/>
    <mergeCell ref="CW287:CW289"/>
    <mergeCell ref="DG287:DG289"/>
    <mergeCell ref="DP287:DP289"/>
    <mergeCell ref="DY287:DY289"/>
    <mergeCell ref="AJ281:AJ283"/>
    <mergeCell ref="AO281:AO289"/>
    <mergeCell ref="AS281:AS283"/>
    <mergeCell ref="AY281:AY289"/>
    <mergeCell ref="BC281:BC283"/>
    <mergeCell ref="BH281:BH289"/>
    <mergeCell ref="BL281:BL283"/>
    <mergeCell ref="BQ281:BQ289"/>
    <mergeCell ref="BU281:BU283"/>
    <mergeCell ref="CA281:CA289"/>
    <mergeCell ref="CE281:CE283"/>
    <mergeCell ref="CJ281:CJ289"/>
    <mergeCell ref="DK287:DK289"/>
    <mergeCell ref="DQ287:DQ289"/>
    <mergeCell ref="DR287:DR289"/>
    <mergeCell ref="DS287:DS289"/>
    <mergeCell ref="DT287:DT289"/>
    <mergeCell ref="BV287:BV289"/>
    <mergeCell ref="BW287:BW289"/>
    <mergeCell ref="BX287:BX289"/>
    <mergeCell ref="BY287:BY289"/>
    <mergeCell ref="BZ287:BZ289"/>
    <mergeCell ref="CF287:CF289"/>
    <mergeCell ref="CG287:CG289"/>
    <mergeCell ref="CH287:CH289"/>
    <mergeCell ref="CI287:CI289"/>
    <mergeCell ref="DQ284:DQ286"/>
    <mergeCell ref="DR284:DR286"/>
    <mergeCell ref="DS284:DS286"/>
    <mergeCell ref="DT284:DT286"/>
    <mergeCell ref="BZ284:BZ286"/>
    <mergeCell ref="CF284:CF286"/>
    <mergeCell ref="DQ281:DQ283"/>
    <mergeCell ref="DR281:DR283"/>
    <mergeCell ref="DS281:DS283"/>
    <mergeCell ref="DT281:DT283"/>
    <mergeCell ref="BD281:BD283"/>
    <mergeCell ref="BE281:BE283"/>
    <mergeCell ref="BF281:BF283"/>
    <mergeCell ref="BG281:BG283"/>
    <mergeCell ref="BM281:BM283"/>
    <mergeCell ref="BN281:BN283"/>
    <mergeCell ref="R299:R301"/>
    <mergeCell ref="AA299:AA301"/>
    <mergeCell ref="CR296:CR301"/>
    <mergeCell ref="DK296:DK301"/>
    <mergeCell ref="DR296:DR301"/>
    <mergeCell ref="DS296:DS301"/>
    <mergeCell ref="DT296:DT301"/>
    <mergeCell ref="CW296:CW298"/>
    <mergeCell ref="CX296:CX301"/>
    <mergeCell ref="CY296:CY298"/>
    <mergeCell ref="CZ296:CZ301"/>
    <mergeCell ref="DA296:DA298"/>
    <mergeCell ref="DB296:DB301"/>
    <mergeCell ref="DG296:DG298"/>
    <mergeCell ref="DH296:DH301"/>
    <mergeCell ref="DI296:DI298"/>
    <mergeCell ref="DJ296:DJ301"/>
    <mergeCell ref="DP296:DP298"/>
    <mergeCell ref="BP296:BP301"/>
    <mergeCell ref="CI296:CI301"/>
    <mergeCell ref="BO296:BO301"/>
    <mergeCell ref="BU296:BU298"/>
    <mergeCell ref="BV296:BV301"/>
    <mergeCell ref="BW296:BW298"/>
    <mergeCell ref="BX296:BX301"/>
    <mergeCell ref="BY296:BY298"/>
    <mergeCell ref="BZ296:BZ301"/>
    <mergeCell ref="CE296:CE298"/>
    <mergeCell ref="CF296:CF301"/>
    <mergeCell ref="CG296:CG298"/>
    <mergeCell ref="CH296:CH301"/>
    <mergeCell ref="CN296:CN298"/>
    <mergeCell ref="CO296:CO301"/>
    <mergeCell ref="CP296:CP298"/>
    <mergeCell ref="CQ296:CQ301"/>
    <mergeCell ref="AT296:AT301"/>
    <mergeCell ref="AU296:AU298"/>
    <mergeCell ref="AV296:AV301"/>
    <mergeCell ref="AW296:AW298"/>
    <mergeCell ref="AX296:AX301"/>
    <mergeCell ref="BC296:BC298"/>
    <mergeCell ref="BD296:BD301"/>
    <mergeCell ref="BE296:BE298"/>
    <mergeCell ref="BF296:BF301"/>
    <mergeCell ref="BL296:BL298"/>
    <mergeCell ref="BM296:BM301"/>
    <mergeCell ref="BN296:BN298"/>
    <mergeCell ref="O296:O301"/>
    <mergeCell ref="R296:R298"/>
    <mergeCell ref="AA296:AA298"/>
    <mergeCell ref="AB296:AB301"/>
    <mergeCell ref="AC296:AC301"/>
    <mergeCell ref="AD296:AD301"/>
    <mergeCell ref="AE296:AE301"/>
    <mergeCell ref="AN296:AN301"/>
    <mergeCell ref="BG296:BG301"/>
    <mergeCell ref="CX293:CX295"/>
    <mergeCell ref="CY293:CY295"/>
    <mergeCell ref="CZ293:CZ295"/>
    <mergeCell ref="DA293:DA295"/>
    <mergeCell ref="DB293:DB295"/>
    <mergeCell ref="DH293:DH295"/>
    <mergeCell ref="DI293:DI295"/>
    <mergeCell ref="DJ293:DJ295"/>
    <mergeCell ref="DK293:DK295"/>
    <mergeCell ref="DQ293:DQ295"/>
    <mergeCell ref="DR293:DR295"/>
    <mergeCell ref="DS293:DS295"/>
    <mergeCell ref="DT293:DT295"/>
    <mergeCell ref="DZ293:DZ295"/>
    <mergeCell ref="BV293:BV295"/>
    <mergeCell ref="BW293:BW295"/>
    <mergeCell ref="BX293:BX295"/>
    <mergeCell ref="BY293:BY295"/>
    <mergeCell ref="BZ293:BZ295"/>
    <mergeCell ref="DQ296:DQ301"/>
    <mergeCell ref="EB290:EB292"/>
    <mergeCell ref="EC290:EC292"/>
    <mergeCell ref="ED290:ED292"/>
    <mergeCell ref="AA293:AA295"/>
    <mergeCell ref="AB293:AB295"/>
    <mergeCell ref="AC293:AC295"/>
    <mergeCell ref="AD293:AD295"/>
    <mergeCell ref="AE293:AE295"/>
    <mergeCell ref="AK293:AK295"/>
    <mergeCell ref="AL293:AL295"/>
    <mergeCell ref="AM293:AM295"/>
    <mergeCell ref="AN293:AN295"/>
    <mergeCell ref="AT293:AT295"/>
    <mergeCell ref="AU293:AU295"/>
    <mergeCell ref="AV293:AV295"/>
    <mergeCell ref="AW293:AW295"/>
    <mergeCell ref="AX293:AX295"/>
    <mergeCell ref="BD293:BD295"/>
    <mergeCell ref="BE293:BE295"/>
    <mergeCell ref="BF293:BF295"/>
    <mergeCell ref="BG293:BG295"/>
    <mergeCell ref="BM293:BM295"/>
    <mergeCell ref="BN293:BN295"/>
    <mergeCell ref="BO293:BO295"/>
    <mergeCell ref="BP293:BP295"/>
    <mergeCell ref="CX290:CX292"/>
    <mergeCell ref="CY290:CY292"/>
    <mergeCell ref="CZ290:CZ292"/>
    <mergeCell ref="DA290:DA292"/>
    <mergeCell ref="DB290:DB292"/>
    <mergeCell ref="DH290:DH292"/>
    <mergeCell ref="EA293:EA295"/>
    <mergeCell ref="DZ290:DZ292"/>
    <mergeCell ref="BV290:BV292"/>
    <mergeCell ref="BW290:BW292"/>
    <mergeCell ref="AA290:AA292"/>
    <mergeCell ref="AB290:AB292"/>
    <mergeCell ref="AC290:AC292"/>
    <mergeCell ref="AD290:AD292"/>
    <mergeCell ref="AE290:AE292"/>
    <mergeCell ref="AK290:AK292"/>
    <mergeCell ref="AL290:AL292"/>
    <mergeCell ref="AM290:AM292"/>
    <mergeCell ref="AN290:AN292"/>
    <mergeCell ref="AT290:AT292"/>
    <mergeCell ref="AU290:AU292"/>
    <mergeCell ref="AV290:AV292"/>
    <mergeCell ref="AW290:AW292"/>
    <mergeCell ref="AX290:AX292"/>
    <mergeCell ref="BD290:BD292"/>
    <mergeCell ref="BE290:BE292"/>
    <mergeCell ref="BF290:BF292"/>
    <mergeCell ref="BG290:BG292"/>
    <mergeCell ref="BM290:BM292"/>
    <mergeCell ref="BN290:BN292"/>
    <mergeCell ref="BO290:BO292"/>
    <mergeCell ref="BP290:BP292"/>
    <mergeCell ref="CX287:CX289"/>
    <mergeCell ref="CY287:CY289"/>
    <mergeCell ref="CZ287:CZ289"/>
    <mergeCell ref="DA287:DA289"/>
    <mergeCell ref="DB287:DB289"/>
    <mergeCell ref="DH287:DH289"/>
    <mergeCell ref="DI287:DI289"/>
    <mergeCell ref="DJ287:DJ289"/>
    <mergeCell ref="DT290:DT292"/>
    <mergeCell ref="CP287:CP289"/>
    <mergeCell ref="CQ287:CQ289"/>
    <mergeCell ref="CR287:CR289"/>
    <mergeCell ref="AA287:AA289"/>
    <mergeCell ref="AB287:AB289"/>
    <mergeCell ref="AC287:AC289"/>
    <mergeCell ref="AD287:AD289"/>
    <mergeCell ref="AE287:AE289"/>
    <mergeCell ref="AK287:AK289"/>
    <mergeCell ref="AL287:AL289"/>
    <mergeCell ref="AM287:AM289"/>
    <mergeCell ref="AN287:AN289"/>
    <mergeCell ref="AT287:AT289"/>
    <mergeCell ref="AU287:AU289"/>
    <mergeCell ref="AV287:AV289"/>
    <mergeCell ref="AW287:AW289"/>
    <mergeCell ref="AX287:AX289"/>
    <mergeCell ref="BD287:BD289"/>
    <mergeCell ref="BE287:BE289"/>
    <mergeCell ref="BF287:BF289"/>
    <mergeCell ref="BP287:BP289"/>
    <mergeCell ref="AJ290:AJ292"/>
    <mergeCell ref="AS290:AS292"/>
    <mergeCell ref="BC290:BC292"/>
    <mergeCell ref="BL290:BL292"/>
    <mergeCell ref="BU290:BU292"/>
    <mergeCell ref="CE290:CE292"/>
    <mergeCell ref="CN290:CN292"/>
    <mergeCell ref="CW290:CW292"/>
    <mergeCell ref="DG290:DG292"/>
    <mergeCell ref="DP290:DP292"/>
    <mergeCell ref="R284:R286"/>
    <mergeCell ref="AA284:AA286"/>
    <mergeCell ref="AB284:AB286"/>
    <mergeCell ref="AC284:AC286"/>
    <mergeCell ref="AD284:AD286"/>
    <mergeCell ref="AE284:AE286"/>
    <mergeCell ref="AK284:AK286"/>
    <mergeCell ref="AL284:AL286"/>
    <mergeCell ref="AM284:AM286"/>
    <mergeCell ref="AN284:AN286"/>
    <mergeCell ref="AT284:AT286"/>
    <mergeCell ref="AU284:AU286"/>
    <mergeCell ref="AV284:AV286"/>
    <mergeCell ref="AW284:AW286"/>
    <mergeCell ref="AX284:AX286"/>
    <mergeCell ref="CP281:CP283"/>
    <mergeCell ref="CQ281:CQ283"/>
    <mergeCell ref="CR281:CR283"/>
    <mergeCell ref="CX281:CX283"/>
    <mergeCell ref="CY281:CY283"/>
    <mergeCell ref="CZ281:CZ283"/>
    <mergeCell ref="DA281:DA283"/>
    <mergeCell ref="DB281:DB283"/>
    <mergeCell ref="DH281:DH283"/>
    <mergeCell ref="DI281:DI283"/>
    <mergeCell ref="DJ281:DJ283"/>
    <mergeCell ref="DK281:DK283"/>
    <mergeCell ref="CP284:CP286"/>
    <mergeCell ref="CQ284:CQ286"/>
    <mergeCell ref="CR284:CR286"/>
    <mergeCell ref="CX284:CX286"/>
    <mergeCell ref="CY284:CY286"/>
    <mergeCell ref="CZ284:CZ286"/>
    <mergeCell ref="DA284:DA286"/>
    <mergeCell ref="DB284:DB286"/>
    <mergeCell ref="DH284:DH286"/>
    <mergeCell ref="DI284:DI286"/>
    <mergeCell ref="DJ284:DJ286"/>
    <mergeCell ref="DK284:DK286"/>
    <mergeCell ref="BP281:BP283"/>
    <mergeCell ref="BV281:BV283"/>
    <mergeCell ref="BW281:BW283"/>
    <mergeCell ref="BX281:BX283"/>
    <mergeCell ref="BY281:BY283"/>
    <mergeCell ref="BZ281:BZ283"/>
    <mergeCell ref="CF281:CF283"/>
    <mergeCell ref="CG281:CG283"/>
    <mergeCell ref="CH281:CH283"/>
    <mergeCell ref="CI281:CI283"/>
    <mergeCell ref="CO281:CO283"/>
    <mergeCell ref="BP284:BP286"/>
    <mergeCell ref="BV284:BV286"/>
    <mergeCell ref="BW284:BW286"/>
    <mergeCell ref="BX284:BX286"/>
    <mergeCell ref="BY284:BY286"/>
    <mergeCell ref="CG284:CG286"/>
    <mergeCell ref="CH284:CH286"/>
    <mergeCell ref="CI284:CI286"/>
    <mergeCell ref="CO284:CO286"/>
    <mergeCell ref="AT281:AT283"/>
    <mergeCell ref="AU281:AU283"/>
    <mergeCell ref="AV281:AV283"/>
    <mergeCell ref="AW281:AW283"/>
    <mergeCell ref="AX281:AX283"/>
    <mergeCell ref="BD284:BD286"/>
    <mergeCell ref="BE284:BE286"/>
    <mergeCell ref="BF284:BF286"/>
    <mergeCell ref="BG284:BG286"/>
    <mergeCell ref="BM284:BM286"/>
    <mergeCell ref="BN284:BN286"/>
    <mergeCell ref="BO284:BO286"/>
    <mergeCell ref="BG287:BG289"/>
    <mergeCell ref="BM287:BM289"/>
    <mergeCell ref="BN287:BN289"/>
    <mergeCell ref="BO287:BO289"/>
    <mergeCell ref="CO287:CO289"/>
    <mergeCell ref="CN281:CN283"/>
    <mergeCell ref="R281:R283"/>
    <mergeCell ref="AA281:AA283"/>
    <mergeCell ref="AB281:AB283"/>
    <mergeCell ref="AC281:AC283"/>
    <mergeCell ref="AD281:AD283"/>
    <mergeCell ref="AE281:AE283"/>
    <mergeCell ref="AF281:AF289"/>
    <mergeCell ref="AK281:AK283"/>
    <mergeCell ref="AL281:AL283"/>
    <mergeCell ref="AM281:AM283"/>
    <mergeCell ref="AN281:AN283"/>
    <mergeCell ref="EJ535:EJ537"/>
    <mergeCell ref="EK535:EK537"/>
    <mergeCell ref="EL535:EL537"/>
    <mergeCell ref="EM535:EM537"/>
    <mergeCell ref="EN535:EN537"/>
    <mergeCell ref="EO535:EO537"/>
    <mergeCell ref="EP535:EP537"/>
    <mergeCell ref="EQ535:EQ537"/>
    <mergeCell ref="ER535:ER537"/>
    <mergeCell ref="EP532:EP534"/>
    <mergeCell ref="EQ532:EQ534"/>
    <mergeCell ref="ER532:ER534"/>
    <mergeCell ref="EO523:EO534"/>
    <mergeCell ref="EP523:EP525"/>
    <mergeCell ref="EQ523:EQ525"/>
    <mergeCell ref="ER523:ER525"/>
    <mergeCell ref="EP530:EP531"/>
    <mergeCell ref="EQ530:EQ531"/>
    <mergeCell ref="ER530:ER531"/>
    <mergeCell ref="EJ532:EJ534"/>
    <mergeCell ref="EK532:EK534"/>
    <mergeCell ref="EL532:EL534"/>
    <mergeCell ref="EP526:EP529"/>
    <mergeCell ref="EQ526:EQ529"/>
    <mergeCell ref="ER526:ER529"/>
    <mergeCell ref="EJ520:EJ522"/>
    <mergeCell ref="EJ523:EJ525"/>
    <mergeCell ref="EK523:EK525"/>
    <mergeCell ref="EL523:EL525"/>
    <mergeCell ref="EM523:EM534"/>
    <mergeCell ref="EN523:EN534"/>
    <mergeCell ref="EJ526:EJ529"/>
    <mergeCell ref="EK526:EK529"/>
    <mergeCell ref="EL526:EL529"/>
    <mergeCell ref="EJ530:EJ531"/>
    <mergeCell ref="EK530:EK531"/>
    <mergeCell ref="EL530:EL531"/>
    <mergeCell ref="EP517:EP519"/>
    <mergeCell ref="EQ517:EQ519"/>
    <mergeCell ref="ER517:ER519"/>
    <mergeCell ref="EK520:EK522"/>
    <mergeCell ref="EL520:EL522"/>
    <mergeCell ref="EM520:EM522"/>
    <mergeCell ref="EN520:EN522"/>
    <mergeCell ref="EO520:EO522"/>
    <mergeCell ref="EP520:EP522"/>
    <mergeCell ref="EQ520:EQ522"/>
    <mergeCell ref="ER520:ER522"/>
    <mergeCell ref="EJ512:EJ516"/>
    <mergeCell ref="EK512:EK516"/>
    <mergeCell ref="EL512:EL516"/>
    <mergeCell ref="EM512:EM516"/>
    <mergeCell ref="EN512:EN516"/>
    <mergeCell ref="EO512:EO516"/>
    <mergeCell ref="EJ517:EJ519"/>
    <mergeCell ref="EK517:EK519"/>
    <mergeCell ref="EL517:EL519"/>
    <mergeCell ref="EM517:EM519"/>
    <mergeCell ref="EN517:EN519"/>
    <mergeCell ref="EO517:EO519"/>
    <mergeCell ref="EP512:EP516"/>
    <mergeCell ref="EQ512:EQ516"/>
    <mergeCell ref="ER512:ER516"/>
    <mergeCell ref="EP509:EP511"/>
    <mergeCell ref="EQ509:EQ511"/>
    <mergeCell ref="ER509:ER511"/>
    <mergeCell ref="EN505:EN511"/>
    <mergeCell ref="EO505:EO511"/>
    <mergeCell ref="EP505:EP508"/>
    <mergeCell ref="EQ505:EQ508"/>
    <mergeCell ref="ER505:ER508"/>
    <mergeCell ref="EJ505:EJ508"/>
    <mergeCell ref="EK505:EK508"/>
    <mergeCell ref="EL505:EL508"/>
    <mergeCell ref="EM505:EM511"/>
    <mergeCell ref="EJ509:EJ511"/>
    <mergeCell ref="EK509:EK511"/>
    <mergeCell ref="EL509:EL511"/>
    <mergeCell ref="CT9:DC10"/>
    <mergeCell ref="V10:V11"/>
    <mergeCell ref="AJ28:AJ34"/>
    <mergeCell ref="AK28:AK34"/>
    <mergeCell ref="AL28:AL34"/>
    <mergeCell ref="AM28:AM34"/>
    <mergeCell ref="AN28:AN34"/>
    <mergeCell ref="AA28:AA34"/>
    <mergeCell ref="AB28:AB34"/>
    <mergeCell ref="AC28:AC34"/>
    <mergeCell ref="AD28:AD34"/>
    <mergeCell ref="AE28:AE34"/>
    <mergeCell ref="P10:P11"/>
    <mergeCell ref="Q10:Q11"/>
    <mergeCell ref="R10:R11"/>
    <mergeCell ref="S10:S11"/>
    <mergeCell ref="T10:T11"/>
    <mergeCell ref="U10:U11"/>
    <mergeCell ref="J10:J11"/>
    <mergeCell ref="K10:K11"/>
    <mergeCell ref="L10:L11"/>
    <mergeCell ref="M10:M11"/>
    <mergeCell ref="N10:N11"/>
    <mergeCell ref="O10:O11"/>
    <mergeCell ref="W10:W11"/>
    <mergeCell ref="AC13:AC15"/>
    <mergeCell ref="AD13:AD15"/>
    <mergeCell ref="AE13:AE19"/>
    <mergeCell ref="AJ13:AJ15"/>
    <mergeCell ref="AK13:AK15"/>
    <mergeCell ref="AL13:AL15"/>
    <mergeCell ref="AM13:AM15"/>
    <mergeCell ref="AN13:AN19"/>
    <mergeCell ref="BO28:BO34"/>
    <mergeCell ref="BP28:BP34"/>
    <mergeCell ref="BU28:BU34"/>
    <mergeCell ref="BV28:BV34"/>
    <mergeCell ref="BQ28:BQ34"/>
    <mergeCell ref="BT28:BT31"/>
    <mergeCell ref="BF28:BF34"/>
    <mergeCell ref="BG28:BG34"/>
    <mergeCell ref="BL28:BL34"/>
    <mergeCell ref="BM28:BM34"/>
    <mergeCell ref="BN28:BN34"/>
    <mergeCell ref="BH28:BH34"/>
    <mergeCell ref="AX28:AX34"/>
    <mergeCell ref="BC28:BC34"/>
    <mergeCell ref="BD28:BD34"/>
    <mergeCell ref="BE28:BE34"/>
    <mergeCell ref="AS28:AS34"/>
    <mergeCell ref="AT28:AT34"/>
    <mergeCell ref="AU28:AU34"/>
    <mergeCell ref="DB28:DB34"/>
    <mergeCell ref="CZ28:CZ34"/>
    <mergeCell ref="DA28:DA31"/>
    <mergeCell ref="CH28:CH34"/>
    <mergeCell ref="CI28:CI34"/>
    <mergeCell ref="CN28:CN34"/>
    <mergeCell ref="CJ28:CJ34"/>
    <mergeCell ref="BW28:BW34"/>
    <mergeCell ref="BZ28:BZ34"/>
    <mergeCell ref="CE28:CE34"/>
    <mergeCell ref="BX28:BX34"/>
    <mergeCell ref="BY28:BY31"/>
    <mergeCell ref="CA28:CA34"/>
    <mergeCell ref="AS35:AS36"/>
    <mergeCell ref="AT35:AT36"/>
    <mergeCell ref="AU35:AU36"/>
    <mergeCell ref="AV35:AV36"/>
    <mergeCell ref="AW35:AW36"/>
    <mergeCell ref="AJ35:AJ36"/>
    <mergeCell ref="AK35:AK36"/>
    <mergeCell ref="AL35:AL36"/>
    <mergeCell ref="AM35:AM36"/>
    <mergeCell ref="AN35:AN36"/>
    <mergeCell ref="AA35:AA36"/>
    <mergeCell ref="AB35:AB36"/>
    <mergeCell ref="AC35:AC36"/>
    <mergeCell ref="AD35:AD36"/>
    <mergeCell ref="AE35:AE36"/>
    <mergeCell ref="D10:D11"/>
    <mergeCell ref="E10:E11"/>
    <mergeCell ref="F10:F11"/>
    <mergeCell ref="G10:G11"/>
    <mergeCell ref="H10:H11"/>
    <mergeCell ref="I10:I11"/>
    <mergeCell ref="BR9:CA10"/>
    <mergeCell ref="CB9:CJ10"/>
    <mergeCell ref="CK9:CS10"/>
    <mergeCell ref="EL28:EL34"/>
    <mergeCell ref="EM28:EM34"/>
    <mergeCell ref="EC28:EC34"/>
    <mergeCell ref="ED28:ED34"/>
    <mergeCell ref="EE28:EE34"/>
    <mergeCell ref="EJ28:EJ34"/>
    <mergeCell ref="EK28:EK34"/>
    <mergeCell ref="DX28:DX34"/>
    <mergeCell ref="DY28:DY34"/>
    <mergeCell ref="DZ28:DZ34"/>
    <mergeCell ref="EA28:EA34"/>
    <mergeCell ref="EB28:EB34"/>
    <mergeCell ref="DP28:DP34"/>
    <mergeCell ref="DQ28:DQ34"/>
    <mergeCell ref="DR28:DR34"/>
    <mergeCell ref="DS28:DS34"/>
    <mergeCell ref="DT28:DT34"/>
    <mergeCell ref="BZ35:BZ36"/>
    <mergeCell ref="CE35:CE36"/>
    <mergeCell ref="CF35:CF36"/>
    <mergeCell ref="CG35:CG36"/>
    <mergeCell ref="CH35:CH36"/>
    <mergeCell ref="CA35:CA36"/>
    <mergeCell ref="BP35:BP36"/>
    <mergeCell ref="BU35:BU36"/>
    <mergeCell ref="BV35:BV36"/>
    <mergeCell ref="BW35:BW36"/>
    <mergeCell ref="BG35:BG36"/>
    <mergeCell ref="BL35:BL36"/>
    <mergeCell ref="BM35:BM36"/>
    <mergeCell ref="BN35:BN36"/>
    <mergeCell ref="BO35:BO36"/>
    <mergeCell ref="AX35:AX36"/>
    <mergeCell ref="BC35:BC36"/>
    <mergeCell ref="BD35:BD36"/>
    <mergeCell ref="BE35:BE36"/>
    <mergeCell ref="BF35:BF36"/>
    <mergeCell ref="DA35:DA36"/>
    <mergeCell ref="DB35:DB36"/>
    <mergeCell ref="DG35:DG36"/>
    <mergeCell ref="DH35:DH36"/>
    <mergeCell ref="DI35:DI36"/>
    <mergeCell ref="DC35:DC36"/>
    <mergeCell ref="CR35:CR36"/>
    <mergeCell ref="CW35:CW36"/>
    <mergeCell ref="CX35:CX36"/>
    <mergeCell ref="CY35:CY36"/>
    <mergeCell ref="CZ35:CZ36"/>
    <mergeCell ref="CS35:CS36"/>
    <mergeCell ref="CI35:CI36"/>
    <mergeCell ref="CN35:CN36"/>
    <mergeCell ref="CO35:CO36"/>
    <mergeCell ref="CP35:CP36"/>
    <mergeCell ref="CQ35:CQ36"/>
    <mergeCell ref="CJ35:CJ36"/>
    <mergeCell ref="DA32:DA34"/>
    <mergeCell ref="CO28:CO34"/>
    <mergeCell ref="CP28:CP34"/>
    <mergeCell ref="CQ28:CQ34"/>
    <mergeCell ref="CR28:CR34"/>
    <mergeCell ref="CS28:CS34"/>
    <mergeCell ref="CV28:CV31"/>
    <mergeCell ref="CF28:CF34"/>
    <mergeCell ref="CG28:CG34"/>
    <mergeCell ref="EQ35:EQ36"/>
    <mergeCell ref="AA37:AA40"/>
    <mergeCell ref="AB37:AB40"/>
    <mergeCell ref="AC37:AC40"/>
    <mergeCell ref="AD37:AD40"/>
    <mergeCell ref="AE37:AE40"/>
    <mergeCell ref="AJ37:AJ40"/>
    <mergeCell ref="AK37:AK40"/>
    <mergeCell ref="EK35:EK36"/>
    <mergeCell ref="EL35:EL36"/>
    <mergeCell ref="EM35:EM36"/>
    <mergeCell ref="EN35:EN36"/>
    <mergeCell ref="EO35:EO36"/>
    <mergeCell ref="EP35:EP36"/>
    <mergeCell ref="EB35:EB36"/>
    <mergeCell ref="EC35:EC36"/>
    <mergeCell ref="ED35:ED36"/>
    <mergeCell ref="EE35:EE36"/>
    <mergeCell ref="EJ35:EJ36"/>
    <mergeCell ref="EF35:EF36"/>
    <mergeCell ref="DS35:DS36"/>
    <mergeCell ref="DT35:DT36"/>
    <mergeCell ref="DY35:DY36"/>
    <mergeCell ref="DZ35:DZ36"/>
    <mergeCell ref="EA35:EA36"/>
    <mergeCell ref="DU35:DU36"/>
    <mergeCell ref="DJ35:DJ36"/>
    <mergeCell ref="DK35:DK36"/>
    <mergeCell ref="DP35:DP36"/>
    <mergeCell ref="DQ35:DQ36"/>
    <mergeCell ref="DR35:DR36"/>
    <mergeCell ref="DL35:DL36"/>
    <mergeCell ref="BM37:BM40"/>
    <mergeCell ref="BN37:BN40"/>
    <mergeCell ref="BO37:BO40"/>
    <mergeCell ref="BP37:BP40"/>
    <mergeCell ref="BU37:BU40"/>
    <mergeCell ref="BD37:BD40"/>
    <mergeCell ref="BE37:BE40"/>
    <mergeCell ref="BF37:BF40"/>
    <mergeCell ref="BG37:BG40"/>
    <mergeCell ref="BL37:BL40"/>
    <mergeCell ref="AU37:AU40"/>
    <mergeCell ref="AV37:AV40"/>
    <mergeCell ref="AW37:AW40"/>
    <mergeCell ref="AX37:AX40"/>
    <mergeCell ref="BC37:BC40"/>
    <mergeCell ref="AL37:AL40"/>
    <mergeCell ref="AM37:AM40"/>
    <mergeCell ref="AN37:AN40"/>
    <mergeCell ref="AS37:AS40"/>
    <mergeCell ref="AT37:AT40"/>
    <mergeCell ref="CW37:CW40"/>
    <mergeCell ref="CX37:CX40"/>
    <mergeCell ref="CY37:CY40"/>
    <mergeCell ref="CZ37:CZ40"/>
    <mergeCell ref="DA37:DA40"/>
    <mergeCell ref="DB37:DB40"/>
    <mergeCell ref="CN37:CN40"/>
    <mergeCell ref="CO37:CO40"/>
    <mergeCell ref="CP37:CP40"/>
    <mergeCell ref="CQ37:CQ40"/>
    <mergeCell ref="CR37:CR40"/>
    <mergeCell ref="CE37:CE40"/>
    <mergeCell ref="CF37:CF40"/>
    <mergeCell ref="CG37:CG40"/>
    <mergeCell ref="CH37:CH40"/>
    <mergeCell ref="CI37:CI40"/>
    <mergeCell ref="BV37:BV40"/>
    <mergeCell ref="BW37:BW40"/>
    <mergeCell ref="BX37:BX40"/>
    <mergeCell ref="BY37:BY40"/>
    <mergeCell ref="BZ37:BZ40"/>
    <mergeCell ref="EE37:EE40"/>
    <mergeCell ref="EJ37:EJ40"/>
    <mergeCell ref="EK37:EK40"/>
    <mergeCell ref="EL37:EL40"/>
    <mergeCell ref="DY37:DY40"/>
    <mergeCell ref="DZ37:DZ40"/>
    <mergeCell ref="EA37:EA40"/>
    <mergeCell ref="EB37:EB40"/>
    <mergeCell ref="EC37:EC40"/>
    <mergeCell ref="DP37:DP40"/>
    <mergeCell ref="DQ37:DQ40"/>
    <mergeCell ref="DR37:DR40"/>
    <mergeCell ref="DS37:DS40"/>
    <mergeCell ref="DT37:DT40"/>
    <mergeCell ref="DG37:DG40"/>
    <mergeCell ref="DH37:DH40"/>
    <mergeCell ref="DI37:DI40"/>
    <mergeCell ref="DJ37:DJ40"/>
    <mergeCell ref="DK37:DK40"/>
    <mergeCell ref="DL37:DL40"/>
    <mergeCell ref="DU37:DU40"/>
    <mergeCell ref="EF37:EF40"/>
    <mergeCell ref="EM41:EM44"/>
    <mergeCell ref="EN41:EN44"/>
    <mergeCell ref="DB41:DB44"/>
    <mergeCell ref="DK41:DK44"/>
    <mergeCell ref="DT41:DT44"/>
    <mergeCell ref="DX42:DX44"/>
    <mergeCell ref="BZ41:BZ44"/>
    <mergeCell ref="CI41:CI44"/>
    <mergeCell ref="CR41:CR44"/>
    <mergeCell ref="DU41:DU44"/>
    <mergeCell ref="EE41:EE44"/>
    <mergeCell ref="EC41:EC44"/>
    <mergeCell ref="ED41:ED44"/>
    <mergeCell ref="AX41:AX44"/>
    <mergeCell ref="BG41:BG44"/>
    <mergeCell ref="BP41:BP44"/>
    <mergeCell ref="AE41:AE44"/>
    <mergeCell ref="AN41:AN44"/>
    <mergeCell ref="BG45:BG49"/>
    <mergeCell ref="BL45:BL47"/>
    <mergeCell ref="BM45:BM47"/>
    <mergeCell ref="BN45:BN47"/>
    <mergeCell ref="BL48:BL49"/>
    <mergeCell ref="BM48:BM49"/>
    <mergeCell ref="BN48:BN49"/>
    <mergeCell ref="BO45:BO47"/>
    <mergeCell ref="AX45:AX49"/>
    <mergeCell ref="BC45:BC47"/>
    <mergeCell ref="BD45:BD47"/>
    <mergeCell ref="BE45:BE47"/>
    <mergeCell ref="AS45:AS47"/>
    <mergeCell ref="AT45:AT47"/>
    <mergeCell ref="AU45:AU47"/>
    <mergeCell ref="AV45:AV47"/>
    <mergeCell ref="AS48:AS49"/>
    <mergeCell ref="AT48:AT49"/>
    <mergeCell ref="AU48:AU49"/>
    <mergeCell ref="CI45:CI49"/>
    <mergeCell ref="CN45:CN47"/>
    <mergeCell ref="DP48:DP49"/>
    <mergeCell ref="DQ48:DQ49"/>
    <mergeCell ref="DL45:DL49"/>
    <mergeCell ref="DS45:DS47"/>
    <mergeCell ref="CO45:CO47"/>
    <mergeCell ref="CP45:CP47"/>
    <mergeCell ref="CN48:CN49"/>
    <mergeCell ref="CO48:CO49"/>
    <mergeCell ref="CP48:CP49"/>
    <mergeCell ref="BZ45:BZ49"/>
    <mergeCell ref="CE45:CE47"/>
    <mergeCell ref="CF45:CF47"/>
    <mergeCell ref="CG45:CG47"/>
    <mergeCell ref="BP45:BP49"/>
    <mergeCell ref="BU45:BU47"/>
    <mergeCell ref="CY45:CY47"/>
    <mergeCell ref="CW48:CW49"/>
    <mergeCell ref="CX48:CX49"/>
    <mergeCell ref="CY48:CY49"/>
    <mergeCell ref="AW42:AW44"/>
    <mergeCell ref="BB42:BB44"/>
    <mergeCell ref="BK42:BK44"/>
    <mergeCell ref="BT42:BT44"/>
    <mergeCell ref="BY42:BY44"/>
    <mergeCell ref="CD42:CD44"/>
    <mergeCell ref="CM42:CM44"/>
    <mergeCell ref="CJ41:CJ44"/>
    <mergeCell ref="CS41:CS44"/>
    <mergeCell ref="DC41:DC44"/>
    <mergeCell ref="DL41:DL44"/>
    <mergeCell ref="CV42:CV44"/>
    <mergeCell ref="DA42:DA44"/>
    <mergeCell ref="DF42:DF44"/>
    <mergeCell ref="DO42:DO44"/>
    <mergeCell ref="DR45:DR47"/>
    <mergeCell ref="EP48:EP49"/>
    <mergeCell ref="EQ48:EQ49"/>
    <mergeCell ref="AA50:AA52"/>
    <mergeCell ref="AB50:AB52"/>
    <mergeCell ref="AC50:AC52"/>
    <mergeCell ref="AE50:AE67"/>
    <mergeCell ref="BX48:BX49"/>
    <mergeCell ref="CE48:CE49"/>
    <mergeCell ref="CF48:CF49"/>
    <mergeCell ref="CG48:CG49"/>
    <mergeCell ref="AV48:AV49"/>
    <mergeCell ref="BC48:BC49"/>
    <mergeCell ref="BD48:BD49"/>
    <mergeCell ref="BE48:BE49"/>
    <mergeCell ref="BH45:BH49"/>
    <mergeCell ref="EP45:EP47"/>
    <mergeCell ref="EQ45:EQ47"/>
    <mergeCell ref="AA48:AA49"/>
    <mergeCell ref="AB48:AB49"/>
    <mergeCell ref="AC48:AC49"/>
    <mergeCell ref="EJ45:EJ47"/>
    <mergeCell ref="EK45:EK47"/>
    <mergeCell ref="EM45:EM49"/>
    <mergeCell ref="EN45:EN49"/>
    <mergeCell ref="EJ48:EJ49"/>
    <mergeCell ref="EK48:EK49"/>
    <mergeCell ref="DZ45:DZ47"/>
    <mergeCell ref="EA45:EA47"/>
    <mergeCell ref="EC45:EC49"/>
    <mergeCell ref="ED45:ED49"/>
    <mergeCell ref="DZ48:DZ49"/>
    <mergeCell ref="EA48:EA49"/>
    <mergeCell ref="BD50:BD52"/>
    <mergeCell ref="BE50:BE52"/>
    <mergeCell ref="BC56:BC59"/>
    <mergeCell ref="BD56:BD59"/>
    <mergeCell ref="BE56:BE59"/>
    <mergeCell ref="AR50:AR52"/>
    <mergeCell ref="AS50:AS52"/>
    <mergeCell ref="AT50:AT52"/>
    <mergeCell ref="AU50:AU52"/>
    <mergeCell ref="AV50:AV52"/>
    <mergeCell ref="AR53:AR55"/>
    <mergeCell ref="AS53:AS55"/>
    <mergeCell ref="AT53:AT55"/>
    <mergeCell ref="AU53:AU55"/>
    <mergeCell ref="BC62:BC67"/>
    <mergeCell ref="BD62:BD67"/>
    <mergeCell ref="AJ50:AJ52"/>
    <mergeCell ref="AK50:AK52"/>
    <mergeCell ref="AL50:AL52"/>
    <mergeCell ref="AN50:AN67"/>
    <mergeCell ref="AJ53:AJ55"/>
    <mergeCell ref="AK53:AK55"/>
    <mergeCell ref="AL53:AL55"/>
    <mergeCell ref="CG50:CG52"/>
    <mergeCell ref="CI50:CI67"/>
    <mergeCell ref="CN50:CN52"/>
    <mergeCell ref="AJ45:AJ47"/>
    <mergeCell ref="AK45:AK47"/>
    <mergeCell ref="AL45:AL47"/>
    <mergeCell ref="AN45:AN49"/>
    <mergeCell ref="AJ48:AJ49"/>
    <mergeCell ref="AK48:AK49"/>
    <mergeCell ref="BW56:BW59"/>
    <mergeCell ref="BX56:BX59"/>
    <mergeCell ref="CE56:CE59"/>
    <mergeCell ref="CF56:CF59"/>
    <mergeCell ref="CG56:CG59"/>
    <mergeCell ref="BL56:BL59"/>
    <mergeCell ref="BM56:BM59"/>
    <mergeCell ref="BN56:BN59"/>
    <mergeCell ref="CO50:CO52"/>
    <mergeCell ref="CG53:CG55"/>
    <mergeCell ref="CN53:CN55"/>
    <mergeCell ref="CO53:CO55"/>
    <mergeCell ref="BX50:BX52"/>
    <mergeCell ref="BZ50:BZ67"/>
    <mergeCell ref="CE50:CE52"/>
    <mergeCell ref="CF50:CF52"/>
    <mergeCell ref="BX53:BX55"/>
    <mergeCell ref="CE53:CE55"/>
    <mergeCell ref="CF53:CF55"/>
    <mergeCell ref="CP60:CP61"/>
    <mergeCell ref="BL53:BL55"/>
    <mergeCell ref="BM53:BM55"/>
    <mergeCell ref="BN53:BN55"/>
    <mergeCell ref="DI50:DI52"/>
    <mergeCell ref="DK50:DK67"/>
    <mergeCell ref="DG53:DG55"/>
    <mergeCell ref="DH53:DH55"/>
    <mergeCell ref="DI53:DI55"/>
    <mergeCell ref="CX50:CX52"/>
    <mergeCell ref="CY50:CY52"/>
    <mergeCell ref="CZ50:CZ52"/>
    <mergeCell ref="DB50:DB67"/>
    <mergeCell ref="CX53:CX55"/>
    <mergeCell ref="CY53:CY55"/>
    <mergeCell ref="CZ53:CZ55"/>
    <mergeCell ref="CP50:CP52"/>
    <mergeCell ref="CR50:CR67"/>
    <mergeCell ref="CV50:CV52"/>
    <mergeCell ref="CW50:CW52"/>
    <mergeCell ref="CP53:CP55"/>
    <mergeCell ref="CV53:CV55"/>
    <mergeCell ref="CW53:CW55"/>
    <mergeCell ref="BX62:BX67"/>
    <mergeCell ref="BY62:BY64"/>
    <mergeCell ref="DA60:DA61"/>
    <mergeCell ref="DJ60:DJ61"/>
    <mergeCell ref="N62:N64"/>
    <mergeCell ref="AA62:AA67"/>
    <mergeCell ref="AB62:AB67"/>
    <mergeCell ref="AC62:AC67"/>
    <mergeCell ref="O62:O64"/>
    <mergeCell ref="AM62:AM67"/>
    <mergeCell ref="AV62:AV67"/>
    <mergeCell ref="AW62:AW64"/>
    <mergeCell ref="BF62:BF67"/>
    <mergeCell ref="BO62:BO67"/>
    <mergeCell ref="EP53:EP55"/>
    <mergeCell ref="EQ53:EQ55"/>
    <mergeCell ref="AA56:AA59"/>
    <mergeCell ref="AB56:AB59"/>
    <mergeCell ref="AC56:AC59"/>
    <mergeCell ref="AJ56:AJ59"/>
    <mergeCell ref="AK56:AK59"/>
    <mergeCell ref="AV53:AV55"/>
    <mergeCell ref="BC53:BC55"/>
    <mergeCell ref="BD53:BD55"/>
    <mergeCell ref="BE53:BE55"/>
    <mergeCell ref="EM50:EM67"/>
    <mergeCell ref="EN50:EN67"/>
    <mergeCell ref="EP50:EP52"/>
    <mergeCell ref="EQ50:EQ52"/>
    <mergeCell ref="AA53:AA55"/>
    <mergeCell ref="AB53:AB55"/>
    <mergeCell ref="AC53:AC55"/>
    <mergeCell ref="ED50:ED67"/>
    <mergeCell ref="EJ50:EJ52"/>
    <mergeCell ref="EK50:EK52"/>
    <mergeCell ref="EJ53:EJ55"/>
    <mergeCell ref="EK53:EK55"/>
    <mergeCell ref="DY50:DY52"/>
    <mergeCell ref="DZ50:DZ52"/>
    <mergeCell ref="DT50:DT67"/>
    <mergeCell ref="DP53:DP55"/>
    <mergeCell ref="DQ53:DQ55"/>
    <mergeCell ref="DR53:DR55"/>
    <mergeCell ref="DQ60:DQ61"/>
    <mergeCell ref="DG50:DG52"/>
    <mergeCell ref="DH50:DH52"/>
    <mergeCell ref="AA60:AA61"/>
    <mergeCell ref="AB60:AB61"/>
    <mergeCell ref="AC60:AC61"/>
    <mergeCell ref="AJ60:AJ61"/>
    <mergeCell ref="DY56:DY59"/>
    <mergeCell ref="DZ56:DZ59"/>
    <mergeCell ref="EA56:EA59"/>
    <mergeCell ref="EJ56:EJ59"/>
    <mergeCell ref="EB56:EB59"/>
    <mergeCell ref="EF56:EF59"/>
    <mergeCell ref="DI56:DI59"/>
    <mergeCell ref="DP56:DP59"/>
    <mergeCell ref="DQ56:DQ59"/>
    <mergeCell ref="DR56:DR59"/>
    <mergeCell ref="DJ56:DJ59"/>
    <mergeCell ref="CX56:CX59"/>
    <mergeCell ref="CY56:CY59"/>
    <mergeCell ref="CZ56:CZ59"/>
    <mergeCell ref="DG56:DG59"/>
    <mergeCell ref="DH56:DH59"/>
    <mergeCell ref="CN56:CN59"/>
    <mergeCell ref="CO56:CO59"/>
    <mergeCell ref="AE68:AE72"/>
    <mergeCell ref="AN68:AN72"/>
    <mergeCell ref="AX68:AX72"/>
    <mergeCell ref="EJ62:EJ67"/>
    <mergeCell ref="EK62:EK67"/>
    <mergeCell ref="EP62:EP67"/>
    <mergeCell ref="DQ62:DQ67"/>
    <mergeCell ref="DR62:DR67"/>
    <mergeCell ref="DY62:DY67"/>
    <mergeCell ref="DZ62:DZ67"/>
    <mergeCell ref="EA62:EA67"/>
    <mergeCell ref="DX50:DX67"/>
    <mergeCell ref="DS56:DS59"/>
    <mergeCell ref="DG62:DG67"/>
    <mergeCell ref="DH62:DH67"/>
    <mergeCell ref="DI62:DI67"/>
    <mergeCell ref="DP62:DP67"/>
    <mergeCell ref="CW62:CW67"/>
    <mergeCell ref="CX62:CX67"/>
    <mergeCell ref="CY62:CY67"/>
    <mergeCell ref="CF62:CF67"/>
    <mergeCell ref="CG62:CG67"/>
    <mergeCell ref="CN62:CN67"/>
    <mergeCell ref="CO62:CO67"/>
    <mergeCell ref="CP62:CP67"/>
    <mergeCell ref="CH62:CH67"/>
    <mergeCell ref="BU62:BU67"/>
    <mergeCell ref="BV62:BV67"/>
    <mergeCell ref="BW62:BW67"/>
    <mergeCell ref="CE62:CE67"/>
    <mergeCell ref="BE62:BE67"/>
    <mergeCell ref="BL62:BL67"/>
    <mergeCell ref="AU69:AU70"/>
    <mergeCell ref="BC69:BC70"/>
    <mergeCell ref="BD69:BD70"/>
    <mergeCell ref="BE69:BE70"/>
    <mergeCell ref="AU60:AU61"/>
    <mergeCell ref="AV60:AV61"/>
    <mergeCell ref="BC60:BC61"/>
    <mergeCell ref="BD60:BD61"/>
    <mergeCell ref="BE60:BE61"/>
    <mergeCell ref="AK60:AK61"/>
    <mergeCell ref="AL60:AL61"/>
    <mergeCell ref="AR60:AR61"/>
    <mergeCell ref="AS60:AS61"/>
    <mergeCell ref="AT60:AT61"/>
    <mergeCell ref="BP50:BP67"/>
    <mergeCell ref="BT50:BT52"/>
    <mergeCell ref="BU50:BU52"/>
    <mergeCell ref="BV50:BV52"/>
    <mergeCell ref="BW50:BW52"/>
    <mergeCell ref="BU53:BU55"/>
    <mergeCell ref="BV53:BV55"/>
    <mergeCell ref="BW53:BW55"/>
    <mergeCell ref="BG50:BG67"/>
    <mergeCell ref="BL50:BL52"/>
    <mergeCell ref="BM50:BM52"/>
    <mergeCell ref="BN50:BN52"/>
    <mergeCell ref="AU62:AU67"/>
    <mergeCell ref="BU56:BU59"/>
    <mergeCell ref="BV56:BV59"/>
    <mergeCell ref="AL56:AL59"/>
    <mergeCell ref="AS56:AS59"/>
    <mergeCell ref="AT56:AT59"/>
    <mergeCell ref="DB68:DB72"/>
    <mergeCell ref="CW69:CW70"/>
    <mergeCell ref="CX69:CX70"/>
    <mergeCell ref="CY69:CY70"/>
    <mergeCell ref="BG68:BG72"/>
    <mergeCell ref="BP68:BP72"/>
    <mergeCell ref="BZ68:BZ72"/>
    <mergeCell ref="BL69:BL70"/>
    <mergeCell ref="BM69:BM70"/>
    <mergeCell ref="BC71:BC72"/>
    <mergeCell ref="BD71:BD72"/>
    <mergeCell ref="BE71:BE72"/>
    <mergeCell ref="BL71:BL72"/>
    <mergeCell ref="AK71:AK72"/>
    <mergeCell ref="AL71:AL72"/>
    <mergeCell ref="AS71:AS72"/>
    <mergeCell ref="AT71:AT72"/>
    <mergeCell ref="AU71:AU72"/>
    <mergeCell ref="EK69:EK70"/>
    <mergeCell ref="EJ60:EJ61"/>
    <mergeCell ref="EK60:EK61"/>
    <mergeCell ref="EP60:EP61"/>
    <mergeCell ref="EQ60:EQ61"/>
    <mergeCell ref="DR60:DR61"/>
    <mergeCell ref="DY60:DY61"/>
    <mergeCell ref="DZ60:DZ61"/>
    <mergeCell ref="EA60:EA61"/>
    <mergeCell ref="DG60:DG61"/>
    <mergeCell ref="DH60:DH61"/>
    <mergeCell ref="DI60:DI61"/>
    <mergeCell ref="DP60:DP61"/>
    <mergeCell ref="CV60:CV61"/>
    <mergeCell ref="CW60:CW61"/>
    <mergeCell ref="CX60:CX61"/>
    <mergeCell ref="CY60:CY61"/>
    <mergeCell ref="CZ60:CZ61"/>
    <mergeCell ref="CF60:CF61"/>
    <mergeCell ref="CG60:CG61"/>
    <mergeCell ref="CN60:CN61"/>
    <mergeCell ref="CO60:CO61"/>
    <mergeCell ref="EB62:EB67"/>
    <mergeCell ref="EF62:EF67"/>
    <mergeCell ref="EL62:EL67"/>
    <mergeCell ref="BU60:BU61"/>
    <mergeCell ref="BV60:BV61"/>
    <mergeCell ref="BW60:BW61"/>
    <mergeCell ref="BX60:BX61"/>
    <mergeCell ref="EP69:EP70"/>
    <mergeCell ref="EQ69:EQ70"/>
    <mergeCell ref="EM68:EM72"/>
    <mergeCell ref="EN68:EN72"/>
    <mergeCell ref="DS60:DS61"/>
    <mergeCell ref="EB60:EB61"/>
    <mergeCell ref="EF60:EF61"/>
    <mergeCell ref="EL60:EL61"/>
    <mergeCell ref="BN62:BN67"/>
    <mergeCell ref="BQ50:BQ67"/>
    <mergeCell ref="AT62:AT67"/>
    <mergeCell ref="EL56:EL59"/>
    <mergeCell ref="AU56:AU59"/>
    <mergeCell ref="AV56:AV59"/>
    <mergeCell ref="AX50:AX67"/>
    <mergeCell ref="BC50:BC52"/>
    <mergeCell ref="CP56:CP59"/>
    <mergeCell ref="AA71:AA72"/>
    <mergeCell ref="AB71:AB72"/>
    <mergeCell ref="AC71:AC72"/>
    <mergeCell ref="AJ71:AJ72"/>
    <mergeCell ref="DY69:DY70"/>
    <mergeCell ref="DZ69:DZ70"/>
    <mergeCell ref="EA69:EA70"/>
    <mergeCell ref="EJ69:EJ70"/>
    <mergeCell ref="CZ69:CZ70"/>
    <mergeCell ref="DG69:DG70"/>
    <mergeCell ref="DH69:DH70"/>
    <mergeCell ref="DI69:DI70"/>
    <mergeCell ref="DL68:DL72"/>
    <mergeCell ref="DJ69:DJ70"/>
    <mergeCell ref="DJ71:DJ72"/>
    <mergeCell ref="CF69:CF70"/>
    <mergeCell ref="CG69:CG70"/>
    <mergeCell ref="CN69:CN70"/>
    <mergeCell ref="CO69:CO70"/>
    <mergeCell ref="CP69:CP70"/>
    <mergeCell ref="DG71:DG72"/>
    <mergeCell ref="DH71:DH72"/>
    <mergeCell ref="DI71:DI72"/>
    <mergeCell ref="DC68:DC72"/>
    <mergeCell ref="DA71:DA72"/>
    <mergeCell ref="CN71:CN72"/>
    <mergeCell ref="CO71:CO72"/>
    <mergeCell ref="CP71:CP72"/>
    <mergeCell ref="CW71:CW72"/>
    <mergeCell ref="CX71:CX72"/>
    <mergeCell ref="CS68:CS72"/>
    <mergeCell ref="BX71:BX72"/>
    <mergeCell ref="CE71:CE72"/>
    <mergeCell ref="CF71:CF72"/>
    <mergeCell ref="CG71:CG72"/>
    <mergeCell ref="CJ68:CJ72"/>
    <mergeCell ref="BM71:BM72"/>
    <mergeCell ref="BN71:BN72"/>
    <mergeCell ref="BU71:BU72"/>
    <mergeCell ref="BV71:BV72"/>
    <mergeCell ref="BW71:BW72"/>
    <mergeCell ref="BU69:BU70"/>
    <mergeCell ref="BV69:BV70"/>
    <mergeCell ref="BW69:BW70"/>
    <mergeCell ref="BX69:BX70"/>
    <mergeCell ref="CE69:CE70"/>
    <mergeCell ref="BN69:BN70"/>
    <mergeCell ref="AJ69:AJ70"/>
    <mergeCell ref="AK69:AK70"/>
    <mergeCell ref="AL69:AL70"/>
    <mergeCell ref="AS69:AS70"/>
    <mergeCell ref="AT69:AT70"/>
    <mergeCell ref="EC68:EC72"/>
    <mergeCell ref="ED68:ED72"/>
    <mergeCell ref="AA69:AA70"/>
    <mergeCell ref="AB69:AB70"/>
    <mergeCell ref="AC69:AC70"/>
    <mergeCell ref="DK68:DK72"/>
    <mergeCell ref="DT68:DT72"/>
    <mergeCell ref="DP69:DP70"/>
    <mergeCell ref="DQ69:DQ70"/>
    <mergeCell ref="DR69:DR70"/>
    <mergeCell ref="CI68:CI72"/>
    <mergeCell ref="CR68:CR72"/>
    <mergeCell ref="AJ73:AJ75"/>
    <mergeCell ref="AK73:AK75"/>
    <mergeCell ref="AL73:AL75"/>
    <mergeCell ref="AN73:AN83"/>
    <mergeCell ref="AJ76:AJ77"/>
    <mergeCell ref="AK76:AK77"/>
    <mergeCell ref="AL76:AL77"/>
    <mergeCell ref="AL78:AL80"/>
    <mergeCell ref="EP71:EP72"/>
    <mergeCell ref="EQ71:EQ72"/>
    <mergeCell ref="AA73:AA75"/>
    <mergeCell ref="AB73:AB75"/>
    <mergeCell ref="AC73:AC75"/>
    <mergeCell ref="AE73:AE83"/>
    <mergeCell ref="DZ71:DZ72"/>
    <mergeCell ref="EA71:EA72"/>
    <mergeCell ref="EJ71:EJ72"/>
    <mergeCell ref="EK71:EK72"/>
    <mergeCell ref="EE68:EE72"/>
    <mergeCell ref="EB69:EB70"/>
    <mergeCell ref="EF69:EF70"/>
    <mergeCell ref="EB71:EB72"/>
    <mergeCell ref="DP71:DP72"/>
    <mergeCell ref="DQ71:DQ72"/>
    <mergeCell ref="DR71:DR72"/>
    <mergeCell ref="DY71:DY72"/>
    <mergeCell ref="DU68:DU72"/>
    <mergeCell ref="DX68:DX72"/>
    <mergeCell ref="DS69:DS70"/>
    <mergeCell ref="DS71:DS72"/>
    <mergeCell ref="CY71:CY72"/>
    <mergeCell ref="CZ71:CZ72"/>
    <mergeCell ref="BM76:BM77"/>
    <mergeCell ref="BN76:BN77"/>
    <mergeCell ref="AX73:AX83"/>
    <mergeCell ref="BC73:BC75"/>
    <mergeCell ref="BD73:BD75"/>
    <mergeCell ref="BE73:BE75"/>
    <mergeCell ref="BC78:BC80"/>
    <mergeCell ref="BD78:BD80"/>
    <mergeCell ref="BE78:BE80"/>
    <mergeCell ref="AR73:AR75"/>
    <mergeCell ref="AS73:AS75"/>
    <mergeCell ref="AT73:AT75"/>
    <mergeCell ref="AU73:AU75"/>
    <mergeCell ref="AV73:AV75"/>
    <mergeCell ref="AS76:AS77"/>
    <mergeCell ref="AT76:AT77"/>
    <mergeCell ref="AU76:AU77"/>
    <mergeCell ref="CP73:CP75"/>
    <mergeCell ref="CR73:CR83"/>
    <mergeCell ref="CV73:CV75"/>
    <mergeCell ref="CW73:CW75"/>
    <mergeCell ref="CP76:CP77"/>
    <mergeCell ref="CW76:CW77"/>
    <mergeCell ref="CW81:CW83"/>
    <mergeCell ref="CG73:CG75"/>
    <mergeCell ref="CI73:CI83"/>
    <mergeCell ref="CN73:CN75"/>
    <mergeCell ref="CO73:CO75"/>
    <mergeCell ref="CG76:CG77"/>
    <mergeCell ref="CN76:CN77"/>
    <mergeCell ref="CO76:CO77"/>
    <mergeCell ref="BX73:BX75"/>
    <mergeCell ref="DP76:DP77"/>
    <mergeCell ref="DQ76:DQ77"/>
    <mergeCell ref="DR76:DR77"/>
    <mergeCell ref="DS73:DS75"/>
    <mergeCell ref="DG73:DG75"/>
    <mergeCell ref="DH73:DH75"/>
    <mergeCell ref="DI73:DI75"/>
    <mergeCell ref="DK73:DK83"/>
    <mergeCell ref="DG76:DG77"/>
    <mergeCell ref="DH76:DH77"/>
    <mergeCell ref="DI76:DI77"/>
    <mergeCell ref="CX73:CX75"/>
    <mergeCell ref="CY73:CY75"/>
    <mergeCell ref="CZ73:CZ75"/>
    <mergeCell ref="DB73:DB83"/>
    <mergeCell ref="CX76:CX77"/>
    <mergeCell ref="CY76:CY77"/>
    <mergeCell ref="CZ76:CZ77"/>
    <mergeCell ref="DS81:DS83"/>
    <mergeCell ref="BU78:BU80"/>
    <mergeCell ref="BV78:BV80"/>
    <mergeCell ref="AS78:AS80"/>
    <mergeCell ref="AT78:AT80"/>
    <mergeCell ref="AU78:AU80"/>
    <mergeCell ref="AV78:AV80"/>
    <mergeCell ref="EP76:EP77"/>
    <mergeCell ref="EQ76:EQ77"/>
    <mergeCell ref="BU81:BU83"/>
    <mergeCell ref="AU81:AU83"/>
    <mergeCell ref="AV81:AV83"/>
    <mergeCell ref="BC81:BC83"/>
    <mergeCell ref="BD81:BD83"/>
    <mergeCell ref="BE81:BE83"/>
    <mergeCell ref="EQ78:EQ80"/>
    <mergeCell ref="EA73:EA75"/>
    <mergeCell ref="EC73:EC83"/>
    <mergeCell ref="DY76:DY77"/>
    <mergeCell ref="DZ76:DZ77"/>
    <mergeCell ref="EA76:EA77"/>
    <mergeCell ref="DP73:DP75"/>
    <mergeCell ref="DQ73:DQ75"/>
    <mergeCell ref="DR73:DR75"/>
    <mergeCell ref="DT73:DT83"/>
    <mergeCell ref="EB81:EB83"/>
    <mergeCell ref="EF81:EF83"/>
    <mergeCell ref="EL81:EL83"/>
    <mergeCell ref="AV76:AV77"/>
    <mergeCell ref="BC76:BC77"/>
    <mergeCell ref="BD76:BD77"/>
    <mergeCell ref="BE76:BE77"/>
    <mergeCell ref="BH73:BH83"/>
    <mergeCell ref="EM73:EM83"/>
    <mergeCell ref="EN73:EN83"/>
    <mergeCell ref="EP73:EP75"/>
    <mergeCell ref="EQ73:EQ75"/>
    <mergeCell ref="BL73:BL75"/>
    <mergeCell ref="BM73:BM75"/>
    <mergeCell ref="BN73:BN75"/>
    <mergeCell ref="BL76:BL77"/>
    <mergeCell ref="AA76:AA77"/>
    <mergeCell ref="AB76:AB77"/>
    <mergeCell ref="AC76:AC77"/>
    <mergeCell ref="ED73:ED83"/>
    <mergeCell ref="EJ73:EJ75"/>
    <mergeCell ref="EK73:EK75"/>
    <mergeCell ref="EJ76:EJ77"/>
    <mergeCell ref="EK76:EK77"/>
    <mergeCell ref="DY73:DY75"/>
    <mergeCell ref="DZ73:DZ75"/>
    <mergeCell ref="AA81:AA83"/>
    <mergeCell ref="AB81:AB83"/>
    <mergeCell ref="AC81:AC83"/>
    <mergeCell ref="DY78:DY80"/>
    <mergeCell ref="DZ78:DZ80"/>
    <mergeCell ref="EA78:EA80"/>
    <mergeCell ref="EJ78:EJ80"/>
    <mergeCell ref="EB78:EB80"/>
    <mergeCell ref="EF78:EF80"/>
    <mergeCell ref="DI78:DI80"/>
    <mergeCell ref="DP78:DP80"/>
    <mergeCell ref="DQ78:DQ80"/>
    <mergeCell ref="DR78:DR80"/>
    <mergeCell ref="DS78:DS80"/>
    <mergeCell ref="CX78:CX80"/>
    <mergeCell ref="CY78:CY80"/>
    <mergeCell ref="CZ78:CZ80"/>
    <mergeCell ref="DG78:DG80"/>
    <mergeCell ref="DH78:DH80"/>
    <mergeCell ref="DA78:DA80"/>
    <mergeCell ref="CN78:CN80"/>
    <mergeCell ref="CO78:CO80"/>
    <mergeCell ref="CP78:CP80"/>
    <mergeCell ref="CW78:CW80"/>
    <mergeCell ref="BW78:BW80"/>
    <mergeCell ref="BX78:BX80"/>
    <mergeCell ref="CE78:CE80"/>
    <mergeCell ref="CF78:CF80"/>
    <mergeCell ref="CG78:CG80"/>
    <mergeCell ref="BL78:BL80"/>
    <mergeCell ref="BM78:BM80"/>
    <mergeCell ref="BN78:BN80"/>
    <mergeCell ref="BV81:BV83"/>
    <mergeCell ref="BW81:BW83"/>
    <mergeCell ref="BX81:BX83"/>
    <mergeCell ref="CE81:CE83"/>
    <mergeCell ref="CF81:CF83"/>
    <mergeCell ref="BL81:BL83"/>
    <mergeCell ref="BM81:BM83"/>
    <mergeCell ref="BN81:BN83"/>
    <mergeCell ref="BZ73:BZ83"/>
    <mergeCell ref="CE73:CE75"/>
    <mergeCell ref="CF73:CF75"/>
    <mergeCell ref="BX76:BX77"/>
    <mergeCell ref="CE76:CE77"/>
    <mergeCell ref="BP73:BP83"/>
    <mergeCell ref="BT73:BT75"/>
    <mergeCell ref="BU73:BU75"/>
    <mergeCell ref="BV73:BV75"/>
    <mergeCell ref="BW73:BW75"/>
    <mergeCell ref="BU76:BU77"/>
    <mergeCell ref="BV76:BV77"/>
    <mergeCell ref="BW76:BW77"/>
    <mergeCell ref="BG73:BG83"/>
    <mergeCell ref="EG10:EI10"/>
    <mergeCell ref="EJ10:EL10"/>
    <mergeCell ref="EM10:EO10"/>
    <mergeCell ref="EP10:ER10"/>
    <mergeCell ref="EK81:EK83"/>
    <mergeCell ref="EP81:EP83"/>
    <mergeCell ref="EQ81:EQ83"/>
    <mergeCell ref="V9:W9"/>
    <mergeCell ref="X9:AF10"/>
    <mergeCell ref="AG9:AO10"/>
    <mergeCell ref="AP9:AY10"/>
    <mergeCell ref="AZ9:BH10"/>
    <mergeCell ref="BI9:BQ10"/>
    <mergeCell ref="DY81:DY83"/>
    <mergeCell ref="DZ81:DZ83"/>
    <mergeCell ref="EA81:EA83"/>
    <mergeCell ref="EJ81:EJ83"/>
    <mergeCell ref="DI81:DI83"/>
    <mergeCell ref="DP81:DP83"/>
    <mergeCell ref="DQ81:DQ83"/>
    <mergeCell ref="DR81:DR83"/>
    <mergeCell ref="DU73:DU83"/>
    <mergeCell ref="DX73:DX83"/>
    <mergeCell ref="DS76:DS77"/>
    <mergeCell ref="DJ78:DJ80"/>
    <mergeCell ref="CX81:CX83"/>
    <mergeCell ref="CY81:CY83"/>
    <mergeCell ref="CZ81:CZ83"/>
    <mergeCell ref="DG81:DG83"/>
    <mergeCell ref="DH81:DH83"/>
    <mergeCell ref="DA81:DA83"/>
    <mergeCell ref="DL28:DL34"/>
    <mergeCell ref="DU28:DU34"/>
    <mergeCell ref="EF28:EF34"/>
    <mergeCell ref="ER28:ER34"/>
    <mergeCell ref="AR32:AR34"/>
    <mergeCell ref="AW32:AW34"/>
    <mergeCell ref="BT32:BT34"/>
    <mergeCell ref="BY32:BY34"/>
    <mergeCell ref="CV32:CV34"/>
    <mergeCell ref="AF28:AF34"/>
    <mergeCell ref="AO28:AO34"/>
    <mergeCell ref="AR28:AR31"/>
    <mergeCell ref="AV28:AV34"/>
    <mergeCell ref="AW28:AW31"/>
    <mergeCell ref="AY28:AY34"/>
    <mergeCell ref="AA78:AA80"/>
    <mergeCell ref="AB78:AB80"/>
    <mergeCell ref="AC78:AC80"/>
    <mergeCell ref="AJ78:AJ80"/>
    <mergeCell ref="AK78:AK80"/>
    <mergeCell ref="DD9:DL10"/>
    <mergeCell ref="DM9:DU10"/>
    <mergeCell ref="DV9:EE10"/>
    <mergeCell ref="EF9:EF10"/>
    <mergeCell ref="EG9:ER9"/>
    <mergeCell ref="EN28:EN34"/>
    <mergeCell ref="EO28:EO34"/>
    <mergeCell ref="EP28:EP34"/>
    <mergeCell ref="EQ28:EQ34"/>
    <mergeCell ref="DG28:DG34"/>
    <mergeCell ref="DH28:DH34"/>
    <mergeCell ref="DI28:DI34"/>
    <mergeCell ref="DJ28:DJ34"/>
    <mergeCell ref="DK28:DK34"/>
    <mergeCell ref="CW28:CW34"/>
    <mergeCell ref="CX28:CX34"/>
    <mergeCell ref="CY28:CY34"/>
    <mergeCell ref="AF13:AF19"/>
    <mergeCell ref="ER37:ER40"/>
    <mergeCell ref="AF41:AF44"/>
    <mergeCell ref="AO41:AO44"/>
    <mergeCell ref="AY41:AY44"/>
    <mergeCell ref="BH41:BH44"/>
    <mergeCell ref="BQ41:BQ44"/>
    <mergeCell ref="CA41:CA44"/>
    <mergeCell ref="ER35:ER36"/>
    <mergeCell ref="AF37:AF40"/>
    <mergeCell ref="AO37:AO40"/>
    <mergeCell ref="AY37:AY40"/>
    <mergeCell ref="BH37:BH40"/>
    <mergeCell ref="BQ37:BQ40"/>
    <mergeCell ref="CA37:CA40"/>
    <mergeCell ref="CJ37:CJ40"/>
    <mergeCell ref="CS37:CS40"/>
    <mergeCell ref="DC37:DC40"/>
    <mergeCell ref="AF35:AF36"/>
    <mergeCell ref="AO35:AO36"/>
    <mergeCell ref="AY35:AY36"/>
    <mergeCell ref="BH35:BH36"/>
    <mergeCell ref="BQ35:BQ36"/>
    <mergeCell ref="BX35:BX36"/>
    <mergeCell ref="EM37:EM40"/>
    <mergeCell ref="EN37:EN40"/>
    <mergeCell ref="EO37:EO40"/>
    <mergeCell ref="EP37:EP40"/>
    <mergeCell ref="EQ37:EQ40"/>
    <mergeCell ref="ED37:ED40"/>
    <mergeCell ref="EO41:EO44"/>
    <mergeCell ref="AI42:AI44"/>
    <mergeCell ref="AR42:AR44"/>
    <mergeCell ref="DJ16:DJ19"/>
    <mergeCell ref="DL13:DL19"/>
    <mergeCell ref="DP13:DP15"/>
    <mergeCell ref="DQ13:DQ15"/>
    <mergeCell ref="DR13:DR15"/>
    <mergeCell ref="DS13:DS15"/>
    <mergeCell ref="DT13:DT19"/>
    <mergeCell ref="DU13:DU19"/>
    <mergeCell ref="DY13:DY15"/>
    <mergeCell ref="DZ13:DZ15"/>
    <mergeCell ref="EA13:EA15"/>
    <mergeCell ref="EB13:EB15"/>
    <mergeCell ref="EC13:EC15"/>
    <mergeCell ref="ED13:ED19"/>
    <mergeCell ref="CJ13:CJ19"/>
    <mergeCell ref="CN13:CN15"/>
    <mergeCell ref="BO16:BO19"/>
    <mergeCell ref="BU16:BU19"/>
    <mergeCell ref="BV16:BV19"/>
    <mergeCell ref="BW16:BW19"/>
    <mergeCell ref="BX16:BX19"/>
    <mergeCell ref="BY16:BY19"/>
    <mergeCell ref="CE16:CE19"/>
    <mergeCell ref="CF16:CF19"/>
    <mergeCell ref="DG24:DG27"/>
    <mergeCell ref="DH24:DH27"/>
    <mergeCell ref="DJ24:DJ27"/>
    <mergeCell ref="DT45:DT49"/>
    <mergeCell ref="DY45:DY47"/>
    <mergeCell ref="DR48:DR49"/>
    <mergeCell ref="DY48:DY49"/>
    <mergeCell ref="DU45:DU49"/>
    <mergeCell ref="DI45:DI47"/>
    <mergeCell ref="DK45:DK49"/>
    <mergeCell ref="DP45:DP47"/>
    <mergeCell ref="DQ45:DQ47"/>
    <mergeCell ref="DI48:DI49"/>
    <mergeCell ref="O48:O49"/>
    <mergeCell ref="Q48:Q49"/>
    <mergeCell ref="AD48:AD49"/>
    <mergeCell ref="AM48:AM49"/>
    <mergeCell ref="AW48:AW49"/>
    <mergeCell ref="BF48:BF49"/>
    <mergeCell ref="BO48:BO49"/>
    <mergeCell ref="BY48:BY49"/>
    <mergeCell ref="CH48:CH49"/>
    <mergeCell ref="DX45:DX49"/>
    <mergeCell ref="EB45:EB47"/>
    <mergeCell ref="EE45:EE49"/>
    <mergeCell ref="BV45:BV47"/>
    <mergeCell ref="BW45:BW47"/>
    <mergeCell ref="BX45:BX47"/>
    <mergeCell ref="BU48:BU49"/>
    <mergeCell ref="BV48:BV49"/>
    <mergeCell ref="BW48:BW49"/>
    <mergeCell ref="AL48:AL49"/>
    <mergeCell ref="AA45:AA47"/>
    <mergeCell ref="AB45:AB47"/>
    <mergeCell ref="AC45:AC47"/>
    <mergeCell ref="AE45:AE49"/>
    <mergeCell ref="AD45:AD47"/>
    <mergeCell ref="EF45:EF47"/>
    <mergeCell ref="EL45:EL47"/>
    <mergeCell ref="EO45:EO49"/>
    <mergeCell ref="EB48:EB49"/>
    <mergeCell ref="EF48:EF49"/>
    <mergeCell ref="EL48:EL49"/>
    <mergeCell ref="CS45:CS49"/>
    <mergeCell ref="DA45:DA47"/>
    <mergeCell ref="DC45:DC49"/>
    <mergeCell ref="DA48:DA49"/>
    <mergeCell ref="DJ48:DJ49"/>
    <mergeCell ref="DS48:DS49"/>
    <mergeCell ref="BQ45:BQ49"/>
    <mergeCell ref="BY45:BY47"/>
    <mergeCell ref="CA45:CA49"/>
    <mergeCell ref="CH45:CH47"/>
    <mergeCell ref="CJ45:CJ49"/>
    <mergeCell ref="CQ45:CQ47"/>
    <mergeCell ref="CQ48:CQ49"/>
    <mergeCell ref="AF45:AF49"/>
    <mergeCell ref="DY53:DY55"/>
    <mergeCell ref="DZ53:DZ55"/>
    <mergeCell ref="EA53:EA55"/>
    <mergeCell ref="DP50:DP52"/>
    <mergeCell ref="DQ50:DQ52"/>
    <mergeCell ref="DR50:DR52"/>
    <mergeCell ref="ER48:ER49"/>
    <mergeCell ref="AD50:AD52"/>
    <mergeCell ref="AF50:AF67"/>
    <mergeCell ref="AM50:AM52"/>
    <mergeCell ref="AO50:AO67"/>
    <mergeCell ref="AW50:AW52"/>
    <mergeCell ref="AY50:AY67"/>
    <mergeCell ref="BF50:BF52"/>
    <mergeCell ref="BH50:BH67"/>
    <mergeCell ref="BO50:BO52"/>
    <mergeCell ref="ER45:ER47"/>
    <mergeCell ref="AM45:AM47"/>
    <mergeCell ref="AO45:AO49"/>
    <mergeCell ref="AW45:AW47"/>
    <mergeCell ref="AY45:AY49"/>
    <mergeCell ref="BF45:BF47"/>
    <mergeCell ref="CZ45:CZ47"/>
    <mergeCell ref="DB45:DB49"/>
    <mergeCell ref="DG45:DG47"/>
    <mergeCell ref="DH45:DH47"/>
    <mergeCell ref="CZ48:CZ49"/>
    <mergeCell ref="DG48:DG49"/>
    <mergeCell ref="DH48:DH49"/>
    <mergeCell ref="CR45:CR49"/>
    <mergeCell ref="CW45:CW47"/>
    <mergeCell ref="CX45:CX47"/>
    <mergeCell ref="CS50:CS67"/>
    <mergeCell ref="CH53:CH55"/>
    <mergeCell ref="CQ53:CQ55"/>
    <mergeCell ref="CH56:CH59"/>
    <mergeCell ref="CQ56:CQ59"/>
    <mergeCell ref="BM62:BM67"/>
    <mergeCell ref="EB50:EB52"/>
    <mergeCell ref="EE50:EE67"/>
    <mergeCell ref="EF50:EF52"/>
    <mergeCell ref="EL50:EL52"/>
    <mergeCell ref="EO50:EO67"/>
    <mergeCell ref="ER50:ER52"/>
    <mergeCell ref="EF53:EF55"/>
    <mergeCell ref="EL53:EL55"/>
    <mergeCell ref="ER53:ER55"/>
    <mergeCell ref="DA50:DA52"/>
    <mergeCell ref="DC50:DC67"/>
    <mergeCell ref="DJ50:DJ52"/>
    <mergeCell ref="DL50:DL67"/>
    <mergeCell ref="DS50:DS52"/>
    <mergeCell ref="DU50:DU67"/>
    <mergeCell ref="DA53:DA55"/>
    <mergeCell ref="DJ53:DJ55"/>
    <mergeCell ref="DS53:DS55"/>
    <mergeCell ref="DA56:DA59"/>
    <mergeCell ref="EQ62:EQ67"/>
    <mergeCell ref="EK56:EK59"/>
    <mergeCell ref="EP56:EP59"/>
    <mergeCell ref="EQ56:EQ59"/>
    <mergeCell ref="EA50:EA52"/>
    <mergeCell ref="EC50:EC67"/>
    <mergeCell ref="AM60:AM61"/>
    <mergeCell ref="AW60:AW61"/>
    <mergeCell ref="BF60:BF61"/>
    <mergeCell ref="BO60:BO61"/>
    <mergeCell ref="BY60:BY61"/>
    <mergeCell ref="CH60:CH61"/>
    <mergeCell ref="CQ60:CQ61"/>
    <mergeCell ref="AD56:AD59"/>
    <mergeCell ref="AM56:AM59"/>
    <mergeCell ref="AW56:AW59"/>
    <mergeCell ref="BF56:BF59"/>
    <mergeCell ref="BO56:BO59"/>
    <mergeCell ref="BY56:BY59"/>
    <mergeCell ref="AD53:AD55"/>
    <mergeCell ref="AM53:AM55"/>
    <mergeCell ref="AW53:AW55"/>
    <mergeCell ref="BF53:BF55"/>
    <mergeCell ref="BO53:BO55"/>
    <mergeCell ref="BY53:BY55"/>
    <mergeCell ref="CA50:CA67"/>
    <mergeCell ref="CH50:CH52"/>
    <mergeCell ref="CJ50:CJ67"/>
    <mergeCell ref="CQ50:CQ52"/>
    <mergeCell ref="AJ62:AJ67"/>
    <mergeCell ref="AK62:AK67"/>
    <mergeCell ref="AL62:AL67"/>
    <mergeCell ref="AS62:AS67"/>
    <mergeCell ref="CE60:CE61"/>
    <mergeCell ref="BL60:BL61"/>
    <mergeCell ref="BM60:BM61"/>
    <mergeCell ref="BN60:BN61"/>
    <mergeCell ref="BT60:BT61"/>
    <mergeCell ref="ER62:ER67"/>
    <mergeCell ref="AW65:AW67"/>
    <mergeCell ref="BY65:BY67"/>
    <mergeCell ref="DA65:DA67"/>
    <mergeCell ref="CQ62:CQ67"/>
    <mergeCell ref="CV62:CV64"/>
    <mergeCell ref="CZ62:CZ67"/>
    <mergeCell ref="DA62:DA64"/>
    <mergeCell ref="DJ62:DJ67"/>
    <mergeCell ref="DS62:DS67"/>
    <mergeCell ref="ER60:ER61"/>
    <mergeCell ref="AD62:AD67"/>
    <mergeCell ref="CW56:CW59"/>
    <mergeCell ref="AD60:AD61"/>
    <mergeCell ref="EF71:EF72"/>
    <mergeCell ref="EL71:EL72"/>
    <mergeCell ref="ER71:ER72"/>
    <mergeCell ref="AD73:AD75"/>
    <mergeCell ref="AF73:AF83"/>
    <mergeCell ref="AM73:AM75"/>
    <mergeCell ref="AO73:AO83"/>
    <mergeCell ref="AW73:AW75"/>
    <mergeCell ref="AY73:AY83"/>
    <mergeCell ref="BF73:BF75"/>
    <mergeCell ref="EL69:EL70"/>
    <mergeCell ref="ER69:ER70"/>
    <mergeCell ref="AD71:AD72"/>
    <mergeCell ref="AM71:AM72"/>
    <mergeCell ref="AV71:AV72"/>
    <mergeCell ref="BF71:BF72"/>
    <mergeCell ref="BO71:BO72"/>
    <mergeCell ref="BY71:BY72"/>
    <mergeCell ref="CH71:CH72"/>
    <mergeCell ref="CQ71:CQ72"/>
    <mergeCell ref="EO68:EO72"/>
    <mergeCell ref="AD69:AD70"/>
    <mergeCell ref="AM69:AM70"/>
    <mergeCell ref="AV69:AV70"/>
    <mergeCell ref="BF69:BF70"/>
    <mergeCell ref="BO69:BO70"/>
    <mergeCell ref="BY69:BY70"/>
    <mergeCell ref="CH69:CH70"/>
    <mergeCell ref="CQ69:CQ70"/>
    <mergeCell ref="DA69:DA70"/>
    <mergeCell ref="AF68:AF72"/>
    <mergeCell ref="AO68:AO72"/>
    <mergeCell ref="EE73:EE83"/>
    <mergeCell ref="EF73:EF75"/>
    <mergeCell ref="EL73:EL75"/>
    <mergeCell ref="EO73:EO83"/>
    <mergeCell ref="ER73:ER75"/>
    <mergeCell ref="EB76:EB77"/>
    <mergeCell ref="EF76:EF77"/>
    <mergeCell ref="EL76:EL77"/>
    <mergeCell ref="ER76:ER77"/>
    <mergeCell ref="CQ73:CQ75"/>
    <mergeCell ref="CS73:CS83"/>
    <mergeCell ref="DA73:DA75"/>
    <mergeCell ref="DC73:DC83"/>
    <mergeCell ref="DJ73:DJ75"/>
    <mergeCell ref="DL73:DL83"/>
    <mergeCell ref="CQ76:CQ77"/>
    <mergeCell ref="DA76:DA77"/>
    <mergeCell ref="DJ76:DJ77"/>
    <mergeCell ref="CQ78:CQ80"/>
    <mergeCell ref="CQ81:CQ83"/>
    <mergeCell ref="EK78:EK80"/>
    <mergeCell ref="EP78:EP80"/>
    <mergeCell ref="ER81:ER83"/>
    <mergeCell ref="EL78:EL80"/>
    <mergeCell ref="ER78:ER80"/>
    <mergeCell ref="AJ81:AJ83"/>
    <mergeCell ref="AK81:AK83"/>
    <mergeCell ref="AL81:AL83"/>
    <mergeCell ref="AS81:AS83"/>
    <mergeCell ref="AT81:AT83"/>
    <mergeCell ref="CF76:CF77"/>
    <mergeCell ref="O81:O83"/>
    <mergeCell ref="AD81:AD83"/>
    <mergeCell ref="AM81:AM83"/>
    <mergeCell ref="AW81:AW83"/>
    <mergeCell ref="BF81:BF83"/>
    <mergeCell ref="BO81:BO83"/>
    <mergeCell ref="BY81:BY83"/>
    <mergeCell ref="CH81:CH83"/>
    <mergeCell ref="AD78:AD80"/>
    <mergeCell ref="AM78:AM80"/>
    <mergeCell ref="AW78:AW80"/>
    <mergeCell ref="BF78:BF80"/>
    <mergeCell ref="BO78:BO80"/>
    <mergeCell ref="BY78:BY80"/>
    <mergeCell ref="BQ73:BQ83"/>
    <mergeCell ref="BY73:BY75"/>
    <mergeCell ref="CA73:CA83"/>
    <mergeCell ref="CH73:CH75"/>
    <mergeCell ref="CJ73:CJ83"/>
    <mergeCell ref="CH76:CH77"/>
    <mergeCell ref="CH78:CH80"/>
    <mergeCell ref="CG81:CG83"/>
    <mergeCell ref="CN81:CN83"/>
    <mergeCell ref="CO81:CO83"/>
    <mergeCell ref="CP81:CP83"/>
    <mergeCell ref="EB73:EB75"/>
    <mergeCell ref="A9:A11"/>
    <mergeCell ref="DJ81:DJ83"/>
    <mergeCell ref="AD76:AD77"/>
    <mergeCell ref="AM76:AM77"/>
    <mergeCell ref="AW76:AW77"/>
    <mergeCell ref="BF76:BF77"/>
    <mergeCell ref="BO76:BO77"/>
    <mergeCell ref="BY76:BY77"/>
    <mergeCell ref="BO73:BO75"/>
    <mergeCell ref="AY68:AY72"/>
    <mergeCell ref="BH68:BH72"/>
    <mergeCell ref="BQ68:BQ72"/>
    <mergeCell ref="CA68:CA72"/>
    <mergeCell ref="BY50:BY52"/>
    <mergeCell ref="DJ45:DJ47"/>
    <mergeCell ref="DC28:DC34"/>
    <mergeCell ref="AA13:AA15"/>
    <mergeCell ref="AB13:AB15"/>
    <mergeCell ref="AA16:AA19"/>
    <mergeCell ref="AB16:AB19"/>
    <mergeCell ref="AC16:AC19"/>
    <mergeCell ref="AD16:AD19"/>
    <mergeCell ref="AJ16:AJ19"/>
    <mergeCell ref="AK16:AK19"/>
    <mergeCell ref="AL16:AL19"/>
    <mergeCell ref="AM16:AM19"/>
    <mergeCell ref="AS16:AS19"/>
    <mergeCell ref="AT16:AT19"/>
    <mergeCell ref="AU16:AU19"/>
    <mergeCell ref="AV16:AV19"/>
    <mergeCell ref="AW16:AW19"/>
    <mergeCell ref="BC16:BC19"/>
    <mergeCell ref="BD16:BD19"/>
    <mergeCell ref="BE16:BE19"/>
    <mergeCell ref="BF16:BF19"/>
    <mergeCell ref="BL16:BL19"/>
    <mergeCell ref="AA24:AA27"/>
    <mergeCell ref="AB24:AB27"/>
    <mergeCell ref="EP541:EP542"/>
    <mergeCell ref="EQ541:EQ542"/>
    <mergeCell ref="EL544:EL548"/>
    <mergeCell ref="EM544:EM548"/>
    <mergeCell ref="EP544:EP548"/>
    <mergeCell ref="EQ544:EQ548"/>
    <mergeCell ref="EJ544:EJ548"/>
    <mergeCell ref="EK544:EK548"/>
    <mergeCell ref="EM538:EM540"/>
    <mergeCell ref="EN538:EN540"/>
    <mergeCell ref="EO538:EO540"/>
    <mergeCell ref="EP538:EP540"/>
    <mergeCell ref="EQ538:EQ540"/>
    <mergeCell ref="EJ538:EJ540"/>
    <mergeCell ref="EK538:EK540"/>
    <mergeCell ref="EL538:EL540"/>
    <mergeCell ref="EJ541:EJ542"/>
    <mergeCell ref="EK541:EK542"/>
    <mergeCell ref="EL541:EL542"/>
    <mergeCell ref="EM541:EM542"/>
    <mergeCell ref="EN541:EN542"/>
    <mergeCell ref="EO541:EO542"/>
    <mergeCell ref="EN544:EN548"/>
    <mergeCell ref="EO544:EO548"/>
    <mergeCell ref="EM549:EM551"/>
    <mergeCell ref="EN549:EN551"/>
    <mergeCell ref="EO549:EO551"/>
    <mergeCell ref="EP549:EP550"/>
    <mergeCell ref="EQ549:EQ550"/>
    <mergeCell ref="EJ549:EJ550"/>
    <mergeCell ref="EK549:EK550"/>
    <mergeCell ref="EL549:EL550"/>
    <mergeCell ref="EN552:EN554"/>
    <mergeCell ref="EO552:EO554"/>
    <mergeCell ref="EM552:EM554"/>
    <mergeCell ref="EJ553:EJ554"/>
    <mergeCell ref="EK553:EK554"/>
    <mergeCell ref="EL553:EL554"/>
    <mergeCell ref="EP553:EP554"/>
    <mergeCell ref="EQ553:EQ554"/>
    <mergeCell ref="EL555:EL556"/>
    <mergeCell ref="EM555:EM558"/>
    <mergeCell ref="EN555:EN558"/>
    <mergeCell ref="EO555:EO558"/>
    <mergeCell ref="EJ555:EJ556"/>
    <mergeCell ref="EK555:EK556"/>
    <mergeCell ref="EM559:EM561"/>
    <mergeCell ref="EN559:EN561"/>
    <mergeCell ref="EO559:EO561"/>
    <mergeCell ref="AA302:AA304"/>
    <mergeCell ref="AB302:AB304"/>
    <mergeCell ref="AC302:AC304"/>
    <mergeCell ref="AD302:AD304"/>
    <mergeCell ref="AE302:AE307"/>
    <mergeCell ref="AF302:AF307"/>
    <mergeCell ref="AJ302:AJ304"/>
    <mergeCell ref="AK302:AK304"/>
    <mergeCell ref="AL302:AL304"/>
    <mergeCell ref="AM302:AM304"/>
    <mergeCell ref="AN302:AN307"/>
    <mergeCell ref="AO302:AO307"/>
    <mergeCell ref="AS302:AS304"/>
    <mergeCell ref="AT302:AT304"/>
    <mergeCell ref="AU302:AU304"/>
    <mergeCell ref="AV302:AV304"/>
    <mergeCell ref="AW302:AW304"/>
    <mergeCell ref="AX302:AX307"/>
    <mergeCell ref="AY302:AY307"/>
    <mergeCell ref="BC302:BC304"/>
    <mergeCell ref="BD302:BD304"/>
    <mergeCell ref="BE302:BE304"/>
    <mergeCell ref="BF302:BF304"/>
    <mergeCell ref="BG302:BG307"/>
    <mergeCell ref="BH302:BH307"/>
    <mergeCell ref="BL302:BL304"/>
    <mergeCell ref="BM302:BM304"/>
    <mergeCell ref="BN302:BN304"/>
    <mergeCell ref="BO302:BO304"/>
    <mergeCell ref="BP302:BP307"/>
    <mergeCell ref="BQ302:BQ307"/>
    <mergeCell ref="BU302:BU304"/>
    <mergeCell ref="BV302:BV304"/>
    <mergeCell ref="DI302:DI304"/>
    <mergeCell ref="DJ302:DJ304"/>
    <mergeCell ref="DK302:DK307"/>
    <mergeCell ref="DL302:DL307"/>
    <mergeCell ref="DP302:DP304"/>
    <mergeCell ref="DQ302:DQ304"/>
    <mergeCell ref="DR302:DR304"/>
    <mergeCell ref="DS302:DS304"/>
    <mergeCell ref="CW305:CW307"/>
    <mergeCell ref="CX305:CX307"/>
    <mergeCell ref="CY305:CY307"/>
    <mergeCell ref="CZ305:CZ307"/>
    <mergeCell ref="DA305:DA307"/>
    <mergeCell ref="DG305:DG307"/>
    <mergeCell ref="DH305:DH307"/>
    <mergeCell ref="DI305:DI307"/>
    <mergeCell ref="DJ305:DJ307"/>
    <mergeCell ref="DP305:DP307"/>
    <mergeCell ref="DQ305:DQ307"/>
    <mergeCell ref="DR305:DR307"/>
    <mergeCell ref="DS305:DS307"/>
    <mergeCell ref="DT302:DT307"/>
    <mergeCell ref="DC302:DC307"/>
    <mergeCell ref="DG302:DG304"/>
    <mergeCell ref="DH302:DH304"/>
    <mergeCell ref="CH308:CH310"/>
    <mergeCell ref="CI308:CI313"/>
    <mergeCell ref="CJ308:CJ313"/>
    <mergeCell ref="CN308:CN310"/>
    <mergeCell ref="CO308:CO310"/>
    <mergeCell ref="CP308:CP310"/>
    <mergeCell ref="CQ308:CQ310"/>
    <mergeCell ref="CR308:CR313"/>
    <mergeCell ref="CS308:CS313"/>
    <mergeCell ref="CW308:CW310"/>
    <mergeCell ref="CX308:CX310"/>
    <mergeCell ref="CY308:CY310"/>
    <mergeCell ref="CZ308:CZ310"/>
    <mergeCell ref="DA308:DA310"/>
    <mergeCell ref="DB308:DB313"/>
    <mergeCell ref="DC308:DC313"/>
    <mergeCell ref="DG308:DG310"/>
    <mergeCell ref="DH308:DH310"/>
    <mergeCell ref="DU302:DU307"/>
    <mergeCell ref="DY302:DY304"/>
    <mergeCell ref="DZ302:DZ304"/>
    <mergeCell ref="EA302:EA304"/>
    <mergeCell ref="EB302:EB304"/>
    <mergeCell ref="EC302:EC304"/>
    <mergeCell ref="ED302:ED307"/>
    <mergeCell ref="BW302:BW304"/>
    <mergeCell ref="BX302:BX304"/>
    <mergeCell ref="BY302:BY304"/>
    <mergeCell ref="BZ302:BZ307"/>
    <mergeCell ref="CA302:CA307"/>
    <mergeCell ref="CE302:CE304"/>
    <mergeCell ref="CF302:CF304"/>
    <mergeCell ref="CG302:CG304"/>
    <mergeCell ref="CH302:CH304"/>
    <mergeCell ref="CI302:CI307"/>
    <mergeCell ref="CJ302:CJ307"/>
    <mergeCell ref="CN302:CN304"/>
    <mergeCell ref="CO302:CO304"/>
    <mergeCell ref="CP302:CP304"/>
    <mergeCell ref="CQ302:CQ304"/>
    <mergeCell ref="CR302:CR307"/>
    <mergeCell ref="CS302:CS307"/>
    <mergeCell ref="BW305:BW307"/>
    <mergeCell ref="BX305:BX307"/>
    <mergeCell ref="BY305:BY307"/>
    <mergeCell ref="CE305:CE307"/>
    <mergeCell ref="CF305:CF307"/>
    <mergeCell ref="CG305:CG307"/>
    <mergeCell ref="CH305:CH307"/>
    <mergeCell ref="CN305:CN307"/>
    <mergeCell ref="CO305:CO307"/>
    <mergeCell ref="CP305:CP307"/>
    <mergeCell ref="CQ305:CQ307"/>
    <mergeCell ref="CW302:CW304"/>
    <mergeCell ref="CX302:CX304"/>
    <mergeCell ref="CY302:CY304"/>
    <mergeCell ref="CZ302:CZ304"/>
    <mergeCell ref="DA302:DA304"/>
    <mergeCell ref="DP311:DP313"/>
    <mergeCell ref="DQ311:DQ313"/>
    <mergeCell ref="DI308:DI310"/>
    <mergeCell ref="AA311:AA313"/>
    <mergeCell ref="AB311:AB313"/>
    <mergeCell ref="AC311:AC313"/>
    <mergeCell ref="AJ308:AJ310"/>
    <mergeCell ref="AK308:AK310"/>
    <mergeCell ref="AL308:AL310"/>
    <mergeCell ref="AM308:AM310"/>
    <mergeCell ref="AN308:AN313"/>
    <mergeCell ref="AO308:AO313"/>
    <mergeCell ref="AS308:AS310"/>
    <mergeCell ref="AT308:AT310"/>
    <mergeCell ref="AU308:AU310"/>
    <mergeCell ref="AV308:AV310"/>
    <mergeCell ref="AW308:AW310"/>
    <mergeCell ref="AX308:AX313"/>
    <mergeCell ref="AY308:AY313"/>
    <mergeCell ref="BC308:BC310"/>
    <mergeCell ref="BD308:BD310"/>
    <mergeCell ref="BE308:BE310"/>
    <mergeCell ref="BF308:BF310"/>
    <mergeCell ref="BG308:BG313"/>
    <mergeCell ref="BH308:BH313"/>
    <mergeCell ref="BL308:BL310"/>
    <mergeCell ref="BM308:BM310"/>
    <mergeCell ref="BN308:BN310"/>
    <mergeCell ref="BO308:BO310"/>
    <mergeCell ref="BP308:BP313"/>
    <mergeCell ref="BQ308:BQ313"/>
    <mergeCell ref="BU308:BU310"/>
    <mergeCell ref="BV308:BV310"/>
    <mergeCell ref="BW308:BW310"/>
    <mergeCell ref="BX308:BX310"/>
    <mergeCell ref="DB302:DB307"/>
    <mergeCell ref="CG311:CG313"/>
    <mergeCell ref="CH311:CH313"/>
    <mergeCell ref="CN311:CN313"/>
    <mergeCell ref="CO311:CO313"/>
    <mergeCell ref="CP311:CP313"/>
    <mergeCell ref="CQ311:CQ313"/>
    <mergeCell ref="AL311:AL313"/>
    <mergeCell ref="AM311:AM313"/>
    <mergeCell ref="AS311:AS313"/>
    <mergeCell ref="AT311:AT313"/>
    <mergeCell ref="AU311:AU313"/>
    <mergeCell ref="AV311:AV313"/>
    <mergeCell ref="AW311:AW313"/>
    <mergeCell ref="BC311:BC313"/>
    <mergeCell ref="BD311:BD313"/>
    <mergeCell ref="BE311:BE313"/>
    <mergeCell ref="BF311:BF313"/>
    <mergeCell ref="BL311:BL313"/>
    <mergeCell ref="BM311:BM313"/>
    <mergeCell ref="BN311:BN313"/>
    <mergeCell ref="BO311:BO313"/>
    <mergeCell ref="BU311:BU313"/>
    <mergeCell ref="BV311:BV313"/>
    <mergeCell ref="BW311:BW313"/>
    <mergeCell ref="BX311:BX313"/>
    <mergeCell ref="BY311:BY313"/>
    <mergeCell ref="CE311:CE313"/>
    <mergeCell ref="CF311:CF313"/>
    <mergeCell ref="DJ308:DJ310"/>
    <mergeCell ref="CW311:CW313"/>
    <mergeCell ref="CX311:CX313"/>
    <mergeCell ref="CY311:CY313"/>
    <mergeCell ref="CZ311:CZ313"/>
    <mergeCell ref="DA311:DA313"/>
    <mergeCell ref="DG311:DG313"/>
    <mergeCell ref="DH311:DH313"/>
    <mergeCell ref="DI311:DI313"/>
    <mergeCell ref="DJ311:DJ313"/>
    <mergeCell ref="EE302:EE307"/>
    <mergeCell ref="AA305:AA307"/>
    <mergeCell ref="AB305:AB307"/>
    <mergeCell ref="AC305:AC307"/>
    <mergeCell ref="AD305:AD307"/>
    <mergeCell ref="AJ305:AJ307"/>
    <mergeCell ref="AK305:AK307"/>
    <mergeCell ref="AL305:AL307"/>
    <mergeCell ref="AM305:AM307"/>
    <mergeCell ref="AS305:AS307"/>
    <mergeCell ref="AT305:AT307"/>
    <mergeCell ref="AU305:AU307"/>
    <mergeCell ref="AV305:AV307"/>
    <mergeCell ref="AW305:AW307"/>
    <mergeCell ref="BC305:BC307"/>
    <mergeCell ref="BD305:BD307"/>
    <mergeCell ref="BE305:BE307"/>
    <mergeCell ref="BF305:BF307"/>
    <mergeCell ref="BL305:BL307"/>
    <mergeCell ref="BM305:BM307"/>
    <mergeCell ref="BN305:BN307"/>
    <mergeCell ref="BO305:BO307"/>
    <mergeCell ref="BU305:BU307"/>
    <mergeCell ref="BV305:BV307"/>
    <mergeCell ref="DY305:DY307"/>
    <mergeCell ref="DZ305:DZ307"/>
    <mergeCell ref="EA305:EA307"/>
    <mergeCell ref="EB305:EB307"/>
    <mergeCell ref="EC305:EC307"/>
    <mergeCell ref="AA308:AA310"/>
    <mergeCell ref="AB308:AB310"/>
    <mergeCell ref="AC308:AC310"/>
    <mergeCell ref="AD308:AD310"/>
    <mergeCell ref="AE308:AE313"/>
    <mergeCell ref="AF308:AF313"/>
    <mergeCell ref="DK308:DK313"/>
    <mergeCell ref="DL308:DL313"/>
    <mergeCell ref="DP308:DP310"/>
    <mergeCell ref="DQ308:DQ310"/>
    <mergeCell ref="DR308:DR310"/>
    <mergeCell ref="DS308:DS310"/>
    <mergeCell ref="DT308:DT313"/>
    <mergeCell ref="DU308:DU313"/>
    <mergeCell ref="DY308:DY310"/>
    <mergeCell ref="DZ308:DZ310"/>
    <mergeCell ref="BY308:BY310"/>
    <mergeCell ref="BZ308:BZ313"/>
    <mergeCell ref="CA308:CA313"/>
    <mergeCell ref="CE308:CE310"/>
    <mergeCell ref="CF308:CF310"/>
    <mergeCell ref="CG308:CG310"/>
    <mergeCell ref="AD311:AD313"/>
    <mergeCell ref="AJ311:AJ313"/>
    <mergeCell ref="AK311:AK313"/>
    <mergeCell ref="AA314:AA317"/>
    <mergeCell ref="AC314:AC317"/>
    <mergeCell ref="AD314:AD317"/>
    <mergeCell ref="AE314:AE322"/>
    <mergeCell ref="AF314:AF322"/>
    <mergeCell ref="AJ314:AJ317"/>
    <mergeCell ref="AK314:AK317"/>
    <mergeCell ref="AL314:AL317"/>
    <mergeCell ref="AM314:AM317"/>
    <mergeCell ref="AN314:AN322"/>
    <mergeCell ref="AO314:AO322"/>
    <mergeCell ref="AS314:AS317"/>
    <mergeCell ref="AT314:AT317"/>
    <mergeCell ref="AU314:AU317"/>
    <mergeCell ref="AV314:AV317"/>
    <mergeCell ref="AW314:AW317"/>
    <mergeCell ref="AX314:AX322"/>
    <mergeCell ref="AY314:AY322"/>
    <mergeCell ref="BC314:BC317"/>
    <mergeCell ref="BD314:BD317"/>
    <mergeCell ref="BE314:BE317"/>
    <mergeCell ref="BF314:BF317"/>
    <mergeCell ref="BG314:BG322"/>
    <mergeCell ref="BH314:BH322"/>
    <mergeCell ref="BL314:BL317"/>
    <mergeCell ref="BM314:BM317"/>
    <mergeCell ref="BN314:BN317"/>
    <mergeCell ref="BO314:BO317"/>
    <mergeCell ref="BP314:BP322"/>
    <mergeCell ref="BQ314:BQ322"/>
    <mergeCell ref="BU314:BU317"/>
    <mergeCell ref="BV314:BV317"/>
    <mergeCell ref="BW314:BW317"/>
    <mergeCell ref="AJ321:AJ322"/>
    <mergeCell ref="AK321:AK322"/>
    <mergeCell ref="AL321:AL322"/>
    <mergeCell ref="AM321:AM322"/>
    <mergeCell ref="AS321:AS322"/>
    <mergeCell ref="AT321:AT322"/>
    <mergeCell ref="AU321:AU322"/>
    <mergeCell ref="AV321:AV322"/>
    <mergeCell ref="AW321:AW322"/>
    <mergeCell ref="BC321:BC322"/>
    <mergeCell ref="BD321:BD322"/>
    <mergeCell ref="BE321:BE322"/>
    <mergeCell ref="BF321:BF322"/>
    <mergeCell ref="CQ314:CQ317"/>
    <mergeCell ref="CR314:CR322"/>
    <mergeCell ref="CS314:CS322"/>
    <mergeCell ref="CW314:CW317"/>
    <mergeCell ref="CX314:CX317"/>
    <mergeCell ref="CY314:CY317"/>
    <mergeCell ref="CZ314:CZ317"/>
    <mergeCell ref="DA314:DA317"/>
    <mergeCell ref="DH314:DH317"/>
    <mergeCell ref="DI314:DI317"/>
    <mergeCell ref="DJ314:DJ317"/>
    <mergeCell ref="DK314:DK322"/>
    <mergeCell ref="DL314:DL322"/>
    <mergeCell ref="DP314:DP317"/>
    <mergeCell ref="DQ314:DQ317"/>
    <mergeCell ref="DR314:DR317"/>
    <mergeCell ref="DS314:DS317"/>
    <mergeCell ref="DT314:DT322"/>
    <mergeCell ref="DU314:DU322"/>
    <mergeCell ref="DY314:DY317"/>
    <mergeCell ref="DZ314:DZ317"/>
    <mergeCell ref="EA314:EA317"/>
    <mergeCell ref="EB314:EB317"/>
    <mergeCell ref="CY321:CY322"/>
    <mergeCell ref="CZ321:CZ322"/>
    <mergeCell ref="DA321:DA322"/>
    <mergeCell ref="CX321:CX322"/>
    <mergeCell ref="DB314:DB322"/>
    <mergeCell ref="DC314:DC322"/>
    <mergeCell ref="DG314:DG317"/>
    <mergeCell ref="CO318:CO320"/>
    <mergeCell ref="CP318:CP320"/>
    <mergeCell ref="CQ318:CQ320"/>
    <mergeCell ref="CW318:CW320"/>
    <mergeCell ref="CX318:CX320"/>
    <mergeCell ref="CQ325:CQ326"/>
    <mergeCell ref="CW325:CW326"/>
    <mergeCell ref="CF327:CF328"/>
    <mergeCell ref="EC314:EC317"/>
    <mergeCell ref="CY327:CY328"/>
    <mergeCell ref="CZ327:CZ328"/>
    <mergeCell ref="DA327:DA328"/>
    <mergeCell ref="DG327:DG328"/>
    <mergeCell ref="DH327:DH328"/>
    <mergeCell ref="DI327:DI328"/>
    <mergeCell ref="DJ327:DJ328"/>
    <mergeCell ref="DP327:DP328"/>
    <mergeCell ref="DQ327:DQ328"/>
    <mergeCell ref="DR327:DR328"/>
    <mergeCell ref="DS327:DS328"/>
    <mergeCell ref="DY327:DY328"/>
    <mergeCell ref="DY325:DY326"/>
    <mergeCell ref="DZ325:DZ326"/>
    <mergeCell ref="EB327:EB328"/>
    <mergeCell ref="BW323:BW324"/>
    <mergeCell ref="BX323:BX324"/>
    <mergeCell ref="BY323:BY324"/>
    <mergeCell ref="BZ323:BZ328"/>
    <mergeCell ref="CA323:CA328"/>
    <mergeCell ref="CE323:CE324"/>
    <mergeCell ref="CF323:CF324"/>
    <mergeCell ref="CG323:CG324"/>
    <mergeCell ref="CH323:CH324"/>
    <mergeCell ref="CI323:CI328"/>
    <mergeCell ref="CJ323:CJ328"/>
    <mergeCell ref="CN323:CN324"/>
    <mergeCell ref="CO323:CO324"/>
    <mergeCell ref="CP323:CP324"/>
    <mergeCell ref="CQ323:CQ324"/>
    <mergeCell ref="BW325:BW326"/>
    <mergeCell ref="DH321:DH322"/>
    <mergeCell ref="DI321:DI322"/>
    <mergeCell ref="DJ321:DJ322"/>
    <mergeCell ref="DP321:DP322"/>
    <mergeCell ref="DQ321:DQ322"/>
    <mergeCell ref="DR321:DR322"/>
    <mergeCell ref="DS321:DS322"/>
    <mergeCell ref="DY321:DY322"/>
    <mergeCell ref="DZ321:DZ322"/>
    <mergeCell ref="EA321:EA322"/>
    <mergeCell ref="EB321:EB322"/>
    <mergeCell ref="BX314:BX317"/>
    <mergeCell ref="BY314:BY317"/>
    <mergeCell ref="BZ314:BZ322"/>
    <mergeCell ref="CA314:CA322"/>
    <mergeCell ref="CE314:CE317"/>
    <mergeCell ref="CF314:CF317"/>
    <mergeCell ref="CG314:CG317"/>
    <mergeCell ref="BX321:BX322"/>
    <mergeCell ref="BY321:BY322"/>
    <mergeCell ref="CE321:CE322"/>
    <mergeCell ref="CF321:CF322"/>
    <mergeCell ref="CG321:CG322"/>
    <mergeCell ref="CH314:CH317"/>
    <mergeCell ref="CI314:CI322"/>
    <mergeCell ref="CJ314:CJ322"/>
    <mergeCell ref="CN314:CN317"/>
    <mergeCell ref="CO314:CO317"/>
    <mergeCell ref="CP314:CP317"/>
    <mergeCell ref="ED314:ED322"/>
    <mergeCell ref="DH318:DH320"/>
    <mergeCell ref="DI318:DI320"/>
    <mergeCell ref="DJ318:DJ320"/>
    <mergeCell ref="DP318:DP320"/>
    <mergeCell ref="DQ318:DQ320"/>
    <mergeCell ref="DR318:DR320"/>
    <mergeCell ref="DS318:DS320"/>
    <mergeCell ref="DY318:DY320"/>
    <mergeCell ref="DZ318:DZ320"/>
    <mergeCell ref="EA318:EA320"/>
    <mergeCell ref="EB318:EB320"/>
    <mergeCell ref="EC318:EC320"/>
    <mergeCell ref="EE314:EE322"/>
    <mergeCell ref="AA318:AA320"/>
    <mergeCell ref="AB318:AB320"/>
    <mergeCell ref="AC318:AC320"/>
    <mergeCell ref="AD318:AD320"/>
    <mergeCell ref="AJ318:AJ320"/>
    <mergeCell ref="AK318:AK320"/>
    <mergeCell ref="AL318:AL320"/>
    <mergeCell ref="AM318:AM320"/>
    <mergeCell ref="AS318:AS320"/>
    <mergeCell ref="AT318:AT320"/>
    <mergeCell ref="AU318:AU320"/>
    <mergeCell ref="AV318:AV320"/>
    <mergeCell ref="AW318:AW320"/>
    <mergeCell ref="BC318:BC320"/>
    <mergeCell ref="BD318:BD320"/>
    <mergeCell ref="BE318:BE320"/>
    <mergeCell ref="BF318:BF320"/>
    <mergeCell ref="BL318:BL320"/>
    <mergeCell ref="BM318:BM320"/>
    <mergeCell ref="BN318:BN320"/>
    <mergeCell ref="BO318:BO320"/>
    <mergeCell ref="BU318:BU320"/>
    <mergeCell ref="BV318:BV320"/>
    <mergeCell ref="BW318:BW320"/>
    <mergeCell ref="BX318:BX320"/>
    <mergeCell ref="BY318:BY320"/>
    <mergeCell ref="CE318:CE320"/>
    <mergeCell ref="CF318:CF320"/>
    <mergeCell ref="CG318:CG320"/>
    <mergeCell ref="CH318:CH320"/>
    <mergeCell ref="CN318:CN320"/>
    <mergeCell ref="AA321:AA322"/>
    <mergeCell ref="AB321:AB322"/>
    <mergeCell ref="AC321:AC322"/>
    <mergeCell ref="AD321:AD322"/>
    <mergeCell ref="EC321:EC322"/>
    <mergeCell ref="CY318:CY320"/>
    <mergeCell ref="CZ318:CZ320"/>
    <mergeCell ref="DA318:DA320"/>
    <mergeCell ref="DG318:DG320"/>
    <mergeCell ref="CH321:CH322"/>
    <mergeCell ref="CN321:CN322"/>
    <mergeCell ref="CO321:CO322"/>
    <mergeCell ref="CP321:CP322"/>
    <mergeCell ref="CQ321:CQ322"/>
    <mergeCell ref="CW321:CW322"/>
    <mergeCell ref="BL321:BL322"/>
    <mergeCell ref="BM321:BM322"/>
    <mergeCell ref="BN321:BN322"/>
    <mergeCell ref="BO321:BO322"/>
    <mergeCell ref="Z323:Z324"/>
    <mergeCell ref="AA323:AA324"/>
    <mergeCell ref="AB323:AB324"/>
    <mergeCell ref="AD323:AD324"/>
    <mergeCell ref="AE323:AE328"/>
    <mergeCell ref="AF323:AF328"/>
    <mergeCell ref="AJ323:AJ324"/>
    <mergeCell ref="AK323:AK324"/>
    <mergeCell ref="AL323:AL324"/>
    <mergeCell ref="AM323:AM324"/>
    <mergeCell ref="AN323:AN328"/>
    <mergeCell ref="AO323:AO328"/>
    <mergeCell ref="AS323:AS324"/>
    <mergeCell ref="AT323:AT324"/>
    <mergeCell ref="AU323:AU324"/>
    <mergeCell ref="AV323:AV324"/>
    <mergeCell ref="AW323:AW324"/>
    <mergeCell ref="AX323:AX328"/>
    <mergeCell ref="AY323:AY328"/>
    <mergeCell ref="BC323:BC324"/>
    <mergeCell ref="BD323:BD324"/>
    <mergeCell ref="BE323:BE324"/>
    <mergeCell ref="BF323:BF324"/>
    <mergeCell ref="BG323:BG328"/>
    <mergeCell ref="BH323:BH328"/>
    <mergeCell ref="BL323:BL324"/>
    <mergeCell ref="BM323:BM324"/>
    <mergeCell ref="BN323:BN324"/>
    <mergeCell ref="BO323:BO324"/>
    <mergeCell ref="BP323:BP328"/>
    <mergeCell ref="BQ323:BQ328"/>
    <mergeCell ref="BU323:BU324"/>
    <mergeCell ref="BV323:BV324"/>
    <mergeCell ref="AA325:AA326"/>
    <mergeCell ref="AB325:AB326"/>
    <mergeCell ref="AC325:AC326"/>
    <mergeCell ref="AD325:AD326"/>
    <mergeCell ref="AJ325:AJ326"/>
    <mergeCell ref="AK325:AK326"/>
    <mergeCell ref="AL325:AL326"/>
    <mergeCell ref="AM325:AM326"/>
    <mergeCell ref="AS325:AS326"/>
    <mergeCell ref="AT325:AT326"/>
    <mergeCell ref="AU325:AU326"/>
    <mergeCell ref="AV325:AV326"/>
    <mergeCell ref="AW325:AW326"/>
    <mergeCell ref="BC325:BC326"/>
    <mergeCell ref="BD325:BD326"/>
    <mergeCell ref="BE325:BE326"/>
    <mergeCell ref="BF325:BF326"/>
    <mergeCell ref="BL325:BL326"/>
    <mergeCell ref="BM325:BM326"/>
    <mergeCell ref="BN325:BN326"/>
    <mergeCell ref="BO325:BO326"/>
    <mergeCell ref="BU325:BU326"/>
    <mergeCell ref="BV325:BV326"/>
    <mergeCell ref="AA331:AA332"/>
    <mergeCell ref="AB331:AB332"/>
    <mergeCell ref="AC331:AC332"/>
    <mergeCell ref="AD331:AD332"/>
    <mergeCell ref="EC325:EC326"/>
    <mergeCell ref="AA327:AA328"/>
    <mergeCell ref="AB327:AB328"/>
    <mergeCell ref="AC327:AC328"/>
    <mergeCell ref="AD327:AD328"/>
    <mergeCell ref="AJ327:AJ328"/>
    <mergeCell ref="AK327:AK328"/>
    <mergeCell ref="AL327:AL328"/>
    <mergeCell ref="AM327:AM328"/>
    <mergeCell ref="AS327:AS328"/>
    <mergeCell ref="AT327:AT328"/>
    <mergeCell ref="AU327:AU328"/>
    <mergeCell ref="AV327:AV328"/>
    <mergeCell ref="AW327:AW328"/>
    <mergeCell ref="BC327:BC328"/>
    <mergeCell ref="BD327:BD328"/>
    <mergeCell ref="BE327:BE328"/>
    <mergeCell ref="BF327:BF328"/>
    <mergeCell ref="BL327:BL328"/>
    <mergeCell ref="BM327:BM328"/>
    <mergeCell ref="BN327:BN328"/>
    <mergeCell ref="BO327:BO328"/>
    <mergeCell ref="BU327:BU328"/>
    <mergeCell ref="BV327:BV328"/>
    <mergeCell ref="BW327:BW328"/>
    <mergeCell ref="BX327:BX328"/>
    <mergeCell ref="BY327:BY328"/>
    <mergeCell ref="CE327:CE328"/>
    <mergeCell ref="DU323:DU328"/>
    <mergeCell ref="DY323:DY324"/>
    <mergeCell ref="CQ327:CQ328"/>
    <mergeCell ref="CW327:CW328"/>
    <mergeCell ref="CX327:CX328"/>
    <mergeCell ref="CG327:CG328"/>
    <mergeCell ref="CH327:CH328"/>
    <mergeCell ref="CN327:CN328"/>
    <mergeCell ref="CZ323:CZ324"/>
    <mergeCell ref="DA323:DA324"/>
    <mergeCell ref="DB323:DB328"/>
    <mergeCell ref="DC323:DC328"/>
    <mergeCell ref="DG323:DG324"/>
    <mergeCell ref="DH323:DH324"/>
    <mergeCell ref="DI323:DI324"/>
    <mergeCell ref="DJ323:DJ324"/>
    <mergeCell ref="DK323:DK328"/>
    <mergeCell ref="DL323:DL328"/>
    <mergeCell ref="DP323:DP324"/>
    <mergeCell ref="DQ323:DQ324"/>
    <mergeCell ref="DR323:DR324"/>
    <mergeCell ref="DS323:DS324"/>
    <mergeCell ref="DT323:DT328"/>
    <mergeCell ref="CS323:CS328"/>
    <mergeCell ref="CW323:CW324"/>
    <mergeCell ref="BX325:BX326"/>
    <mergeCell ref="BY325:BY326"/>
    <mergeCell ref="CE325:CE326"/>
    <mergeCell ref="CF325:CF326"/>
    <mergeCell ref="CG325:CG326"/>
    <mergeCell ref="CH325:CH326"/>
    <mergeCell ref="CN325:CN326"/>
    <mergeCell ref="Z329:Z330"/>
    <mergeCell ref="AA329:AA330"/>
    <mergeCell ref="AB329:AB330"/>
    <mergeCell ref="AC329:AC330"/>
    <mergeCell ref="AD329:AD330"/>
    <mergeCell ref="AE329:AE332"/>
    <mergeCell ref="AF329:AF332"/>
    <mergeCell ref="AJ329:AJ330"/>
    <mergeCell ref="AK329:AK330"/>
    <mergeCell ref="AL329:AL330"/>
    <mergeCell ref="AM329:AM330"/>
    <mergeCell ref="AN329:AN332"/>
    <mergeCell ref="AO329:AO332"/>
    <mergeCell ref="AS329:AS330"/>
    <mergeCell ref="AT329:AT330"/>
    <mergeCell ref="AU329:AU330"/>
    <mergeCell ref="AV329:AV330"/>
    <mergeCell ref="AW329:AW330"/>
    <mergeCell ref="AX329:AX332"/>
    <mergeCell ref="AY329:AY332"/>
    <mergeCell ref="BC329:BC330"/>
    <mergeCell ref="BD329:BD330"/>
    <mergeCell ref="BE329:BE330"/>
    <mergeCell ref="BF329:BF330"/>
    <mergeCell ref="BG329:BG332"/>
    <mergeCell ref="BH329:BH332"/>
    <mergeCell ref="BL329:BL330"/>
    <mergeCell ref="BM329:BM330"/>
    <mergeCell ref="CO327:CO328"/>
    <mergeCell ref="CP327:CP328"/>
    <mergeCell ref="BN329:BN330"/>
    <mergeCell ref="BO329:BO330"/>
    <mergeCell ref="BP329:BP332"/>
    <mergeCell ref="BQ329:BQ332"/>
    <mergeCell ref="BU329:BU330"/>
    <mergeCell ref="BV329:BV330"/>
    <mergeCell ref="BW329:BW330"/>
    <mergeCell ref="BX329:BX330"/>
    <mergeCell ref="BY329:BY330"/>
    <mergeCell ref="BZ329:BZ332"/>
    <mergeCell ref="CA329:CA332"/>
    <mergeCell ref="CE329:CE330"/>
    <mergeCell ref="CF329:CF330"/>
    <mergeCell ref="CG329:CG330"/>
    <mergeCell ref="CH329:CH330"/>
    <mergeCell ref="CI329:CI332"/>
    <mergeCell ref="CJ329:CJ332"/>
    <mergeCell ref="CN329:CN330"/>
    <mergeCell ref="CO329:CO330"/>
    <mergeCell ref="CP329:CP330"/>
    <mergeCell ref="BC331:BC332"/>
    <mergeCell ref="BD331:BD332"/>
    <mergeCell ref="BE331:BE332"/>
    <mergeCell ref="BF331:BF332"/>
    <mergeCell ref="BL331:BL332"/>
    <mergeCell ref="BM331:BM332"/>
    <mergeCell ref="BN331:BN332"/>
    <mergeCell ref="BO331:BO332"/>
    <mergeCell ref="BU331:BU332"/>
    <mergeCell ref="BV331:BV332"/>
    <mergeCell ref="BW331:BW332"/>
    <mergeCell ref="BX331:BX332"/>
    <mergeCell ref="BY331:BY332"/>
    <mergeCell ref="CE331:CE332"/>
    <mergeCell ref="CF331:CF332"/>
    <mergeCell ref="CG331:CG332"/>
    <mergeCell ref="CH331:CH332"/>
    <mergeCell ref="CN331:CN332"/>
    <mergeCell ref="CO331:CO332"/>
    <mergeCell ref="CP331:CP332"/>
    <mergeCell ref="BY333:BY334"/>
    <mergeCell ref="BZ333:BZ336"/>
    <mergeCell ref="CA333:CA336"/>
    <mergeCell ref="CE333:CE334"/>
    <mergeCell ref="CF333:CF334"/>
    <mergeCell ref="CG333:CG334"/>
    <mergeCell ref="CH333:CH334"/>
    <mergeCell ref="CI333:CI336"/>
    <mergeCell ref="CJ333:CJ336"/>
    <mergeCell ref="CN333:CN334"/>
    <mergeCell ref="CO333:CO334"/>
    <mergeCell ref="CP333:CP334"/>
    <mergeCell ref="BU335:BU336"/>
    <mergeCell ref="BV335:BV336"/>
    <mergeCell ref="BW335:BW336"/>
    <mergeCell ref="BX335:BX336"/>
    <mergeCell ref="CH335:CH336"/>
    <mergeCell ref="CN335:CN336"/>
    <mergeCell ref="CO335:CO336"/>
    <mergeCell ref="DJ329:DJ330"/>
    <mergeCell ref="CW331:CW332"/>
    <mergeCell ref="CX331:CX332"/>
    <mergeCell ref="CY331:CY332"/>
    <mergeCell ref="CZ331:CZ332"/>
    <mergeCell ref="DA331:DA332"/>
    <mergeCell ref="DG331:DG332"/>
    <mergeCell ref="DH331:DH332"/>
    <mergeCell ref="DI331:DI332"/>
    <mergeCell ref="DJ331:DJ332"/>
    <mergeCell ref="CQ331:CQ332"/>
    <mergeCell ref="DC329:DC332"/>
    <mergeCell ref="DG329:DG330"/>
    <mergeCell ref="DH329:DH330"/>
    <mergeCell ref="DI329:DI330"/>
    <mergeCell ref="BY335:BY336"/>
    <mergeCell ref="CE335:CE336"/>
    <mergeCell ref="CF335:CF336"/>
    <mergeCell ref="CG335:CG336"/>
    <mergeCell ref="CR333:CR336"/>
    <mergeCell ref="CS333:CS336"/>
    <mergeCell ref="CW333:CW334"/>
    <mergeCell ref="CX333:CX334"/>
    <mergeCell ref="CY333:CY334"/>
    <mergeCell ref="CZ333:CZ334"/>
    <mergeCell ref="DA333:DA334"/>
    <mergeCell ref="DB333:DB336"/>
    <mergeCell ref="CQ329:CQ330"/>
    <mergeCell ref="CR329:CR332"/>
    <mergeCell ref="CS329:CS332"/>
    <mergeCell ref="CW329:CW330"/>
    <mergeCell ref="CX329:CX330"/>
    <mergeCell ref="CY329:CY330"/>
    <mergeCell ref="CZ329:CZ330"/>
    <mergeCell ref="DA329:DA330"/>
    <mergeCell ref="DB329:DB332"/>
    <mergeCell ref="AC333:AC334"/>
    <mergeCell ref="AD333:AD334"/>
    <mergeCell ref="AE333:AE336"/>
    <mergeCell ref="AF333:AF336"/>
    <mergeCell ref="AJ333:AJ334"/>
    <mergeCell ref="AK333:AK334"/>
    <mergeCell ref="AL333:AL334"/>
    <mergeCell ref="AM333:AM334"/>
    <mergeCell ref="AN333:AN336"/>
    <mergeCell ref="AO333:AO336"/>
    <mergeCell ref="AS333:AS334"/>
    <mergeCell ref="AT333:AT334"/>
    <mergeCell ref="AU333:AU334"/>
    <mergeCell ref="AV333:AV334"/>
    <mergeCell ref="AW333:AW334"/>
    <mergeCell ref="AX333:AX336"/>
    <mergeCell ref="AY333:AY336"/>
    <mergeCell ref="BC333:BC334"/>
    <mergeCell ref="BD333:BD334"/>
    <mergeCell ref="BE333:BE334"/>
    <mergeCell ref="BF333:BF334"/>
    <mergeCell ref="BG333:BG336"/>
    <mergeCell ref="BH333:BH336"/>
    <mergeCell ref="BL333:BL334"/>
    <mergeCell ref="BM333:BM334"/>
    <mergeCell ref="BN333:BN334"/>
    <mergeCell ref="BO333:BO334"/>
    <mergeCell ref="BP333:BP336"/>
    <mergeCell ref="BQ333:BQ336"/>
    <mergeCell ref="BU333:BU334"/>
    <mergeCell ref="BV333:BV334"/>
    <mergeCell ref="BW333:BW334"/>
    <mergeCell ref="BX333:BX334"/>
    <mergeCell ref="AJ331:AJ332"/>
    <mergeCell ref="AK331:AK332"/>
    <mergeCell ref="AL331:AL332"/>
    <mergeCell ref="AM331:AM332"/>
    <mergeCell ref="AS331:AS332"/>
    <mergeCell ref="AT331:AT332"/>
    <mergeCell ref="AU331:AU332"/>
    <mergeCell ref="AV331:AV332"/>
    <mergeCell ref="AW331:AW332"/>
    <mergeCell ref="EA337:EA340"/>
    <mergeCell ref="EB337:EB340"/>
    <mergeCell ref="EC337:EC340"/>
    <mergeCell ref="ED337:ED341"/>
    <mergeCell ref="CP335:CP336"/>
    <mergeCell ref="CQ335:CQ336"/>
    <mergeCell ref="CW335:CW336"/>
    <mergeCell ref="CX335:CX336"/>
    <mergeCell ref="CY335:CY336"/>
    <mergeCell ref="CZ335:CZ336"/>
    <mergeCell ref="DA335:DA336"/>
    <mergeCell ref="DI333:DI334"/>
    <mergeCell ref="DJ333:DJ334"/>
    <mergeCell ref="DK333:DK336"/>
    <mergeCell ref="DL333:DL336"/>
    <mergeCell ref="DP333:DP334"/>
    <mergeCell ref="DQ333:DQ334"/>
    <mergeCell ref="DR333:DR334"/>
    <mergeCell ref="DS333:DS334"/>
    <mergeCell ref="DT333:DT336"/>
    <mergeCell ref="DU333:DU336"/>
    <mergeCell ref="DY333:DY334"/>
    <mergeCell ref="DZ333:DZ334"/>
    <mergeCell ref="EA333:EA334"/>
    <mergeCell ref="EB333:EB334"/>
    <mergeCell ref="DG335:DG336"/>
    <mergeCell ref="DH335:DH336"/>
    <mergeCell ref="DI335:DI336"/>
    <mergeCell ref="DJ335:DJ336"/>
    <mergeCell ref="DP335:DP336"/>
    <mergeCell ref="DQ335:DQ336"/>
    <mergeCell ref="DR335:DR336"/>
    <mergeCell ref="DS335:DS336"/>
    <mergeCell ref="DY335:DY336"/>
    <mergeCell ref="DZ335:DZ336"/>
    <mergeCell ref="EA335:EA336"/>
    <mergeCell ref="EB335:EB336"/>
    <mergeCell ref="DI337:DI340"/>
    <mergeCell ref="DJ337:DJ340"/>
    <mergeCell ref="DC333:DC336"/>
    <mergeCell ref="DG333:DG334"/>
    <mergeCell ref="DH333:DH334"/>
    <mergeCell ref="CP337:CP340"/>
    <mergeCell ref="CQ337:CQ340"/>
    <mergeCell ref="CR337:CR341"/>
    <mergeCell ref="CS337:CS341"/>
    <mergeCell ref="CW337:CW340"/>
    <mergeCell ref="CX337:CX340"/>
    <mergeCell ref="CY337:CY340"/>
    <mergeCell ref="CZ337:CZ340"/>
    <mergeCell ref="DA337:DA340"/>
    <mergeCell ref="DB337:DB341"/>
    <mergeCell ref="DC337:DC341"/>
    <mergeCell ref="DG337:DG340"/>
    <mergeCell ref="CQ333:CQ334"/>
    <mergeCell ref="AA337:AA340"/>
    <mergeCell ref="AB337:AB340"/>
    <mergeCell ref="AC337:AC340"/>
    <mergeCell ref="AD337:AD340"/>
    <mergeCell ref="AE337:AE341"/>
    <mergeCell ref="AF337:AF341"/>
    <mergeCell ref="AJ337:AJ340"/>
    <mergeCell ref="AK337:AK340"/>
    <mergeCell ref="AL337:AL340"/>
    <mergeCell ref="AM337:AM340"/>
    <mergeCell ref="AN337:AN341"/>
    <mergeCell ref="AO337:AO341"/>
    <mergeCell ref="AS337:AS340"/>
    <mergeCell ref="AT337:AT340"/>
    <mergeCell ref="AU337:AU340"/>
    <mergeCell ref="AV337:AV340"/>
    <mergeCell ref="BQ337:BQ341"/>
    <mergeCell ref="BU337:BU340"/>
    <mergeCell ref="BV337:BV340"/>
    <mergeCell ref="BW337:BW340"/>
    <mergeCell ref="BX337:BX340"/>
    <mergeCell ref="BY337:BY340"/>
    <mergeCell ref="BZ337:BZ341"/>
    <mergeCell ref="CA337:CA341"/>
    <mergeCell ref="CE337:CE340"/>
    <mergeCell ref="CF337:CF340"/>
    <mergeCell ref="CG337:CG340"/>
    <mergeCell ref="CH337:CH340"/>
    <mergeCell ref="CI337:CI341"/>
    <mergeCell ref="CJ337:CJ341"/>
    <mergeCell ref="CN337:CN340"/>
    <mergeCell ref="CO337:CO340"/>
    <mergeCell ref="AA335:AA336"/>
    <mergeCell ref="AB335:AB336"/>
    <mergeCell ref="AC335:AC336"/>
    <mergeCell ref="AD335:AD336"/>
    <mergeCell ref="AJ335:AJ336"/>
    <mergeCell ref="AK335:AK336"/>
    <mergeCell ref="AL335:AL336"/>
    <mergeCell ref="AM335:AM336"/>
    <mergeCell ref="AS335:AS336"/>
    <mergeCell ref="AT335:AT336"/>
    <mergeCell ref="AU335:AU336"/>
    <mergeCell ref="AV335:AV336"/>
    <mergeCell ref="AW335:AW336"/>
    <mergeCell ref="BC335:BC336"/>
    <mergeCell ref="BD335:BD336"/>
    <mergeCell ref="BE335:BE336"/>
    <mergeCell ref="BF335:BF336"/>
    <mergeCell ref="AW337:AW340"/>
    <mergeCell ref="AX337:AX341"/>
    <mergeCell ref="AY337:AY341"/>
    <mergeCell ref="BC337:BC340"/>
    <mergeCell ref="BD337:BD340"/>
    <mergeCell ref="BE337:BE340"/>
    <mergeCell ref="BF337:BF340"/>
    <mergeCell ref="BG337:BG341"/>
    <mergeCell ref="BH337:BH341"/>
    <mergeCell ref="BL337:BL340"/>
    <mergeCell ref="BM337:BM340"/>
    <mergeCell ref="BN337:BN340"/>
    <mergeCell ref="BO337:BO340"/>
    <mergeCell ref="BP337:BP341"/>
    <mergeCell ref="BL335:BL336"/>
    <mergeCell ref="Z333:Z334"/>
    <mergeCell ref="AA333:AA334"/>
    <mergeCell ref="AB333:AB334"/>
    <mergeCell ref="EE337:EE341"/>
    <mergeCell ref="EJ302:EJ304"/>
    <mergeCell ref="EK302:EK304"/>
    <mergeCell ref="EL302:EL304"/>
    <mergeCell ref="EM302:EM307"/>
    <mergeCell ref="EN302:EN307"/>
    <mergeCell ref="EJ314:EJ317"/>
    <mergeCell ref="EK314:EK317"/>
    <mergeCell ref="EL314:EL317"/>
    <mergeCell ref="EM314:EM322"/>
    <mergeCell ref="EN314:EN322"/>
    <mergeCell ref="EK327:EK328"/>
    <mergeCell ref="EL327:EL328"/>
    <mergeCell ref="EJ333:EJ334"/>
    <mergeCell ref="EK333:EK334"/>
    <mergeCell ref="EL333:EL334"/>
    <mergeCell ref="EM333:EM336"/>
    <mergeCell ref="EN333:EN336"/>
    <mergeCell ref="EC335:EC336"/>
    <mergeCell ref="DZ327:DZ328"/>
    <mergeCell ref="EA327:EA328"/>
    <mergeCell ref="EJ325:EJ326"/>
    <mergeCell ref="EK325:EK326"/>
    <mergeCell ref="EL325:EL326"/>
    <mergeCell ref="EP325:EP326"/>
    <mergeCell ref="EQ325:EQ326"/>
    <mergeCell ref="ER325:ER326"/>
    <mergeCell ref="EJ327:EJ328"/>
    <mergeCell ref="EO302:EO307"/>
    <mergeCell ref="EP302:EP304"/>
    <mergeCell ref="EQ302:EQ304"/>
    <mergeCell ref="ER302:ER304"/>
    <mergeCell ref="EJ305:EJ307"/>
    <mergeCell ref="EK305:EK307"/>
    <mergeCell ref="EL305:EL307"/>
    <mergeCell ref="EP305:EP307"/>
    <mergeCell ref="EQ305:EQ307"/>
    <mergeCell ref="ER305:ER307"/>
    <mergeCell ref="EJ308:EJ310"/>
    <mergeCell ref="EK308:EK310"/>
    <mergeCell ref="EL308:EL310"/>
    <mergeCell ref="EM308:EM313"/>
    <mergeCell ref="EN308:EN313"/>
    <mergeCell ref="EO308:EO313"/>
    <mergeCell ref="EP308:EP310"/>
    <mergeCell ref="EQ308:EQ310"/>
    <mergeCell ref="ER308:ER310"/>
    <mergeCell ref="EJ311:EJ313"/>
    <mergeCell ref="EK311:EK313"/>
    <mergeCell ref="EL311:EL313"/>
    <mergeCell ref="EP311:EP313"/>
    <mergeCell ref="EQ311:EQ313"/>
    <mergeCell ref="ER311:ER313"/>
    <mergeCell ref="ER329:ER330"/>
    <mergeCell ref="EJ331:EJ332"/>
    <mergeCell ref="EK331:EK332"/>
    <mergeCell ref="EL331:EL332"/>
    <mergeCell ref="EP331:EP332"/>
    <mergeCell ref="EQ331:EQ332"/>
    <mergeCell ref="ER331:ER332"/>
    <mergeCell ref="Z337:Z340"/>
    <mergeCell ref="EO333:EO336"/>
    <mergeCell ref="EP333:EP334"/>
    <mergeCell ref="EQ333:EQ334"/>
    <mergeCell ref="ER333:ER334"/>
    <mergeCell ref="EJ335:EJ336"/>
    <mergeCell ref="EK335:EK336"/>
    <mergeCell ref="EL335:EL336"/>
    <mergeCell ref="EP335:EP336"/>
    <mergeCell ref="EQ335:EQ336"/>
    <mergeCell ref="ER335:ER336"/>
    <mergeCell ref="CG16:CG19"/>
    <mergeCell ref="CH16:CH19"/>
    <mergeCell ref="CN16:CN19"/>
    <mergeCell ref="CO13:CO15"/>
    <mergeCell ref="CP13:CP15"/>
    <mergeCell ref="CQ13:CQ15"/>
    <mergeCell ref="CR13:CR19"/>
    <mergeCell ref="CS13:CS19"/>
    <mergeCell ref="CW13:CW15"/>
    <mergeCell ref="CX13:CX15"/>
    <mergeCell ref="CY13:CY15"/>
    <mergeCell ref="CZ13:CZ15"/>
    <mergeCell ref="DA13:DA15"/>
    <mergeCell ref="DB13:DB19"/>
    <mergeCell ref="DC13:DC19"/>
    <mergeCell ref="DG13:DG15"/>
    <mergeCell ref="DH13:DH15"/>
    <mergeCell ref="DI13:DI15"/>
    <mergeCell ref="DJ13:DJ15"/>
    <mergeCell ref="DK13:DK19"/>
    <mergeCell ref="CO16:CO19"/>
    <mergeCell ref="CP16:CP19"/>
    <mergeCell ref="CQ16:CQ19"/>
    <mergeCell ref="CW16:CW19"/>
    <mergeCell ref="CX16:CX19"/>
    <mergeCell ref="CY16:CY19"/>
    <mergeCell ref="CZ16:CZ19"/>
    <mergeCell ref="DA16:DA19"/>
    <mergeCell ref="DG16:DG19"/>
    <mergeCell ref="DH16:DH19"/>
    <mergeCell ref="DI16:DI19"/>
    <mergeCell ref="EE333:EE336"/>
    <mergeCell ref="EC333:EC334"/>
    <mergeCell ref="ED333:ED336"/>
    <mergeCell ref="DZ331:DZ332"/>
    <mergeCell ref="EA331:EA332"/>
    <mergeCell ref="EB331:EB332"/>
    <mergeCell ref="EC331:EC332"/>
    <mergeCell ref="DK329:DK332"/>
    <mergeCell ref="DL329:DL332"/>
    <mergeCell ref="DP329:DP330"/>
    <mergeCell ref="DQ329:DQ330"/>
    <mergeCell ref="DR329:DR330"/>
    <mergeCell ref="DS329:DS330"/>
    <mergeCell ref="DT329:DT332"/>
    <mergeCell ref="DU329:DU332"/>
    <mergeCell ref="DY329:DY330"/>
    <mergeCell ref="DZ329:DZ330"/>
    <mergeCell ref="EA329:EA330"/>
    <mergeCell ref="EB329:EB330"/>
    <mergeCell ref="DQ331:DQ332"/>
    <mergeCell ref="DR331:DR332"/>
    <mergeCell ref="DS331:DS332"/>
    <mergeCell ref="DY331:DY332"/>
    <mergeCell ref="EJ318:EJ320"/>
    <mergeCell ref="EK318:EK320"/>
    <mergeCell ref="EL318:EL320"/>
    <mergeCell ref="EP318:EP320"/>
    <mergeCell ref="EQ318:EQ320"/>
    <mergeCell ref="ER318:ER320"/>
    <mergeCell ref="EJ321:EJ322"/>
    <mergeCell ref="EK321:EK322"/>
    <mergeCell ref="EL321:EL322"/>
    <mergeCell ref="EP321:EP322"/>
    <mergeCell ref="EQ321:EQ322"/>
    <mergeCell ref="ER321:ER322"/>
    <mergeCell ref="EJ323:EJ324"/>
    <mergeCell ref="EK323:EK324"/>
    <mergeCell ref="EL323:EL324"/>
    <mergeCell ref="EM323:EM328"/>
    <mergeCell ref="EN323:EN328"/>
    <mergeCell ref="EO323:EO328"/>
    <mergeCell ref="EP323:EP324"/>
    <mergeCell ref="EQ323:EQ324"/>
    <mergeCell ref="ER323:ER324"/>
    <mergeCell ref="EC323:EC324"/>
    <mergeCell ref="ED323:ED328"/>
    <mergeCell ref="EE323:EE328"/>
    <mergeCell ref="EE13:EE19"/>
    <mergeCell ref="DP16:DP19"/>
    <mergeCell ref="DQ16:DQ19"/>
    <mergeCell ref="DR16:DR19"/>
    <mergeCell ref="DS16:DS19"/>
    <mergeCell ref="DY16:DY19"/>
    <mergeCell ref="DZ16:DZ19"/>
    <mergeCell ref="EA16:EA19"/>
    <mergeCell ref="EB16:EB19"/>
    <mergeCell ref="EC16:EC19"/>
    <mergeCell ref="DP24:DP27"/>
    <mergeCell ref="DQ24:DQ27"/>
    <mergeCell ref="DS24:DS27"/>
    <mergeCell ref="DY24:DY27"/>
    <mergeCell ref="DZ24:DZ27"/>
    <mergeCell ref="EB24:EB27"/>
    <mergeCell ref="ED20:ED27"/>
    <mergeCell ref="EE20:EE27"/>
    <mergeCell ref="EC327:EC328"/>
    <mergeCell ref="DP325:DP326"/>
    <mergeCell ref="DQ325:DQ326"/>
    <mergeCell ref="DR325:DR326"/>
    <mergeCell ref="DS325:DS326"/>
    <mergeCell ref="DZ323:DZ324"/>
    <mergeCell ref="EA323:EA324"/>
    <mergeCell ref="EB323:EB324"/>
    <mergeCell ref="DR311:DR313"/>
    <mergeCell ref="DS311:DS313"/>
    <mergeCell ref="DY311:DY313"/>
    <mergeCell ref="DZ311:DZ313"/>
    <mergeCell ref="EA311:EA313"/>
    <mergeCell ref="EB311:EB313"/>
    <mergeCell ref="EC311:EC313"/>
    <mergeCell ref="EA308:EA310"/>
    <mergeCell ref="EB308:EB310"/>
    <mergeCell ref="EC308:EC310"/>
    <mergeCell ref="ED308:ED313"/>
    <mergeCell ref="EE308:EE313"/>
    <mergeCell ref="ER56:ER59"/>
    <mergeCell ref="EB53:EB55"/>
    <mergeCell ref="CX323:CX324"/>
    <mergeCell ref="CY323:CY324"/>
    <mergeCell ref="EA325:EA326"/>
    <mergeCell ref="EB325:EB326"/>
    <mergeCell ref="BM20:BM23"/>
    <mergeCell ref="BN20:BN23"/>
    <mergeCell ref="BO20:BO23"/>
    <mergeCell ref="BP20:BP27"/>
    <mergeCell ref="BQ20:BQ27"/>
    <mergeCell ref="BU20:BU23"/>
    <mergeCell ref="BV20:BV23"/>
    <mergeCell ref="BW20:BW23"/>
    <mergeCell ref="BX20:BX23"/>
    <mergeCell ref="BY20:BY23"/>
    <mergeCell ref="AA20:AA23"/>
    <mergeCell ref="AB20:AB23"/>
    <mergeCell ref="AC20:AC23"/>
    <mergeCell ref="AD20:AD23"/>
    <mergeCell ref="AE20:AE27"/>
    <mergeCell ref="AF20:AF27"/>
    <mergeCell ref="AJ20:AJ23"/>
    <mergeCell ref="AK20:AK23"/>
    <mergeCell ref="AL20:AL23"/>
    <mergeCell ref="AM20:AM23"/>
    <mergeCell ref="AN20:AN27"/>
    <mergeCell ref="AO20:AO27"/>
    <mergeCell ref="AS20:AS23"/>
    <mergeCell ref="AT20:AT23"/>
    <mergeCell ref="AU20:AU23"/>
    <mergeCell ref="AV20:AV23"/>
    <mergeCell ref="AW20:AW23"/>
    <mergeCell ref="CX325:CX326"/>
    <mergeCell ref="CY325:CY326"/>
    <mergeCell ref="CZ325:CZ326"/>
    <mergeCell ref="DA325:DA326"/>
    <mergeCell ref="DG325:DG326"/>
    <mergeCell ref="DH325:DH326"/>
    <mergeCell ref="DI325:DI326"/>
    <mergeCell ref="DJ325:DJ326"/>
    <mergeCell ref="CR323:CR328"/>
    <mergeCell ref="CX24:CX27"/>
    <mergeCell ref="CZ24:CZ27"/>
    <mergeCell ref="DG20:DG23"/>
    <mergeCell ref="DH20:DH23"/>
    <mergeCell ref="DI20:DI23"/>
    <mergeCell ref="DJ20:DJ23"/>
    <mergeCell ref="DK20:DK27"/>
    <mergeCell ref="DL20:DL27"/>
    <mergeCell ref="DP20:DP23"/>
    <mergeCell ref="AX20:AX27"/>
    <mergeCell ref="AY20:AY27"/>
    <mergeCell ref="BC20:BC23"/>
    <mergeCell ref="BD20:BD23"/>
    <mergeCell ref="BE20:BE23"/>
    <mergeCell ref="BF20:BF23"/>
    <mergeCell ref="BG20:BG27"/>
    <mergeCell ref="BH20:BH27"/>
    <mergeCell ref="BL20:BL23"/>
    <mergeCell ref="BU321:BU322"/>
    <mergeCell ref="BV321:BV322"/>
    <mergeCell ref="BW321:BW322"/>
    <mergeCell ref="DG321:DG322"/>
    <mergeCell ref="CO325:CO326"/>
    <mergeCell ref="CP325:CP326"/>
    <mergeCell ref="EJ337:EJ340"/>
    <mergeCell ref="EK337:EK340"/>
    <mergeCell ref="EL337:EL340"/>
    <mergeCell ref="EM337:EM341"/>
    <mergeCell ref="EN337:EN341"/>
    <mergeCell ref="EO337:EO341"/>
    <mergeCell ref="EP337:EP340"/>
    <mergeCell ref="EQ337:EQ340"/>
    <mergeCell ref="ER337:ER340"/>
    <mergeCell ref="EP327:EP328"/>
    <mergeCell ref="EQ327:EQ328"/>
    <mergeCell ref="ER327:ER328"/>
    <mergeCell ref="EJ329:EJ330"/>
    <mergeCell ref="EK329:EK330"/>
    <mergeCell ref="EL329:EL330"/>
    <mergeCell ref="EM329:EM332"/>
    <mergeCell ref="EN329:EN332"/>
    <mergeCell ref="EO329:EO332"/>
    <mergeCell ref="EP329:EP330"/>
    <mergeCell ref="EQ329:EQ330"/>
    <mergeCell ref="AO13:AO19"/>
    <mergeCell ref="AS13:AS15"/>
    <mergeCell ref="AT13:AT15"/>
    <mergeCell ref="AU13:AU15"/>
    <mergeCell ref="AV13:AV15"/>
    <mergeCell ref="AW13:AW15"/>
    <mergeCell ref="AX13:AX19"/>
    <mergeCell ref="AY13:AY19"/>
    <mergeCell ref="BC13:BC15"/>
    <mergeCell ref="BD13:BD15"/>
    <mergeCell ref="BE13:BE15"/>
    <mergeCell ref="BF13:BF15"/>
    <mergeCell ref="BG13:BG19"/>
    <mergeCell ref="BH13:BH19"/>
    <mergeCell ref="BL13:BL15"/>
    <mergeCell ref="BM13:BM15"/>
    <mergeCell ref="BN13:BN15"/>
    <mergeCell ref="BM16:BM19"/>
    <mergeCell ref="BN16:BN19"/>
    <mergeCell ref="BO13:BO15"/>
    <mergeCell ref="BP13:BP19"/>
    <mergeCell ref="BQ13:BQ19"/>
    <mergeCell ref="BU13:BU15"/>
    <mergeCell ref="BV13:BV15"/>
    <mergeCell ref="BW13:BW15"/>
    <mergeCell ref="BX13:BX15"/>
    <mergeCell ref="BY13:BY15"/>
    <mergeCell ref="BZ13:BZ19"/>
    <mergeCell ref="CA13:CA19"/>
    <mergeCell ref="CE13:CE15"/>
    <mergeCell ref="CF13:CF15"/>
    <mergeCell ref="CG13:CG15"/>
    <mergeCell ref="CH13:CH15"/>
    <mergeCell ref="CI13:CI19"/>
    <mergeCell ref="CW24:CW27"/>
    <mergeCell ref="CO20:CO23"/>
    <mergeCell ref="CP20:CP23"/>
    <mergeCell ref="CQ20:CQ23"/>
    <mergeCell ref="CR20:CR27"/>
    <mergeCell ref="CS20:CS27"/>
    <mergeCell ref="EO314:EO322"/>
    <mergeCell ref="EP314:EP317"/>
    <mergeCell ref="EQ314:EQ317"/>
    <mergeCell ref="ER314:ER317"/>
    <mergeCell ref="EJ13:EJ15"/>
    <mergeCell ref="EK13:EK15"/>
    <mergeCell ref="EL13:EL15"/>
    <mergeCell ref="EM13:EM19"/>
    <mergeCell ref="EN13:EN19"/>
    <mergeCell ref="EO13:EO19"/>
    <mergeCell ref="EP13:EP15"/>
    <mergeCell ref="EQ13:EQ15"/>
    <mergeCell ref="ER13:ER15"/>
    <mergeCell ref="EJ16:EJ19"/>
    <mergeCell ref="EK16:EK19"/>
    <mergeCell ref="EL16:EL19"/>
    <mergeCell ref="EP16:EP19"/>
    <mergeCell ref="EQ16:EQ19"/>
    <mergeCell ref="ER16:ER19"/>
    <mergeCell ref="EJ20:EJ23"/>
    <mergeCell ref="EK20:EK23"/>
    <mergeCell ref="EL20:EL23"/>
    <mergeCell ref="EM20:EM27"/>
    <mergeCell ref="EN20:EN27"/>
    <mergeCell ref="EO20:EO27"/>
    <mergeCell ref="EP20:EP23"/>
    <mergeCell ref="EQ20:EQ23"/>
    <mergeCell ref="ER20:ER23"/>
    <mergeCell ref="EJ24:EJ27"/>
    <mergeCell ref="EK24:EK27"/>
    <mergeCell ref="EL24:EL27"/>
    <mergeCell ref="EP24:EP27"/>
    <mergeCell ref="EQ24:EQ27"/>
    <mergeCell ref="ER24:ER27"/>
    <mergeCell ref="AC24:AC27"/>
    <mergeCell ref="AD24:AD27"/>
    <mergeCell ref="AJ24:AJ27"/>
    <mergeCell ref="AK24:AK27"/>
    <mergeCell ref="AL24:AL27"/>
    <mergeCell ref="AM24:AM27"/>
    <mergeCell ref="AS24:AS27"/>
    <mergeCell ref="AT24:AT27"/>
    <mergeCell ref="AU24:AU27"/>
    <mergeCell ref="AV24:AV27"/>
    <mergeCell ref="AW24:AW27"/>
    <mergeCell ref="BC24:BC27"/>
    <mergeCell ref="BD24:BD27"/>
    <mergeCell ref="BE24:BE27"/>
    <mergeCell ref="BF24:BF27"/>
    <mergeCell ref="BL24:BL27"/>
    <mergeCell ref="BM24:BM27"/>
    <mergeCell ref="BN24:BN27"/>
    <mergeCell ref="BO24:BO27"/>
    <mergeCell ref="BU24:BU27"/>
    <mergeCell ref="BV24:BV27"/>
    <mergeCell ref="BW24:BW27"/>
    <mergeCell ref="BX24:BX27"/>
    <mergeCell ref="BY24:BY27"/>
    <mergeCell ref="CE24:CE27"/>
    <mergeCell ref="CF24:CF27"/>
    <mergeCell ref="CH24:CH27"/>
    <mergeCell ref="CN24:CN27"/>
    <mergeCell ref="BZ20:BZ27"/>
    <mergeCell ref="CA20:CA27"/>
    <mergeCell ref="CE20:CE23"/>
    <mergeCell ref="CF20:CF23"/>
    <mergeCell ref="CG20:CG23"/>
    <mergeCell ref="CH20:CH23"/>
    <mergeCell ref="AE374:AE375"/>
    <mergeCell ref="AF374:AF375"/>
    <mergeCell ref="AN374:AN375"/>
    <mergeCell ref="AO374:AO375"/>
    <mergeCell ref="AX374:AX375"/>
    <mergeCell ref="AY374:AY375"/>
    <mergeCell ref="BG374:BG375"/>
    <mergeCell ref="BH374:BH375"/>
    <mergeCell ref="BP374:BP375"/>
    <mergeCell ref="BQ374:BQ375"/>
    <mergeCell ref="BZ374:BZ375"/>
    <mergeCell ref="CA374:CA375"/>
    <mergeCell ref="CI374:CI375"/>
    <mergeCell ref="CJ374:CJ375"/>
    <mergeCell ref="CR374:CR375"/>
    <mergeCell ref="CS374:CS375"/>
    <mergeCell ref="DB374:DB375"/>
    <mergeCell ref="DC374:DC375"/>
    <mergeCell ref="DK374:DK375"/>
    <mergeCell ref="DL374:DL375"/>
    <mergeCell ref="DT374:DT375"/>
    <mergeCell ref="DU374:DU375"/>
    <mergeCell ref="ED374:ED375"/>
    <mergeCell ref="EE374:EE375"/>
    <mergeCell ref="DQ20:DQ23"/>
    <mergeCell ref="DR20:DR23"/>
    <mergeCell ref="DS20:DS23"/>
    <mergeCell ref="DT20:DT27"/>
    <mergeCell ref="DU20:DU27"/>
    <mergeCell ref="DY20:DY23"/>
    <mergeCell ref="DZ20:DZ23"/>
    <mergeCell ref="EA20:EA23"/>
    <mergeCell ref="EB20:EB23"/>
    <mergeCell ref="EC20:EC23"/>
    <mergeCell ref="CW20:CW23"/>
    <mergeCell ref="CX20:CX23"/>
    <mergeCell ref="CY20:CY23"/>
    <mergeCell ref="CZ20:CZ23"/>
    <mergeCell ref="DA20:DA23"/>
    <mergeCell ref="DB20:DB27"/>
    <mergeCell ref="DC20:DC27"/>
    <mergeCell ref="CO24:CO27"/>
    <mergeCell ref="CQ24:CQ27"/>
    <mergeCell ref="CI20:CI27"/>
    <mergeCell ref="CJ20:CJ27"/>
    <mergeCell ref="CN20:CN23"/>
    <mergeCell ref="EC329:EC330"/>
    <mergeCell ref="ED329:ED332"/>
    <mergeCell ref="EE329:EE332"/>
    <mergeCell ref="DP331:DP332"/>
    <mergeCell ref="DH337:DH340"/>
    <mergeCell ref="BM335:BM336"/>
    <mergeCell ref="BN335:BN336"/>
    <mergeCell ref="BO335:BO336"/>
    <mergeCell ref="DK337:DK341"/>
    <mergeCell ref="DL337:DL341"/>
    <mergeCell ref="DP337:DP340"/>
    <mergeCell ref="DQ337:DQ340"/>
    <mergeCell ref="DR337:DR340"/>
    <mergeCell ref="DS337:DS340"/>
    <mergeCell ref="DT337:DT341"/>
    <mergeCell ref="DU337:DU341"/>
    <mergeCell ref="DY337:DY340"/>
    <mergeCell ref="DZ337:DZ340"/>
    <mergeCell ref="AA376:AA377"/>
    <mergeCell ref="AB376:AB377"/>
    <mergeCell ref="AC376:AC377"/>
    <mergeCell ref="AD376:AD377"/>
    <mergeCell ref="AE376:AE377"/>
    <mergeCell ref="AF376:AF377"/>
    <mergeCell ref="AJ376:AJ377"/>
    <mergeCell ref="AK376:AK377"/>
    <mergeCell ref="AL376:AL377"/>
    <mergeCell ref="AM376:AM377"/>
    <mergeCell ref="AN376:AN377"/>
    <mergeCell ref="AO376:AO377"/>
    <mergeCell ref="AS376:AS377"/>
    <mergeCell ref="AT376:AT377"/>
    <mergeCell ref="AU376:AU377"/>
    <mergeCell ref="AV376:AV377"/>
    <mergeCell ref="AW376:AW377"/>
    <mergeCell ref="AX376:AX377"/>
    <mergeCell ref="AY376:AY377"/>
    <mergeCell ref="BC376:BC377"/>
    <mergeCell ref="BD376:BD377"/>
    <mergeCell ref="BE376:BE377"/>
    <mergeCell ref="BF376:BF377"/>
    <mergeCell ref="BG376:BG377"/>
    <mergeCell ref="BH376:BH377"/>
    <mergeCell ref="BL376:BL377"/>
    <mergeCell ref="BM376:BM377"/>
    <mergeCell ref="BN376:BN377"/>
    <mergeCell ref="BO376:BO377"/>
    <mergeCell ref="BP376:BP377"/>
    <mergeCell ref="BQ376:BQ377"/>
    <mergeCell ref="BU376:BU377"/>
    <mergeCell ref="BV376:BV377"/>
    <mergeCell ref="BW376:BW377"/>
    <mergeCell ref="BX376:BX377"/>
    <mergeCell ref="BY376:BY377"/>
    <mergeCell ref="BZ376:BZ377"/>
    <mergeCell ref="CA376:CA377"/>
    <mergeCell ref="CE376:CE377"/>
    <mergeCell ref="CF376:CF377"/>
    <mergeCell ref="CG376:CG377"/>
    <mergeCell ref="CH376:CH377"/>
    <mergeCell ref="CI376:CI377"/>
    <mergeCell ref="CJ376:CJ377"/>
    <mergeCell ref="CN376:CN377"/>
    <mergeCell ref="CO376:CO377"/>
    <mergeCell ref="CP376:CP377"/>
    <mergeCell ref="CQ376:CQ377"/>
    <mergeCell ref="CR376:CR377"/>
    <mergeCell ref="CS376:CS377"/>
    <mergeCell ref="CW376:CW377"/>
    <mergeCell ref="CX376:CX377"/>
    <mergeCell ref="CY376:CY377"/>
    <mergeCell ref="CZ376:CZ377"/>
    <mergeCell ref="DA376:DA377"/>
    <mergeCell ref="DB376:DB377"/>
    <mergeCell ref="DC376:DC377"/>
    <mergeCell ref="DG376:DG377"/>
    <mergeCell ref="DH376:DH377"/>
    <mergeCell ref="DI376:DI377"/>
    <mergeCell ref="DJ376:DJ377"/>
    <mergeCell ref="DK376:DK377"/>
    <mergeCell ref="DL376:DL377"/>
    <mergeCell ref="DP376:DP377"/>
    <mergeCell ref="DQ376:DQ377"/>
    <mergeCell ref="DR376:DR377"/>
    <mergeCell ref="DS376:DS377"/>
    <mergeCell ref="DT376:DT377"/>
    <mergeCell ref="DU376:DU377"/>
    <mergeCell ref="DY376:DY377"/>
    <mergeCell ref="DZ376:DZ377"/>
    <mergeCell ref="EA376:EA377"/>
    <mergeCell ref="EB376:EB377"/>
    <mergeCell ref="EC376:EC377"/>
    <mergeCell ref="ED376:ED377"/>
    <mergeCell ref="EE376:EE377"/>
    <mergeCell ref="P380:P381"/>
    <mergeCell ref="Q380:Q381"/>
    <mergeCell ref="R380:R381"/>
    <mergeCell ref="AA380:AA383"/>
    <mergeCell ref="AB380:AB383"/>
    <mergeCell ref="AC380:AC383"/>
    <mergeCell ref="AD380:AD383"/>
    <mergeCell ref="AE380:AE383"/>
    <mergeCell ref="AF380:AF383"/>
    <mergeCell ref="AJ380:AJ383"/>
    <mergeCell ref="AK380:AK383"/>
    <mergeCell ref="AL380:AL381"/>
    <mergeCell ref="AM380:AM383"/>
    <mergeCell ref="AN380:AN383"/>
    <mergeCell ref="AO380:AO383"/>
    <mergeCell ref="AS380:AS383"/>
    <mergeCell ref="AT380:AT383"/>
    <mergeCell ref="AU380:AU381"/>
    <mergeCell ref="AV380:AV383"/>
    <mergeCell ref="AW380:AW383"/>
    <mergeCell ref="AX380:AX383"/>
    <mergeCell ref="AY380:AY383"/>
    <mergeCell ref="BC380:BC383"/>
    <mergeCell ref="BD380:BD383"/>
    <mergeCell ref="BE380:BE381"/>
    <mergeCell ref="BF380:BF383"/>
    <mergeCell ref="BG380:BG383"/>
    <mergeCell ref="BH380:BH383"/>
    <mergeCell ref="BL380:BL383"/>
    <mergeCell ref="BM380:BM383"/>
    <mergeCell ref="BN380:BN381"/>
    <mergeCell ref="BO380:BO383"/>
    <mergeCell ref="BP380:BP383"/>
    <mergeCell ref="BQ380:BQ383"/>
    <mergeCell ref="DB380:DB383"/>
    <mergeCell ref="DC380:DC383"/>
    <mergeCell ref="DG380:DG383"/>
    <mergeCell ref="DH380:DH383"/>
    <mergeCell ref="DI380:DI381"/>
    <mergeCell ref="DJ380:DJ383"/>
    <mergeCell ref="DK380:DK383"/>
    <mergeCell ref="DL380:DL383"/>
    <mergeCell ref="DP380:DP383"/>
    <mergeCell ref="DQ380:DQ383"/>
    <mergeCell ref="BU380:BU383"/>
    <mergeCell ref="BV380:BV383"/>
    <mergeCell ref="BW380:BW381"/>
    <mergeCell ref="BX380:BX383"/>
    <mergeCell ref="BY380:BY383"/>
    <mergeCell ref="BZ380:BZ383"/>
    <mergeCell ref="CA380:CA383"/>
    <mergeCell ref="CE380:CE383"/>
    <mergeCell ref="CF380:CF383"/>
    <mergeCell ref="CG380:CG381"/>
    <mergeCell ref="CH380:CH383"/>
    <mergeCell ref="CI380:CI383"/>
    <mergeCell ref="CJ380:CJ383"/>
    <mergeCell ref="CN380:CN383"/>
    <mergeCell ref="CO380:CO383"/>
    <mergeCell ref="CP380:CP381"/>
    <mergeCell ref="CQ380:CQ383"/>
    <mergeCell ref="DR380:DR381"/>
    <mergeCell ref="DS380:DS383"/>
    <mergeCell ref="DT380:DT383"/>
    <mergeCell ref="DU380:DU383"/>
    <mergeCell ref="DY380:DY383"/>
    <mergeCell ref="DZ380:DZ383"/>
    <mergeCell ref="EA380:EA381"/>
    <mergeCell ref="EB380:EB383"/>
    <mergeCell ref="EC380:EC383"/>
    <mergeCell ref="ED380:ED383"/>
    <mergeCell ref="EE380:EE383"/>
    <mergeCell ref="P382:P383"/>
    <mergeCell ref="Q382:Q383"/>
    <mergeCell ref="R382:R383"/>
    <mergeCell ref="AL382:AL383"/>
    <mergeCell ref="AU382:AU383"/>
    <mergeCell ref="BE382:BE383"/>
    <mergeCell ref="BN382:BN383"/>
    <mergeCell ref="BW382:BW383"/>
    <mergeCell ref="CG382:CG383"/>
    <mergeCell ref="CP382:CP383"/>
    <mergeCell ref="CY382:CY383"/>
    <mergeCell ref="DI382:DI383"/>
    <mergeCell ref="DR382:DR383"/>
    <mergeCell ref="EA382:EA383"/>
    <mergeCell ref="CR380:CR383"/>
    <mergeCell ref="CS380:CS383"/>
    <mergeCell ref="CW380:CW383"/>
    <mergeCell ref="CX380:CX383"/>
    <mergeCell ref="CY380:CY381"/>
    <mergeCell ref="CZ380:CZ383"/>
    <mergeCell ref="DA380:DA383"/>
    <mergeCell ref="AA385:AA390"/>
    <mergeCell ref="AB385:AB390"/>
    <mergeCell ref="AC385:AC390"/>
    <mergeCell ref="AD385:AD390"/>
    <mergeCell ref="AE385:AE390"/>
    <mergeCell ref="AF385:AF390"/>
    <mergeCell ref="AJ385:AJ390"/>
    <mergeCell ref="AK385:AK390"/>
    <mergeCell ref="AL385:AL390"/>
    <mergeCell ref="AM385:AM390"/>
    <mergeCell ref="AN385:AN390"/>
    <mergeCell ref="AO385:AO390"/>
    <mergeCell ref="AS385:AS390"/>
    <mergeCell ref="AT385:AT390"/>
    <mergeCell ref="AU385:AU390"/>
    <mergeCell ref="AV385:AV390"/>
    <mergeCell ref="AW385:AW390"/>
    <mergeCell ref="AX385:AX390"/>
    <mergeCell ref="AY385:AY390"/>
    <mergeCell ref="BC385:BC390"/>
    <mergeCell ref="BD385:BD390"/>
    <mergeCell ref="BE385:BE390"/>
    <mergeCell ref="BF385:BF390"/>
    <mergeCell ref="BG385:BG390"/>
    <mergeCell ref="BH385:BH390"/>
    <mergeCell ref="BL385:BL390"/>
    <mergeCell ref="BM385:BM390"/>
    <mergeCell ref="BN385:BN390"/>
    <mergeCell ref="BO385:BO390"/>
    <mergeCell ref="BP385:BP390"/>
    <mergeCell ref="BQ385:BQ390"/>
    <mergeCell ref="BU385:BU390"/>
    <mergeCell ref="BV385:BV390"/>
    <mergeCell ref="BW385:BW390"/>
    <mergeCell ref="BX385:BX390"/>
    <mergeCell ref="BY385:BY390"/>
    <mergeCell ref="BZ385:BZ390"/>
    <mergeCell ref="CA385:CA390"/>
    <mergeCell ref="CE385:CE390"/>
    <mergeCell ref="CF385:CF390"/>
    <mergeCell ref="CG385:CG390"/>
    <mergeCell ref="CH385:CH390"/>
    <mergeCell ref="CI385:CI390"/>
    <mergeCell ref="CJ385:CJ390"/>
    <mergeCell ref="CN385:CN390"/>
    <mergeCell ref="CO385:CO390"/>
    <mergeCell ref="CP385:CP390"/>
    <mergeCell ref="CQ385:CQ390"/>
    <mergeCell ref="CR385:CR390"/>
    <mergeCell ref="CS385:CS390"/>
    <mergeCell ref="CW385:CW390"/>
    <mergeCell ref="CX385:CX390"/>
    <mergeCell ref="CY385:CY390"/>
    <mergeCell ref="CZ385:CZ390"/>
    <mergeCell ref="DA385:DA390"/>
    <mergeCell ref="DB385:DB390"/>
    <mergeCell ref="DC385:DC390"/>
    <mergeCell ref="DG385:DG390"/>
    <mergeCell ref="DH385:DH390"/>
    <mergeCell ref="DI385:DI390"/>
    <mergeCell ref="DJ385:DJ390"/>
    <mergeCell ref="DK385:DK390"/>
    <mergeCell ref="DL385:DL390"/>
    <mergeCell ref="DP385:DP390"/>
    <mergeCell ref="DQ385:DQ390"/>
    <mergeCell ref="DR385:DR390"/>
    <mergeCell ref="DS385:DS390"/>
    <mergeCell ref="DT385:DT390"/>
    <mergeCell ref="DU385:DU390"/>
    <mergeCell ref="DY385:DY390"/>
    <mergeCell ref="DZ385:DZ390"/>
    <mergeCell ref="EA385:EA390"/>
    <mergeCell ref="EB385:EB390"/>
    <mergeCell ref="EC385:EC390"/>
    <mergeCell ref="ED385:ED390"/>
    <mergeCell ref="EE385:EE390"/>
    <mergeCell ref="EC391:EC400"/>
    <mergeCell ref="AA407:AA409"/>
    <mergeCell ref="AB407:AB409"/>
    <mergeCell ref="AC407:AC409"/>
    <mergeCell ref="AD407:AD409"/>
    <mergeCell ref="AE407:AE409"/>
    <mergeCell ref="AF407:AF409"/>
    <mergeCell ref="AJ407:AJ409"/>
    <mergeCell ref="AK407:AK409"/>
    <mergeCell ref="AL407:AL409"/>
    <mergeCell ref="AM407:AM409"/>
    <mergeCell ref="AN407:AN409"/>
    <mergeCell ref="AO407:AO409"/>
    <mergeCell ref="AS407:AS409"/>
    <mergeCell ref="AT407:AT409"/>
    <mergeCell ref="AU407:AU409"/>
    <mergeCell ref="AV407:AV409"/>
    <mergeCell ref="AW407:AW409"/>
    <mergeCell ref="AX407:AX409"/>
    <mergeCell ref="AY407:AY409"/>
    <mergeCell ref="BC407:BC409"/>
    <mergeCell ref="BD407:BD409"/>
    <mergeCell ref="BE407:BE409"/>
    <mergeCell ref="BF407:BF409"/>
    <mergeCell ref="BG407:BG409"/>
    <mergeCell ref="BH407:BH409"/>
    <mergeCell ref="BL407:BL409"/>
    <mergeCell ref="BM407:BM409"/>
    <mergeCell ref="BN407:BN409"/>
    <mergeCell ref="BO407:BO409"/>
    <mergeCell ref="BP407:BP409"/>
    <mergeCell ref="BQ407:BQ409"/>
    <mergeCell ref="BU407:BU409"/>
    <mergeCell ref="BV407:BV409"/>
    <mergeCell ref="BW407:BW409"/>
    <mergeCell ref="BX407:BX409"/>
    <mergeCell ref="BY407:BY409"/>
    <mergeCell ref="BZ407:BZ409"/>
    <mergeCell ref="CA407:CA409"/>
    <mergeCell ref="CE407:CE409"/>
    <mergeCell ref="CF407:CF409"/>
    <mergeCell ref="CG407:CG409"/>
    <mergeCell ref="CH407:CH409"/>
    <mergeCell ref="CI407:CI409"/>
    <mergeCell ref="CJ407:CJ409"/>
    <mergeCell ref="CN407:CN409"/>
    <mergeCell ref="CO407:CO409"/>
    <mergeCell ref="CP407:CP409"/>
    <mergeCell ref="CQ407:CQ409"/>
    <mergeCell ref="CR407:CR409"/>
    <mergeCell ref="CS407:CS409"/>
    <mergeCell ref="CW407:CW409"/>
    <mergeCell ref="CX407:CX409"/>
    <mergeCell ref="CY407:CY409"/>
    <mergeCell ref="CZ407:CZ409"/>
    <mergeCell ref="DA407:DA409"/>
    <mergeCell ref="DB407:DB409"/>
    <mergeCell ref="DC407:DC409"/>
    <mergeCell ref="DG407:DG409"/>
    <mergeCell ref="DH407:DH409"/>
    <mergeCell ref="DI407:DI409"/>
    <mergeCell ref="DJ407:DJ409"/>
    <mergeCell ref="DK407:DK409"/>
    <mergeCell ref="DL407:DL409"/>
    <mergeCell ref="DP407:DP409"/>
    <mergeCell ref="DQ407:DQ409"/>
    <mergeCell ref="DR407:DR409"/>
    <mergeCell ref="DS407:DS409"/>
    <mergeCell ref="DT407:DT409"/>
    <mergeCell ref="DU407:DU409"/>
    <mergeCell ref="DY407:DY409"/>
    <mergeCell ref="DZ407:DZ409"/>
    <mergeCell ref="EA407:EA409"/>
    <mergeCell ref="EB407:EB409"/>
    <mergeCell ref="EC407:EC409"/>
    <mergeCell ref="ED407:ED409"/>
    <mergeCell ref="EE407:EE409"/>
    <mergeCell ref="AA410:AA412"/>
    <mergeCell ref="AB410:AB412"/>
    <mergeCell ref="AC410:AC411"/>
    <mergeCell ref="AD410:AD412"/>
    <mergeCell ref="AE410:AE412"/>
    <mergeCell ref="AF410:AF412"/>
    <mergeCell ref="AJ410:AJ412"/>
    <mergeCell ref="AK410:AK412"/>
    <mergeCell ref="AL410:AL411"/>
    <mergeCell ref="AM410:AM412"/>
    <mergeCell ref="AN410:AN412"/>
    <mergeCell ref="AO410:AO412"/>
    <mergeCell ref="AS410:AS412"/>
    <mergeCell ref="AT410:AT412"/>
    <mergeCell ref="AU410:AU411"/>
    <mergeCell ref="AV410:AV412"/>
    <mergeCell ref="AW410:AW412"/>
    <mergeCell ref="AX410:AX412"/>
    <mergeCell ref="AY410:AY412"/>
    <mergeCell ref="BC410:BC412"/>
    <mergeCell ref="BD410:BD412"/>
    <mergeCell ref="BE410:BE411"/>
    <mergeCell ref="BF410:BF412"/>
    <mergeCell ref="BG410:BG412"/>
    <mergeCell ref="BH410:BH412"/>
    <mergeCell ref="BL410:BL412"/>
    <mergeCell ref="BM410:BM412"/>
    <mergeCell ref="BN410:BN411"/>
    <mergeCell ref="BO410:BO412"/>
    <mergeCell ref="BP410:BP412"/>
    <mergeCell ref="BQ410:BQ412"/>
    <mergeCell ref="BU410:BU412"/>
    <mergeCell ref="BV410:BV412"/>
    <mergeCell ref="BW410:BW411"/>
    <mergeCell ref="BX410:BX412"/>
    <mergeCell ref="BY410:BY412"/>
    <mergeCell ref="BZ410:BZ412"/>
    <mergeCell ref="CA410:CA412"/>
    <mergeCell ref="CE410:CE412"/>
    <mergeCell ref="CF410:CF412"/>
    <mergeCell ref="CG410:CG411"/>
    <mergeCell ref="CH410:CH412"/>
    <mergeCell ref="CI410:CI412"/>
    <mergeCell ref="CJ410:CJ412"/>
    <mergeCell ref="CN410:CN412"/>
    <mergeCell ref="CO410:CO412"/>
    <mergeCell ref="CP410:CP411"/>
    <mergeCell ref="CQ410:CQ412"/>
    <mergeCell ref="CR410:CR412"/>
    <mergeCell ref="CS410:CS412"/>
    <mergeCell ref="CW410:CW412"/>
    <mergeCell ref="CX410:CX412"/>
    <mergeCell ref="CY410:CY411"/>
    <mergeCell ref="EB410:EB412"/>
    <mergeCell ref="EC410:EC412"/>
    <mergeCell ref="ED410:ED412"/>
    <mergeCell ref="EE410:EE412"/>
    <mergeCell ref="R413:R414"/>
    <mergeCell ref="AA413:AA416"/>
    <mergeCell ref="AB413:AB416"/>
    <mergeCell ref="AC413:AC414"/>
    <mergeCell ref="AD413:AD416"/>
    <mergeCell ref="AE413:AE416"/>
    <mergeCell ref="AF413:AF416"/>
    <mergeCell ref="AJ413:AJ416"/>
    <mergeCell ref="AK413:AK416"/>
    <mergeCell ref="AL413:AL414"/>
    <mergeCell ref="AM413:AM416"/>
    <mergeCell ref="AN413:AN416"/>
    <mergeCell ref="AO413:AO416"/>
    <mergeCell ref="AS413:AS416"/>
    <mergeCell ref="AT413:AT416"/>
    <mergeCell ref="AU413:AU414"/>
    <mergeCell ref="AV413:AV416"/>
    <mergeCell ref="AW413:AW416"/>
    <mergeCell ref="AX413:AX416"/>
    <mergeCell ref="AY413:AY416"/>
    <mergeCell ref="BC413:BC416"/>
    <mergeCell ref="BD413:BD416"/>
    <mergeCell ref="BE413:BE414"/>
    <mergeCell ref="BF413:BF416"/>
    <mergeCell ref="BG413:BG416"/>
    <mergeCell ref="BH413:BH416"/>
    <mergeCell ref="BL413:BL416"/>
    <mergeCell ref="BM413:BM416"/>
    <mergeCell ref="BN413:BN414"/>
    <mergeCell ref="BO413:BO416"/>
    <mergeCell ref="BP413:BP416"/>
    <mergeCell ref="BQ413:BQ416"/>
    <mergeCell ref="BU413:BU416"/>
    <mergeCell ref="BV413:BV416"/>
    <mergeCell ref="BW413:BW414"/>
    <mergeCell ref="BX413:BX416"/>
    <mergeCell ref="BY413:BY416"/>
    <mergeCell ref="BZ413:BZ416"/>
    <mergeCell ref="CA413:CA416"/>
    <mergeCell ref="CE413:CE416"/>
    <mergeCell ref="CH413:CH416"/>
    <mergeCell ref="CI413:CI416"/>
    <mergeCell ref="CJ413:CJ416"/>
    <mergeCell ref="CN413:CN416"/>
    <mergeCell ref="CO413:CO416"/>
    <mergeCell ref="CP413:CP414"/>
    <mergeCell ref="CQ413:CQ416"/>
    <mergeCell ref="CR413:CR416"/>
    <mergeCell ref="CS413:CS416"/>
    <mergeCell ref="CW413:CW416"/>
    <mergeCell ref="CX413:CX416"/>
    <mergeCell ref="CY413:CY414"/>
    <mergeCell ref="CZ413:CZ416"/>
    <mergeCell ref="DA413:DA416"/>
    <mergeCell ref="DB413:DB416"/>
    <mergeCell ref="DC413:DC416"/>
    <mergeCell ref="DG413:DG416"/>
    <mergeCell ref="DH413:DH416"/>
    <mergeCell ref="DI413:DI414"/>
    <mergeCell ref="DJ413:DJ416"/>
    <mergeCell ref="DK413:DK416"/>
    <mergeCell ref="DL413:DL416"/>
    <mergeCell ref="DP413:DP416"/>
    <mergeCell ref="DQ413:DQ416"/>
    <mergeCell ref="DR413:DR414"/>
    <mergeCell ref="DS413:DS416"/>
    <mergeCell ref="DT413:DT416"/>
    <mergeCell ref="DU413:DU416"/>
    <mergeCell ref="DY413:DY416"/>
    <mergeCell ref="DZ413:DZ416"/>
    <mergeCell ref="EA413:EA414"/>
    <mergeCell ref="CZ410:CZ412"/>
    <mergeCell ref="DA410:DA412"/>
    <mergeCell ref="DB410:DB412"/>
    <mergeCell ref="DC410:DC412"/>
    <mergeCell ref="DG410:DG412"/>
    <mergeCell ref="DH410:DH412"/>
    <mergeCell ref="DI410:DI411"/>
    <mergeCell ref="DJ410:DJ412"/>
    <mergeCell ref="DK410:DK412"/>
    <mergeCell ref="DL410:DL412"/>
    <mergeCell ref="DP410:DP412"/>
    <mergeCell ref="DQ410:DQ412"/>
    <mergeCell ref="DR410:DR411"/>
    <mergeCell ref="DS410:DS412"/>
    <mergeCell ref="DT410:DT412"/>
    <mergeCell ref="DU410:DU412"/>
    <mergeCell ref="DY410:DY412"/>
    <mergeCell ref="DZ410:DZ412"/>
    <mergeCell ref="EA410:EA411"/>
    <mergeCell ref="ED413:ED416"/>
    <mergeCell ref="EE413:EE416"/>
    <mergeCell ref="AA417:AA419"/>
    <mergeCell ref="AB417:AB419"/>
    <mergeCell ref="AC417:AC418"/>
    <mergeCell ref="AD417:AD419"/>
    <mergeCell ref="AE417:AE419"/>
    <mergeCell ref="AF417:AF419"/>
    <mergeCell ref="AJ417:AJ419"/>
    <mergeCell ref="AK417:AK419"/>
    <mergeCell ref="AL417:AL418"/>
    <mergeCell ref="AM417:AM419"/>
    <mergeCell ref="AN417:AN419"/>
    <mergeCell ref="AO417:AO419"/>
    <mergeCell ref="AS417:AS419"/>
    <mergeCell ref="AT417:AT419"/>
    <mergeCell ref="AU417:AU418"/>
    <mergeCell ref="AV417:AV419"/>
    <mergeCell ref="AW417:AW419"/>
    <mergeCell ref="AX417:AX419"/>
    <mergeCell ref="AY417:AY419"/>
    <mergeCell ref="BC417:BC419"/>
    <mergeCell ref="BD417:BD419"/>
    <mergeCell ref="BE417:BE418"/>
    <mergeCell ref="BF417:BF419"/>
    <mergeCell ref="BG417:BG419"/>
    <mergeCell ref="BH417:BH419"/>
    <mergeCell ref="BL417:BL419"/>
    <mergeCell ref="BM417:BM419"/>
    <mergeCell ref="BN417:BN418"/>
    <mergeCell ref="BO417:BO419"/>
    <mergeCell ref="BP417:BP419"/>
    <mergeCell ref="BQ417:BQ419"/>
    <mergeCell ref="BU417:BU419"/>
    <mergeCell ref="BV417:BV419"/>
    <mergeCell ref="BW417:BW418"/>
    <mergeCell ref="BX417:BX419"/>
    <mergeCell ref="BY417:BY419"/>
    <mergeCell ref="BZ417:BZ419"/>
    <mergeCell ref="CA417:CA419"/>
    <mergeCell ref="CE417:CE419"/>
    <mergeCell ref="CF417:CF419"/>
    <mergeCell ref="CG417:CG418"/>
    <mergeCell ref="CH417:CH419"/>
    <mergeCell ref="CI417:CI419"/>
    <mergeCell ref="CJ417:CJ419"/>
    <mergeCell ref="CN417:CN419"/>
    <mergeCell ref="CO417:CO419"/>
    <mergeCell ref="CP417:CP418"/>
    <mergeCell ref="CQ417:CQ419"/>
    <mergeCell ref="CR417:CR419"/>
    <mergeCell ref="CS417:CS419"/>
    <mergeCell ref="CW417:CW419"/>
    <mergeCell ref="CX417:CX419"/>
    <mergeCell ref="CY417:CY418"/>
    <mergeCell ref="CZ417:CZ419"/>
    <mergeCell ref="DA417:DA419"/>
    <mergeCell ref="DB417:DB419"/>
    <mergeCell ref="DC417:DC419"/>
    <mergeCell ref="DG417:DG419"/>
    <mergeCell ref="DH417:DH419"/>
    <mergeCell ref="DI417:DI418"/>
    <mergeCell ref="CF413:CF416"/>
    <mergeCell ref="CG413:CG414"/>
    <mergeCell ref="DJ417:DJ419"/>
    <mergeCell ref="DK417:DK419"/>
    <mergeCell ref="DL417:DL419"/>
    <mergeCell ref="DP417:DP419"/>
    <mergeCell ref="DQ417:DQ419"/>
    <mergeCell ref="DR417:DR418"/>
    <mergeCell ref="DS417:DS419"/>
    <mergeCell ref="DT417:DT419"/>
    <mergeCell ref="DU417:DU419"/>
    <mergeCell ref="DY417:DY419"/>
    <mergeCell ref="DZ417:DZ419"/>
    <mergeCell ref="EA417:EA418"/>
    <mergeCell ref="EB417:EB419"/>
    <mergeCell ref="EC417:EC419"/>
    <mergeCell ref="ED417:ED419"/>
    <mergeCell ref="EE417:EE419"/>
    <mergeCell ref="AA420:AA422"/>
    <mergeCell ref="AB420:AB422"/>
    <mergeCell ref="AD420:AD422"/>
    <mergeCell ref="AE420:AE422"/>
    <mergeCell ref="AF420:AF422"/>
    <mergeCell ref="AJ420:AJ422"/>
    <mergeCell ref="AK420:AK422"/>
    <mergeCell ref="AM420:AM422"/>
    <mergeCell ref="AN420:AN422"/>
    <mergeCell ref="AO420:AO422"/>
    <mergeCell ref="AS420:AS422"/>
    <mergeCell ref="AT420:AT422"/>
    <mergeCell ref="AV420:AV422"/>
    <mergeCell ref="AW420:AW422"/>
    <mergeCell ref="AX420:AX422"/>
    <mergeCell ref="AY420:AY422"/>
    <mergeCell ref="BC420:BC422"/>
    <mergeCell ref="BD420:BD422"/>
    <mergeCell ref="BF420:BF422"/>
    <mergeCell ref="BG420:BG422"/>
    <mergeCell ref="BH420:BH422"/>
    <mergeCell ref="BL420:BL422"/>
    <mergeCell ref="BM420:BM422"/>
    <mergeCell ref="BO420:BO422"/>
    <mergeCell ref="BP420:BP422"/>
    <mergeCell ref="BQ420:BQ422"/>
    <mergeCell ref="BU420:BU422"/>
    <mergeCell ref="BV420:BV422"/>
    <mergeCell ref="BX420:BX422"/>
    <mergeCell ref="BY420:BY422"/>
    <mergeCell ref="BZ420:BZ422"/>
    <mergeCell ref="CA420:CA422"/>
    <mergeCell ref="CE420:CE422"/>
    <mergeCell ref="CF420:CF422"/>
    <mergeCell ref="CH420:CH422"/>
    <mergeCell ref="CI420:CI422"/>
    <mergeCell ref="CJ420:CJ422"/>
    <mergeCell ref="CN420:CN422"/>
    <mergeCell ref="CO420:CO422"/>
    <mergeCell ref="CQ420:CQ422"/>
    <mergeCell ref="CR420:CR422"/>
    <mergeCell ref="CS420:CS422"/>
    <mergeCell ref="CW420:CW422"/>
    <mergeCell ref="CX420:CX422"/>
    <mergeCell ref="CZ420:CZ422"/>
    <mergeCell ref="DA420:DA422"/>
    <mergeCell ref="DB420:DB422"/>
    <mergeCell ref="DC420:DC422"/>
    <mergeCell ref="DG420:DG422"/>
    <mergeCell ref="DH420:DH422"/>
    <mergeCell ref="DI420:DI421"/>
    <mergeCell ref="DJ420:DJ422"/>
    <mergeCell ref="DK420:DK422"/>
    <mergeCell ref="DL420:DL422"/>
    <mergeCell ref="DP420:DP422"/>
    <mergeCell ref="DQ420:DQ422"/>
    <mergeCell ref="DS420:DS422"/>
    <mergeCell ref="DT420:DT422"/>
    <mergeCell ref="DU420:DU422"/>
    <mergeCell ref="DY420:DY422"/>
    <mergeCell ref="DZ420:DZ422"/>
    <mergeCell ref="EB420:EB422"/>
    <mergeCell ref="EC420:EC422"/>
    <mergeCell ref="ED420:ED422"/>
    <mergeCell ref="EE420:EE422"/>
    <mergeCell ref="AA423:AA426"/>
    <mergeCell ref="AB423:AB426"/>
    <mergeCell ref="AC423:AC425"/>
    <mergeCell ref="AD423:AD426"/>
    <mergeCell ref="AE423:AE426"/>
    <mergeCell ref="AF423:AF426"/>
    <mergeCell ref="AJ423:AJ426"/>
    <mergeCell ref="AK423:AK426"/>
    <mergeCell ref="AL423:AL425"/>
    <mergeCell ref="AM423:AM426"/>
    <mergeCell ref="AN423:AN426"/>
    <mergeCell ref="AO423:AO426"/>
    <mergeCell ref="AS423:AS426"/>
    <mergeCell ref="AT423:AT426"/>
    <mergeCell ref="AU423:AU425"/>
    <mergeCell ref="AV423:AV426"/>
    <mergeCell ref="AW423:AW426"/>
    <mergeCell ref="AX423:AX426"/>
    <mergeCell ref="AY423:AY426"/>
    <mergeCell ref="BC423:BC426"/>
    <mergeCell ref="BD423:BD426"/>
    <mergeCell ref="BE423:BE425"/>
    <mergeCell ref="BF423:BF426"/>
    <mergeCell ref="BG423:BG426"/>
    <mergeCell ref="BH423:BH426"/>
    <mergeCell ref="BL423:BL426"/>
    <mergeCell ref="BM423:BM426"/>
    <mergeCell ref="BN423:BN425"/>
    <mergeCell ref="BO423:BO426"/>
    <mergeCell ref="BP423:BP426"/>
    <mergeCell ref="BQ423:BQ426"/>
    <mergeCell ref="BU423:BU426"/>
    <mergeCell ref="BV423:BV426"/>
    <mergeCell ref="BW423:BW425"/>
    <mergeCell ref="BX423:BX426"/>
    <mergeCell ref="BY423:BY426"/>
    <mergeCell ref="BZ423:BZ426"/>
    <mergeCell ref="CA423:CA426"/>
    <mergeCell ref="CE423:CE426"/>
    <mergeCell ref="CF423:CF426"/>
    <mergeCell ref="CG423:CG425"/>
    <mergeCell ref="CH423:CH426"/>
    <mergeCell ref="CI423:CI426"/>
    <mergeCell ref="CJ423:CJ426"/>
    <mergeCell ref="CN423:CN426"/>
    <mergeCell ref="CO423:CO426"/>
    <mergeCell ref="CP423:CP425"/>
    <mergeCell ref="EB423:EB426"/>
    <mergeCell ref="EC423:EC426"/>
    <mergeCell ref="ED423:ED426"/>
    <mergeCell ref="EE423:EE426"/>
    <mergeCell ref="DC427:DC428"/>
    <mergeCell ref="DG427:DG428"/>
    <mergeCell ref="DH427:DH428"/>
    <mergeCell ref="DI427:DI428"/>
    <mergeCell ref="DJ427:DJ428"/>
    <mergeCell ref="DK427:DK428"/>
    <mergeCell ref="DL427:DL428"/>
    <mergeCell ref="DP427:DP428"/>
    <mergeCell ref="DQ427:DQ428"/>
    <mergeCell ref="DR427:DR428"/>
    <mergeCell ref="DS427:DS428"/>
    <mergeCell ref="DT427:DT428"/>
    <mergeCell ref="AA427:AA428"/>
    <mergeCell ref="AB427:AB428"/>
    <mergeCell ref="AC427:AC428"/>
    <mergeCell ref="AD427:AD428"/>
    <mergeCell ref="AE427:AE428"/>
    <mergeCell ref="AF427:AF428"/>
    <mergeCell ref="AJ427:AJ428"/>
    <mergeCell ref="AK427:AK428"/>
    <mergeCell ref="AL427:AL428"/>
    <mergeCell ref="AM427:AM428"/>
    <mergeCell ref="AN427:AN428"/>
    <mergeCell ref="AO427:AO428"/>
    <mergeCell ref="AS427:AS428"/>
    <mergeCell ref="AT427:AT428"/>
    <mergeCell ref="AU427:AU428"/>
    <mergeCell ref="AV427:AV428"/>
    <mergeCell ref="AW427:AW428"/>
    <mergeCell ref="AX427:AX428"/>
    <mergeCell ref="AY427:AY428"/>
    <mergeCell ref="BC427:BC428"/>
    <mergeCell ref="BD427:BD428"/>
    <mergeCell ref="BE427:BE428"/>
    <mergeCell ref="BF427:BF428"/>
    <mergeCell ref="BG427:BG428"/>
    <mergeCell ref="BH427:BH428"/>
    <mergeCell ref="BL427:BL428"/>
    <mergeCell ref="BM427:BM428"/>
    <mergeCell ref="BN427:BN428"/>
    <mergeCell ref="BO427:BO428"/>
    <mergeCell ref="BP427:BP428"/>
    <mergeCell ref="BQ427:BQ428"/>
    <mergeCell ref="BU427:BU428"/>
    <mergeCell ref="BV427:BV428"/>
    <mergeCell ref="CF429:CF430"/>
    <mergeCell ref="CH429:CH430"/>
    <mergeCell ref="CI429:CI430"/>
    <mergeCell ref="CJ429:CJ430"/>
    <mergeCell ref="CN429:CN430"/>
    <mergeCell ref="CO429:CO430"/>
    <mergeCell ref="CQ429:CQ430"/>
    <mergeCell ref="CR429:CR430"/>
    <mergeCell ref="BW427:BW428"/>
    <mergeCell ref="BX427:BX428"/>
    <mergeCell ref="DU427:DU428"/>
    <mergeCell ref="DY427:DY428"/>
    <mergeCell ref="DZ427:DZ428"/>
    <mergeCell ref="EA427:EA428"/>
    <mergeCell ref="CQ423:CQ426"/>
    <mergeCell ref="CR423:CR426"/>
    <mergeCell ref="CS423:CS426"/>
    <mergeCell ref="CW423:CW426"/>
    <mergeCell ref="CX423:CX426"/>
    <mergeCell ref="CY423:CY425"/>
    <mergeCell ref="CZ423:CZ426"/>
    <mergeCell ref="DA423:DA426"/>
    <mergeCell ref="DB423:DB426"/>
    <mergeCell ref="DC423:DC426"/>
    <mergeCell ref="DG423:DG426"/>
    <mergeCell ref="DH423:DH426"/>
    <mergeCell ref="DI423:DI425"/>
    <mergeCell ref="DJ423:DJ426"/>
    <mergeCell ref="DK423:DK426"/>
    <mergeCell ref="DL423:DL426"/>
    <mergeCell ref="DP423:DP426"/>
    <mergeCell ref="DQ423:DQ426"/>
    <mergeCell ref="DR423:DR425"/>
    <mergeCell ref="DS423:DS426"/>
    <mergeCell ref="DT423:DT426"/>
    <mergeCell ref="DU423:DU426"/>
    <mergeCell ref="DY423:DY426"/>
    <mergeCell ref="DZ423:DZ426"/>
    <mergeCell ref="EA423:EA425"/>
    <mergeCell ref="B9:B11"/>
    <mergeCell ref="C9:C11"/>
    <mergeCell ref="D9:K9"/>
    <mergeCell ref="L9:U9"/>
    <mergeCell ref="CS429:CS430"/>
    <mergeCell ref="CW429:CW430"/>
    <mergeCell ref="CX429:CX430"/>
    <mergeCell ref="CZ429:CZ430"/>
    <mergeCell ref="DA429:DA430"/>
    <mergeCell ref="DB429:DB430"/>
    <mergeCell ref="DC429:DC430"/>
    <mergeCell ref="DG429:DG430"/>
    <mergeCell ref="DH429:DH430"/>
    <mergeCell ref="DJ429:DJ430"/>
    <mergeCell ref="DK429:DK430"/>
    <mergeCell ref="DL429:DL430"/>
    <mergeCell ref="DP429:DP430"/>
    <mergeCell ref="DQ429:DQ430"/>
    <mergeCell ref="DS429:DS430"/>
    <mergeCell ref="DT429:DT430"/>
    <mergeCell ref="DU429:DU430"/>
    <mergeCell ref="BP429:BP430"/>
    <mergeCell ref="BQ429:BQ430"/>
    <mergeCell ref="BU429:BU430"/>
    <mergeCell ref="BV429:BV430"/>
    <mergeCell ref="BX429:BX430"/>
    <mergeCell ref="BY427:BY428"/>
    <mergeCell ref="BZ427:BZ428"/>
    <mergeCell ref="CA427:CA428"/>
    <mergeCell ref="CE427:CE428"/>
    <mergeCell ref="CF427:CF428"/>
    <mergeCell ref="CG427:CG428"/>
    <mergeCell ref="CH427:CH428"/>
    <mergeCell ref="CI427:CI428"/>
    <mergeCell ref="CJ427:CJ428"/>
    <mergeCell ref="CN427:CN428"/>
    <mergeCell ref="CO427:CO428"/>
    <mergeCell ref="CP427:CP428"/>
    <mergeCell ref="CQ427:CQ428"/>
    <mergeCell ref="CR427:CR428"/>
    <mergeCell ref="CS427:CS428"/>
    <mergeCell ref="CW427:CW428"/>
    <mergeCell ref="AA429:AA430"/>
    <mergeCell ref="AB429:AB430"/>
    <mergeCell ref="AD429:AD430"/>
    <mergeCell ref="AE429:AE430"/>
    <mergeCell ref="AF429:AF430"/>
    <mergeCell ref="AJ429:AJ430"/>
    <mergeCell ref="AK429:AK430"/>
    <mergeCell ref="AM429:AM430"/>
    <mergeCell ref="AN429:AN430"/>
    <mergeCell ref="AO429:AO430"/>
    <mergeCell ref="AS429:AS430"/>
    <mergeCell ref="AT429:AT430"/>
    <mergeCell ref="AV429:AV430"/>
    <mergeCell ref="AW429:AW430"/>
    <mergeCell ref="AX429:AX430"/>
    <mergeCell ref="AY429:AY430"/>
    <mergeCell ref="BC429:BC430"/>
    <mergeCell ref="BD429:BD430"/>
    <mergeCell ref="BF429:BF430"/>
    <mergeCell ref="BG429:BG430"/>
    <mergeCell ref="BH429:BH430"/>
    <mergeCell ref="BL429:BL430"/>
    <mergeCell ref="AS602:AS604"/>
    <mergeCell ref="AA602:AA604"/>
    <mergeCell ref="AC602:AC604"/>
    <mergeCell ref="AJ602:AJ604"/>
    <mergeCell ref="DP602:DP604"/>
    <mergeCell ref="CW602:CW604"/>
    <mergeCell ref="CX602:CX604"/>
    <mergeCell ref="CE602:CE604"/>
    <mergeCell ref="CN602:CN604"/>
    <mergeCell ref="CO602:CO604"/>
    <mergeCell ref="BU602:BU604"/>
    <mergeCell ref="BV602:BV604"/>
    <mergeCell ref="BC602:BC604"/>
    <mergeCell ref="BL602:BL604"/>
    <mergeCell ref="BM602:BM604"/>
    <mergeCell ref="DY602:DY604"/>
    <mergeCell ref="DZ602:DZ604"/>
    <mergeCell ref="DG602:DG604"/>
    <mergeCell ref="EM469:EM480"/>
    <mergeCell ref="EM481:EM482"/>
    <mergeCell ref="EM483:EM486"/>
    <mergeCell ref="EM487:EM490"/>
    <mergeCell ref="EM497:EM500"/>
    <mergeCell ref="EM501:EM504"/>
    <mergeCell ref="EJ602:EJ604"/>
    <mergeCell ref="EM270:EM280"/>
    <mergeCell ref="EM374:EM375"/>
    <mergeCell ref="EM376:EM377"/>
    <mergeCell ref="EM380:EM383"/>
    <mergeCell ref="EM385:EM390"/>
    <mergeCell ref="EM391:EM406"/>
    <mergeCell ref="EM407:EM409"/>
    <mergeCell ref="EM410:EM412"/>
    <mergeCell ref="EM413:EM416"/>
    <mergeCell ref="EM417:EM419"/>
    <mergeCell ref="EM420:EM422"/>
    <mergeCell ref="EM423:EM426"/>
    <mergeCell ref="EM427:EM428"/>
    <mergeCell ref="EM429:EM430"/>
    <mergeCell ref="EM431:EM455"/>
    <mergeCell ref="EM456:EM468"/>
    <mergeCell ref="EB427:EB428"/>
    <mergeCell ref="EB413:EB416"/>
    <mergeCell ref="EC413:EC416"/>
    <mergeCell ref="DY429:DY430"/>
    <mergeCell ref="DZ429:DZ430"/>
    <mergeCell ref="EB429:EB430"/>
    <mergeCell ref="EC429:EC430"/>
    <mergeCell ref="ED429:ED430"/>
    <mergeCell ref="EE429:EE430"/>
    <mergeCell ref="EC427:EC428"/>
    <mergeCell ref="ED427:ED428"/>
    <mergeCell ref="EE427:EE428"/>
    <mergeCell ref="BM429:BM430"/>
    <mergeCell ref="BO429:BO430"/>
    <mergeCell ref="CX427:CX428"/>
    <mergeCell ref="CY427:CY428"/>
    <mergeCell ref="CZ427:CZ428"/>
    <mergeCell ref="DA427:DA428"/>
    <mergeCell ref="DB427:DB428"/>
    <mergeCell ref="BY429:BY430"/>
    <mergeCell ref="BZ429:BZ430"/>
    <mergeCell ref="CA429:CA430"/>
    <mergeCell ref="CE429:CE430"/>
  </mergeCells>
  <dataValidations count="6">
    <dataValidation allowBlank="1" showInputMessage="1" showErrorMessage="1" prompt="EVIDENCIAS ENTREGADAS: Se debe diligenciar por actividad los entregables que dan cuenta del avance en el periodo, estos deben ser coherente con lo programado y ejecutado en el periodo." sqref="AY481 AO481 AF481 Y481:Y482" xr:uid="{00000000-0002-0000-0000-000000000000}"/>
    <dataValidation allowBlank="1" showInputMessage="1" showErrorMessage="1" prompt="No. Localidad: Relacione el número de la localidad según mapa de Bogotá." sqref="P456:P457 M469:M471" xr:uid="{00000000-0002-0000-0000-000001000000}"/>
    <dataValidation allowBlank="1" showInputMessage="1" showErrorMessage="1" prompt="EVIDENCIAS ENTREGADAS: Se debe diligenciar por actividad los entregables que dan cuenta del avance en el periodo, estos deben ser coherente con lo programado y ejecutado en el periodo. " sqref="DX494:DX496 Z490 Z494:Z496 DF490 AI490 BB490 AR490 BT490 BK490 CD490 CV490 CM490 BB494:BB496 DF494:DF496 CD494:CD496 CM494:CM496 AI494:AI496 BK494:BK496 DO494:DO496 DO490 CV494:CV496 DX490 BT494:BT496 AR494:AR496 DF499:DF501 AI499:AI501 AR499:AR501 BB499:BB501 BK499:BK501 BT499:BT501 CD499:CD501 CM499:CM501 CV499:CV501 DF503:DF504 DO503:DO504 DX503:DX504 DO499:DO501 AI503:AI504 AR503:AR504 BB503:BB504 BK503:BK504 BT503:BT504 CD503:CD504 CM503:CM504 CV503:CV504 Z499:Z504 DX499:DX501 DN481:DN482 DE481:DE482 CU481:CU482 CL481:CL482 CC481:CC482 BJ481:BJ482 BH481 DW481:DW482 BS481:BS482 BA481:BA482 CJ481" xr:uid="{00000000-0002-0000-0000-000002000000}"/>
    <dataValidation allowBlank="1" showInputMessage="1" showErrorMessage="1" prompt="El seguimiento se realizará a partir de las tareas, de acuerdo con el avance presentado el formato automáticamente calculará el avance para las actividades y metas al periodo del reporte y de la vigencia. " sqref="BB481:BB482 CV481:CV482 AR481:AR482 Z482 DO481:DO482 BK481:BK482 CM481:CM482 DX481:DX482 CD481:CD482 BT481:BT482 AH482:AI482 BL481 DF481:DG481 AS481 DJ481:DK481 DS481:DT481 BU481 CW481 DY481 AM481:AN481 W481:W482 CZ481:DB481 BX481:CA481 AV481:AX481 AD481:AE481 Z481:AA481 CH481:CI481 CE481 BF481:BG481 T481:T482 AH481:AJ481 CN481 CQ481:CS481 BC481 BO481:BQ481 DP481 DF482 EB481:ED481 N481:N482" xr:uid="{00000000-0002-0000-0000-000003000000}"/>
    <dataValidation allowBlank="1" showInputMessage="1" showErrorMessage="1" prompt="Verificar que los objetivos, metas, actividades y tareas correspondan con lo programado en el Plan de Acción y Ficha EBI. No se deben modificar esta información." sqref="L491:L498 V504:W504 L504:P504 EC504 G497:I500 C481:E482 G481:J482 D491:D496 AW504 BY504 DA504 V539:V540 D497:E500 E483:E486 G491:H496 G483:I486" xr:uid="{00000000-0002-0000-0000-000004000000}"/>
    <dataValidation allowBlank="1" showInputMessage="1" showErrorMessage="1" prompt="Localidad: Relacione el nombre completo de la localidad." sqref="DO497:DO498 AR497:AR498 Z497:Z498 AI497:AI498 DF497:DF498 BB497:BB498 BK497:BK498 BT497:BT498 CD497:CD498 CM497:CM498 CV497:CV498 DX497:DX498 V431:V433" xr:uid="{00000000-0002-0000-0000-000005000000}"/>
  </dataValidations>
  <pageMargins left="0.7" right="0.7" top="0.75" bottom="0.75" header="0.3" footer="0.3"/>
  <pageSetup paperSize="9" orientation="portrait" r:id="rId1"/>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ET614"/>
  <sheetViews>
    <sheetView zoomScale="70" zoomScaleNormal="70" workbookViewId="0">
      <selection activeCell="C7" sqref="C7:C9"/>
    </sheetView>
  </sheetViews>
  <sheetFormatPr baseColWidth="10" defaultColWidth="11.42578125" defaultRowHeight="15" x14ac:dyDescent="0.25"/>
  <cols>
    <col min="1" max="1" width="39.42578125" customWidth="1"/>
    <col min="2" max="2" width="69.140625" customWidth="1"/>
    <col min="3" max="3" width="46.5703125" customWidth="1"/>
    <col min="4" max="4" width="11.42578125" customWidth="1"/>
    <col min="5" max="5" width="33.85546875" customWidth="1"/>
    <col min="6" max="6" width="11.42578125" hidden="1" customWidth="1"/>
    <col min="7" max="7" width="15.7109375" customWidth="1"/>
    <col min="8" max="8" width="17" customWidth="1"/>
    <col min="9" max="9" width="11.42578125" customWidth="1"/>
    <col min="10" max="10" width="34.28515625" customWidth="1"/>
    <col min="11" max="11" width="23.42578125" customWidth="1"/>
    <col min="12" max="12" width="18.28515625" customWidth="1"/>
    <col min="13" max="13" width="68.140625" customWidth="1"/>
    <col min="14" max="14" width="34.28515625" customWidth="1"/>
    <col min="15" max="15" width="22.7109375" customWidth="1"/>
    <col min="16" max="16" width="22.85546875" customWidth="1"/>
    <col min="17" max="17" width="22.42578125" customWidth="1"/>
    <col min="18" max="18" width="29.42578125" customWidth="1"/>
    <col min="19" max="19" width="22.85546875" hidden="1" customWidth="1"/>
    <col min="20" max="21" width="15.140625" customWidth="1"/>
    <col min="22" max="22" width="57.7109375" customWidth="1"/>
    <col min="23" max="23" width="22.85546875" customWidth="1"/>
    <col min="24" max="24" width="19.85546875" customWidth="1"/>
    <col min="25" max="25" width="19.85546875" hidden="1" customWidth="1"/>
    <col min="26" max="27" width="19.85546875" customWidth="1"/>
    <col min="28" max="28" width="19.85546875" hidden="1" customWidth="1"/>
    <col min="29" max="29" width="19.85546875" customWidth="1"/>
    <col min="30" max="30" width="19.85546875" hidden="1" customWidth="1"/>
    <col min="31" max="31" width="19.85546875" customWidth="1"/>
    <col min="32" max="32" width="19.85546875" hidden="1" customWidth="1"/>
    <col min="33" max="33" width="19.85546875" customWidth="1"/>
    <col min="34" max="34" width="19.85546875" hidden="1" customWidth="1"/>
    <col min="35" max="36" width="19.85546875" customWidth="1"/>
    <col min="37" max="37" width="19.85546875" hidden="1" customWidth="1"/>
    <col min="38" max="38" width="19.85546875" customWidth="1"/>
    <col min="39" max="39" width="19.85546875" hidden="1" customWidth="1"/>
    <col min="40" max="40" width="19.85546875" customWidth="1"/>
    <col min="41" max="41" width="19.85546875" hidden="1" customWidth="1"/>
    <col min="42" max="42" width="19.85546875" customWidth="1"/>
    <col min="43" max="43" width="19.85546875" hidden="1" customWidth="1"/>
    <col min="44" max="45" width="19.85546875" customWidth="1"/>
    <col min="46" max="46" width="19.85546875" hidden="1" customWidth="1"/>
    <col min="47" max="47" width="19.85546875" customWidth="1"/>
    <col min="48" max="48" width="19.85546875" hidden="1" customWidth="1"/>
    <col min="49" max="50" width="19.85546875" customWidth="1"/>
    <col min="51" max="51" width="19.85546875" hidden="1" customWidth="1"/>
    <col min="52" max="52" width="19.85546875" customWidth="1"/>
    <col min="53" max="53" width="19.85546875" hidden="1" customWidth="1"/>
    <col min="54" max="55" width="19.85546875" customWidth="1"/>
    <col min="56" max="56" width="19.85546875" hidden="1" customWidth="1"/>
    <col min="57" max="57" width="19.85546875" customWidth="1"/>
    <col min="58" max="58" width="19.85546875" hidden="1" customWidth="1"/>
    <col min="59" max="59" width="19.85546875" customWidth="1"/>
    <col min="60" max="60" width="19.85546875" hidden="1" customWidth="1"/>
    <col min="61" max="61" width="19.85546875" customWidth="1"/>
    <col min="62" max="62" width="19.85546875" hidden="1" customWidth="1"/>
    <col min="63" max="64" width="19.85546875" customWidth="1"/>
    <col min="65" max="65" width="19.85546875" hidden="1" customWidth="1"/>
    <col min="66" max="66" width="19.85546875" customWidth="1"/>
    <col min="67" max="67" width="19.85546875" hidden="1" customWidth="1"/>
    <col min="68" max="68" width="19.85546875" customWidth="1"/>
    <col min="69" max="69" width="19.85546875" hidden="1" customWidth="1"/>
    <col min="70" max="70" width="19.85546875" customWidth="1"/>
    <col min="71" max="71" width="19.85546875" hidden="1" customWidth="1"/>
    <col min="72" max="73" width="19.85546875" customWidth="1"/>
    <col min="74" max="74" width="19.85546875" hidden="1" customWidth="1"/>
    <col min="75" max="75" width="19.85546875" customWidth="1"/>
    <col min="76" max="76" width="19.85546875" hidden="1" customWidth="1"/>
    <col min="77" max="78" width="19.85546875" customWidth="1"/>
    <col min="79" max="79" width="19.85546875" hidden="1" customWidth="1"/>
    <col min="80" max="80" width="19.85546875" customWidth="1"/>
    <col min="81" max="81" width="19.85546875" hidden="1" customWidth="1"/>
    <col min="82" max="83" width="19.85546875" customWidth="1"/>
    <col min="84" max="84" width="19.85546875" hidden="1" customWidth="1"/>
    <col min="85" max="85" width="19.85546875" customWidth="1"/>
    <col min="86" max="86" width="19.85546875" hidden="1" customWidth="1"/>
    <col min="87" max="87" width="19.85546875" customWidth="1"/>
    <col min="88" max="88" width="19.85546875" hidden="1" customWidth="1"/>
    <col min="89" max="89" width="19.85546875" customWidth="1"/>
    <col min="90" max="90" width="19.85546875" hidden="1" customWidth="1"/>
    <col min="91" max="92" width="19.85546875" customWidth="1"/>
    <col min="93" max="93" width="19.85546875" hidden="1" customWidth="1"/>
    <col min="94" max="94" width="19.85546875" customWidth="1"/>
    <col min="95" max="95" width="19.85546875" hidden="1" customWidth="1"/>
    <col min="96" max="96" width="19.85546875" customWidth="1"/>
    <col min="97" max="97" width="19.85546875" hidden="1" customWidth="1"/>
    <col min="98" max="98" width="19.85546875" customWidth="1"/>
    <col min="99" max="99" width="19.85546875" hidden="1" customWidth="1"/>
    <col min="100" max="101" width="19.85546875" customWidth="1"/>
    <col min="102" max="102" width="19.85546875" hidden="1" customWidth="1"/>
    <col min="103" max="103" width="19.85546875" customWidth="1"/>
    <col min="104" max="104" width="19.85546875" hidden="1" customWidth="1"/>
    <col min="105" max="106" width="19.85546875" customWidth="1"/>
    <col min="107" max="107" width="19.85546875" hidden="1" customWidth="1"/>
    <col min="108" max="108" width="19.85546875" customWidth="1"/>
    <col min="109" max="109" width="19.85546875" hidden="1" customWidth="1"/>
    <col min="110" max="111" width="19.85546875" customWidth="1"/>
    <col min="112" max="112" width="19.85546875" hidden="1" customWidth="1"/>
    <col min="113" max="113" width="19.85546875" customWidth="1"/>
    <col min="114" max="114" width="19.85546875" hidden="1" customWidth="1"/>
    <col min="115" max="115" width="19.85546875" customWidth="1"/>
    <col min="116" max="116" width="19.85546875" hidden="1" customWidth="1"/>
    <col min="117" max="117" width="19.85546875" customWidth="1"/>
    <col min="118" max="118" width="19.85546875" hidden="1" customWidth="1"/>
    <col min="119" max="120" width="19.85546875" customWidth="1"/>
    <col min="121" max="121" width="19.85546875" hidden="1" customWidth="1"/>
    <col min="122" max="122" width="19.85546875" customWidth="1"/>
    <col min="123" max="123" width="19.85546875" hidden="1" customWidth="1"/>
    <col min="124" max="124" width="19.85546875" customWidth="1"/>
    <col min="125" max="125" width="19.85546875" hidden="1" customWidth="1"/>
    <col min="126" max="126" width="19.85546875" customWidth="1"/>
    <col min="127" max="127" width="19.85546875" hidden="1" customWidth="1"/>
    <col min="128" max="129" width="19.85546875" customWidth="1"/>
    <col min="130" max="130" width="19.85546875" hidden="1" customWidth="1"/>
    <col min="131" max="131" width="19.85546875" customWidth="1"/>
    <col min="132" max="132" width="19.85546875" hidden="1" customWidth="1"/>
    <col min="133" max="134" width="19.85546875" customWidth="1"/>
    <col min="135" max="135" width="19.85546875" hidden="1" customWidth="1"/>
    <col min="136" max="137" width="20.7109375" customWidth="1"/>
    <col min="138" max="139" width="20.7109375" hidden="1" customWidth="1"/>
    <col min="140" max="140" width="20.7109375" customWidth="1"/>
    <col min="141" max="142" width="20.7109375" hidden="1" customWidth="1"/>
    <col min="143" max="143" width="21.7109375" customWidth="1"/>
    <col min="144" max="144" width="20.7109375" hidden="1" customWidth="1"/>
    <col min="145" max="145" width="26.42578125" hidden="1" customWidth="1"/>
    <col min="146" max="146" width="25.42578125" style="428" customWidth="1"/>
    <col min="147" max="147" width="26.42578125" hidden="1" customWidth="1"/>
    <col min="148" max="148" width="20.7109375" hidden="1" customWidth="1"/>
    <col min="149" max="150" width="11.42578125" customWidth="1"/>
    <col min="151" max="16384" width="11.42578125" style="413"/>
  </cols>
  <sheetData>
    <row r="1" spans="1:150" ht="15.75" x14ac:dyDescent="0.25">
      <c r="A1" s="33" t="s">
        <v>3838</v>
      </c>
      <c r="C1" s="33"/>
      <c r="D1" s="33"/>
    </row>
    <row r="2" spans="1:150" ht="15.75" x14ac:dyDescent="0.25">
      <c r="A2" s="34"/>
      <c r="B2" s="225"/>
      <c r="C2" s="227"/>
      <c r="D2" s="34"/>
      <c r="E2" s="225"/>
      <c r="F2" s="225"/>
      <c r="G2" s="225"/>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c r="DT2" s="225"/>
      <c r="DU2" s="225"/>
      <c r="DV2" s="225"/>
      <c r="DW2" s="225"/>
      <c r="DX2" s="225"/>
      <c r="DY2" s="225"/>
      <c r="DZ2" s="225"/>
      <c r="EA2" s="225"/>
      <c r="EB2" s="225"/>
      <c r="EC2" s="225"/>
      <c r="ED2" s="225"/>
      <c r="EE2" s="225"/>
    </row>
    <row r="3" spans="1:150" ht="15.75" x14ac:dyDescent="0.25">
      <c r="A3" s="34" t="s">
        <v>252</v>
      </c>
      <c r="B3" s="225"/>
      <c r="C3" s="227"/>
      <c r="D3" s="34"/>
      <c r="E3" s="225"/>
      <c r="F3" s="225"/>
      <c r="G3" s="225"/>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c r="DT3" s="225"/>
      <c r="DU3" s="225"/>
      <c r="DV3" s="225"/>
      <c r="DW3" s="225"/>
      <c r="DX3" s="225"/>
      <c r="DY3" s="225"/>
      <c r="DZ3" s="225"/>
      <c r="EA3" s="225"/>
      <c r="EB3" s="225"/>
      <c r="EC3" s="225"/>
      <c r="ED3" s="225"/>
      <c r="EE3" s="225"/>
    </row>
    <row r="4" spans="1:150" ht="15.75" x14ac:dyDescent="0.25">
      <c r="A4" s="34" t="s">
        <v>1445</v>
      </c>
      <c r="B4" s="225"/>
      <c r="C4" s="228">
        <v>2018</v>
      </c>
      <c r="D4" s="34"/>
      <c r="E4" s="225"/>
      <c r="F4" s="225"/>
      <c r="G4" s="225"/>
      <c r="H4" s="225"/>
      <c r="I4" s="225"/>
      <c r="J4" s="225"/>
      <c r="K4" s="225"/>
      <c r="L4" s="225"/>
      <c r="M4" s="225"/>
      <c r="N4" s="225"/>
      <c r="O4" s="225"/>
      <c r="P4" s="225"/>
      <c r="Q4" s="225"/>
      <c r="R4" s="225"/>
      <c r="S4" s="225"/>
      <c r="T4" s="225"/>
      <c r="U4" s="225"/>
      <c r="V4" s="225"/>
      <c r="W4" s="225"/>
      <c r="X4" s="225"/>
      <c r="Y4" s="225"/>
      <c r="Z4" s="225"/>
      <c r="AA4" s="225"/>
      <c r="AB4" s="225"/>
      <c r="AC4" s="225"/>
      <c r="AD4" s="225"/>
      <c r="AE4" s="225"/>
      <c r="AF4" s="225"/>
      <c r="AG4" s="225"/>
      <c r="AH4" s="225"/>
      <c r="AI4" s="225"/>
      <c r="AJ4" s="225"/>
      <c r="AK4" s="225"/>
      <c r="AL4" s="225"/>
      <c r="AM4" s="225"/>
      <c r="AN4" s="225"/>
      <c r="AO4" s="225"/>
      <c r="AP4" s="225"/>
      <c r="AQ4" s="225"/>
      <c r="AR4" s="225"/>
      <c r="AS4" s="225"/>
      <c r="AT4" s="225"/>
      <c r="AU4" s="225"/>
      <c r="AV4" s="225"/>
      <c r="AW4" s="225"/>
      <c r="AX4" s="225"/>
      <c r="AY4" s="225"/>
      <c r="AZ4" s="225"/>
      <c r="BA4" s="225"/>
      <c r="BB4" s="225"/>
      <c r="BC4" s="225"/>
      <c r="BD4" s="225"/>
      <c r="BE4" s="225"/>
      <c r="BF4" s="225"/>
      <c r="BG4" s="225"/>
      <c r="BH4" s="225"/>
      <c r="BI4" s="225"/>
      <c r="BJ4" s="225"/>
      <c r="BK4" s="225"/>
      <c r="BL4" s="225"/>
      <c r="BM4" s="225"/>
      <c r="BN4" s="225"/>
      <c r="BO4" s="225"/>
      <c r="BP4" s="225"/>
      <c r="BQ4" s="225"/>
      <c r="BR4" s="225"/>
      <c r="BS4" s="225"/>
      <c r="BT4" s="225"/>
      <c r="BU4" s="225"/>
      <c r="BV4" s="225"/>
      <c r="BW4" s="225"/>
      <c r="BX4" s="225"/>
      <c r="BY4" s="225"/>
      <c r="BZ4" s="225"/>
      <c r="CA4" s="225"/>
      <c r="CB4" s="225"/>
      <c r="CC4" s="225"/>
      <c r="CD4" s="225"/>
      <c r="CE4" s="225"/>
      <c r="CF4" s="225"/>
      <c r="CG4" s="225"/>
      <c r="CH4" s="225"/>
      <c r="CI4" s="225"/>
      <c r="CJ4" s="225"/>
      <c r="CK4" s="225"/>
      <c r="CL4" s="225"/>
      <c r="CM4" s="225"/>
      <c r="CN4" s="225"/>
      <c r="CO4" s="225"/>
      <c r="CP4" s="225"/>
      <c r="CQ4" s="225"/>
      <c r="CR4" s="225"/>
      <c r="CS4" s="225"/>
      <c r="CT4" s="225"/>
      <c r="CU4" s="225"/>
      <c r="CV4" s="225"/>
      <c r="CW4" s="225"/>
      <c r="CX4" s="225"/>
      <c r="CY4" s="225"/>
      <c r="CZ4" s="225"/>
      <c r="DA4" s="225"/>
      <c r="DB4" s="225"/>
      <c r="DC4" s="225"/>
      <c r="DD4" s="225"/>
      <c r="DE4" s="225"/>
      <c r="DF4" s="225"/>
      <c r="DG4" s="225"/>
      <c r="DH4" s="225"/>
      <c r="DI4" s="225"/>
      <c r="DJ4" s="225"/>
      <c r="DK4" s="225"/>
      <c r="DL4" s="225"/>
      <c r="DM4" s="225"/>
      <c r="DN4" s="225"/>
      <c r="DO4" s="225"/>
      <c r="DP4" s="225"/>
      <c r="DQ4" s="225"/>
      <c r="DR4" s="225"/>
      <c r="DS4" s="225"/>
      <c r="DT4" s="225"/>
      <c r="DU4" s="225"/>
      <c r="DV4" s="225"/>
      <c r="DW4" s="225"/>
      <c r="DX4" s="225"/>
      <c r="DY4" s="225"/>
      <c r="DZ4" s="225"/>
      <c r="EA4" s="225"/>
      <c r="EB4" s="225"/>
      <c r="EC4" s="225"/>
      <c r="ED4" s="225"/>
      <c r="EE4" s="225"/>
    </row>
    <row r="5" spans="1:150" ht="15.75" x14ac:dyDescent="0.25">
      <c r="A5" s="34" t="s">
        <v>253</v>
      </c>
      <c r="B5" s="225"/>
      <c r="C5" s="229">
        <v>43131</v>
      </c>
      <c r="D5" s="34"/>
      <c r="E5" s="225"/>
      <c r="F5" s="225"/>
      <c r="G5" s="225"/>
      <c r="H5" s="225"/>
      <c r="I5" s="225"/>
      <c r="J5" s="225"/>
      <c r="K5" s="225"/>
      <c r="L5" s="225"/>
      <c r="M5" s="225"/>
      <c r="N5" s="225"/>
      <c r="O5" s="225"/>
      <c r="P5" s="225"/>
      <c r="Q5" s="225"/>
      <c r="R5" s="225"/>
      <c r="S5" s="225"/>
      <c r="T5" s="225"/>
      <c r="U5" s="225"/>
      <c r="V5" s="225"/>
      <c r="W5" s="225"/>
      <c r="X5" s="225"/>
      <c r="Y5" s="225"/>
      <c r="Z5" s="225"/>
      <c r="AA5" s="225"/>
      <c r="AB5" s="225"/>
      <c r="AC5" s="225"/>
      <c r="AD5" s="225"/>
      <c r="AE5" s="225"/>
      <c r="AF5" s="225"/>
      <c r="AG5" s="225"/>
      <c r="AH5" s="225"/>
      <c r="AI5" s="225"/>
      <c r="AJ5" s="225"/>
      <c r="AK5" s="225"/>
      <c r="AL5" s="225"/>
      <c r="AM5" s="225"/>
      <c r="AN5" s="225"/>
      <c r="AO5" s="225"/>
      <c r="AP5" s="225"/>
      <c r="AQ5" s="225"/>
      <c r="AR5" s="225"/>
      <c r="AS5" s="225"/>
      <c r="AT5" s="225"/>
      <c r="AU5" s="225"/>
      <c r="AV5" s="225"/>
      <c r="AW5" s="225"/>
      <c r="AX5" s="225"/>
      <c r="AY5" s="225"/>
      <c r="AZ5" s="225"/>
      <c r="BA5" s="225"/>
      <c r="BB5" s="225"/>
      <c r="BC5" s="225"/>
      <c r="BD5" s="225"/>
      <c r="BE5" s="225"/>
      <c r="BF5" s="225"/>
      <c r="BG5" s="225"/>
      <c r="BH5" s="225"/>
      <c r="BI5" s="225"/>
      <c r="BJ5" s="225"/>
      <c r="BK5" s="225"/>
      <c r="BL5" s="225"/>
      <c r="BM5" s="225"/>
      <c r="BN5" s="225"/>
      <c r="BO5" s="225"/>
      <c r="BP5" s="225"/>
      <c r="BQ5" s="225"/>
      <c r="BR5" s="225"/>
      <c r="BS5" s="225"/>
      <c r="BT5" s="225"/>
      <c r="BU5" s="225"/>
      <c r="BV5" s="225"/>
      <c r="BW5" s="225"/>
      <c r="BX5" s="225"/>
      <c r="BY5" s="225"/>
      <c r="BZ5" s="225"/>
      <c r="CA5" s="225"/>
      <c r="CB5" s="225"/>
      <c r="CC5" s="225"/>
      <c r="CD5" s="225"/>
      <c r="CE5" s="225"/>
      <c r="CF5" s="225"/>
      <c r="CG5" s="225"/>
      <c r="CH5" s="225"/>
      <c r="CI5" s="225"/>
      <c r="CJ5" s="225"/>
      <c r="CK5" s="225"/>
      <c r="CL5" s="225"/>
      <c r="CM5" s="225"/>
      <c r="CN5" s="225"/>
      <c r="CO5" s="225"/>
      <c r="CP5" s="225"/>
      <c r="CQ5" s="225"/>
      <c r="CR5" s="225"/>
      <c r="CS5" s="225"/>
      <c r="CT5" s="225"/>
      <c r="CU5" s="225"/>
      <c r="CV5" s="225"/>
      <c r="CW5" s="225"/>
      <c r="CX5" s="225"/>
      <c r="CY5" s="225"/>
      <c r="CZ5" s="225"/>
      <c r="DA5" s="225"/>
      <c r="DB5" s="225"/>
      <c r="DC5" s="225"/>
      <c r="DD5" s="225"/>
      <c r="DE5" s="225"/>
      <c r="DF5" s="225"/>
      <c r="DG5" s="225"/>
      <c r="DH5" s="225"/>
      <c r="DI5" s="225"/>
      <c r="DJ5" s="225"/>
      <c r="DK5" s="225"/>
      <c r="DL5" s="225"/>
      <c r="DM5" s="225"/>
      <c r="DN5" s="225"/>
      <c r="DO5" s="225"/>
      <c r="DP5" s="225"/>
      <c r="DQ5" s="225"/>
      <c r="DR5" s="225"/>
      <c r="DS5" s="225"/>
      <c r="DT5" s="225"/>
      <c r="DU5" s="225"/>
      <c r="DV5" s="225"/>
      <c r="DW5" s="225"/>
      <c r="DX5" s="225"/>
      <c r="DY5" s="225"/>
      <c r="DZ5" s="225"/>
      <c r="EA5" s="225"/>
      <c r="EB5" s="225"/>
      <c r="EC5" s="225"/>
      <c r="ED5" s="225"/>
      <c r="EE5" s="225"/>
    </row>
    <row r="6" spans="1:150" x14ac:dyDescent="0.25">
      <c r="A6" s="225"/>
      <c r="B6" s="225"/>
      <c r="C6" s="225"/>
      <c r="D6" s="225"/>
      <c r="E6" s="225"/>
      <c r="F6" s="225"/>
      <c r="G6" s="225"/>
      <c r="H6" s="225"/>
      <c r="I6" s="225"/>
      <c r="J6" s="225"/>
      <c r="K6" s="225"/>
      <c r="L6" s="225"/>
      <c r="M6" s="225"/>
      <c r="N6" s="225"/>
      <c r="O6" s="225"/>
      <c r="P6" s="225"/>
      <c r="Q6" s="225"/>
      <c r="R6" s="225"/>
      <c r="S6" s="225"/>
      <c r="T6" s="225"/>
      <c r="U6" s="225"/>
      <c r="V6" s="225"/>
      <c r="W6" s="225"/>
      <c r="X6" s="225"/>
      <c r="Y6" s="225"/>
      <c r="Z6" s="225"/>
      <c r="AA6" s="225"/>
      <c r="AB6" s="225"/>
      <c r="AC6" s="225"/>
      <c r="AD6" s="225"/>
      <c r="AE6" s="225"/>
      <c r="AF6" s="225"/>
      <c r="AG6" s="225"/>
      <c r="AH6" s="225"/>
      <c r="AI6" s="225"/>
      <c r="AJ6" s="225"/>
      <c r="AK6" s="225"/>
      <c r="AL6" s="225"/>
      <c r="AM6" s="225"/>
      <c r="AN6" s="225"/>
      <c r="AO6" s="225"/>
      <c r="AP6" s="225"/>
      <c r="AQ6" s="225"/>
      <c r="AR6" s="225"/>
      <c r="AS6" s="225"/>
      <c r="AT6" s="225"/>
      <c r="AU6" s="225"/>
      <c r="AV6" s="225"/>
      <c r="AW6" s="225"/>
      <c r="AX6" s="225"/>
      <c r="AY6" s="225"/>
      <c r="AZ6" s="225"/>
      <c r="BA6" s="225"/>
      <c r="BB6" s="225"/>
      <c r="BC6" s="225"/>
      <c r="BD6" s="225"/>
      <c r="BE6" s="225"/>
      <c r="BF6" s="225"/>
      <c r="BG6" s="225"/>
      <c r="BH6" s="225"/>
      <c r="BI6" s="225"/>
      <c r="BJ6" s="225"/>
      <c r="BK6" s="225"/>
      <c r="BL6" s="225"/>
      <c r="BM6" s="225"/>
      <c r="BN6" s="225"/>
      <c r="BO6" s="225"/>
      <c r="BP6" s="225"/>
      <c r="BQ6" s="225"/>
      <c r="BR6" s="225"/>
      <c r="BS6" s="225"/>
      <c r="BT6" s="225"/>
      <c r="BU6" s="225"/>
      <c r="BV6" s="225"/>
      <c r="BW6" s="225"/>
      <c r="BX6" s="225"/>
      <c r="BY6" s="225"/>
      <c r="BZ6" s="225"/>
      <c r="CA6" s="225"/>
      <c r="CB6" s="225"/>
      <c r="CC6" s="225"/>
      <c r="CD6" s="225"/>
      <c r="CE6" s="225"/>
      <c r="CF6" s="225"/>
      <c r="CG6" s="225"/>
      <c r="CH6" s="225"/>
      <c r="CI6" s="225"/>
      <c r="CJ6" s="225"/>
      <c r="CK6" s="225"/>
      <c r="CL6" s="225"/>
      <c r="CM6" s="225"/>
      <c r="CN6" s="225"/>
      <c r="CO6" s="225"/>
      <c r="CP6" s="225"/>
      <c r="CQ6" s="225"/>
      <c r="CR6" s="225"/>
      <c r="CS6" s="225"/>
      <c r="CT6" s="225"/>
      <c r="CU6" s="225"/>
      <c r="CV6" s="225"/>
      <c r="CW6" s="225"/>
      <c r="CX6" s="225"/>
      <c r="CY6" s="225"/>
      <c r="CZ6" s="225"/>
      <c r="DA6" s="225"/>
      <c r="DB6" s="225"/>
      <c r="DC6" s="225"/>
      <c r="DD6" s="225"/>
      <c r="DE6" s="225"/>
      <c r="DF6" s="225"/>
      <c r="DG6" s="225"/>
      <c r="DH6" s="225"/>
      <c r="DI6" s="225"/>
      <c r="DJ6" s="225"/>
      <c r="DK6" s="225"/>
      <c r="DL6" s="225"/>
      <c r="DM6" s="225"/>
      <c r="DN6" s="225"/>
      <c r="DO6" s="225"/>
      <c r="DP6" s="225"/>
      <c r="DQ6" s="225"/>
      <c r="DR6" s="225"/>
      <c r="DS6" s="225"/>
      <c r="DT6" s="225"/>
      <c r="DU6" s="225"/>
      <c r="DV6" s="225"/>
      <c r="DW6" s="225"/>
      <c r="DX6" s="225"/>
      <c r="DY6" s="225"/>
      <c r="DZ6" s="225"/>
      <c r="EA6" s="225"/>
      <c r="EB6" s="225"/>
      <c r="EC6" s="225"/>
      <c r="ED6" s="225"/>
      <c r="EE6" s="225"/>
    </row>
    <row r="7" spans="1:150" s="414" customFormat="1" ht="27" customHeight="1" x14ac:dyDescent="0.25">
      <c r="A7" s="601" t="s">
        <v>2723</v>
      </c>
      <c r="B7" s="601" t="s">
        <v>0</v>
      </c>
      <c r="C7" s="601" t="s">
        <v>1446</v>
      </c>
      <c r="D7" s="690" t="s">
        <v>1</v>
      </c>
      <c r="E7" s="691"/>
      <c r="F7" s="691"/>
      <c r="G7" s="691"/>
      <c r="H7" s="691"/>
      <c r="I7" s="691"/>
      <c r="J7" s="691"/>
      <c r="K7" s="692"/>
      <c r="L7" s="690" t="s">
        <v>2</v>
      </c>
      <c r="M7" s="691"/>
      <c r="N7" s="691"/>
      <c r="O7" s="691"/>
      <c r="P7" s="691"/>
      <c r="Q7" s="691"/>
      <c r="R7" s="691"/>
      <c r="S7" s="691"/>
      <c r="T7" s="691"/>
      <c r="U7" s="692"/>
      <c r="V7" s="602" t="s">
        <v>2722</v>
      </c>
      <c r="W7" s="602"/>
      <c r="X7" s="601" t="s">
        <v>220</v>
      </c>
      <c r="Y7" s="601"/>
      <c r="Z7" s="601"/>
      <c r="AA7" s="601"/>
      <c r="AB7" s="601"/>
      <c r="AC7" s="601"/>
      <c r="AD7" s="601"/>
      <c r="AE7" s="601"/>
      <c r="AF7" s="601"/>
      <c r="AG7" s="601" t="s">
        <v>1447</v>
      </c>
      <c r="AH7" s="601"/>
      <c r="AI7" s="601"/>
      <c r="AJ7" s="601"/>
      <c r="AK7" s="601"/>
      <c r="AL7" s="601"/>
      <c r="AM7" s="601"/>
      <c r="AN7" s="601"/>
      <c r="AO7" s="601"/>
      <c r="AP7" s="601" t="s">
        <v>222</v>
      </c>
      <c r="AQ7" s="601"/>
      <c r="AR7" s="601"/>
      <c r="AS7" s="601"/>
      <c r="AT7" s="601"/>
      <c r="AU7" s="601"/>
      <c r="AV7" s="601"/>
      <c r="AW7" s="631"/>
      <c r="AX7" s="601"/>
      <c r="AY7" s="601"/>
      <c r="AZ7" s="601" t="s">
        <v>223</v>
      </c>
      <c r="BA7" s="601"/>
      <c r="BB7" s="631"/>
      <c r="BC7" s="601"/>
      <c r="BD7" s="601"/>
      <c r="BE7" s="601"/>
      <c r="BF7" s="601"/>
      <c r="BG7" s="601"/>
      <c r="BH7" s="601"/>
      <c r="BI7" s="601" t="s">
        <v>224</v>
      </c>
      <c r="BJ7" s="601"/>
      <c r="BK7" s="631"/>
      <c r="BL7" s="601"/>
      <c r="BM7" s="601"/>
      <c r="BN7" s="601"/>
      <c r="BO7" s="601"/>
      <c r="BP7" s="601"/>
      <c r="BQ7" s="601"/>
      <c r="BR7" s="601" t="s">
        <v>225</v>
      </c>
      <c r="BS7" s="601"/>
      <c r="BT7" s="631"/>
      <c r="BU7" s="601"/>
      <c r="BV7" s="601"/>
      <c r="BW7" s="601"/>
      <c r="BX7" s="601"/>
      <c r="BY7" s="601"/>
      <c r="BZ7" s="601"/>
      <c r="CA7" s="601"/>
      <c r="CB7" s="601" t="s">
        <v>3</v>
      </c>
      <c r="CC7" s="601"/>
      <c r="CD7" s="631"/>
      <c r="CE7" s="601"/>
      <c r="CF7" s="601"/>
      <c r="CG7" s="601"/>
      <c r="CH7" s="601"/>
      <c r="CI7" s="601"/>
      <c r="CJ7" s="601"/>
      <c r="CK7" s="601" t="s">
        <v>4</v>
      </c>
      <c r="CL7" s="601"/>
      <c r="CM7" s="631"/>
      <c r="CN7" s="601"/>
      <c r="CO7" s="601"/>
      <c r="CP7" s="601"/>
      <c r="CQ7" s="601"/>
      <c r="CR7" s="601"/>
      <c r="CS7" s="601"/>
      <c r="CT7" s="601" t="s">
        <v>5</v>
      </c>
      <c r="CU7" s="601"/>
      <c r="CV7" s="631"/>
      <c r="CW7" s="601"/>
      <c r="CX7" s="601"/>
      <c r="CY7" s="601"/>
      <c r="CZ7" s="601"/>
      <c r="DA7" s="601"/>
      <c r="DB7" s="601"/>
      <c r="DC7" s="601"/>
      <c r="DD7" s="601" t="s">
        <v>1448</v>
      </c>
      <c r="DE7" s="601"/>
      <c r="DF7" s="601"/>
      <c r="DG7" s="601"/>
      <c r="DH7" s="601"/>
      <c r="DI7" s="601"/>
      <c r="DJ7" s="601"/>
      <c r="DK7" s="601"/>
      <c r="DL7" s="601"/>
      <c r="DM7" s="601" t="s">
        <v>1449</v>
      </c>
      <c r="DN7" s="601"/>
      <c r="DO7" s="601"/>
      <c r="DP7" s="601"/>
      <c r="DQ7" s="601"/>
      <c r="DR7" s="601"/>
      <c r="DS7" s="601"/>
      <c r="DT7" s="601"/>
      <c r="DU7" s="631"/>
      <c r="DV7" s="601" t="s">
        <v>1450</v>
      </c>
      <c r="DW7" s="601"/>
      <c r="DX7" s="631"/>
      <c r="DY7" s="631"/>
      <c r="DZ7" s="631"/>
      <c r="EA7" s="631"/>
      <c r="EB7" s="631"/>
      <c r="EC7" s="631"/>
      <c r="ED7" s="601"/>
      <c r="EE7" s="601"/>
      <c r="EF7" s="633"/>
      <c r="EG7" s="634" t="s">
        <v>1451</v>
      </c>
      <c r="EH7" s="634"/>
      <c r="EI7" s="634"/>
      <c r="EJ7" s="634"/>
      <c r="EK7" s="634"/>
      <c r="EL7" s="634"/>
      <c r="EM7" s="634"/>
      <c r="EN7" s="634"/>
      <c r="EO7" s="634"/>
      <c r="EP7" s="718"/>
      <c r="EQ7" s="634"/>
      <c r="ER7" s="634"/>
      <c r="ES7" s="59"/>
      <c r="ET7" s="411"/>
    </row>
    <row r="8" spans="1:150" s="414" customFormat="1" ht="16.5" customHeight="1" x14ac:dyDescent="0.25">
      <c r="A8" s="601"/>
      <c r="B8" s="601"/>
      <c r="C8" s="601"/>
      <c r="D8" s="635" t="s">
        <v>6</v>
      </c>
      <c r="E8" s="635" t="s">
        <v>7</v>
      </c>
      <c r="F8" s="635" t="s">
        <v>1452</v>
      </c>
      <c r="G8" s="635" t="s">
        <v>1453</v>
      </c>
      <c r="H8" s="635" t="s">
        <v>1454</v>
      </c>
      <c r="I8" s="635" t="s">
        <v>8</v>
      </c>
      <c r="J8" s="635" t="s">
        <v>3995</v>
      </c>
      <c r="K8" s="635" t="s">
        <v>1456</v>
      </c>
      <c r="L8" s="635" t="s">
        <v>9</v>
      </c>
      <c r="M8" s="635" t="s">
        <v>10</v>
      </c>
      <c r="N8" s="635" t="s">
        <v>1457</v>
      </c>
      <c r="O8" s="635" t="s">
        <v>11</v>
      </c>
      <c r="P8" s="635" t="s">
        <v>12</v>
      </c>
      <c r="Q8" s="635" t="s">
        <v>1458</v>
      </c>
      <c r="R8" s="635" t="s">
        <v>3586</v>
      </c>
      <c r="S8" s="635" t="s">
        <v>1459</v>
      </c>
      <c r="T8" s="635" t="s">
        <v>13</v>
      </c>
      <c r="U8" s="635" t="s">
        <v>14</v>
      </c>
      <c r="V8" s="635" t="s">
        <v>15</v>
      </c>
      <c r="W8" s="601" t="s">
        <v>16</v>
      </c>
      <c r="X8" s="601"/>
      <c r="Y8" s="601"/>
      <c r="Z8" s="601"/>
      <c r="AA8" s="601"/>
      <c r="AB8" s="601"/>
      <c r="AC8" s="601"/>
      <c r="AD8" s="601"/>
      <c r="AE8" s="601"/>
      <c r="AF8" s="601"/>
      <c r="AG8" s="601"/>
      <c r="AH8" s="601"/>
      <c r="AI8" s="601"/>
      <c r="AJ8" s="601"/>
      <c r="AK8" s="601"/>
      <c r="AL8" s="601"/>
      <c r="AM8" s="601"/>
      <c r="AN8" s="601"/>
      <c r="AO8" s="601"/>
      <c r="AP8" s="601"/>
      <c r="AQ8" s="601"/>
      <c r="AR8" s="601"/>
      <c r="AS8" s="601"/>
      <c r="AT8" s="601"/>
      <c r="AU8" s="601"/>
      <c r="AV8" s="601"/>
      <c r="AW8" s="631"/>
      <c r="AX8" s="601"/>
      <c r="AY8" s="601"/>
      <c r="AZ8" s="601"/>
      <c r="BA8" s="601"/>
      <c r="BB8" s="631"/>
      <c r="BC8" s="601"/>
      <c r="BD8" s="601"/>
      <c r="BE8" s="601"/>
      <c r="BF8" s="601"/>
      <c r="BG8" s="601"/>
      <c r="BH8" s="601"/>
      <c r="BI8" s="601"/>
      <c r="BJ8" s="601"/>
      <c r="BK8" s="631"/>
      <c r="BL8" s="601"/>
      <c r="BM8" s="601"/>
      <c r="BN8" s="601"/>
      <c r="BO8" s="601"/>
      <c r="BP8" s="601"/>
      <c r="BQ8" s="601"/>
      <c r="BR8" s="601"/>
      <c r="BS8" s="601"/>
      <c r="BT8" s="631"/>
      <c r="BU8" s="601"/>
      <c r="BV8" s="601"/>
      <c r="BW8" s="601"/>
      <c r="BX8" s="601"/>
      <c r="BY8" s="601"/>
      <c r="BZ8" s="601"/>
      <c r="CA8" s="601"/>
      <c r="CB8" s="601"/>
      <c r="CC8" s="601"/>
      <c r="CD8" s="631"/>
      <c r="CE8" s="601"/>
      <c r="CF8" s="601"/>
      <c r="CG8" s="601"/>
      <c r="CH8" s="601"/>
      <c r="CI8" s="601"/>
      <c r="CJ8" s="601"/>
      <c r="CK8" s="601"/>
      <c r="CL8" s="601"/>
      <c r="CM8" s="631"/>
      <c r="CN8" s="601"/>
      <c r="CO8" s="601"/>
      <c r="CP8" s="601"/>
      <c r="CQ8" s="601"/>
      <c r="CR8" s="601"/>
      <c r="CS8" s="601"/>
      <c r="CT8" s="601"/>
      <c r="CU8" s="601"/>
      <c r="CV8" s="631"/>
      <c r="CW8" s="601"/>
      <c r="CX8" s="601"/>
      <c r="CY8" s="601"/>
      <c r="CZ8" s="601"/>
      <c r="DA8" s="601"/>
      <c r="DB8" s="601"/>
      <c r="DC8" s="601"/>
      <c r="DD8" s="601"/>
      <c r="DE8" s="601"/>
      <c r="DF8" s="601"/>
      <c r="DG8" s="601"/>
      <c r="DH8" s="601"/>
      <c r="DI8" s="601"/>
      <c r="DJ8" s="601"/>
      <c r="DK8" s="601"/>
      <c r="DL8" s="601"/>
      <c r="DM8" s="601"/>
      <c r="DN8" s="601"/>
      <c r="DO8" s="601"/>
      <c r="DP8" s="601"/>
      <c r="DQ8" s="601"/>
      <c r="DR8" s="601"/>
      <c r="DS8" s="601"/>
      <c r="DT8" s="601"/>
      <c r="DU8" s="631"/>
      <c r="DV8" s="601"/>
      <c r="DW8" s="601"/>
      <c r="DX8" s="631"/>
      <c r="DY8" s="631"/>
      <c r="DZ8" s="631"/>
      <c r="EA8" s="631"/>
      <c r="EB8" s="631"/>
      <c r="EC8" s="631"/>
      <c r="ED8" s="601"/>
      <c r="EE8" s="601"/>
      <c r="EF8" s="633"/>
      <c r="EG8" s="630" t="s">
        <v>1460</v>
      </c>
      <c r="EH8" s="630"/>
      <c r="EI8" s="630"/>
      <c r="EJ8" s="630" t="s">
        <v>1461</v>
      </c>
      <c r="EK8" s="630"/>
      <c r="EL8" s="630"/>
      <c r="EM8" s="630" t="s">
        <v>1462</v>
      </c>
      <c r="EN8" s="630"/>
      <c r="EO8" s="630"/>
      <c r="EP8" s="717" t="s">
        <v>3994</v>
      </c>
      <c r="EQ8" s="630"/>
      <c r="ER8" s="630"/>
      <c r="ES8" s="59"/>
      <c r="ET8" s="411"/>
    </row>
    <row r="9" spans="1:150" s="414" customFormat="1" ht="78.75" customHeight="1" x14ac:dyDescent="0.25">
      <c r="A9" s="713"/>
      <c r="B9" s="713"/>
      <c r="C9" s="713"/>
      <c r="D9" s="636"/>
      <c r="E9" s="636"/>
      <c r="F9" s="636"/>
      <c r="G9" s="636"/>
      <c r="H9" s="636"/>
      <c r="I9" s="636"/>
      <c r="J9" s="636"/>
      <c r="K9" s="636"/>
      <c r="L9" s="636"/>
      <c r="M9" s="636"/>
      <c r="N9" s="636"/>
      <c r="O9" s="636"/>
      <c r="P9" s="636"/>
      <c r="Q9" s="636"/>
      <c r="R9" s="636"/>
      <c r="S9" s="636"/>
      <c r="T9" s="636"/>
      <c r="U9" s="636"/>
      <c r="V9" s="719"/>
      <c r="W9" s="713"/>
      <c r="X9" s="406" t="s">
        <v>1464</v>
      </c>
      <c r="Y9" s="407" t="s">
        <v>17</v>
      </c>
      <c r="Z9" s="408" t="s">
        <v>1465</v>
      </c>
      <c r="AA9" s="406" t="s">
        <v>1466</v>
      </c>
      <c r="AB9" s="407" t="s">
        <v>19</v>
      </c>
      <c r="AC9" s="406" t="s">
        <v>1467</v>
      </c>
      <c r="AD9" s="407" t="s">
        <v>1468</v>
      </c>
      <c r="AE9" s="406" t="s">
        <v>1469</v>
      </c>
      <c r="AF9" s="407" t="s">
        <v>20</v>
      </c>
      <c r="AG9" s="406" t="s">
        <v>1464</v>
      </c>
      <c r="AH9" s="407" t="s">
        <v>17</v>
      </c>
      <c r="AI9" s="408" t="s">
        <v>1465</v>
      </c>
      <c r="AJ9" s="406" t="s">
        <v>1466</v>
      </c>
      <c r="AK9" s="407" t="s">
        <v>19</v>
      </c>
      <c r="AL9" s="406" t="s">
        <v>1467</v>
      </c>
      <c r="AM9" s="407" t="s">
        <v>1468</v>
      </c>
      <c r="AN9" s="406" t="s">
        <v>1469</v>
      </c>
      <c r="AO9" s="407" t="s">
        <v>20</v>
      </c>
      <c r="AP9" s="406" t="s">
        <v>1470</v>
      </c>
      <c r="AQ9" s="407" t="s">
        <v>17</v>
      </c>
      <c r="AR9" s="408" t="s">
        <v>1471</v>
      </c>
      <c r="AS9" s="406" t="s">
        <v>1472</v>
      </c>
      <c r="AT9" s="407" t="s">
        <v>19</v>
      </c>
      <c r="AU9" s="406" t="s">
        <v>1467</v>
      </c>
      <c r="AV9" s="407" t="s">
        <v>1468</v>
      </c>
      <c r="AW9" s="408" t="s">
        <v>1473</v>
      </c>
      <c r="AX9" s="406" t="s">
        <v>1469</v>
      </c>
      <c r="AY9" s="407" t="s">
        <v>20</v>
      </c>
      <c r="AZ9" s="406" t="s">
        <v>1464</v>
      </c>
      <c r="BA9" s="407" t="s">
        <v>17</v>
      </c>
      <c r="BB9" s="408" t="s">
        <v>1465</v>
      </c>
      <c r="BC9" s="406" t="s">
        <v>1466</v>
      </c>
      <c r="BD9" s="407" t="s">
        <v>19</v>
      </c>
      <c r="BE9" s="406" t="s">
        <v>1467</v>
      </c>
      <c r="BF9" s="407" t="s">
        <v>1468</v>
      </c>
      <c r="BG9" s="406" t="s">
        <v>1469</v>
      </c>
      <c r="BH9" s="407" t="s">
        <v>20</v>
      </c>
      <c r="BI9" s="406" t="s">
        <v>1464</v>
      </c>
      <c r="BJ9" s="407" t="s">
        <v>17</v>
      </c>
      <c r="BK9" s="408" t="s">
        <v>1465</v>
      </c>
      <c r="BL9" s="406" t="s">
        <v>1466</v>
      </c>
      <c r="BM9" s="407" t="s">
        <v>19</v>
      </c>
      <c r="BN9" s="406" t="s">
        <v>1467</v>
      </c>
      <c r="BO9" s="407" t="s">
        <v>1468</v>
      </c>
      <c r="BP9" s="406" t="s">
        <v>1469</v>
      </c>
      <c r="BQ9" s="407" t="s">
        <v>20</v>
      </c>
      <c r="BR9" s="406" t="s">
        <v>1470</v>
      </c>
      <c r="BS9" s="407" t="s">
        <v>17</v>
      </c>
      <c r="BT9" s="408" t="s">
        <v>1471</v>
      </c>
      <c r="BU9" s="406" t="s">
        <v>1472</v>
      </c>
      <c r="BV9" s="407" t="s">
        <v>19</v>
      </c>
      <c r="BW9" s="406" t="s">
        <v>1467</v>
      </c>
      <c r="BX9" s="407" t="s">
        <v>1468</v>
      </c>
      <c r="BY9" s="408" t="s">
        <v>1473</v>
      </c>
      <c r="BZ9" s="406" t="s">
        <v>1469</v>
      </c>
      <c r="CA9" s="407" t="s">
        <v>20</v>
      </c>
      <c r="CB9" s="406" t="s">
        <v>1464</v>
      </c>
      <c r="CC9" s="407" t="s">
        <v>17</v>
      </c>
      <c r="CD9" s="408" t="s">
        <v>1474</v>
      </c>
      <c r="CE9" s="406" t="s">
        <v>1466</v>
      </c>
      <c r="CF9" s="407" t="s">
        <v>19</v>
      </c>
      <c r="CG9" s="406" t="s">
        <v>1467</v>
      </c>
      <c r="CH9" s="407" t="s">
        <v>1468</v>
      </c>
      <c r="CI9" s="406" t="s">
        <v>1469</v>
      </c>
      <c r="CJ9" s="407" t="s">
        <v>20</v>
      </c>
      <c r="CK9" s="406" t="s">
        <v>1464</v>
      </c>
      <c r="CL9" s="407" t="s">
        <v>17</v>
      </c>
      <c r="CM9" s="408" t="s">
        <v>1474</v>
      </c>
      <c r="CN9" s="406" t="s">
        <v>1466</v>
      </c>
      <c r="CO9" s="407" t="s">
        <v>19</v>
      </c>
      <c r="CP9" s="406" t="s">
        <v>1467</v>
      </c>
      <c r="CQ9" s="407" t="s">
        <v>1468</v>
      </c>
      <c r="CR9" s="406" t="s">
        <v>1469</v>
      </c>
      <c r="CS9" s="407" t="s">
        <v>20</v>
      </c>
      <c r="CT9" s="406" t="s">
        <v>1470</v>
      </c>
      <c r="CU9" s="407" t="s">
        <v>17</v>
      </c>
      <c r="CV9" s="408" t="s">
        <v>1471</v>
      </c>
      <c r="CW9" s="406" t="s">
        <v>1472</v>
      </c>
      <c r="CX9" s="407" t="s">
        <v>19</v>
      </c>
      <c r="CY9" s="406" t="s">
        <v>1467</v>
      </c>
      <c r="CZ9" s="407" t="s">
        <v>1468</v>
      </c>
      <c r="DA9" s="408" t="s">
        <v>1473</v>
      </c>
      <c r="DB9" s="406" t="s">
        <v>1469</v>
      </c>
      <c r="DC9" s="407" t="s">
        <v>20</v>
      </c>
      <c r="DD9" s="406" t="s">
        <v>1470</v>
      </c>
      <c r="DE9" s="407" t="s">
        <v>17</v>
      </c>
      <c r="DF9" s="408" t="s">
        <v>1471</v>
      </c>
      <c r="DG9" s="406" t="s">
        <v>1472</v>
      </c>
      <c r="DH9" s="407" t="s">
        <v>19</v>
      </c>
      <c r="DI9" s="406" t="s">
        <v>1467</v>
      </c>
      <c r="DJ9" s="407" t="s">
        <v>1468</v>
      </c>
      <c r="DK9" s="406" t="s">
        <v>1469</v>
      </c>
      <c r="DL9" s="407" t="s">
        <v>20</v>
      </c>
      <c r="DM9" s="406" t="s">
        <v>1470</v>
      </c>
      <c r="DN9" s="407" t="s">
        <v>17</v>
      </c>
      <c r="DO9" s="408" t="s">
        <v>1471</v>
      </c>
      <c r="DP9" s="406" t="s">
        <v>1472</v>
      </c>
      <c r="DQ9" s="407" t="s">
        <v>19</v>
      </c>
      <c r="DR9" s="406" t="s">
        <v>1467</v>
      </c>
      <c r="DS9" s="407" t="s">
        <v>1468</v>
      </c>
      <c r="DT9" s="406" t="s">
        <v>1469</v>
      </c>
      <c r="DU9" s="407" t="s">
        <v>20</v>
      </c>
      <c r="DV9" s="406" t="s">
        <v>1464</v>
      </c>
      <c r="DW9" s="407" t="s">
        <v>17</v>
      </c>
      <c r="DX9" s="408" t="s">
        <v>1471</v>
      </c>
      <c r="DY9" s="406" t="s">
        <v>1472</v>
      </c>
      <c r="DZ9" s="407" t="s">
        <v>19</v>
      </c>
      <c r="EA9" s="406" t="s">
        <v>1467</v>
      </c>
      <c r="EB9" s="407" t="s">
        <v>1468</v>
      </c>
      <c r="EC9" s="408" t="s">
        <v>1473</v>
      </c>
      <c r="ED9" s="406" t="s">
        <v>1469</v>
      </c>
      <c r="EE9" s="407" t="s">
        <v>20</v>
      </c>
      <c r="EF9" s="302"/>
      <c r="EG9" s="406" t="s">
        <v>21</v>
      </c>
      <c r="EH9" s="407" t="s">
        <v>22</v>
      </c>
      <c r="EI9" s="408" t="s">
        <v>23</v>
      </c>
      <c r="EJ9" s="406" t="s">
        <v>18</v>
      </c>
      <c r="EK9" s="407" t="s">
        <v>19</v>
      </c>
      <c r="EL9" s="408" t="s">
        <v>23</v>
      </c>
      <c r="EM9" s="406" t="s">
        <v>24</v>
      </c>
      <c r="EN9" s="407" t="s">
        <v>22</v>
      </c>
      <c r="EO9" s="408" t="s">
        <v>23</v>
      </c>
      <c r="EP9" s="429" t="s">
        <v>24</v>
      </c>
      <c r="EQ9" s="407" t="s">
        <v>22</v>
      </c>
      <c r="ER9" s="408" t="s">
        <v>23</v>
      </c>
      <c r="ES9" s="59"/>
      <c r="ET9" s="411"/>
    </row>
    <row r="10" spans="1:150" s="409" customFormat="1" ht="99.95" customHeight="1" x14ac:dyDescent="0.25">
      <c r="A10" s="430" t="s">
        <v>211</v>
      </c>
      <c r="B10" s="430" t="s">
        <v>3837</v>
      </c>
      <c r="C10" s="430" t="s">
        <v>64</v>
      </c>
      <c r="D10" s="437">
        <v>1</v>
      </c>
      <c r="E10" s="430" t="s">
        <v>2466</v>
      </c>
      <c r="F10" s="437" t="s">
        <v>2467</v>
      </c>
      <c r="G10" s="437">
        <v>440</v>
      </c>
      <c r="H10" s="441">
        <v>1</v>
      </c>
      <c r="I10" s="441">
        <v>0.4</v>
      </c>
      <c r="J10" s="430" t="s">
        <v>2468</v>
      </c>
      <c r="K10" s="63">
        <v>43465</v>
      </c>
      <c r="L10" s="437">
        <v>1</v>
      </c>
      <c r="M10" s="430" t="s">
        <v>2469</v>
      </c>
      <c r="N10" s="430" t="s">
        <v>2470</v>
      </c>
      <c r="O10" s="430" t="s">
        <v>2471</v>
      </c>
      <c r="P10" s="441">
        <v>0.2</v>
      </c>
      <c r="Q10" s="437" t="s">
        <v>2257</v>
      </c>
      <c r="R10" s="477">
        <v>78815000</v>
      </c>
      <c r="S10" s="415"/>
      <c r="T10" s="67">
        <v>43101</v>
      </c>
      <c r="U10" s="67">
        <v>43313</v>
      </c>
      <c r="V10" s="430" t="s">
        <v>2472</v>
      </c>
      <c r="W10" s="441">
        <v>5.1999999999999998E-2</v>
      </c>
      <c r="X10" s="459">
        <v>5.1999999999999998E-2</v>
      </c>
      <c r="Y10" s="431"/>
      <c r="Z10" s="437" t="s">
        <v>2473</v>
      </c>
      <c r="AA10" s="665">
        <v>5.1999999999999998E-2</v>
      </c>
      <c r="AB10" s="610">
        <v>0</v>
      </c>
      <c r="AC10" s="616">
        <v>78815000</v>
      </c>
      <c r="AD10" s="714"/>
      <c r="AE10" s="613">
        <v>0.152</v>
      </c>
      <c r="AF10" s="613">
        <v>0</v>
      </c>
      <c r="AG10" s="459">
        <v>0</v>
      </c>
      <c r="AH10" s="431"/>
      <c r="AI10" s="431"/>
      <c r="AJ10" s="665">
        <v>0</v>
      </c>
      <c r="AK10" s="714">
        <v>0</v>
      </c>
      <c r="AL10" s="714"/>
      <c r="AM10" s="714"/>
      <c r="AN10" s="613">
        <v>0.125</v>
      </c>
      <c r="AO10" s="613">
        <v>0</v>
      </c>
      <c r="AP10" s="459">
        <v>0</v>
      </c>
      <c r="AQ10" s="431"/>
      <c r="AR10" s="431"/>
      <c r="AS10" s="665">
        <v>0.16600000000000001</v>
      </c>
      <c r="AT10" s="714">
        <v>0</v>
      </c>
      <c r="AU10" s="714"/>
      <c r="AV10" s="714"/>
      <c r="AW10" s="714"/>
      <c r="AX10" s="613">
        <v>8.3000000000000004E-2</v>
      </c>
      <c r="AY10" s="613">
        <v>0</v>
      </c>
      <c r="AZ10" s="459">
        <v>0</v>
      </c>
      <c r="BA10" s="431"/>
      <c r="BB10" s="431"/>
      <c r="BC10" s="665">
        <v>0.16600000000000001</v>
      </c>
      <c r="BD10" s="610">
        <v>0</v>
      </c>
      <c r="BE10" s="714"/>
      <c r="BF10" s="714"/>
      <c r="BG10" s="610">
        <v>0.11300000000000002</v>
      </c>
      <c r="BH10" s="610">
        <v>0</v>
      </c>
      <c r="BI10" s="459">
        <v>0</v>
      </c>
      <c r="BJ10" s="431"/>
      <c r="BK10" s="431"/>
      <c r="BL10" s="665">
        <v>0.15</v>
      </c>
      <c r="BM10" s="610">
        <v>0</v>
      </c>
      <c r="BN10" s="714"/>
      <c r="BO10" s="714"/>
      <c r="BP10" s="610">
        <v>0.10624999999999998</v>
      </c>
      <c r="BQ10" s="610">
        <v>0</v>
      </c>
      <c r="BR10" s="459">
        <v>0</v>
      </c>
      <c r="BS10" s="431"/>
      <c r="BT10" s="431"/>
      <c r="BU10" s="665">
        <v>0.16600000000000001</v>
      </c>
      <c r="BV10" s="582">
        <v>0</v>
      </c>
      <c r="BW10" s="714"/>
      <c r="BX10" s="714"/>
      <c r="BY10" s="714" t="s">
        <v>2474</v>
      </c>
      <c r="BZ10" s="610">
        <v>0.11425000000000002</v>
      </c>
      <c r="CA10" s="582">
        <v>0</v>
      </c>
      <c r="CB10" s="459">
        <v>0</v>
      </c>
      <c r="CC10" s="431"/>
      <c r="CD10" s="431"/>
      <c r="CE10" s="665">
        <v>0.15</v>
      </c>
      <c r="CF10" s="582">
        <v>0</v>
      </c>
      <c r="CG10" s="714"/>
      <c r="CH10" s="714"/>
      <c r="CI10" s="582">
        <v>0.10624999999999998</v>
      </c>
      <c r="CJ10" s="582">
        <v>0</v>
      </c>
      <c r="CK10" s="459">
        <v>0</v>
      </c>
      <c r="CL10" s="431"/>
      <c r="CM10" s="431"/>
      <c r="CN10" s="665">
        <v>0.15</v>
      </c>
      <c r="CO10" s="714">
        <v>0</v>
      </c>
      <c r="CP10" s="714"/>
      <c r="CQ10" s="714"/>
      <c r="CR10" s="582">
        <v>0.10624999999999998</v>
      </c>
      <c r="CS10" s="582">
        <v>0</v>
      </c>
      <c r="CT10" s="459">
        <v>0</v>
      </c>
      <c r="CU10" s="431"/>
      <c r="CV10" s="431"/>
      <c r="CW10" s="665">
        <v>0</v>
      </c>
      <c r="CX10" s="582">
        <v>0</v>
      </c>
      <c r="CY10" s="714"/>
      <c r="CZ10" s="714"/>
      <c r="DA10" s="714" t="s">
        <v>2475</v>
      </c>
      <c r="DB10" s="582">
        <v>3.125E-2</v>
      </c>
      <c r="DC10" s="582">
        <v>0</v>
      </c>
      <c r="DD10" s="459">
        <v>0</v>
      </c>
      <c r="DE10" s="431"/>
      <c r="DF10" s="431"/>
      <c r="DG10" s="665">
        <v>0</v>
      </c>
      <c r="DH10" s="582">
        <v>0</v>
      </c>
      <c r="DI10" s="714"/>
      <c r="DJ10" s="714"/>
      <c r="DK10" s="582">
        <v>3.125E-2</v>
      </c>
      <c r="DL10" s="582">
        <v>0</v>
      </c>
      <c r="DM10" s="459">
        <v>0</v>
      </c>
      <c r="DN10" s="431"/>
      <c r="DO10" s="431"/>
      <c r="DP10" s="665">
        <v>0</v>
      </c>
      <c r="DQ10" s="582">
        <v>0</v>
      </c>
      <c r="DR10" s="714"/>
      <c r="DS10" s="714"/>
      <c r="DT10" s="582">
        <v>3.125E-2</v>
      </c>
      <c r="DU10" s="582">
        <v>0</v>
      </c>
      <c r="DV10" s="459">
        <v>0</v>
      </c>
      <c r="DW10" s="431"/>
      <c r="DX10" s="431"/>
      <c r="DY10" s="665">
        <v>0</v>
      </c>
      <c r="DZ10" s="582">
        <v>0</v>
      </c>
      <c r="EA10" s="714"/>
      <c r="EB10" s="714"/>
      <c r="EC10" s="714"/>
      <c r="ED10" s="582">
        <v>0</v>
      </c>
      <c r="EE10" s="582">
        <v>0</v>
      </c>
      <c r="EF10" s="478"/>
      <c r="EG10" s="466">
        <v>5.1999999999999998E-2</v>
      </c>
      <c r="EH10" s="466">
        <v>0</v>
      </c>
      <c r="EI10" s="465">
        <v>0</v>
      </c>
      <c r="EJ10" s="721">
        <v>1</v>
      </c>
      <c r="EK10" s="721">
        <v>0</v>
      </c>
      <c r="EL10" s="720">
        <v>0</v>
      </c>
      <c r="EM10" s="721">
        <v>0.99974999999999992</v>
      </c>
      <c r="EN10" s="721">
        <v>0</v>
      </c>
      <c r="EO10" s="720">
        <v>0</v>
      </c>
      <c r="EP10" s="722">
        <v>78815000</v>
      </c>
      <c r="EQ10" s="723"/>
      <c r="ER10" s="723"/>
      <c r="ES10" s="200"/>
      <c r="ET10" s="412">
        <f>+EG10-W10</f>
        <v>0</v>
      </c>
    </row>
    <row r="11" spans="1:150" s="409" customFormat="1" ht="99.95" customHeight="1" x14ac:dyDescent="0.25">
      <c r="A11" s="430" t="s">
        <v>211</v>
      </c>
      <c r="B11" s="430" t="s">
        <v>3837</v>
      </c>
      <c r="C11" s="430" t="s">
        <v>64</v>
      </c>
      <c r="D11" s="437">
        <v>1</v>
      </c>
      <c r="E11" s="430" t="s">
        <v>2466</v>
      </c>
      <c r="F11" s="437" t="s">
        <v>2467</v>
      </c>
      <c r="G11" s="437">
        <v>440</v>
      </c>
      <c r="H11" s="441">
        <v>1</v>
      </c>
      <c r="I11" s="441">
        <v>0.4</v>
      </c>
      <c r="J11" s="430" t="s">
        <v>2468</v>
      </c>
      <c r="K11" s="63">
        <v>43465</v>
      </c>
      <c r="L11" s="437">
        <v>1</v>
      </c>
      <c r="M11" s="430" t="s">
        <v>2469</v>
      </c>
      <c r="N11" s="430" t="s">
        <v>2470</v>
      </c>
      <c r="O11" s="430" t="s">
        <v>2471</v>
      </c>
      <c r="P11" s="441">
        <v>0.2</v>
      </c>
      <c r="Q11" s="437" t="s">
        <v>2257</v>
      </c>
      <c r="R11" s="477">
        <v>78815000</v>
      </c>
      <c r="S11" s="415"/>
      <c r="T11" s="67">
        <v>43101</v>
      </c>
      <c r="U11" s="67">
        <v>43313</v>
      </c>
      <c r="V11" s="430" t="s">
        <v>2476</v>
      </c>
      <c r="W11" s="441">
        <v>0.5</v>
      </c>
      <c r="X11" s="459">
        <v>0</v>
      </c>
      <c r="Y11" s="431"/>
      <c r="Z11" s="479"/>
      <c r="AA11" s="665"/>
      <c r="AB11" s="610"/>
      <c r="AC11" s="616"/>
      <c r="AD11" s="714"/>
      <c r="AE11" s="613"/>
      <c r="AF11" s="613"/>
      <c r="AG11" s="459">
        <v>0</v>
      </c>
      <c r="AH11" s="431"/>
      <c r="AI11" s="431"/>
      <c r="AJ11" s="665"/>
      <c r="AK11" s="714"/>
      <c r="AL11" s="714"/>
      <c r="AM11" s="714"/>
      <c r="AN11" s="613"/>
      <c r="AO11" s="613"/>
      <c r="AP11" s="459">
        <v>0.16600000000000001</v>
      </c>
      <c r="AQ11" s="431"/>
      <c r="AR11" s="437" t="s">
        <v>2477</v>
      </c>
      <c r="AS11" s="665"/>
      <c r="AT11" s="714"/>
      <c r="AU11" s="714"/>
      <c r="AV11" s="714"/>
      <c r="AW11" s="714"/>
      <c r="AX11" s="613"/>
      <c r="AY11" s="613"/>
      <c r="AZ11" s="459">
        <v>0.16600000000000001</v>
      </c>
      <c r="BA11" s="431"/>
      <c r="BB11" s="437" t="s">
        <v>2478</v>
      </c>
      <c r="BC11" s="665"/>
      <c r="BD11" s="610"/>
      <c r="BE11" s="714"/>
      <c r="BF11" s="714"/>
      <c r="BG11" s="610"/>
      <c r="BH11" s="610"/>
      <c r="BI11" s="459">
        <v>0</v>
      </c>
      <c r="BJ11" s="431"/>
      <c r="BK11" s="431"/>
      <c r="BL11" s="665"/>
      <c r="BM11" s="610"/>
      <c r="BN11" s="714"/>
      <c r="BO11" s="714"/>
      <c r="BP11" s="610"/>
      <c r="BQ11" s="610"/>
      <c r="BR11" s="459">
        <v>0.16600000000000001</v>
      </c>
      <c r="BS11" s="431"/>
      <c r="BT11" s="431" t="s">
        <v>2479</v>
      </c>
      <c r="BU11" s="665"/>
      <c r="BV11" s="582"/>
      <c r="BW11" s="714"/>
      <c r="BX11" s="714"/>
      <c r="BY11" s="714"/>
      <c r="BZ11" s="610"/>
      <c r="CA11" s="582"/>
      <c r="CB11" s="459">
        <v>0</v>
      </c>
      <c r="CC11" s="431"/>
      <c r="CD11" s="431"/>
      <c r="CE11" s="665"/>
      <c r="CF11" s="582"/>
      <c r="CG11" s="714"/>
      <c r="CH11" s="714"/>
      <c r="CI11" s="582"/>
      <c r="CJ11" s="582"/>
      <c r="CK11" s="459">
        <v>0</v>
      </c>
      <c r="CL11" s="431"/>
      <c r="CM11" s="431"/>
      <c r="CN11" s="665"/>
      <c r="CO11" s="714"/>
      <c r="CP11" s="714"/>
      <c r="CQ11" s="714"/>
      <c r="CR11" s="582"/>
      <c r="CS11" s="582"/>
      <c r="CT11" s="459">
        <v>0</v>
      </c>
      <c r="CU11" s="431"/>
      <c r="CV11" s="431"/>
      <c r="CW11" s="665"/>
      <c r="CX11" s="582"/>
      <c r="CY11" s="714"/>
      <c r="CZ11" s="714"/>
      <c r="DA11" s="714"/>
      <c r="DB11" s="582"/>
      <c r="DC11" s="582"/>
      <c r="DD11" s="459">
        <v>0</v>
      </c>
      <c r="DE11" s="431"/>
      <c r="DF11" s="431"/>
      <c r="DG11" s="665"/>
      <c r="DH11" s="582"/>
      <c r="DI11" s="714"/>
      <c r="DJ11" s="714"/>
      <c r="DK11" s="582"/>
      <c r="DL11" s="582"/>
      <c r="DM11" s="459">
        <v>0</v>
      </c>
      <c r="DN11" s="431"/>
      <c r="DO11" s="431"/>
      <c r="DP11" s="665"/>
      <c r="DQ11" s="582"/>
      <c r="DR11" s="714"/>
      <c r="DS11" s="714"/>
      <c r="DT11" s="582"/>
      <c r="DU11" s="582"/>
      <c r="DV11" s="459">
        <v>0</v>
      </c>
      <c r="DW11" s="431"/>
      <c r="DX11" s="431"/>
      <c r="DY11" s="665"/>
      <c r="DZ11" s="582"/>
      <c r="EA11" s="714"/>
      <c r="EB11" s="714"/>
      <c r="EC11" s="714"/>
      <c r="ED11" s="582"/>
      <c r="EE11" s="582"/>
      <c r="EF11" s="478"/>
      <c r="EG11" s="466">
        <v>0.498</v>
      </c>
      <c r="EH11" s="466">
        <v>0</v>
      </c>
      <c r="EI11" s="465">
        <v>0</v>
      </c>
      <c r="EJ11" s="721"/>
      <c r="EK11" s="721"/>
      <c r="EL11" s="720"/>
      <c r="EM11" s="721"/>
      <c r="EN11" s="721"/>
      <c r="EO11" s="720"/>
      <c r="EP11" s="722"/>
      <c r="EQ11" s="723"/>
      <c r="ER11" s="723"/>
      <c r="ES11" s="200"/>
      <c r="ET11" s="412">
        <f t="shared" ref="ET11:ET74" si="0">+EG11-W11</f>
        <v>-2.0000000000000018E-3</v>
      </c>
    </row>
    <row r="12" spans="1:150" s="409" customFormat="1" ht="99.95" customHeight="1" x14ac:dyDescent="0.25">
      <c r="A12" s="430" t="s">
        <v>211</v>
      </c>
      <c r="B12" s="430" t="s">
        <v>3837</v>
      </c>
      <c r="C12" s="430" t="s">
        <v>64</v>
      </c>
      <c r="D12" s="437">
        <v>1</v>
      </c>
      <c r="E12" s="430" t="s">
        <v>2466</v>
      </c>
      <c r="F12" s="437" t="s">
        <v>2467</v>
      </c>
      <c r="G12" s="437">
        <v>440</v>
      </c>
      <c r="H12" s="441">
        <v>1</v>
      </c>
      <c r="I12" s="441">
        <v>0.4</v>
      </c>
      <c r="J12" s="430" t="s">
        <v>2468</v>
      </c>
      <c r="K12" s="63">
        <v>43465</v>
      </c>
      <c r="L12" s="437">
        <v>1</v>
      </c>
      <c r="M12" s="430" t="s">
        <v>2469</v>
      </c>
      <c r="N12" s="430" t="s">
        <v>2470</v>
      </c>
      <c r="O12" s="430" t="s">
        <v>2471</v>
      </c>
      <c r="P12" s="441">
        <v>0.2</v>
      </c>
      <c r="Q12" s="437" t="s">
        <v>2257</v>
      </c>
      <c r="R12" s="477">
        <v>78815000</v>
      </c>
      <c r="S12" s="415"/>
      <c r="T12" s="67">
        <v>43101</v>
      </c>
      <c r="U12" s="67">
        <v>43313</v>
      </c>
      <c r="V12" s="430" t="s">
        <v>2480</v>
      </c>
      <c r="W12" s="441">
        <v>0.45</v>
      </c>
      <c r="X12" s="459">
        <v>0</v>
      </c>
      <c r="Y12" s="471"/>
      <c r="Z12" s="480"/>
      <c r="AA12" s="665"/>
      <c r="AB12" s="610"/>
      <c r="AC12" s="616"/>
      <c r="AD12" s="714"/>
      <c r="AE12" s="613"/>
      <c r="AF12" s="613"/>
      <c r="AG12" s="459">
        <v>0</v>
      </c>
      <c r="AH12" s="431"/>
      <c r="AI12" s="431"/>
      <c r="AJ12" s="665"/>
      <c r="AK12" s="714"/>
      <c r="AL12" s="714"/>
      <c r="AM12" s="714"/>
      <c r="AN12" s="613"/>
      <c r="AO12" s="613"/>
      <c r="AP12" s="459">
        <v>0</v>
      </c>
      <c r="AQ12" s="431"/>
      <c r="AR12" s="431"/>
      <c r="AS12" s="665"/>
      <c r="AT12" s="714"/>
      <c r="AU12" s="714"/>
      <c r="AV12" s="714"/>
      <c r="AW12" s="714"/>
      <c r="AX12" s="613"/>
      <c r="AY12" s="613"/>
      <c r="AZ12" s="459">
        <v>0</v>
      </c>
      <c r="BA12" s="431"/>
      <c r="BB12" s="431"/>
      <c r="BC12" s="665"/>
      <c r="BD12" s="610"/>
      <c r="BE12" s="714"/>
      <c r="BF12" s="714"/>
      <c r="BG12" s="610"/>
      <c r="BH12" s="610"/>
      <c r="BI12" s="459">
        <v>0.15</v>
      </c>
      <c r="BJ12" s="431"/>
      <c r="BK12" s="437" t="s">
        <v>2481</v>
      </c>
      <c r="BL12" s="665"/>
      <c r="BM12" s="610"/>
      <c r="BN12" s="714"/>
      <c r="BO12" s="714"/>
      <c r="BP12" s="610"/>
      <c r="BQ12" s="610"/>
      <c r="BR12" s="459">
        <v>0</v>
      </c>
      <c r="BS12" s="431"/>
      <c r="BT12" s="431"/>
      <c r="BU12" s="665"/>
      <c r="BV12" s="582"/>
      <c r="BW12" s="714"/>
      <c r="BX12" s="714"/>
      <c r="BY12" s="714"/>
      <c r="BZ12" s="610"/>
      <c r="CA12" s="582"/>
      <c r="CB12" s="459">
        <v>0.15</v>
      </c>
      <c r="CC12" s="431"/>
      <c r="CD12" s="431" t="s">
        <v>2482</v>
      </c>
      <c r="CE12" s="665"/>
      <c r="CF12" s="582"/>
      <c r="CG12" s="714"/>
      <c r="CH12" s="714"/>
      <c r="CI12" s="582"/>
      <c r="CJ12" s="582"/>
      <c r="CK12" s="459">
        <v>0.15</v>
      </c>
      <c r="CL12" s="431"/>
      <c r="CM12" s="431" t="s">
        <v>2483</v>
      </c>
      <c r="CN12" s="665"/>
      <c r="CO12" s="714"/>
      <c r="CP12" s="714"/>
      <c r="CQ12" s="714"/>
      <c r="CR12" s="582"/>
      <c r="CS12" s="582"/>
      <c r="CT12" s="459">
        <v>0</v>
      </c>
      <c r="CU12" s="431"/>
      <c r="CV12" s="431"/>
      <c r="CW12" s="665"/>
      <c r="CX12" s="582"/>
      <c r="CY12" s="714"/>
      <c r="CZ12" s="714"/>
      <c r="DA12" s="714"/>
      <c r="DB12" s="582"/>
      <c r="DC12" s="582"/>
      <c r="DD12" s="459">
        <v>0</v>
      </c>
      <c r="DE12" s="431"/>
      <c r="DF12" s="431"/>
      <c r="DG12" s="665"/>
      <c r="DH12" s="582"/>
      <c r="DI12" s="714"/>
      <c r="DJ12" s="714"/>
      <c r="DK12" s="582"/>
      <c r="DL12" s="582"/>
      <c r="DM12" s="459">
        <v>0</v>
      </c>
      <c r="DN12" s="431"/>
      <c r="DO12" s="431"/>
      <c r="DP12" s="665"/>
      <c r="DQ12" s="582"/>
      <c r="DR12" s="714"/>
      <c r="DS12" s="714"/>
      <c r="DT12" s="582"/>
      <c r="DU12" s="582"/>
      <c r="DV12" s="459">
        <v>0</v>
      </c>
      <c r="DW12" s="431"/>
      <c r="DX12" s="431"/>
      <c r="DY12" s="665"/>
      <c r="DZ12" s="582"/>
      <c r="EA12" s="714"/>
      <c r="EB12" s="714"/>
      <c r="EC12" s="714"/>
      <c r="ED12" s="582"/>
      <c r="EE12" s="582"/>
      <c r="EF12" s="478"/>
      <c r="EG12" s="466">
        <v>0.44999999999999996</v>
      </c>
      <c r="EH12" s="466">
        <v>0</v>
      </c>
      <c r="EI12" s="465">
        <v>0</v>
      </c>
      <c r="EJ12" s="721"/>
      <c r="EK12" s="721"/>
      <c r="EL12" s="720"/>
      <c r="EM12" s="721"/>
      <c r="EN12" s="721"/>
      <c r="EO12" s="720"/>
      <c r="EP12" s="722"/>
      <c r="EQ12" s="723"/>
      <c r="ER12" s="723"/>
      <c r="ES12" s="200"/>
      <c r="ET12" s="412">
        <f t="shared" si="0"/>
        <v>0</v>
      </c>
    </row>
    <row r="13" spans="1:150" s="409" customFormat="1" ht="99.95" customHeight="1" x14ac:dyDescent="0.25">
      <c r="A13" s="430" t="s">
        <v>211</v>
      </c>
      <c r="B13" s="430" t="s">
        <v>3837</v>
      </c>
      <c r="C13" s="430" t="s">
        <v>64</v>
      </c>
      <c r="D13" s="437">
        <v>1</v>
      </c>
      <c r="E13" s="430" t="s">
        <v>2466</v>
      </c>
      <c r="F13" s="437" t="s">
        <v>2467</v>
      </c>
      <c r="G13" s="437">
        <v>440</v>
      </c>
      <c r="H13" s="441">
        <v>1</v>
      </c>
      <c r="I13" s="441">
        <v>0.4</v>
      </c>
      <c r="J13" s="430" t="s">
        <v>2468</v>
      </c>
      <c r="K13" s="63">
        <v>43465</v>
      </c>
      <c r="L13" s="437">
        <v>2</v>
      </c>
      <c r="M13" s="430" t="s">
        <v>66</v>
      </c>
      <c r="N13" s="430" t="s">
        <v>2484</v>
      </c>
      <c r="O13" s="430" t="s">
        <v>2471</v>
      </c>
      <c r="P13" s="441">
        <v>0.2</v>
      </c>
      <c r="Q13" s="437" t="s">
        <v>2275</v>
      </c>
      <c r="R13" s="477">
        <v>118701000</v>
      </c>
      <c r="S13" s="415"/>
      <c r="T13" s="67">
        <v>43101</v>
      </c>
      <c r="U13" s="67">
        <v>43405</v>
      </c>
      <c r="V13" s="430" t="s">
        <v>2485</v>
      </c>
      <c r="W13" s="441">
        <v>0.05</v>
      </c>
      <c r="X13" s="459">
        <v>5.1999999999999998E-2</v>
      </c>
      <c r="Y13" s="431"/>
      <c r="Z13" s="437" t="s">
        <v>2486</v>
      </c>
      <c r="AA13" s="665">
        <v>0.252</v>
      </c>
      <c r="AB13" s="610">
        <v>0</v>
      </c>
      <c r="AC13" s="616">
        <v>118701000</v>
      </c>
      <c r="AD13" s="714"/>
      <c r="AE13" s="613"/>
      <c r="AF13" s="613"/>
      <c r="AG13" s="459">
        <v>0</v>
      </c>
      <c r="AH13" s="431"/>
      <c r="AI13" s="440"/>
      <c r="AJ13" s="665">
        <v>0.25</v>
      </c>
      <c r="AK13" s="714">
        <v>0</v>
      </c>
      <c r="AL13" s="714"/>
      <c r="AM13" s="714"/>
      <c r="AN13" s="613"/>
      <c r="AO13" s="613"/>
      <c r="AP13" s="459">
        <v>0</v>
      </c>
      <c r="AQ13" s="431"/>
      <c r="AR13" s="66"/>
      <c r="AS13" s="665">
        <v>0</v>
      </c>
      <c r="AT13" s="582">
        <v>0</v>
      </c>
      <c r="AU13" s="714"/>
      <c r="AV13" s="714"/>
      <c r="AW13" s="714"/>
      <c r="AX13" s="613"/>
      <c r="AY13" s="613"/>
      <c r="AZ13" s="459">
        <v>0</v>
      </c>
      <c r="BA13" s="431"/>
      <c r="BB13" s="431"/>
      <c r="BC13" s="665">
        <v>0.06</v>
      </c>
      <c r="BD13" s="610">
        <v>0</v>
      </c>
      <c r="BE13" s="714"/>
      <c r="BF13" s="714"/>
      <c r="BG13" s="610"/>
      <c r="BH13" s="610"/>
      <c r="BI13" s="459">
        <v>0</v>
      </c>
      <c r="BJ13" s="431"/>
      <c r="BK13" s="431"/>
      <c r="BL13" s="665">
        <v>6.25E-2</v>
      </c>
      <c r="BM13" s="610">
        <v>0</v>
      </c>
      <c r="BN13" s="714"/>
      <c r="BO13" s="714"/>
      <c r="BP13" s="610"/>
      <c r="BQ13" s="610"/>
      <c r="BR13" s="459">
        <v>0</v>
      </c>
      <c r="BS13" s="431"/>
      <c r="BT13" s="431"/>
      <c r="BU13" s="665">
        <v>6.25E-2</v>
      </c>
      <c r="BV13" s="582">
        <v>0</v>
      </c>
      <c r="BW13" s="714"/>
      <c r="BX13" s="714"/>
      <c r="BY13" s="714" t="s">
        <v>2487</v>
      </c>
      <c r="BZ13" s="610"/>
      <c r="CA13" s="582"/>
      <c r="CB13" s="459">
        <v>0</v>
      </c>
      <c r="CC13" s="431"/>
      <c r="CD13" s="431"/>
      <c r="CE13" s="665">
        <v>6.25E-2</v>
      </c>
      <c r="CF13" s="582">
        <v>0</v>
      </c>
      <c r="CG13" s="714"/>
      <c r="CH13" s="714"/>
      <c r="CI13" s="582"/>
      <c r="CJ13" s="582"/>
      <c r="CK13" s="459">
        <v>0</v>
      </c>
      <c r="CL13" s="431"/>
      <c r="CM13" s="431"/>
      <c r="CN13" s="665">
        <v>6.25E-2</v>
      </c>
      <c r="CO13" s="582">
        <v>0</v>
      </c>
      <c r="CP13" s="714"/>
      <c r="CQ13" s="714"/>
      <c r="CR13" s="582"/>
      <c r="CS13" s="582"/>
      <c r="CT13" s="459">
        <v>0</v>
      </c>
      <c r="CU13" s="431"/>
      <c r="CV13" s="431"/>
      <c r="CW13" s="665">
        <v>6.25E-2</v>
      </c>
      <c r="CX13" s="582">
        <v>0</v>
      </c>
      <c r="CY13" s="714"/>
      <c r="CZ13" s="714"/>
      <c r="DA13" s="714" t="s">
        <v>2488</v>
      </c>
      <c r="DB13" s="582"/>
      <c r="DC13" s="582"/>
      <c r="DD13" s="459">
        <v>0</v>
      </c>
      <c r="DE13" s="431"/>
      <c r="DF13" s="431"/>
      <c r="DG13" s="665">
        <v>6.25E-2</v>
      </c>
      <c r="DH13" s="582">
        <v>0</v>
      </c>
      <c r="DI13" s="714"/>
      <c r="DJ13" s="714"/>
      <c r="DK13" s="582"/>
      <c r="DL13" s="582"/>
      <c r="DM13" s="459">
        <v>0</v>
      </c>
      <c r="DN13" s="431"/>
      <c r="DO13" s="66"/>
      <c r="DP13" s="665">
        <v>6.25E-2</v>
      </c>
      <c r="DQ13" s="582">
        <v>0</v>
      </c>
      <c r="DR13" s="714"/>
      <c r="DS13" s="714"/>
      <c r="DT13" s="582"/>
      <c r="DU13" s="582"/>
      <c r="DV13" s="459">
        <v>0</v>
      </c>
      <c r="DW13" s="431"/>
      <c r="DX13" s="431"/>
      <c r="DY13" s="665">
        <v>0</v>
      </c>
      <c r="DZ13" s="582">
        <v>0</v>
      </c>
      <c r="EA13" s="714"/>
      <c r="EB13" s="714"/>
      <c r="EC13" s="714" t="s">
        <v>2489</v>
      </c>
      <c r="ED13" s="582"/>
      <c r="EE13" s="582"/>
      <c r="EF13" s="478"/>
      <c r="EG13" s="466">
        <v>5.1999999999999998E-2</v>
      </c>
      <c r="EH13" s="466">
        <v>0</v>
      </c>
      <c r="EI13" s="465">
        <v>0</v>
      </c>
      <c r="EJ13" s="721">
        <v>0.99950000000000006</v>
      </c>
      <c r="EK13" s="721">
        <v>0</v>
      </c>
      <c r="EL13" s="720">
        <v>0</v>
      </c>
      <c r="EM13" s="721"/>
      <c r="EN13" s="721"/>
      <c r="EO13" s="720"/>
      <c r="EP13" s="722">
        <v>118701000</v>
      </c>
      <c r="EQ13" s="723"/>
      <c r="ER13" s="723"/>
      <c r="ES13" s="200"/>
      <c r="ET13" s="412">
        <f t="shared" si="0"/>
        <v>1.9999999999999948E-3</v>
      </c>
    </row>
    <row r="14" spans="1:150" s="409" customFormat="1" ht="99.95" customHeight="1" x14ac:dyDescent="0.25">
      <c r="A14" s="430" t="s">
        <v>211</v>
      </c>
      <c r="B14" s="430" t="s">
        <v>3837</v>
      </c>
      <c r="C14" s="430" t="s">
        <v>64</v>
      </c>
      <c r="D14" s="437">
        <v>1</v>
      </c>
      <c r="E14" s="430" t="s">
        <v>2466</v>
      </c>
      <c r="F14" s="437" t="s">
        <v>2467</v>
      </c>
      <c r="G14" s="437">
        <v>440</v>
      </c>
      <c r="H14" s="441">
        <v>1</v>
      </c>
      <c r="I14" s="441">
        <v>0.4</v>
      </c>
      <c r="J14" s="430" t="s">
        <v>2468</v>
      </c>
      <c r="K14" s="63">
        <v>43465</v>
      </c>
      <c r="L14" s="437">
        <v>2</v>
      </c>
      <c r="M14" s="430" t="s">
        <v>66</v>
      </c>
      <c r="N14" s="430" t="s">
        <v>2484</v>
      </c>
      <c r="O14" s="430" t="s">
        <v>2471</v>
      </c>
      <c r="P14" s="441">
        <v>0.2</v>
      </c>
      <c r="Q14" s="437" t="s">
        <v>2275</v>
      </c>
      <c r="R14" s="477">
        <v>118701000</v>
      </c>
      <c r="S14" s="415"/>
      <c r="T14" s="67">
        <v>43101</v>
      </c>
      <c r="U14" s="67">
        <v>43405</v>
      </c>
      <c r="V14" s="430" t="s">
        <v>2490</v>
      </c>
      <c r="W14" s="441">
        <v>0.2</v>
      </c>
      <c r="X14" s="459">
        <v>0.2</v>
      </c>
      <c r="Y14" s="431"/>
      <c r="Z14" s="437" t="s">
        <v>2491</v>
      </c>
      <c r="AA14" s="665"/>
      <c r="AB14" s="610"/>
      <c r="AC14" s="616"/>
      <c r="AD14" s="714"/>
      <c r="AE14" s="613"/>
      <c r="AF14" s="613"/>
      <c r="AG14" s="459">
        <v>0</v>
      </c>
      <c r="AH14" s="431"/>
      <c r="AI14" s="431"/>
      <c r="AJ14" s="665"/>
      <c r="AK14" s="714"/>
      <c r="AL14" s="714"/>
      <c r="AM14" s="714"/>
      <c r="AN14" s="613"/>
      <c r="AO14" s="613"/>
      <c r="AP14" s="459">
        <v>0</v>
      </c>
      <c r="AQ14" s="431"/>
      <c r="AR14" s="431"/>
      <c r="AS14" s="665"/>
      <c r="AT14" s="582"/>
      <c r="AU14" s="714"/>
      <c r="AV14" s="714"/>
      <c r="AW14" s="714"/>
      <c r="AX14" s="613"/>
      <c r="AY14" s="613"/>
      <c r="AZ14" s="459">
        <v>0</v>
      </c>
      <c r="BA14" s="431"/>
      <c r="BB14" s="431"/>
      <c r="BC14" s="665"/>
      <c r="BD14" s="610"/>
      <c r="BE14" s="714"/>
      <c r="BF14" s="714"/>
      <c r="BG14" s="610"/>
      <c r="BH14" s="610"/>
      <c r="BI14" s="459">
        <v>0</v>
      </c>
      <c r="BJ14" s="431"/>
      <c r="BK14" s="431"/>
      <c r="BL14" s="665"/>
      <c r="BM14" s="610"/>
      <c r="BN14" s="714"/>
      <c r="BO14" s="714"/>
      <c r="BP14" s="610"/>
      <c r="BQ14" s="610"/>
      <c r="BR14" s="459">
        <v>0</v>
      </c>
      <c r="BS14" s="431"/>
      <c r="BT14" s="431"/>
      <c r="BU14" s="665"/>
      <c r="BV14" s="582"/>
      <c r="BW14" s="714"/>
      <c r="BX14" s="714"/>
      <c r="BY14" s="714"/>
      <c r="BZ14" s="610"/>
      <c r="CA14" s="582"/>
      <c r="CB14" s="459">
        <v>0</v>
      </c>
      <c r="CC14" s="431"/>
      <c r="CD14" s="431"/>
      <c r="CE14" s="665"/>
      <c r="CF14" s="582"/>
      <c r="CG14" s="714"/>
      <c r="CH14" s="714"/>
      <c r="CI14" s="582"/>
      <c r="CJ14" s="582"/>
      <c r="CK14" s="459">
        <v>0</v>
      </c>
      <c r="CL14" s="431"/>
      <c r="CM14" s="431"/>
      <c r="CN14" s="665"/>
      <c r="CO14" s="582"/>
      <c r="CP14" s="714"/>
      <c r="CQ14" s="714"/>
      <c r="CR14" s="582"/>
      <c r="CS14" s="582"/>
      <c r="CT14" s="459">
        <v>0</v>
      </c>
      <c r="CU14" s="431"/>
      <c r="CV14" s="431"/>
      <c r="CW14" s="665"/>
      <c r="CX14" s="582"/>
      <c r="CY14" s="714"/>
      <c r="CZ14" s="714"/>
      <c r="DA14" s="714"/>
      <c r="DB14" s="582"/>
      <c r="DC14" s="582"/>
      <c r="DD14" s="459">
        <v>0</v>
      </c>
      <c r="DE14" s="431"/>
      <c r="DF14" s="431"/>
      <c r="DG14" s="665"/>
      <c r="DH14" s="582"/>
      <c r="DI14" s="714"/>
      <c r="DJ14" s="714"/>
      <c r="DK14" s="582"/>
      <c r="DL14" s="582"/>
      <c r="DM14" s="459">
        <v>0</v>
      </c>
      <c r="DN14" s="431"/>
      <c r="DO14" s="431"/>
      <c r="DP14" s="665"/>
      <c r="DQ14" s="582"/>
      <c r="DR14" s="714"/>
      <c r="DS14" s="714"/>
      <c r="DT14" s="582"/>
      <c r="DU14" s="582"/>
      <c r="DV14" s="459">
        <v>0</v>
      </c>
      <c r="DW14" s="431"/>
      <c r="DX14" s="431"/>
      <c r="DY14" s="665"/>
      <c r="DZ14" s="582"/>
      <c r="EA14" s="714"/>
      <c r="EB14" s="714"/>
      <c r="EC14" s="714"/>
      <c r="ED14" s="582"/>
      <c r="EE14" s="582"/>
      <c r="EF14" s="478"/>
      <c r="EG14" s="466">
        <v>0.2</v>
      </c>
      <c r="EH14" s="466">
        <v>0</v>
      </c>
      <c r="EI14" s="465">
        <v>0</v>
      </c>
      <c r="EJ14" s="721"/>
      <c r="EK14" s="721"/>
      <c r="EL14" s="720"/>
      <c r="EM14" s="721"/>
      <c r="EN14" s="721"/>
      <c r="EO14" s="720"/>
      <c r="EP14" s="722"/>
      <c r="EQ14" s="723"/>
      <c r="ER14" s="723"/>
      <c r="ES14" s="200"/>
      <c r="ET14" s="412">
        <f t="shared" si="0"/>
        <v>0</v>
      </c>
    </row>
    <row r="15" spans="1:150" s="409" customFormat="1" ht="99.95" customHeight="1" x14ac:dyDescent="0.25">
      <c r="A15" s="430" t="s">
        <v>211</v>
      </c>
      <c r="B15" s="430" t="s">
        <v>3837</v>
      </c>
      <c r="C15" s="430" t="s">
        <v>64</v>
      </c>
      <c r="D15" s="437">
        <v>1</v>
      </c>
      <c r="E15" s="430" t="s">
        <v>2466</v>
      </c>
      <c r="F15" s="437" t="s">
        <v>2467</v>
      </c>
      <c r="G15" s="437">
        <v>440</v>
      </c>
      <c r="H15" s="441">
        <v>1</v>
      </c>
      <c r="I15" s="441">
        <v>0.4</v>
      </c>
      <c r="J15" s="430" t="s">
        <v>2468</v>
      </c>
      <c r="K15" s="63">
        <v>43465</v>
      </c>
      <c r="L15" s="437">
        <v>2</v>
      </c>
      <c r="M15" s="430" t="s">
        <v>66</v>
      </c>
      <c r="N15" s="430" t="s">
        <v>2484</v>
      </c>
      <c r="O15" s="430" t="s">
        <v>2471</v>
      </c>
      <c r="P15" s="441">
        <v>0.2</v>
      </c>
      <c r="Q15" s="437" t="s">
        <v>2275</v>
      </c>
      <c r="R15" s="477">
        <v>118701000</v>
      </c>
      <c r="S15" s="415"/>
      <c r="T15" s="67">
        <v>43101</v>
      </c>
      <c r="U15" s="67">
        <v>43405</v>
      </c>
      <c r="V15" s="430" t="s">
        <v>2492</v>
      </c>
      <c r="W15" s="441">
        <v>0.25</v>
      </c>
      <c r="X15" s="459">
        <v>0</v>
      </c>
      <c r="Y15" s="431"/>
      <c r="Z15" s="479"/>
      <c r="AA15" s="665"/>
      <c r="AB15" s="610"/>
      <c r="AC15" s="616"/>
      <c r="AD15" s="714"/>
      <c r="AE15" s="613"/>
      <c r="AF15" s="613"/>
      <c r="AG15" s="459">
        <v>0.25</v>
      </c>
      <c r="AH15" s="431"/>
      <c r="AI15" s="437" t="s">
        <v>2493</v>
      </c>
      <c r="AJ15" s="665"/>
      <c r="AK15" s="714"/>
      <c r="AL15" s="714"/>
      <c r="AM15" s="714"/>
      <c r="AN15" s="613"/>
      <c r="AO15" s="613"/>
      <c r="AP15" s="459">
        <v>0</v>
      </c>
      <c r="AQ15" s="431"/>
      <c r="AR15" s="431"/>
      <c r="AS15" s="665"/>
      <c r="AT15" s="582"/>
      <c r="AU15" s="714"/>
      <c r="AV15" s="714"/>
      <c r="AW15" s="714"/>
      <c r="AX15" s="613"/>
      <c r="AY15" s="613"/>
      <c r="AZ15" s="459">
        <v>0</v>
      </c>
      <c r="BA15" s="431"/>
      <c r="BB15" s="431"/>
      <c r="BC15" s="665"/>
      <c r="BD15" s="610"/>
      <c r="BE15" s="714"/>
      <c r="BF15" s="714"/>
      <c r="BG15" s="610"/>
      <c r="BH15" s="610"/>
      <c r="BI15" s="459">
        <v>0</v>
      </c>
      <c r="BJ15" s="431"/>
      <c r="BK15" s="431"/>
      <c r="BL15" s="665"/>
      <c r="BM15" s="610"/>
      <c r="BN15" s="714"/>
      <c r="BO15" s="714"/>
      <c r="BP15" s="610"/>
      <c r="BQ15" s="610"/>
      <c r="BR15" s="459">
        <v>0</v>
      </c>
      <c r="BS15" s="431"/>
      <c r="BT15" s="431"/>
      <c r="BU15" s="665"/>
      <c r="BV15" s="582"/>
      <c r="BW15" s="714"/>
      <c r="BX15" s="714"/>
      <c r="BY15" s="714"/>
      <c r="BZ15" s="610"/>
      <c r="CA15" s="582"/>
      <c r="CB15" s="459">
        <v>0</v>
      </c>
      <c r="CC15" s="431"/>
      <c r="CD15" s="431"/>
      <c r="CE15" s="665"/>
      <c r="CF15" s="582"/>
      <c r="CG15" s="714"/>
      <c r="CH15" s="714"/>
      <c r="CI15" s="582"/>
      <c r="CJ15" s="582"/>
      <c r="CK15" s="459">
        <v>0</v>
      </c>
      <c r="CL15" s="431"/>
      <c r="CM15" s="431"/>
      <c r="CN15" s="665"/>
      <c r="CO15" s="582"/>
      <c r="CP15" s="714"/>
      <c r="CQ15" s="714"/>
      <c r="CR15" s="582"/>
      <c r="CS15" s="582"/>
      <c r="CT15" s="459">
        <v>0</v>
      </c>
      <c r="CU15" s="431"/>
      <c r="CV15" s="431"/>
      <c r="CW15" s="665"/>
      <c r="CX15" s="582"/>
      <c r="CY15" s="714"/>
      <c r="CZ15" s="714"/>
      <c r="DA15" s="714"/>
      <c r="DB15" s="582"/>
      <c r="DC15" s="582"/>
      <c r="DD15" s="459">
        <v>0</v>
      </c>
      <c r="DE15" s="431"/>
      <c r="DF15" s="431"/>
      <c r="DG15" s="665"/>
      <c r="DH15" s="582"/>
      <c r="DI15" s="714"/>
      <c r="DJ15" s="714"/>
      <c r="DK15" s="582"/>
      <c r="DL15" s="582"/>
      <c r="DM15" s="459">
        <v>0</v>
      </c>
      <c r="DN15" s="431"/>
      <c r="DO15" s="431"/>
      <c r="DP15" s="665"/>
      <c r="DQ15" s="582"/>
      <c r="DR15" s="714"/>
      <c r="DS15" s="714"/>
      <c r="DT15" s="582"/>
      <c r="DU15" s="582"/>
      <c r="DV15" s="459">
        <v>0</v>
      </c>
      <c r="DW15" s="431"/>
      <c r="DX15" s="431"/>
      <c r="DY15" s="665"/>
      <c r="DZ15" s="582"/>
      <c r="EA15" s="714"/>
      <c r="EB15" s="714"/>
      <c r="EC15" s="714"/>
      <c r="ED15" s="582"/>
      <c r="EE15" s="582"/>
      <c r="EF15" s="478"/>
      <c r="EG15" s="466">
        <v>0.25</v>
      </c>
      <c r="EH15" s="466">
        <v>0</v>
      </c>
      <c r="EI15" s="465">
        <v>0</v>
      </c>
      <c r="EJ15" s="721"/>
      <c r="EK15" s="721"/>
      <c r="EL15" s="720"/>
      <c r="EM15" s="721"/>
      <c r="EN15" s="721"/>
      <c r="EO15" s="720"/>
      <c r="EP15" s="722"/>
      <c r="EQ15" s="723"/>
      <c r="ER15" s="723"/>
      <c r="ES15" s="200"/>
      <c r="ET15" s="412">
        <f t="shared" si="0"/>
        <v>0</v>
      </c>
    </row>
    <row r="16" spans="1:150" s="409" customFormat="1" ht="99.95" customHeight="1" x14ac:dyDescent="0.25">
      <c r="A16" s="430" t="s">
        <v>211</v>
      </c>
      <c r="B16" s="430" t="s">
        <v>3837</v>
      </c>
      <c r="C16" s="430" t="s">
        <v>64</v>
      </c>
      <c r="D16" s="437">
        <v>1</v>
      </c>
      <c r="E16" s="430" t="s">
        <v>2466</v>
      </c>
      <c r="F16" s="437" t="s">
        <v>2467</v>
      </c>
      <c r="G16" s="437">
        <v>440</v>
      </c>
      <c r="H16" s="441">
        <v>1</v>
      </c>
      <c r="I16" s="441">
        <v>0.4</v>
      </c>
      <c r="J16" s="430" t="s">
        <v>2468</v>
      </c>
      <c r="K16" s="63">
        <v>43465</v>
      </c>
      <c r="L16" s="437">
        <v>2</v>
      </c>
      <c r="M16" s="430" t="s">
        <v>66</v>
      </c>
      <c r="N16" s="430" t="s">
        <v>2484</v>
      </c>
      <c r="O16" s="430" t="s">
        <v>2471</v>
      </c>
      <c r="P16" s="441">
        <v>0.2</v>
      </c>
      <c r="Q16" s="437" t="s">
        <v>2275</v>
      </c>
      <c r="R16" s="477">
        <v>118701000</v>
      </c>
      <c r="S16" s="415"/>
      <c r="T16" s="67">
        <v>43101</v>
      </c>
      <c r="U16" s="67">
        <v>43405</v>
      </c>
      <c r="V16" s="430" t="s">
        <v>2494</v>
      </c>
      <c r="W16" s="441">
        <v>0.5</v>
      </c>
      <c r="X16" s="459">
        <v>0</v>
      </c>
      <c r="Y16" s="431"/>
      <c r="Z16" s="479"/>
      <c r="AA16" s="665"/>
      <c r="AB16" s="610"/>
      <c r="AC16" s="616"/>
      <c r="AD16" s="714"/>
      <c r="AE16" s="613"/>
      <c r="AF16" s="613"/>
      <c r="AG16" s="459">
        <v>0</v>
      </c>
      <c r="AH16" s="431"/>
      <c r="AI16" s="431"/>
      <c r="AJ16" s="665"/>
      <c r="AK16" s="714"/>
      <c r="AL16" s="714"/>
      <c r="AM16" s="714"/>
      <c r="AN16" s="613"/>
      <c r="AO16" s="613"/>
      <c r="AP16" s="459">
        <v>0</v>
      </c>
      <c r="AQ16" s="431"/>
      <c r="AR16" s="431"/>
      <c r="AS16" s="665"/>
      <c r="AT16" s="582"/>
      <c r="AU16" s="714"/>
      <c r="AV16" s="714"/>
      <c r="AW16" s="714"/>
      <c r="AX16" s="613"/>
      <c r="AY16" s="613"/>
      <c r="AZ16" s="459">
        <v>0.06</v>
      </c>
      <c r="BA16" s="431"/>
      <c r="BB16" s="431" t="s">
        <v>2495</v>
      </c>
      <c r="BC16" s="665"/>
      <c r="BD16" s="610"/>
      <c r="BE16" s="714"/>
      <c r="BF16" s="714"/>
      <c r="BG16" s="610"/>
      <c r="BH16" s="610"/>
      <c r="BI16" s="459">
        <v>6.25E-2</v>
      </c>
      <c r="BJ16" s="431"/>
      <c r="BK16" s="431" t="s">
        <v>2496</v>
      </c>
      <c r="BL16" s="665"/>
      <c r="BM16" s="610"/>
      <c r="BN16" s="714"/>
      <c r="BO16" s="714"/>
      <c r="BP16" s="610"/>
      <c r="BQ16" s="610"/>
      <c r="BR16" s="459">
        <v>6.25E-2</v>
      </c>
      <c r="BS16" s="431"/>
      <c r="BT16" s="431" t="s">
        <v>2497</v>
      </c>
      <c r="BU16" s="665"/>
      <c r="BV16" s="582"/>
      <c r="BW16" s="714"/>
      <c r="BX16" s="714"/>
      <c r="BY16" s="714"/>
      <c r="BZ16" s="610"/>
      <c r="CA16" s="582"/>
      <c r="CB16" s="459">
        <v>6.25E-2</v>
      </c>
      <c r="CC16" s="431"/>
      <c r="CD16" s="431" t="s">
        <v>2498</v>
      </c>
      <c r="CE16" s="665"/>
      <c r="CF16" s="582"/>
      <c r="CG16" s="714"/>
      <c r="CH16" s="714"/>
      <c r="CI16" s="582"/>
      <c r="CJ16" s="582"/>
      <c r="CK16" s="459">
        <v>6.25E-2</v>
      </c>
      <c r="CL16" s="431"/>
      <c r="CM16" s="431" t="s">
        <v>2499</v>
      </c>
      <c r="CN16" s="665"/>
      <c r="CO16" s="582"/>
      <c r="CP16" s="714"/>
      <c r="CQ16" s="714"/>
      <c r="CR16" s="582"/>
      <c r="CS16" s="582"/>
      <c r="CT16" s="459">
        <v>6.25E-2</v>
      </c>
      <c r="CU16" s="431"/>
      <c r="CV16" s="431" t="s">
        <v>2500</v>
      </c>
      <c r="CW16" s="665"/>
      <c r="CX16" s="582"/>
      <c r="CY16" s="714"/>
      <c r="CZ16" s="714"/>
      <c r="DA16" s="714"/>
      <c r="DB16" s="582"/>
      <c r="DC16" s="582"/>
      <c r="DD16" s="459">
        <v>6.25E-2</v>
      </c>
      <c r="DE16" s="431"/>
      <c r="DF16" s="431" t="s">
        <v>2501</v>
      </c>
      <c r="DG16" s="665"/>
      <c r="DH16" s="582"/>
      <c r="DI16" s="714"/>
      <c r="DJ16" s="714"/>
      <c r="DK16" s="582"/>
      <c r="DL16" s="582"/>
      <c r="DM16" s="459">
        <v>6.25E-2</v>
      </c>
      <c r="DN16" s="431"/>
      <c r="DO16" s="431" t="s">
        <v>2502</v>
      </c>
      <c r="DP16" s="665"/>
      <c r="DQ16" s="582"/>
      <c r="DR16" s="714"/>
      <c r="DS16" s="714"/>
      <c r="DT16" s="582"/>
      <c r="DU16" s="582"/>
      <c r="DV16" s="459">
        <v>0</v>
      </c>
      <c r="DW16" s="431"/>
      <c r="DX16" s="431"/>
      <c r="DY16" s="665"/>
      <c r="DZ16" s="582"/>
      <c r="EA16" s="714"/>
      <c r="EB16" s="714"/>
      <c r="EC16" s="714"/>
      <c r="ED16" s="582"/>
      <c r="EE16" s="582"/>
      <c r="EF16" s="478"/>
      <c r="EG16" s="466">
        <v>0.4975</v>
      </c>
      <c r="EH16" s="466">
        <v>0</v>
      </c>
      <c r="EI16" s="465">
        <v>0</v>
      </c>
      <c r="EJ16" s="721"/>
      <c r="EK16" s="721"/>
      <c r="EL16" s="720"/>
      <c r="EM16" s="721"/>
      <c r="EN16" s="721"/>
      <c r="EO16" s="720"/>
      <c r="EP16" s="722"/>
      <c r="EQ16" s="723"/>
      <c r="ER16" s="723"/>
      <c r="ES16" s="200"/>
      <c r="ET16" s="412">
        <f t="shared" si="0"/>
        <v>-2.5000000000000022E-3</v>
      </c>
    </row>
    <row r="17" spans="1:150" s="409" customFormat="1" ht="99.95" customHeight="1" x14ac:dyDescent="0.25">
      <c r="A17" s="430" t="s">
        <v>211</v>
      </c>
      <c r="B17" s="430" t="s">
        <v>310</v>
      </c>
      <c r="C17" s="430" t="s">
        <v>67</v>
      </c>
      <c r="D17" s="437">
        <v>2</v>
      </c>
      <c r="E17" s="430" t="s">
        <v>68</v>
      </c>
      <c r="F17" s="437" t="s">
        <v>65</v>
      </c>
      <c r="G17" s="444">
        <v>0.6</v>
      </c>
      <c r="H17" s="444">
        <v>0.3</v>
      </c>
      <c r="I17" s="444">
        <v>0.6</v>
      </c>
      <c r="J17" s="430" t="s">
        <v>2503</v>
      </c>
      <c r="K17" s="63">
        <v>43465</v>
      </c>
      <c r="L17" s="437">
        <v>3</v>
      </c>
      <c r="M17" s="430" t="s">
        <v>2504</v>
      </c>
      <c r="N17" s="430" t="s">
        <v>2505</v>
      </c>
      <c r="O17" s="430" t="s">
        <v>69</v>
      </c>
      <c r="P17" s="54">
        <v>0.2</v>
      </c>
      <c r="Q17" s="437" t="s">
        <v>2318</v>
      </c>
      <c r="R17" s="477">
        <v>98019000</v>
      </c>
      <c r="S17" s="415"/>
      <c r="T17" s="67">
        <v>43101</v>
      </c>
      <c r="U17" s="67">
        <v>43435</v>
      </c>
      <c r="V17" s="481" t="s">
        <v>2506</v>
      </c>
      <c r="W17" s="441">
        <v>0.05</v>
      </c>
      <c r="X17" s="459">
        <v>0.05</v>
      </c>
      <c r="Y17" s="431"/>
      <c r="Z17" s="437" t="s">
        <v>2486</v>
      </c>
      <c r="AA17" s="665">
        <v>0.05</v>
      </c>
      <c r="AB17" s="610">
        <v>0</v>
      </c>
      <c r="AC17" s="615">
        <v>98019000</v>
      </c>
      <c r="AD17" s="714"/>
      <c r="AE17" s="609">
        <v>1.4999999999999999E-2</v>
      </c>
      <c r="AF17" s="609">
        <v>0</v>
      </c>
      <c r="AG17" s="459">
        <v>0</v>
      </c>
      <c r="AH17" s="431"/>
      <c r="AI17" s="431"/>
      <c r="AJ17" s="665">
        <v>0</v>
      </c>
      <c r="AK17" s="714">
        <v>0</v>
      </c>
      <c r="AL17" s="714"/>
      <c r="AM17" s="714"/>
      <c r="AN17" s="609">
        <v>0</v>
      </c>
      <c r="AO17" s="609">
        <v>0</v>
      </c>
      <c r="AP17" s="459">
        <v>0</v>
      </c>
      <c r="AQ17" s="431"/>
      <c r="AR17" s="431"/>
      <c r="AS17" s="665">
        <v>9.5000000000000001E-2</v>
      </c>
      <c r="AT17" s="714">
        <v>0</v>
      </c>
      <c r="AU17" s="714"/>
      <c r="AV17" s="714"/>
      <c r="AW17" s="714"/>
      <c r="AX17" s="609">
        <v>3.61E-2</v>
      </c>
      <c r="AY17" s="609">
        <v>0</v>
      </c>
      <c r="AZ17" s="459">
        <v>0</v>
      </c>
      <c r="BA17" s="431"/>
      <c r="BB17" s="431"/>
      <c r="BC17" s="665">
        <v>9.5000000000000001E-2</v>
      </c>
      <c r="BD17" s="610">
        <v>0</v>
      </c>
      <c r="BE17" s="714"/>
      <c r="BF17" s="714"/>
      <c r="BG17" s="609">
        <v>3.1099999999999996E-2</v>
      </c>
      <c r="BH17" s="609">
        <v>0</v>
      </c>
      <c r="BI17" s="459">
        <v>0</v>
      </c>
      <c r="BJ17" s="431"/>
      <c r="BK17" s="431"/>
      <c r="BL17" s="665">
        <v>9.5000000000000001E-2</v>
      </c>
      <c r="BM17" s="582">
        <v>0</v>
      </c>
      <c r="BN17" s="714"/>
      <c r="BO17" s="714"/>
      <c r="BP17" s="609">
        <v>2.1099999999999997E-2</v>
      </c>
      <c r="BQ17" s="609">
        <v>0</v>
      </c>
      <c r="BR17" s="459">
        <v>0</v>
      </c>
      <c r="BS17" s="431"/>
      <c r="BT17" s="431"/>
      <c r="BU17" s="665">
        <v>9.5000000000000001E-2</v>
      </c>
      <c r="BV17" s="582">
        <v>0</v>
      </c>
      <c r="BW17" s="714"/>
      <c r="BX17" s="714"/>
      <c r="BY17" s="714" t="s">
        <v>2507</v>
      </c>
      <c r="BZ17" s="609">
        <v>3.9699999999999992E-2</v>
      </c>
      <c r="CA17" s="609">
        <v>0</v>
      </c>
      <c r="CB17" s="459">
        <v>0</v>
      </c>
      <c r="CC17" s="431"/>
      <c r="CD17" s="431"/>
      <c r="CE17" s="665">
        <v>9.5000000000000001E-2</v>
      </c>
      <c r="CF17" s="582">
        <v>0</v>
      </c>
      <c r="CG17" s="714"/>
      <c r="CH17" s="714"/>
      <c r="CI17" s="609">
        <v>2.4699999999999993E-2</v>
      </c>
      <c r="CJ17" s="609">
        <v>0</v>
      </c>
      <c r="CK17" s="459">
        <v>0</v>
      </c>
      <c r="CL17" s="431"/>
      <c r="CM17" s="431"/>
      <c r="CN17" s="665">
        <v>9.5000000000000001E-2</v>
      </c>
      <c r="CO17" s="582">
        <v>0</v>
      </c>
      <c r="CP17" s="714"/>
      <c r="CQ17" s="714"/>
      <c r="CR17" s="609">
        <v>2.4699999999999993E-2</v>
      </c>
      <c r="CS17" s="609">
        <v>0</v>
      </c>
      <c r="CT17" s="459">
        <v>0</v>
      </c>
      <c r="CU17" s="431"/>
      <c r="CV17" s="431"/>
      <c r="CW17" s="665">
        <v>9.5000000000000001E-2</v>
      </c>
      <c r="CX17" s="582">
        <v>0</v>
      </c>
      <c r="CY17" s="714"/>
      <c r="CZ17" s="714"/>
      <c r="DA17" s="714" t="s">
        <v>2508</v>
      </c>
      <c r="DB17" s="609">
        <v>3.9699999999999992E-2</v>
      </c>
      <c r="DC17" s="609">
        <v>0</v>
      </c>
      <c r="DD17" s="459">
        <v>0</v>
      </c>
      <c r="DE17" s="431"/>
      <c r="DF17" s="431"/>
      <c r="DG17" s="665">
        <v>9.5000000000000001E-2</v>
      </c>
      <c r="DH17" s="714">
        <v>0</v>
      </c>
      <c r="DI17" s="714"/>
      <c r="DJ17" s="714"/>
      <c r="DK17" s="609">
        <v>2.4699999999999993E-2</v>
      </c>
      <c r="DL17" s="609">
        <v>0</v>
      </c>
      <c r="DM17" s="459">
        <v>0</v>
      </c>
      <c r="DN17" s="431"/>
      <c r="DO17" s="431"/>
      <c r="DP17" s="665">
        <v>9.5000000000000001E-2</v>
      </c>
      <c r="DQ17" s="582">
        <v>0</v>
      </c>
      <c r="DR17" s="714"/>
      <c r="DS17" s="714"/>
      <c r="DT17" s="609">
        <v>2.4699999999999993E-2</v>
      </c>
      <c r="DU17" s="609">
        <v>0</v>
      </c>
      <c r="DV17" s="459">
        <v>0</v>
      </c>
      <c r="DW17" s="431"/>
      <c r="DX17" s="431"/>
      <c r="DY17" s="665">
        <v>0.09</v>
      </c>
      <c r="DZ17" s="582">
        <v>0</v>
      </c>
      <c r="EA17" s="714"/>
      <c r="EB17" s="714"/>
      <c r="EC17" s="714" t="s">
        <v>2509</v>
      </c>
      <c r="ED17" s="609">
        <v>1.6999999999999998E-2</v>
      </c>
      <c r="EE17" s="609">
        <v>0</v>
      </c>
      <c r="EF17" s="478"/>
      <c r="EG17" s="466">
        <v>0.05</v>
      </c>
      <c r="EH17" s="466">
        <v>0</v>
      </c>
      <c r="EI17" s="465">
        <v>0</v>
      </c>
      <c r="EJ17" s="727">
        <v>0.99499999999999988</v>
      </c>
      <c r="EK17" s="721">
        <v>0</v>
      </c>
      <c r="EL17" s="720">
        <v>0</v>
      </c>
      <c r="EM17" s="728">
        <v>0.29849999999999999</v>
      </c>
      <c r="EN17" s="726">
        <v>0</v>
      </c>
      <c r="EO17" s="726">
        <v>0</v>
      </c>
      <c r="EP17" s="722">
        <v>98019000</v>
      </c>
      <c r="EQ17" s="723"/>
      <c r="ER17" s="723"/>
      <c r="ES17" s="200"/>
      <c r="ET17" s="412">
        <f t="shared" si="0"/>
        <v>0</v>
      </c>
    </row>
    <row r="18" spans="1:150" s="409" customFormat="1" ht="99.95" customHeight="1" x14ac:dyDescent="0.25">
      <c r="A18" s="430" t="s">
        <v>211</v>
      </c>
      <c r="B18" s="430" t="s">
        <v>310</v>
      </c>
      <c r="C18" s="430" t="s">
        <v>67</v>
      </c>
      <c r="D18" s="437">
        <v>2</v>
      </c>
      <c r="E18" s="430" t="s">
        <v>68</v>
      </c>
      <c r="F18" s="437" t="s">
        <v>65</v>
      </c>
      <c r="G18" s="444">
        <v>0.6</v>
      </c>
      <c r="H18" s="444">
        <v>0.3</v>
      </c>
      <c r="I18" s="444">
        <v>0.6</v>
      </c>
      <c r="J18" s="430" t="s">
        <v>2503</v>
      </c>
      <c r="K18" s="63">
        <v>43465</v>
      </c>
      <c r="L18" s="437">
        <v>3</v>
      </c>
      <c r="M18" s="430" t="s">
        <v>2504</v>
      </c>
      <c r="N18" s="430" t="s">
        <v>2505</v>
      </c>
      <c r="O18" s="430" t="s">
        <v>69</v>
      </c>
      <c r="P18" s="54">
        <v>0.2</v>
      </c>
      <c r="Q18" s="437" t="s">
        <v>2318</v>
      </c>
      <c r="R18" s="477">
        <v>98019000</v>
      </c>
      <c r="S18" s="415"/>
      <c r="T18" s="67">
        <v>43101</v>
      </c>
      <c r="U18" s="67">
        <v>43435</v>
      </c>
      <c r="V18" s="481" t="s">
        <v>2510</v>
      </c>
      <c r="W18" s="441">
        <v>0.3</v>
      </c>
      <c r="X18" s="459">
        <v>0</v>
      </c>
      <c r="Y18" s="431"/>
      <c r="Z18" s="431"/>
      <c r="AA18" s="665"/>
      <c r="AB18" s="610"/>
      <c r="AC18" s="615"/>
      <c r="AD18" s="714"/>
      <c r="AE18" s="609"/>
      <c r="AF18" s="609"/>
      <c r="AG18" s="459">
        <v>0</v>
      </c>
      <c r="AH18" s="431"/>
      <c r="AI18" s="431"/>
      <c r="AJ18" s="665"/>
      <c r="AK18" s="714"/>
      <c r="AL18" s="714"/>
      <c r="AM18" s="714"/>
      <c r="AN18" s="609"/>
      <c r="AO18" s="609"/>
      <c r="AP18" s="459">
        <v>0.03</v>
      </c>
      <c r="AQ18" s="431"/>
      <c r="AR18" s="431" t="s">
        <v>2511</v>
      </c>
      <c r="AS18" s="665"/>
      <c r="AT18" s="714"/>
      <c r="AU18" s="714"/>
      <c r="AV18" s="714"/>
      <c r="AW18" s="714"/>
      <c r="AX18" s="609"/>
      <c r="AY18" s="609"/>
      <c r="AZ18" s="459">
        <v>0.03</v>
      </c>
      <c r="BA18" s="431"/>
      <c r="BB18" s="431" t="s">
        <v>2512</v>
      </c>
      <c r="BC18" s="665"/>
      <c r="BD18" s="610"/>
      <c r="BE18" s="714"/>
      <c r="BF18" s="714"/>
      <c r="BG18" s="609"/>
      <c r="BH18" s="609"/>
      <c r="BI18" s="459">
        <v>0.03</v>
      </c>
      <c r="BJ18" s="431"/>
      <c r="BK18" s="431" t="s">
        <v>2513</v>
      </c>
      <c r="BL18" s="665"/>
      <c r="BM18" s="582"/>
      <c r="BN18" s="714"/>
      <c r="BO18" s="714"/>
      <c r="BP18" s="609"/>
      <c r="BQ18" s="609"/>
      <c r="BR18" s="459">
        <v>0.03</v>
      </c>
      <c r="BS18" s="431"/>
      <c r="BT18" s="431" t="s">
        <v>2514</v>
      </c>
      <c r="BU18" s="665"/>
      <c r="BV18" s="582"/>
      <c r="BW18" s="714"/>
      <c r="BX18" s="714"/>
      <c r="BY18" s="714"/>
      <c r="BZ18" s="609"/>
      <c r="CA18" s="609"/>
      <c r="CB18" s="459">
        <v>0.03</v>
      </c>
      <c r="CC18" s="431"/>
      <c r="CD18" s="431" t="s">
        <v>2515</v>
      </c>
      <c r="CE18" s="665"/>
      <c r="CF18" s="582"/>
      <c r="CG18" s="714"/>
      <c r="CH18" s="714"/>
      <c r="CI18" s="609"/>
      <c r="CJ18" s="609"/>
      <c r="CK18" s="459">
        <v>0.03</v>
      </c>
      <c r="CL18" s="431"/>
      <c r="CM18" s="431" t="s">
        <v>2516</v>
      </c>
      <c r="CN18" s="665"/>
      <c r="CO18" s="582"/>
      <c r="CP18" s="714"/>
      <c r="CQ18" s="714"/>
      <c r="CR18" s="609"/>
      <c r="CS18" s="609"/>
      <c r="CT18" s="459">
        <v>0.03</v>
      </c>
      <c r="CU18" s="431"/>
      <c r="CV18" s="431" t="s">
        <v>2517</v>
      </c>
      <c r="CW18" s="665"/>
      <c r="CX18" s="582"/>
      <c r="CY18" s="714"/>
      <c r="CZ18" s="714"/>
      <c r="DA18" s="714"/>
      <c r="DB18" s="609"/>
      <c r="DC18" s="609"/>
      <c r="DD18" s="459">
        <v>0.03</v>
      </c>
      <c r="DE18" s="431"/>
      <c r="DF18" s="431" t="s">
        <v>2518</v>
      </c>
      <c r="DG18" s="665"/>
      <c r="DH18" s="714"/>
      <c r="DI18" s="714"/>
      <c r="DJ18" s="714"/>
      <c r="DK18" s="609"/>
      <c r="DL18" s="609"/>
      <c r="DM18" s="459">
        <v>0.03</v>
      </c>
      <c r="DN18" s="431"/>
      <c r="DO18" s="431" t="s">
        <v>2519</v>
      </c>
      <c r="DP18" s="665"/>
      <c r="DQ18" s="582"/>
      <c r="DR18" s="714"/>
      <c r="DS18" s="714"/>
      <c r="DT18" s="609"/>
      <c r="DU18" s="609"/>
      <c r="DV18" s="459">
        <v>2.5000000000000001E-2</v>
      </c>
      <c r="DW18" s="431"/>
      <c r="DX18" s="431" t="s">
        <v>2520</v>
      </c>
      <c r="DY18" s="665"/>
      <c r="DZ18" s="582"/>
      <c r="EA18" s="714"/>
      <c r="EB18" s="714"/>
      <c r="EC18" s="714"/>
      <c r="ED18" s="609"/>
      <c r="EE18" s="609"/>
      <c r="EF18" s="478"/>
      <c r="EG18" s="466">
        <v>0.29500000000000004</v>
      </c>
      <c r="EH18" s="466">
        <v>0</v>
      </c>
      <c r="EI18" s="465">
        <v>0</v>
      </c>
      <c r="EJ18" s="727"/>
      <c r="EK18" s="721"/>
      <c r="EL18" s="720"/>
      <c r="EM18" s="728"/>
      <c r="EN18" s="726"/>
      <c r="EO18" s="726"/>
      <c r="EP18" s="722"/>
      <c r="EQ18" s="723"/>
      <c r="ER18" s="723"/>
      <c r="ES18" s="200"/>
      <c r="ET18" s="412">
        <f t="shared" si="0"/>
        <v>-4.9999999999999489E-3</v>
      </c>
    </row>
    <row r="19" spans="1:150" s="409" customFormat="1" ht="99.95" customHeight="1" x14ac:dyDescent="0.25">
      <c r="A19" s="430" t="s">
        <v>211</v>
      </c>
      <c r="B19" s="430" t="s">
        <v>310</v>
      </c>
      <c r="C19" s="430" t="s">
        <v>67</v>
      </c>
      <c r="D19" s="437">
        <v>2</v>
      </c>
      <c r="E19" s="430" t="s">
        <v>68</v>
      </c>
      <c r="F19" s="437" t="s">
        <v>65</v>
      </c>
      <c r="G19" s="444">
        <v>0.6</v>
      </c>
      <c r="H19" s="444">
        <v>0.3</v>
      </c>
      <c r="I19" s="444">
        <v>0.6</v>
      </c>
      <c r="J19" s="430" t="s">
        <v>2503</v>
      </c>
      <c r="K19" s="63">
        <v>43465</v>
      </c>
      <c r="L19" s="437">
        <v>3</v>
      </c>
      <c r="M19" s="430" t="s">
        <v>2504</v>
      </c>
      <c r="N19" s="430" t="s">
        <v>2521</v>
      </c>
      <c r="O19" s="430" t="s">
        <v>69</v>
      </c>
      <c r="P19" s="54">
        <v>0.2</v>
      </c>
      <c r="Q19" s="437" t="s">
        <v>2318</v>
      </c>
      <c r="R19" s="477">
        <v>98019000</v>
      </c>
      <c r="S19" s="415"/>
      <c r="T19" s="67">
        <v>43101</v>
      </c>
      <c r="U19" s="67">
        <v>43435</v>
      </c>
      <c r="V19" s="481" t="s">
        <v>2522</v>
      </c>
      <c r="W19" s="441">
        <v>0.3</v>
      </c>
      <c r="X19" s="459">
        <v>0</v>
      </c>
      <c r="Y19" s="431"/>
      <c r="Z19" s="431"/>
      <c r="AA19" s="665"/>
      <c r="AB19" s="610"/>
      <c r="AC19" s="615"/>
      <c r="AD19" s="714"/>
      <c r="AE19" s="609"/>
      <c r="AF19" s="609"/>
      <c r="AG19" s="459">
        <v>0</v>
      </c>
      <c r="AH19" s="431"/>
      <c r="AI19" s="431"/>
      <c r="AJ19" s="665"/>
      <c r="AK19" s="714"/>
      <c r="AL19" s="714"/>
      <c r="AM19" s="714"/>
      <c r="AN19" s="609"/>
      <c r="AO19" s="609"/>
      <c r="AP19" s="459">
        <v>0.03</v>
      </c>
      <c r="AQ19" s="431"/>
      <c r="AR19" s="431" t="s">
        <v>2523</v>
      </c>
      <c r="AS19" s="665"/>
      <c r="AT19" s="714"/>
      <c r="AU19" s="714"/>
      <c r="AV19" s="714"/>
      <c r="AW19" s="714"/>
      <c r="AX19" s="609"/>
      <c r="AY19" s="609"/>
      <c r="AZ19" s="459">
        <v>0.03</v>
      </c>
      <c r="BA19" s="431"/>
      <c r="BB19" s="431" t="s">
        <v>2524</v>
      </c>
      <c r="BC19" s="665"/>
      <c r="BD19" s="610"/>
      <c r="BE19" s="714"/>
      <c r="BF19" s="714"/>
      <c r="BG19" s="609"/>
      <c r="BH19" s="609"/>
      <c r="BI19" s="459">
        <v>0.03</v>
      </c>
      <c r="BJ19" s="431"/>
      <c r="BK19" s="431" t="s">
        <v>2525</v>
      </c>
      <c r="BL19" s="665"/>
      <c r="BM19" s="582"/>
      <c r="BN19" s="714"/>
      <c r="BO19" s="714"/>
      <c r="BP19" s="609"/>
      <c r="BQ19" s="609"/>
      <c r="BR19" s="459">
        <v>0.03</v>
      </c>
      <c r="BS19" s="431"/>
      <c r="BT19" s="431" t="s">
        <v>2526</v>
      </c>
      <c r="BU19" s="665"/>
      <c r="BV19" s="582"/>
      <c r="BW19" s="714"/>
      <c r="BX19" s="714"/>
      <c r="BY19" s="714"/>
      <c r="BZ19" s="609"/>
      <c r="CA19" s="609"/>
      <c r="CB19" s="459">
        <v>0.03</v>
      </c>
      <c r="CC19" s="431"/>
      <c r="CD19" s="431" t="s">
        <v>2527</v>
      </c>
      <c r="CE19" s="665"/>
      <c r="CF19" s="582"/>
      <c r="CG19" s="714"/>
      <c r="CH19" s="714"/>
      <c r="CI19" s="609"/>
      <c r="CJ19" s="609"/>
      <c r="CK19" s="459">
        <v>0.03</v>
      </c>
      <c r="CL19" s="431"/>
      <c r="CM19" s="431" t="s">
        <v>2528</v>
      </c>
      <c r="CN19" s="665"/>
      <c r="CO19" s="582"/>
      <c r="CP19" s="714"/>
      <c r="CQ19" s="714"/>
      <c r="CR19" s="609"/>
      <c r="CS19" s="609"/>
      <c r="CT19" s="459">
        <v>0.03</v>
      </c>
      <c r="CU19" s="431"/>
      <c r="CV19" s="431" t="s">
        <v>2529</v>
      </c>
      <c r="CW19" s="665"/>
      <c r="CX19" s="582"/>
      <c r="CY19" s="714"/>
      <c r="CZ19" s="714"/>
      <c r="DA19" s="714"/>
      <c r="DB19" s="609"/>
      <c r="DC19" s="609"/>
      <c r="DD19" s="459">
        <v>0.03</v>
      </c>
      <c r="DE19" s="431"/>
      <c r="DF19" s="431" t="s">
        <v>2530</v>
      </c>
      <c r="DG19" s="665"/>
      <c r="DH19" s="714"/>
      <c r="DI19" s="714"/>
      <c r="DJ19" s="714"/>
      <c r="DK19" s="609"/>
      <c r="DL19" s="609"/>
      <c r="DM19" s="459">
        <v>0.03</v>
      </c>
      <c r="DN19" s="431"/>
      <c r="DO19" s="431" t="s">
        <v>2531</v>
      </c>
      <c r="DP19" s="665"/>
      <c r="DQ19" s="582"/>
      <c r="DR19" s="714"/>
      <c r="DS19" s="714"/>
      <c r="DT19" s="609"/>
      <c r="DU19" s="609"/>
      <c r="DV19" s="459">
        <v>0.03</v>
      </c>
      <c r="DW19" s="431"/>
      <c r="DX19" s="431" t="s">
        <v>2532</v>
      </c>
      <c r="DY19" s="665"/>
      <c r="DZ19" s="582"/>
      <c r="EA19" s="714"/>
      <c r="EB19" s="714"/>
      <c r="EC19" s="714"/>
      <c r="ED19" s="609"/>
      <c r="EE19" s="609"/>
      <c r="EF19" s="478"/>
      <c r="EG19" s="466">
        <v>0.30000000000000004</v>
      </c>
      <c r="EH19" s="466">
        <v>0</v>
      </c>
      <c r="EI19" s="465">
        <v>0</v>
      </c>
      <c r="EJ19" s="727"/>
      <c r="EK19" s="721"/>
      <c r="EL19" s="720"/>
      <c r="EM19" s="728"/>
      <c r="EN19" s="726"/>
      <c r="EO19" s="726"/>
      <c r="EP19" s="722"/>
      <c r="EQ19" s="723"/>
      <c r="ER19" s="723"/>
      <c r="ES19" s="200"/>
      <c r="ET19" s="412">
        <f t="shared" si="0"/>
        <v>0</v>
      </c>
    </row>
    <row r="20" spans="1:150" s="409" customFormat="1" ht="99.95" customHeight="1" x14ac:dyDescent="0.25">
      <c r="A20" s="430" t="s">
        <v>211</v>
      </c>
      <c r="B20" s="430" t="s">
        <v>310</v>
      </c>
      <c r="C20" s="430" t="s">
        <v>67</v>
      </c>
      <c r="D20" s="437">
        <v>2</v>
      </c>
      <c r="E20" s="430" t="s">
        <v>68</v>
      </c>
      <c r="F20" s="437" t="s">
        <v>65</v>
      </c>
      <c r="G20" s="444">
        <v>0.6</v>
      </c>
      <c r="H20" s="444">
        <v>0.3</v>
      </c>
      <c r="I20" s="444">
        <v>0.6</v>
      </c>
      <c r="J20" s="430" t="s">
        <v>2503</v>
      </c>
      <c r="K20" s="63">
        <v>43465</v>
      </c>
      <c r="L20" s="437">
        <v>3</v>
      </c>
      <c r="M20" s="430" t="s">
        <v>2504</v>
      </c>
      <c r="N20" s="430" t="s">
        <v>2533</v>
      </c>
      <c r="O20" s="430" t="s">
        <v>69</v>
      </c>
      <c r="P20" s="54">
        <v>0.2</v>
      </c>
      <c r="Q20" s="437" t="s">
        <v>2318</v>
      </c>
      <c r="R20" s="477">
        <v>98019000</v>
      </c>
      <c r="S20" s="415"/>
      <c r="T20" s="67">
        <v>43101</v>
      </c>
      <c r="U20" s="67">
        <v>43435</v>
      </c>
      <c r="V20" s="430" t="s">
        <v>2534</v>
      </c>
      <c r="W20" s="441">
        <v>0.35</v>
      </c>
      <c r="X20" s="459">
        <v>0</v>
      </c>
      <c r="Y20" s="431"/>
      <c r="Z20" s="431"/>
      <c r="AA20" s="665"/>
      <c r="AB20" s="610"/>
      <c r="AC20" s="615"/>
      <c r="AD20" s="714"/>
      <c r="AE20" s="609"/>
      <c r="AF20" s="609"/>
      <c r="AG20" s="459">
        <v>0</v>
      </c>
      <c r="AH20" s="431"/>
      <c r="AI20" s="431"/>
      <c r="AJ20" s="665"/>
      <c r="AK20" s="714"/>
      <c r="AL20" s="714"/>
      <c r="AM20" s="714"/>
      <c r="AN20" s="609"/>
      <c r="AO20" s="609"/>
      <c r="AP20" s="459">
        <v>3.5000000000000003E-2</v>
      </c>
      <c r="AQ20" s="431"/>
      <c r="AR20" s="431" t="s">
        <v>2535</v>
      </c>
      <c r="AS20" s="665"/>
      <c r="AT20" s="714"/>
      <c r="AU20" s="714"/>
      <c r="AV20" s="714"/>
      <c r="AW20" s="714"/>
      <c r="AX20" s="609"/>
      <c r="AY20" s="609"/>
      <c r="AZ20" s="459">
        <v>3.5000000000000003E-2</v>
      </c>
      <c r="BA20" s="431"/>
      <c r="BB20" s="431" t="s">
        <v>2536</v>
      </c>
      <c r="BC20" s="665"/>
      <c r="BD20" s="610"/>
      <c r="BE20" s="714"/>
      <c r="BF20" s="714"/>
      <c r="BG20" s="609"/>
      <c r="BH20" s="609"/>
      <c r="BI20" s="459">
        <v>3.5000000000000003E-2</v>
      </c>
      <c r="BJ20" s="431"/>
      <c r="BK20" s="431" t="s">
        <v>2537</v>
      </c>
      <c r="BL20" s="665"/>
      <c r="BM20" s="582"/>
      <c r="BN20" s="714"/>
      <c r="BO20" s="714"/>
      <c r="BP20" s="609"/>
      <c r="BQ20" s="609"/>
      <c r="BR20" s="459">
        <v>3.5000000000000003E-2</v>
      </c>
      <c r="BS20" s="431"/>
      <c r="BT20" s="431" t="s">
        <v>2538</v>
      </c>
      <c r="BU20" s="665"/>
      <c r="BV20" s="582"/>
      <c r="BW20" s="714"/>
      <c r="BX20" s="714"/>
      <c r="BY20" s="714"/>
      <c r="BZ20" s="609"/>
      <c r="CA20" s="609"/>
      <c r="CB20" s="459">
        <v>3.5000000000000003E-2</v>
      </c>
      <c r="CC20" s="431"/>
      <c r="CD20" s="431" t="s">
        <v>2539</v>
      </c>
      <c r="CE20" s="665"/>
      <c r="CF20" s="582"/>
      <c r="CG20" s="714"/>
      <c r="CH20" s="714"/>
      <c r="CI20" s="609"/>
      <c r="CJ20" s="609"/>
      <c r="CK20" s="459">
        <v>3.5000000000000003E-2</v>
      </c>
      <c r="CL20" s="431"/>
      <c r="CM20" s="431" t="s">
        <v>2540</v>
      </c>
      <c r="CN20" s="665"/>
      <c r="CO20" s="582"/>
      <c r="CP20" s="714"/>
      <c r="CQ20" s="714"/>
      <c r="CR20" s="609"/>
      <c r="CS20" s="609"/>
      <c r="CT20" s="459">
        <v>3.5000000000000003E-2</v>
      </c>
      <c r="CU20" s="431"/>
      <c r="CV20" s="431" t="s">
        <v>2541</v>
      </c>
      <c r="CW20" s="665"/>
      <c r="CX20" s="582"/>
      <c r="CY20" s="714"/>
      <c r="CZ20" s="714"/>
      <c r="DA20" s="714"/>
      <c r="DB20" s="609"/>
      <c r="DC20" s="609"/>
      <c r="DD20" s="459">
        <v>3.5000000000000003E-2</v>
      </c>
      <c r="DE20" s="431"/>
      <c r="DF20" s="431" t="s">
        <v>2542</v>
      </c>
      <c r="DG20" s="665"/>
      <c r="DH20" s="714"/>
      <c r="DI20" s="714"/>
      <c r="DJ20" s="714"/>
      <c r="DK20" s="609"/>
      <c r="DL20" s="609"/>
      <c r="DM20" s="459">
        <v>3.5000000000000003E-2</v>
      </c>
      <c r="DN20" s="431"/>
      <c r="DO20" s="431" t="s">
        <v>2543</v>
      </c>
      <c r="DP20" s="665"/>
      <c r="DQ20" s="582"/>
      <c r="DR20" s="714"/>
      <c r="DS20" s="714"/>
      <c r="DT20" s="609"/>
      <c r="DU20" s="609"/>
      <c r="DV20" s="459">
        <v>3.5000000000000003E-2</v>
      </c>
      <c r="DW20" s="431"/>
      <c r="DX20" s="431" t="s">
        <v>2544</v>
      </c>
      <c r="DY20" s="665"/>
      <c r="DZ20" s="582"/>
      <c r="EA20" s="714"/>
      <c r="EB20" s="714"/>
      <c r="EC20" s="714"/>
      <c r="ED20" s="609"/>
      <c r="EE20" s="609"/>
      <c r="EF20" s="478"/>
      <c r="EG20" s="466">
        <v>0.35000000000000009</v>
      </c>
      <c r="EH20" s="466">
        <v>0</v>
      </c>
      <c r="EI20" s="465">
        <v>0</v>
      </c>
      <c r="EJ20" s="727"/>
      <c r="EK20" s="721"/>
      <c r="EL20" s="720"/>
      <c r="EM20" s="728"/>
      <c r="EN20" s="726"/>
      <c r="EO20" s="726"/>
      <c r="EP20" s="722"/>
      <c r="EQ20" s="723"/>
      <c r="ER20" s="723"/>
      <c r="ES20" s="200"/>
      <c r="ET20" s="412">
        <f t="shared" si="0"/>
        <v>0</v>
      </c>
    </row>
    <row r="21" spans="1:150" s="409" customFormat="1" ht="99.95" customHeight="1" x14ac:dyDescent="0.25">
      <c r="A21" s="430" t="s">
        <v>211</v>
      </c>
      <c r="B21" s="430" t="s">
        <v>310</v>
      </c>
      <c r="C21" s="430" t="s">
        <v>67</v>
      </c>
      <c r="D21" s="437">
        <v>2</v>
      </c>
      <c r="E21" s="430" t="s">
        <v>68</v>
      </c>
      <c r="F21" s="437" t="s">
        <v>65</v>
      </c>
      <c r="G21" s="444">
        <v>0.6</v>
      </c>
      <c r="H21" s="444">
        <v>0.3</v>
      </c>
      <c r="I21" s="444">
        <v>0.6</v>
      </c>
      <c r="J21" s="430" t="s">
        <v>2545</v>
      </c>
      <c r="K21" s="63">
        <v>43465</v>
      </c>
      <c r="L21" s="437">
        <v>4</v>
      </c>
      <c r="M21" s="430" t="s">
        <v>70</v>
      </c>
      <c r="N21" s="430" t="s">
        <v>2546</v>
      </c>
      <c r="O21" s="430" t="s">
        <v>2547</v>
      </c>
      <c r="P21" s="54">
        <v>0.4</v>
      </c>
      <c r="Q21" s="437" t="s">
        <v>2318</v>
      </c>
      <c r="R21" s="477">
        <v>1477758000</v>
      </c>
      <c r="S21" s="415"/>
      <c r="T21" s="67">
        <v>43101</v>
      </c>
      <c r="U21" s="67">
        <v>43435</v>
      </c>
      <c r="V21" s="430" t="s">
        <v>2548</v>
      </c>
      <c r="W21" s="441">
        <v>0.35</v>
      </c>
      <c r="X21" s="459">
        <v>0</v>
      </c>
      <c r="Y21" s="431"/>
      <c r="Z21" s="431"/>
      <c r="AA21" s="665">
        <v>0.05</v>
      </c>
      <c r="AB21" s="610">
        <v>0</v>
      </c>
      <c r="AC21" s="615">
        <v>33600000</v>
      </c>
      <c r="AD21" s="714"/>
      <c r="AE21" s="609"/>
      <c r="AF21" s="609"/>
      <c r="AG21" s="459">
        <v>0</v>
      </c>
      <c r="AH21" s="431"/>
      <c r="AI21" s="431"/>
      <c r="AJ21" s="665">
        <v>0</v>
      </c>
      <c r="AK21" s="714">
        <v>0</v>
      </c>
      <c r="AL21" s="724"/>
      <c r="AM21" s="714"/>
      <c r="AN21" s="609"/>
      <c r="AO21" s="609"/>
      <c r="AP21" s="459">
        <v>2.5000000000000001E-2</v>
      </c>
      <c r="AQ21" s="431"/>
      <c r="AR21" s="431" t="s">
        <v>2549</v>
      </c>
      <c r="AS21" s="665">
        <v>0.13300000000000001</v>
      </c>
      <c r="AT21" s="714">
        <v>0</v>
      </c>
      <c r="AU21" s="724"/>
      <c r="AV21" s="714"/>
      <c r="AW21" s="714"/>
      <c r="AX21" s="609"/>
      <c r="AY21" s="609"/>
      <c r="AZ21" s="459">
        <v>0</v>
      </c>
      <c r="BA21" s="431"/>
      <c r="BB21" s="431"/>
      <c r="BC21" s="665">
        <v>0.108</v>
      </c>
      <c r="BD21" s="610">
        <v>0</v>
      </c>
      <c r="BE21" s="714"/>
      <c r="BF21" s="714"/>
      <c r="BG21" s="609"/>
      <c r="BH21" s="609"/>
      <c r="BI21" s="459">
        <v>2.5000000000000001E-2</v>
      </c>
      <c r="BJ21" s="431"/>
      <c r="BK21" s="431" t="s">
        <v>2550</v>
      </c>
      <c r="BL21" s="665">
        <v>5.8000000000000003E-2</v>
      </c>
      <c r="BM21" s="714">
        <v>0</v>
      </c>
      <c r="BN21" s="724">
        <v>1444158000</v>
      </c>
      <c r="BO21" s="714"/>
      <c r="BP21" s="609"/>
      <c r="BQ21" s="609"/>
      <c r="BR21" s="459">
        <v>4.2999999999999997E-2</v>
      </c>
      <c r="BS21" s="431"/>
      <c r="BT21" s="431" t="s">
        <v>2551</v>
      </c>
      <c r="BU21" s="665">
        <v>0.151</v>
      </c>
      <c r="BV21" s="610">
        <v>0</v>
      </c>
      <c r="BW21" s="724"/>
      <c r="BX21" s="714"/>
      <c r="BY21" s="714"/>
      <c r="BZ21" s="609"/>
      <c r="CA21" s="609"/>
      <c r="CB21" s="459">
        <v>4.2999999999999997E-2</v>
      </c>
      <c r="CC21" s="431"/>
      <c r="CD21" s="431" t="s">
        <v>2552</v>
      </c>
      <c r="CE21" s="665">
        <v>7.5999999999999998E-2</v>
      </c>
      <c r="CF21" s="610">
        <v>0</v>
      </c>
      <c r="CG21" s="482"/>
      <c r="CH21" s="714"/>
      <c r="CI21" s="609"/>
      <c r="CJ21" s="609"/>
      <c r="CK21" s="459">
        <v>4.2999999999999997E-2</v>
      </c>
      <c r="CL21" s="431"/>
      <c r="CM21" s="431" t="s">
        <v>2553</v>
      </c>
      <c r="CN21" s="665">
        <v>7.5999999999999998E-2</v>
      </c>
      <c r="CO21" s="610">
        <v>0</v>
      </c>
      <c r="CP21" s="482"/>
      <c r="CQ21" s="714"/>
      <c r="CR21" s="609"/>
      <c r="CS21" s="609"/>
      <c r="CT21" s="459">
        <v>4.2999999999999997E-2</v>
      </c>
      <c r="CU21" s="431"/>
      <c r="CV21" s="431" t="s">
        <v>2554</v>
      </c>
      <c r="CW21" s="665">
        <v>0.151</v>
      </c>
      <c r="CX21" s="610">
        <v>0</v>
      </c>
      <c r="CY21" s="482"/>
      <c r="CZ21" s="714"/>
      <c r="DA21" s="482"/>
      <c r="DB21" s="609"/>
      <c r="DC21" s="609"/>
      <c r="DD21" s="459">
        <v>4.2999999999999997E-2</v>
      </c>
      <c r="DE21" s="431"/>
      <c r="DF21" s="431" t="s">
        <v>2555</v>
      </c>
      <c r="DG21" s="665">
        <v>7.5999999999999998E-2</v>
      </c>
      <c r="DH21" s="610">
        <v>0</v>
      </c>
      <c r="DI21" s="464"/>
      <c r="DJ21" s="714"/>
      <c r="DK21" s="609"/>
      <c r="DL21" s="609"/>
      <c r="DM21" s="459">
        <v>4.2999999999999997E-2</v>
      </c>
      <c r="DN21" s="431"/>
      <c r="DO21" s="431" t="s">
        <v>2556</v>
      </c>
      <c r="DP21" s="665">
        <v>7.5999999999999998E-2</v>
      </c>
      <c r="DQ21" s="610">
        <v>0</v>
      </c>
      <c r="DR21" s="482"/>
      <c r="DS21" s="714"/>
      <c r="DT21" s="609"/>
      <c r="DU21" s="609"/>
      <c r="DV21" s="459">
        <v>0.04</v>
      </c>
      <c r="DW21" s="431"/>
      <c r="DX21" s="431" t="s">
        <v>2557</v>
      </c>
      <c r="DY21" s="665">
        <v>0.04</v>
      </c>
      <c r="DZ21" s="610">
        <v>0</v>
      </c>
      <c r="EA21" s="482"/>
      <c r="EB21" s="714"/>
      <c r="EC21" s="464" t="s">
        <v>2546</v>
      </c>
      <c r="ED21" s="609"/>
      <c r="EE21" s="609"/>
      <c r="EF21" s="478"/>
      <c r="EG21" s="466">
        <v>0.34799999999999992</v>
      </c>
      <c r="EH21" s="466">
        <v>0</v>
      </c>
      <c r="EI21" s="465">
        <v>0</v>
      </c>
      <c r="EJ21" s="721">
        <v>0.99499999999999988</v>
      </c>
      <c r="EK21" s="721">
        <v>0</v>
      </c>
      <c r="EL21" s="720">
        <v>0</v>
      </c>
      <c r="EM21" s="728"/>
      <c r="EN21" s="726"/>
      <c r="EO21" s="726"/>
      <c r="EP21" s="722">
        <v>1477758000</v>
      </c>
      <c r="EQ21" s="723"/>
      <c r="ER21" s="723"/>
      <c r="ES21" s="200"/>
      <c r="ET21" s="412">
        <f t="shared" si="0"/>
        <v>-2.0000000000000573E-3</v>
      </c>
    </row>
    <row r="22" spans="1:150" s="409" customFormat="1" ht="99.95" customHeight="1" x14ac:dyDescent="0.25">
      <c r="A22" s="430" t="s">
        <v>211</v>
      </c>
      <c r="B22" s="430" t="s">
        <v>310</v>
      </c>
      <c r="C22" s="430" t="s">
        <v>67</v>
      </c>
      <c r="D22" s="437">
        <v>2</v>
      </c>
      <c r="E22" s="430" t="s">
        <v>68</v>
      </c>
      <c r="F22" s="437" t="s">
        <v>65</v>
      </c>
      <c r="G22" s="444">
        <v>0.6</v>
      </c>
      <c r="H22" s="444">
        <v>0.3</v>
      </c>
      <c r="I22" s="444">
        <v>0.6</v>
      </c>
      <c r="J22" s="430" t="s">
        <v>2545</v>
      </c>
      <c r="K22" s="63">
        <v>43465</v>
      </c>
      <c r="L22" s="437">
        <v>4</v>
      </c>
      <c r="M22" s="430" t="s">
        <v>70</v>
      </c>
      <c r="N22" s="430" t="s">
        <v>2546</v>
      </c>
      <c r="O22" s="430" t="s">
        <v>2547</v>
      </c>
      <c r="P22" s="54">
        <v>0.4</v>
      </c>
      <c r="Q22" s="437" t="s">
        <v>2318</v>
      </c>
      <c r="R22" s="477">
        <v>1477758000</v>
      </c>
      <c r="S22" s="415"/>
      <c r="T22" s="67">
        <v>43101</v>
      </c>
      <c r="U22" s="67">
        <v>43435</v>
      </c>
      <c r="V22" s="430" t="s">
        <v>2558</v>
      </c>
      <c r="W22" s="441">
        <v>0.05</v>
      </c>
      <c r="X22" s="459">
        <v>0.05</v>
      </c>
      <c r="Y22" s="431"/>
      <c r="Z22" s="431" t="s">
        <v>2473</v>
      </c>
      <c r="AA22" s="665"/>
      <c r="AB22" s="610"/>
      <c r="AC22" s="615"/>
      <c r="AD22" s="714"/>
      <c r="AE22" s="609"/>
      <c r="AF22" s="609"/>
      <c r="AG22" s="459">
        <v>0</v>
      </c>
      <c r="AH22" s="431"/>
      <c r="AI22" s="431"/>
      <c r="AJ22" s="665"/>
      <c r="AK22" s="714"/>
      <c r="AL22" s="724"/>
      <c r="AM22" s="714"/>
      <c r="AN22" s="609"/>
      <c r="AO22" s="609"/>
      <c r="AP22" s="459">
        <v>0</v>
      </c>
      <c r="AQ22" s="431"/>
      <c r="AR22" s="431"/>
      <c r="AS22" s="665"/>
      <c r="AT22" s="714"/>
      <c r="AU22" s="724"/>
      <c r="AV22" s="714"/>
      <c r="AW22" s="714"/>
      <c r="AX22" s="609"/>
      <c r="AY22" s="609"/>
      <c r="AZ22" s="459">
        <v>0</v>
      </c>
      <c r="BA22" s="431"/>
      <c r="BB22" s="431"/>
      <c r="BC22" s="665"/>
      <c r="BD22" s="610"/>
      <c r="BE22" s="714"/>
      <c r="BF22" s="714"/>
      <c r="BG22" s="609"/>
      <c r="BH22" s="609"/>
      <c r="BI22" s="459">
        <v>0</v>
      </c>
      <c r="BJ22" s="431"/>
      <c r="BK22" s="431"/>
      <c r="BL22" s="665"/>
      <c r="BM22" s="714"/>
      <c r="BN22" s="724"/>
      <c r="BO22" s="714"/>
      <c r="BP22" s="609"/>
      <c r="BQ22" s="609"/>
      <c r="BR22" s="459">
        <v>0</v>
      </c>
      <c r="BS22" s="431"/>
      <c r="BT22" s="431"/>
      <c r="BU22" s="665"/>
      <c r="BV22" s="610"/>
      <c r="BW22" s="724"/>
      <c r="BX22" s="714"/>
      <c r="BY22" s="714"/>
      <c r="BZ22" s="609"/>
      <c r="CA22" s="609"/>
      <c r="CB22" s="459">
        <v>0</v>
      </c>
      <c r="CC22" s="431"/>
      <c r="CD22" s="431"/>
      <c r="CE22" s="665"/>
      <c r="CF22" s="610"/>
      <c r="CG22" s="482"/>
      <c r="CH22" s="714"/>
      <c r="CI22" s="609"/>
      <c r="CJ22" s="609"/>
      <c r="CK22" s="459">
        <v>0</v>
      </c>
      <c r="CL22" s="431"/>
      <c r="CM22" s="431"/>
      <c r="CN22" s="665"/>
      <c r="CO22" s="610"/>
      <c r="CP22" s="482"/>
      <c r="CQ22" s="714"/>
      <c r="CR22" s="609"/>
      <c r="CS22" s="609"/>
      <c r="CT22" s="459">
        <v>0</v>
      </c>
      <c r="CU22" s="431"/>
      <c r="CV22" s="431"/>
      <c r="CW22" s="665"/>
      <c r="CX22" s="610"/>
      <c r="CY22" s="482"/>
      <c r="CZ22" s="714"/>
      <c r="DA22" s="482"/>
      <c r="DB22" s="609"/>
      <c r="DC22" s="609"/>
      <c r="DD22" s="459">
        <v>0</v>
      </c>
      <c r="DE22" s="431"/>
      <c r="DF22" s="431"/>
      <c r="DG22" s="665"/>
      <c r="DH22" s="610"/>
      <c r="DI22" s="464"/>
      <c r="DJ22" s="714"/>
      <c r="DK22" s="609"/>
      <c r="DL22" s="609"/>
      <c r="DM22" s="459">
        <v>0</v>
      </c>
      <c r="DN22" s="431"/>
      <c r="DO22" s="431"/>
      <c r="DP22" s="665"/>
      <c r="DQ22" s="610"/>
      <c r="DR22" s="482"/>
      <c r="DS22" s="714"/>
      <c r="DT22" s="609"/>
      <c r="DU22" s="609"/>
      <c r="DV22" s="459">
        <v>0</v>
      </c>
      <c r="DW22" s="431"/>
      <c r="DX22" s="431"/>
      <c r="DY22" s="665"/>
      <c r="DZ22" s="610"/>
      <c r="EA22" s="482"/>
      <c r="EB22" s="714"/>
      <c r="EC22" s="464"/>
      <c r="ED22" s="609"/>
      <c r="EE22" s="609"/>
      <c r="EF22" s="478"/>
      <c r="EG22" s="466">
        <v>0.05</v>
      </c>
      <c r="EH22" s="466"/>
      <c r="EI22" s="465"/>
      <c r="EJ22" s="721"/>
      <c r="EK22" s="721"/>
      <c r="EL22" s="720"/>
      <c r="EM22" s="728"/>
      <c r="EN22" s="726"/>
      <c r="EO22" s="726"/>
      <c r="EP22" s="722"/>
      <c r="EQ22" s="723"/>
      <c r="ER22" s="723"/>
      <c r="ES22" s="200"/>
      <c r="ET22" s="412">
        <f t="shared" si="0"/>
        <v>0</v>
      </c>
    </row>
    <row r="23" spans="1:150" s="409" customFormat="1" ht="99.95" customHeight="1" x14ac:dyDescent="0.25">
      <c r="A23" s="430" t="s">
        <v>211</v>
      </c>
      <c r="B23" s="430" t="s">
        <v>310</v>
      </c>
      <c r="C23" s="430" t="s">
        <v>67</v>
      </c>
      <c r="D23" s="437">
        <v>2</v>
      </c>
      <c r="E23" s="430" t="s">
        <v>68</v>
      </c>
      <c r="F23" s="437" t="s">
        <v>65</v>
      </c>
      <c r="G23" s="444">
        <v>0.6</v>
      </c>
      <c r="H23" s="444">
        <v>0.3</v>
      </c>
      <c r="I23" s="444">
        <v>0.6</v>
      </c>
      <c r="J23" s="430" t="s">
        <v>2545</v>
      </c>
      <c r="K23" s="63">
        <v>43465</v>
      </c>
      <c r="L23" s="437">
        <v>4</v>
      </c>
      <c r="M23" s="430" t="s">
        <v>70</v>
      </c>
      <c r="N23" s="430" t="s">
        <v>2559</v>
      </c>
      <c r="O23" s="430" t="s">
        <v>2547</v>
      </c>
      <c r="P23" s="54">
        <v>0.4</v>
      </c>
      <c r="Q23" s="437" t="s">
        <v>2318</v>
      </c>
      <c r="R23" s="477">
        <v>1477758000</v>
      </c>
      <c r="S23" s="415"/>
      <c r="T23" s="67">
        <v>43101</v>
      </c>
      <c r="U23" s="67">
        <v>43435</v>
      </c>
      <c r="V23" s="481" t="s">
        <v>2560</v>
      </c>
      <c r="W23" s="441">
        <v>0.3</v>
      </c>
      <c r="X23" s="459">
        <v>0</v>
      </c>
      <c r="Y23" s="431"/>
      <c r="Z23" s="431"/>
      <c r="AA23" s="665"/>
      <c r="AB23" s="610"/>
      <c r="AC23" s="615"/>
      <c r="AD23" s="714"/>
      <c r="AE23" s="609"/>
      <c r="AF23" s="609"/>
      <c r="AG23" s="459">
        <v>0</v>
      </c>
      <c r="AH23" s="431"/>
      <c r="AI23" s="431"/>
      <c r="AJ23" s="665"/>
      <c r="AK23" s="714"/>
      <c r="AL23" s="724"/>
      <c r="AM23" s="714"/>
      <c r="AN23" s="609"/>
      <c r="AO23" s="609"/>
      <c r="AP23" s="459">
        <v>7.4999999999999997E-2</v>
      </c>
      <c r="AQ23" s="431"/>
      <c r="AR23" s="431" t="s">
        <v>2561</v>
      </c>
      <c r="AS23" s="665"/>
      <c r="AT23" s="714"/>
      <c r="AU23" s="724"/>
      <c r="AV23" s="714"/>
      <c r="AW23" s="714"/>
      <c r="AX23" s="609"/>
      <c r="AY23" s="609"/>
      <c r="AZ23" s="459">
        <v>7.4999999999999997E-2</v>
      </c>
      <c r="BA23" s="431"/>
      <c r="BB23" s="431" t="s">
        <v>2562</v>
      </c>
      <c r="BC23" s="665"/>
      <c r="BD23" s="610"/>
      <c r="BE23" s="714"/>
      <c r="BF23" s="714"/>
      <c r="BG23" s="609"/>
      <c r="BH23" s="609"/>
      <c r="BI23" s="459">
        <v>0</v>
      </c>
      <c r="BJ23" s="431"/>
      <c r="BK23" s="483"/>
      <c r="BL23" s="665"/>
      <c r="BM23" s="714"/>
      <c r="BN23" s="724"/>
      <c r="BO23" s="714"/>
      <c r="BP23" s="609"/>
      <c r="BQ23" s="609"/>
      <c r="BR23" s="459">
        <v>7.4999999999999997E-2</v>
      </c>
      <c r="BS23" s="431"/>
      <c r="BT23" s="431" t="s">
        <v>2563</v>
      </c>
      <c r="BU23" s="665"/>
      <c r="BV23" s="610"/>
      <c r="BW23" s="724"/>
      <c r="BX23" s="714"/>
      <c r="BY23" s="714"/>
      <c r="BZ23" s="609"/>
      <c r="CA23" s="609"/>
      <c r="CB23" s="459">
        <v>0</v>
      </c>
      <c r="CC23" s="431"/>
      <c r="CD23" s="431"/>
      <c r="CE23" s="665"/>
      <c r="CF23" s="610"/>
      <c r="CG23" s="482"/>
      <c r="CH23" s="714"/>
      <c r="CI23" s="609"/>
      <c r="CJ23" s="609"/>
      <c r="CK23" s="459">
        <v>0</v>
      </c>
      <c r="CL23" s="431"/>
      <c r="CM23" s="431"/>
      <c r="CN23" s="665"/>
      <c r="CO23" s="610"/>
      <c r="CP23" s="482"/>
      <c r="CQ23" s="714"/>
      <c r="CR23" s="609"/>
      <c r="CS23" s="609"/>
      <c r="CT23" s="459">
        <v>7.4999999999999997E-2</v>
      </c>
      <c r="CU23" s="431"/>
      <c r="CV23" s="484" t="s">
        <v>2564</v>
      </c>
      <c r="CW23" s="665"/>
      <c r="CX23" s="610"/>
      <c r="CY23" s="482"/>
      <c r="CZ23" s="714"/>
      <c r="DA23" s="464"/>
      <c r="DB23" s="609"/>
      <c r="DC23" s="609"/>
      <c r="DD23" s="459"/>
      <c r="DE23" s="431"/>
      <c r="DF23" s="483"/>
      <c r="DG23" s="665"/>
      <c r="DH23" s="610"/>
      <c r="DI23" s="485"/>
      <c r="DJ23" s="714"/>
      <c r="DK23" s="609"/>
      <c r="DL23" s="609"/>
      <c r="DM23" s="459">
        <v>0</v>
      </c>
      <c r="DN23" s="431"/>
      <c r="DO23" s="431"/>
      <c r="DP23" s="665"/>
      <c r="DQ23" s="610"/>
      <c r="DR23" s="482"/>
      <c r="DS23" s="714"/>
      <c r="DT23" s="609"/>
      <c r="DU23" s="609"/>
      <c r="DV23" s="459">
        <v>0</v>
      </c>
      <c r="DW23" s="431"/>
      <c r="DX23" s="431"/>
      <c r="DY23" s="665"/>
      <c r="DZ23" s="610"/>
      <c r="EA23" s="482"/>
      <c r="EB23" s="714"/>
      <c r="EC23" s="464" t="s">
        <v>2565</v>
      </c>
      <c r="ED23" s="609"/>
      <c r="EE23" s="609"/>
      <c r="EF23" s="478"/>
      <c r="EG23" s="466">
        <v>0.3</v>
      </c>
      <c r="EH23" s="466">
        <v>0</v>
      </c>
      <c r="EI23" s="465">
        <v>0</v>
      </c>
      <c r="EJ23" s="723"/>
      <c r="EK23" s="721"/>
      <c r="EL23" s="720"/>
      <c r="EM23" s="728"/>
      <c r="EN23" s="726"/>
      <c r="EO23" s="726"/>
      <c r="EP23" s="722"/>
      <c r="EQ23" s="723"/>
      <c r="ER23" s="723"/>
      <c r="ES23" s="200"/>
      <c r="ET23" s="412">
        <f t="shared" si="0"/>
        <v>0</v>
      </c>
    </row>
    <row r="24" spans="1:150" s="409" customFormat="1" ht="99.95" customHeight="1" x14ac:dyDescent="0.25">
      <c r="A24" s="430" t="s">
        <v>211</v>
      </c>
      <c r="B24" s="430" t="s">
        <v>310</v>
      </c>
      <c r="C24" s="430" t="s">
        <v>67</v>
      </c>
      <c r="D24" s="437">
        <v>2</v>
      </c>
      <c r="E24" s="430" t="s">
        <v>68</v>
      </c>
      <c r="F24" s="437" t="s">
        <v>65</v>
      </c>
      <c r="G24" s="444">
        <v>0.6</v>
      </c>
      <c r="H24" s="444">
        <v>0.3</v>
      </c>
      <c r="I24" s="444">
        <v>0.6</v>
      </c>
      <c r="J24" s="430" t="s">
        <v>2545</v>
      </c>
      <c r="K24" s="63">
        <v>43465</v>
      </c>
      <c r="L24" s="437">
        <v>4</v>
      </c>
      <c r="M24" s="430" t="s">
        <v>70</v>
      </c>
      <c r="N24" s="430" t="s">
        <v>2566</v>
      </c>
      <c r="O24" s="430" t="s">
        <v>2547</v>
      </c>
      <c r="P24" s="54">
        <v>0.4</v>
      </c>
      <c r="Q24" s="437" t="s">
        <v>2318</v>
      </c>
      <c r="R24" s="477">
        <v>1477758000</v>
      </c>
      <c r="S24" s="415"/>
      <c r="T24" s="67">
        <v>43101</v>
      </c>
      <c r="U24" s="67">
        <v>43435</v>
      </c>
      <c r="V24" s="430" t="s">
        <v>2567</v>
      </c>
      <c r="W24" s="441">
        <v>0.3</v>
      </c>
      <c r="X24" s="459">
        <v>0</v>
      </c>
      <c r="Y24" s="431"/>
      <c r="Z24" s="431"/>
      <c r="AA24" s="665"/>
      <c r="AB24" s="610"/>
      <c r="AC24" s="615"/>
      <c r="AD24" s="714"/>
      <c r="AE24" s="609"/>
      <c r="AF24" s="609"/>
      <c r="AG24" s="459">
        <v>0</v>
      </c>
      <c r="AH24" s="431"/>
      <c r="AI24" s="431"/>
      <c r="AJ24" s="665"/>
      <c r="AK24" s="714"/>
      <c r="AL24" s="724"/>
      <c r="AM24" s="714"/>
      <c r="AN24" s="609"/>
      <c r="AO24" s="609"/>
      <c r="AP24" s="459">
        <v>3.3000000000000002E-2</v>
      </c>
      <c r="AQ24" s="431"/>
      <c r="AR24" s="431" t="s">
        <v>2568</v>
      </c>
      <c r="AS24" s="665"/>
      <c r="AT24" s="714"/>
      <c r="AU24" s="724"/>
      <c r="AV24" s="714"/>
      <c r="AW24" s="714"/>
      <c r="AX24" s="609"/>
      <c r="AY24" s="609"/>
      <c r="AZ24" s="459">
        <v>3.3000000000000002E-2</v>
      </c>
      <c r="BA24" s="431"/>
      <c r="BB24" s="431" t="s">
        <v>2569</v>
      </c>
      <c r="BC24" s="665"/>
      <c r="BD24" s="610"/>
      <c r="BE24" s="714"/>
      <c r="BF24" s="714"/>
      <c r="BG24" s="609"/>
      <c r="BH24" s="609"/>
      <c r="BI24" s="459">
        <v>3.3000000000000002E-2</v>
      </c>
      <c r="BJ24" s="431"/>
      <c r="BK24" s="431" t="s">
        <v>2570</v>
      </c>
      <c r="BL24" s="665"/>
      <c r="BM24" s="714"/>
      <c r="BN24" s="724"/>
      <c r="BO24" s="714"/>
      <c r="BP24" s="609"/>
      <c r="BQ24" s="609"/>
      <c r="BR24" s="459">
        <v>3.3000000000000002E-2</v>
      </c>
      <c r="BS24" s="431"/>
      <c r="BT24" s="431" t="s">
        <v>2571</v>
      </c>
      <c r="BU24" s="665"/>
      <c r="BV24" s="610"/>
      <c r="BW24" s="724"/>
      <c r="BX24" s="714"/>
      <c r="BY24" s="714"/>
      <c r="BZ24" s="609"/>
      <c r="CA24" s="609"/>
      <c r="CB24" s="459">
        <v>3.3000000000000002E-2</v>
      </c>
      <c r="CC24" s="431"/>
      <c r="CD24" s="431" t="s">
        <v>2572</v>
      </c>
      <c r="CE24" s="665"/>
      <c r="CF24" s="610"/>
      <c r="CG24" s="482"/>
      <c r="CH24" s="714"/>
      <c r="CI24" s="609"/>
      <c r="CJ24" s="609"/>
      <c r="CK24" s="459">
        <v>3.3000000000000002E-2</v>
      </c>
      <c r="CL24" s="431"/>
      <c r="CM24" s="431" t="s">
        <v>2573</v>
      </c>
      <c r="CN24" s="665"/>
      <c r="CO24" s="610"/>
      <c r="CP24" s="482"/>
      <c r="CQ24" s="714"/>
      <c r="CR24" s="609"/>
      <c r="CS24" s="609"/>
      <c r="CT24" s="459">
        <v>3.3000000000000002E-2</v>
      </c>
      <c r="CU24" s="431"/>
      <c r="CV24" s="431" t="s">
        <v>2574</v>
      </c>
      <c r="CW24" s="665"/>
      <c r="CX24" s="610"/>
      <c r="CY24" s="482"/>
      <c r="CZ24" s="714"/>
      <c r="DA24" s="482"/>
      <c r="DB24" s="609"/>
      <c r="DC24" s="609"/>
      <c r="DD24" s="459">
        <v>3.3000000000000002E-2</v>
      </c>
      <c r="DE24" s="431"/>
      <c r="DF24" s="431" t="s">
        <v>2575</v>
      </c>
      <c r="DG24" s="665"/>
      <c r="DH24" s="610"/>
      <c r="DI24" s="482"/>
      <c r="DJ24" s="714"/>
      <c r="DK24" s="609"/>
      <c r="DL24" s="609"/>
      <c r="DM24" s="459">
        <v>3.3000000000000002E-2</v>
      </c>
      <c r="DN24" s="431"/>
      <c r="DO24" s="431" t="s">
        <v>2576</v>
      </c>
      <c r="DP24" s="665"/>
      <c r="DQ24" s="610"/>
      <c r="DR24" s="482"/>
      <c r="DS24" s="714"/>
      <c r="DT24" s="609"/>
      <c r="DU24" s="609"/>
      <c r="DV24" s="459">
        <v>0</v>
      </c>
      <c r="DW24" s="431"/>
      <c r="DX24" s="431"/>
      <c r="DY24" s="665"/>
      <c r="DZ24" s="610"/>
      <c r="EA24" s="482"/>
      <c r="EB24" s="714"/>
      <c r="EC24" s="464" t="s">
        <v>2566</v>
      </c>
      <c r="ED24" s="609"/>
      <c r="EE24" s="609"/>
      <c r="EF24" s="478"/>
      <c r="EG24" s="466">
        <v>0.29700000000000004</v>
      </c>
      <c r="EH24" s="466">
        <v>0</v>
      </c>
      <c r="EI24" s="465">
        <v>0</v>
      </c>
      <c r="EJ24" s="723"/>
      <c r="EK24" s="721"/>
      <c r="EL24" s="720"/>
      <c r="EM24" s="728"/>
      <c r="EN24" s="726"/>
      <c r="EO24" s="726"/>
      <c r="EP24" s="722"/>
      <c r="EQ24" s="723"/>
      <c r="ER24" s="723"/>
      <c r="ES24" s="200"/>
      <c r="ET24" s="412">
        <f t="shared" si="0"/>
        <v>-2.9999999999999472E-3</v>
      </c>
    </row>
    <row r="25" spans="1:150" s="409" customFormat="1" ht="99.95" customHeight="1" x14ac:dyDescent="0.25">
      <c r="A25" s="430" t="s">
        <v>193</v>
      </c>
      <c r="B25" s="430" t="s">
        <v>83</v>
      </c>
      <c r="C25" s="430" t="s">
        <v>72</v>
      </c>
      <c r="D25" s="437">
        <v>1</v>
      </c>
      <c r="E25" s="430" t="s">
        <v>73</v>
      </c>
      <c r="F25" s="441" t="s">
        <v>65</v>
      </c>
      <c r="G25" s="441">
        <v>0.8</v>
      </c>
      <c r="H25" s="444">
        <v>0.47</v>
      </c>
      <c r="I25" s="444">
        <v>0.15</v>
      </c>
      <c r="J25" s="430" t="s">
        <v>1475</v>
      </c>
      <c r="K25" s="437" t="s">
        <v>299</v>
      </c>
      <c r="L25" s="437">
        <v>1</v>
      </c>
      <c r="M25" s="430" t="s">
        <v>1476</v>
      </c>
      <c r="N25" s="430" t="s">
        <v>1477</v>
      </c>
      <c r="O25" s="430" t="s">
        <v>1478</v>
      </c>
      <c r="P25" s="449">
        <v>0.15</v>
      </c>
      <c r="Q25" s="52" t="s">
        <v>3956</v>
      </c>
      <c r="R25" s="477">
        <v>245576000</v>
      </c>
      <c r="S25" s="415"/>
      <c r="T25" s="58">
        <v>43132</v>
      </c>
      <c r="U25" s="58">
        <v>43434</v>
      </c>
      <c r="V25" s="430" t="s">
        <v>1480</v>
      </c>
      <c r="W25" s="446">
        <v>0.2</v>
      </c>
      <c r="X25" s="459">
        <v>0</v>
      </c>
      <c r="Y25" s="434"/>
      <c r="Z25" s="437" t="s">
        <v>71</v>
      </c>
      <c r="AA25" s="649">
        <v>0</v>
      </c>
      <c r="AB25" s="619">
        <v>0</v>
      </c>
      <c r="AC25" s="725">
        <v>144815000</v>
      </c>
      <c r="AD25" s="585"/>
      <c r="AE25" s="619">
        <v>0</v>
      </c>
      <c r="AF25" s="619"/>
      <c r="AG25" s="459">
        <v>1.0000000000000002E-2</v>
      </c>
      <c r="AH25" s="434"/>
      <c r="AI25" s="437" t="s">
        <v>1481</v>
      </c>
      <c r="AJ25" s="649">
        <v>4.5000000000000005E-2</v>
      </c>
      <c r="AK25" s="619">
        <v>0</v>
      </c>
      <c r="AL25" s="729">
        <v>39129000</v>
      </c>
      <c r="AM25" s="585"/>
      <c r="AN25" s="619">
        <v>2.1150000000000002E-2</v>
      </c>
      <c r="AO25" s="585"/>
      <c r="AP25" s="459">
        <v>1.0000000000000002E-2</v>
      </c>
      <c r="AQ25" s="434"/>
      <c r="AR25" s="598" t="s">
        <v>1482</v>
      </c>
      <c r="AS25" s="649">
        <v>5.5000000000000007E-2</v>
      </c>
      <c r="AT25" s="619">
        <v>0</v>
      </c>
      <c r="AU25" s="729">
        <v>0</v>
      </c>
      <c r="AV25" s="585"/>
      <c r="AW25" s="582" t="s">
        <v>1482</v>
      </c>
      <c r="AX25" s="619">
        <v>2.5850000000000001E-2</v>
      </c>
      <c r="AY25" s="585"/>
      <c r="AZ25" s="459">
        <v>2.0000000000000004E-2</v>
      </c>
      <c r="BA25" s="434"/>
      <c r="BB25" s="341" t="s">
        <v>1483</v>
      </c>
      <c r="BC25" s="649">
        <v>8.5000000000000006E-2</v>
      </c>
      <c r="BD25" s="619">
        <v>0</v>
      </c>
      <c r="BE25" s="729">
        <v>0</v>
      </c>
      <c r="BF25" s="585"/>
      <c r="BG25" s="619">
        <v>3.9950000000000006E-2</v>
      </c>
      <c r="BH25" s="585"/>
      <c r="BI25" s="459">
        <v>2.0000000000000004E-2</v>
      </c>
      <c r="BJ25" s="434"/>
      <c r="BK25" s="341" t="s">
        <v>1483</v>
      </c>
      <c r="BL25" s="649">
        <v>8.5000000000000006E-2</v>
      </c>
      <c r="BM25" s="619">
        <v>0</v>
      </c>
      <c r="BN25" s="729">
        <v>0</v>
      </c>
      <c r="BO25" s="585"/>
      <c r="BP25" s="619">
        <v>3.9950000000000006E-2</v>
      </c>
      <c r="BQ25" s="585"/>
      <c r="BR25" s="459">
        <v>2.0000000000000004E-2</v>
      </c>
      <c r="BS25" s="434"/>
      <c r="BT25" s="582" t="s">
        <v>1484</v>
      </c>
      <c r="BU25" s="649">
        <v>0.10000000000000002</v>
      </c>
      <c r="BV25" s="619">
        <v>0</v>
      </c>
      <c r="BW25" s="729">
        <v>61632000</v>
      </c>
      <c r="BX25" s="585"/>
      <c r="BY25" s="582" t="s">
        <v>1484</v>
      </c>
      <c r="BZ25" s="619">
        <v>4.7000000000000007E-2</v>
      </c>
      <c r="CA25" s="585"/>
      <c r="CB25" s="459">
        <v>2.0000000000000004E-2</v>
      </c>
      <c r="CC25" s="434"/>
      <c r="CD25" s="341" t="s">
        <v>1483</v>
      </c>
      <c r="CE25" s="649">
        <v>9.0000000000000011E-2</v>
      </c>
      <c r="CF25" s="619">
        <v>0</v>
      </c>
      <c r="CG25" s="729">
        <v>0</v>
      </c>
      <c r="CH25" s="585"/>
      <c r="CI25" s="619">
        <v>4.2300000000000004E-2</v>
      </c>
      <c r="CJ25" s="585"/>
      <c r="CK25" s="459">
        <v>2.0000000000000004E-2</v>
      </c>
      <c r="CL25" s="434"/>
      <c r="CM25" s="341" t="s">
        <v>1483</v>
      </c>
      <c r="CN25" s="649">
        <v>9.0000000000000011E-2</v>
      </c>
      <c r="CO25" s="619">
        <v>0</v>
      </c>
      <c r="CP25" s="729">
        <v>0</v>
      </c>
      <c r="CQ25" s="585"/>
      <c r="CR25" s="619">
        <v>4.2300000000000004E-2</v>
      </c>
      <c r="CS25" s="585"/>
      <c r="CT25" s="459">
        <v>2.0000000000000004E-2</v>
      </c>
      <c r="CU25" s="434"/>
      <c r="CV25" s="582" t="s">
        <v>1485</v>
      </c>
      <c r="CW25" s="649">
        <v>8.5000000000000006E-2</v>
      </c>
      <c r="CX25" s="619">
        <v>0</v>
      </c>
      <c r="CY25" s="586"/>
      <c r="CZ25" s="585"/>
      <c r="DA25" s="582" t="s">
        <v>1485</v>
      </c>
      <c r="DB25" s="619">
        <v>3.9950000000000006E-2</v>
      </c>
      <c r="DC25" s="585"/>
      <c r="DD25" s="459">
        <v>0.03</v>
      </c>
      <c r="DE25" s="434"/>
      <c r="DF25" s="341" t="s">
        <v>1483</v>
      </c>
      <c r="DG25" s="649">
        <v>0.16500000000000001</v>
      </c>
      <c r="DH25" s="619">
        <v>0</v>
      </c>
      <c r="DI25" s="586"/>
      <c r="DJ25" s="585"/>
      <c r="DK25" s="619">
        <v>7.7550000000000008E-2</v>
      </c>
      <c r="DL25" s="585"/>
      <c r="DM25" s="459">
        <v>0.03</v>
      </c>
      <c r="DN25" s="434"/>
      <c r="DO25" s="69" t="s">
        <v>1486</v>
      </c>
      <c r="DP25" s="649">
        <v>0.17250000000000001</v>
      </c>
      <c r="DQ25" s="619">
        <v>0</v>
      </c>
      <c r="DR25" s="586"/>
      <c r="DS25" s="585"/>
      <c r="DT25" s="619">
        <v>8.1075000000000008E-2</v>
      </c>
      <c r="DU25" s="585"/>
      <c r="DV25" s="459">
        <v>0</v>
      </c>
      <c r="DW25" s="434"/>
      <c r="DX25" s="732" t="s">
        <v>1487</v>
      </c>
      <c r="DY25" s="649">
        <v>2.7500000000000004E-2</v>
      </c>
      <c r="DZ25" s="619">
        <v>0</v>
      </c>
      <c r="EA25" s="586"/>
      <c r="EB25" s="585"/>
      <c r="EC25" s="732" t="s">
        <v>1488</v>
      </c>
      <c r="ED25" s="619">
        <v>1.2925000000000001E-2</v>
      </c>
      <c r="EE25" s="471"/>
      <c r="EF25" s="731"/>
      <c r="EG25" s="446">
        <v>0.2</v>
      </c>
      <c r="EH25" s="446">
        <v>0</v>
      </c>
      <c r="EI25" s="433">
        <v>0</v>
      </c>
      <c r="EJ25" s="657">
        <v>1</v>
      </c>
      <c r="EK25" s="657">
        <v>0</v>
      </c>
      <c r="EL25" s="657">
        <v>0</v>
      </c>
      <c r="EM25" s="619">
        <v>0.47</v>
      </c>
      <c r="EN25" s="619">
        <v>0</v>
      </c>
      <c r="EO25" s="619"/>
      <c r="EP25" s="725">
        <v>245576000</v>
      </c>
      <c r="EQ25" s="725">
        <v>0</v>
      </c>
      <c r="ER25" s="437"/>
      <c r="ES25" s="200"/>
      <c r="ET25" s="412">
        <f t="shared" si="0"/>
        <v>0</v>
      </c>
    </row>
    <row r="26" spans="1:150" s="409" customFormat="1" ht="99.95" customHeight="1" x14ac:dyDescent="0.25">
      <c r="A26" s="430" t="s">
        <v>193</v>
      </c>
      <c r="B26" s="430" t="s">
        <v>83</v>
      </c>
      <c r="C26" s="430" t="s">
        <v>72</v>
      </c>
      <c r="D26" s="437">
        <v>1</v>
      </c>
      <c r="E26" s="430" t="s">
        <v>73</v>
      </c>
      <c r="F26" s="441" t="s">
        <v>65</v>
      </c>
      <c r="G26" s="441">
        <v>0.8</v>
      </c>
      <c r="H26" s="444">
        <v>0.47</v>
      </c>
      <c r="I26" s="444">
        <v>0.15</v>
      </c>
      <c r="J26" s="430" t="s">
        <v>1475</v>
      </c>
      <c r="K26" s="437" t="s">
        <v>299</v>
      </c>
      <c r="L26" s="437">
        <v>1</v>
      </c>
      <c r="M26" s="430" t="s">
        <v>1476</v>
      </c>
      <c r="N26" s="430" t="s">
        <v>1477</v>
      </c>
      <c r="O26" s="430" t="s">
        <v>1478</v>
      </c>
      <c r="P26" s="449">
        <v>0.15</v>
      </c>
      <c r="Q26" s="52" t="s">
        <v>3958</v>
      </c>
      <c r="R26" s="477">
        <v>245576000</v>
      </c>
      <c r="S26" s="415"/>
      <c r="T26" s="58">
        <v>43101</v>
      </c>
      <c r="U26" s="58">
        <v>43434</v>
      </c>
      <c r="V26" s="430" t="s">
        <v>1490</v>
      </c>
      <c r="W26" s="446">
        <v>0.1</v>
      </c>
      <c r="X26" s="459">
        <v>0</v>
      </c>
      <c r="Y26" s="486"/>
      <c r="Z26" s="437" t="s">
        <v>1491</v>
      </c>
      <c r="AA26" s="649"/>
      <c r="AB26" s="619"/>
      <c r="AC26" s="725"/>
      <c r="AD26" s="585"/>
      <c r="AE26" s="619"/>
      <c r="AF26" s="619"/>
      <c r="AG26" s="459">
        <v>5.000000000000001E-3</v>
      </c>
      <c r="AH26" s="434"/>
      <c r="AI26" s="437" t="s">
        <v>1491</v>
      </c>
      <c r="AJ26" s="649"/>
      <c r="AK26" s="619"/>
      <c r="AL26" s="729"/>
      <c r="AM26" s="585"/>
      <c r="AN26" s="619"/>
      <c r="AO26" s="585"/>
      <c r="AP26" s="459">
        <v>5.000000000000001E-3</v>
      </c>
      <c r="AQ26" s="434"/>
      <c r="AR26" s="598"/>
      <c r="AS26" s="649"/>
      <c r="AT26" s="619"/>
      <c r="AU26" s="729"/>
      <c r="AV26" s="585"/>
      <c r="AW26" s="582"/>
      <c r="AX26" s="619"/>
      <c r="AY26" s="585"/>
      <c r="AZ26" s="459">
        <v>1.0000000000000002E-2</v>
      </c>
      <c r="BA26" s="434"/>
      <c r="BB26" s="341" t="s">
        <v>1491</v>
      </c>
      <c r="BC26" s="649"/>
      <c r="BD26" s="619"/>
      <c r="BE26" s="729"/>
      <c r="BF26" s="585"/>
      <c r="BG26" s="619"/>
      <c r="BH26" s="585"/>
      <c r="BI26" s="459">
        <v>1.0000000000000002E-2</v>
      </c>
      <c r="BJ26" s="434"/>
      <c r="BK26" s="341" t="s">
        <v>1491</v>
      </c>
      <c r="BL26" s="649"/>
      <c r="BM26" s="619"/>
      <c r="BN26" s="729"/>
      <c r="BO26" s="585"/>
      <c r="BP26" s="619"/>
      <c r="BQ26" s="585"/>
      <c r="BR26" s="459">
        <v>1.4999999999999999E-2</v>
      </c>
      <c r="BS26" s="434"/>
      <c r="BT26" s="582"/>
      <c r="BU26" s="649"/>
      <c r="BV26" s="619"/>
      <c r="BW26" s="729"/>
      <c r="BX26" s="585"/>
      <c r="BY26" s="582"/>
      <c r="BZ26" s="619"/>
      <c r="CA26" s="585"/>
      <c r="CB26" s="459">
        <v>1.0000000000000002E-2</v>
      </c>
      <c r="CC26" s="434"/>
      <c r="CD26" s="341" t="s">
        <v>1491</v>
      </c>
      <c r="CE26" s="649"/>
      <c r="CF26" s="619"/>
      <c r="CG26" s="729"/>
      <c r="CH26" s="585"/>
      <c r="CI26" s="619"/>
      <c r="CJ26" s="585"/>
      <c r="CK26" s="459">
        <v>1.0000000000000002E-2</v>
      </c>
      <c r="CL26" s="434"/>
      <c r="CM26" s="341" t="s">
        <v>1491</v>
      </c>
      <c r="CN26" s="649"/>
      <c r="CO26" s="619"/>
      <c r="CP26" s="729"/>
      <c r="CQ26" s="585"/>
      <c r="CR26" s="619"/>
      <c r="CS26" s="585"/>
      <c r="CT26" s="459">
        <v>1.0000000000000002E-2</v>
      </c>
      <c r="CU26" s="434"/>
      <c r="CV26" s="582"/>
      <c r="CW26" s="649"/>
      <c r="CX26" s="619"/>
      <c r="CY26" s="586"/>
      <c r="CZ26" s="585"/>
      <c r="DA26" s="582"/>
      <c r="DB26" s="619"/>
      <c r="DC26" s="585"/>
      <c r="DD26" s="459">
        <v>1.0000000000000002E-2</v>
      </c>
      <c r="DE26" s="434"/>
      <c r="DF26" s="341" t="s">
        <v>1491</v>
      </c>
      <c r="DG26" s="649"/>
      <c r="DH26" s="619"/>
      <c r="DI26" s="586"/>
      <c r="DJ26" s="585"/>
      <c r="DK26" s="619"/>
      <c r="DL26" s="585"/>
      <c r="DM26" s="459">
        <v>1.4999999999999999E-2</v>
      </c>
      <c r="DN26" s="434"/>
      <c r="DO26" s="341" t="s">
        <v>1491</v>
      </c>
      <c r="DP26" s="649"/>
      <c r="DQ26" s="619"/>
      <c r="DR26" s="586"/>
      <c r="DS26" s="585"/>
      <c r="DT26" s="619"/>
      <c r="DU26" s="585"/>
      <c r="DV26" s="459">
        <v>0</v>
      </c>
      <c r="DW26" s="434"/>
      <c r="DX26" s="732"/>
      <c r="DY26" s="649"/>
      <c r="DZ26" s="619"/>
      <c r="EA26" s="586"/>
      <c r="EB26" s="585"/>
      <c r="EC26" s="732"/>
      <c r="ED26" s="619"/>
      <c r="EE26" s="471"/>
      <c r="EF26" s="731"/>
      <c r="EG26" s="446">
        <v>0.10000000000000002</v>
      </c>
      <c r="EH26" s="446">
        <v>0</v>
      </c>
      <c r="EI26" s="433">
        <v>0</v>
      </c>
      <c r="EJ26" s="657"/>
      <c r="EK26" s="657"/>
      <c r="EL26" s="657"/>
      <c r="EM26" s="619"/>
      <c r="EN26" s="619"/>
      <c r="EO26" s="619"/>
      <c r="EP26" s="725"/>
      <c r="EQ26" s="725"/>
      <c r="ER26" s="437"/>
      <c r="ES26" s="200"/>
      <c r="ET26" s="412">
        <f t="shared" si="0"/>
        <v>0</v>
      </c>
    </row>
    <row r="27" spans="1:150" s="409" customFormat="1" ht="99.95" customHeight="1" x14ac:dyDescent="0.25">
      <c r="A27" s="430" t="s">
        <v>193</v>
      </c>
      <c r="B27" s="430" t="s">
        <v>83</v>
      </c>
      <c r="C27" s="430" t="s">
        <v>72</v>
      </c>
      <c r="D27" s="437">
        <v>1</v>
      </c>
      <c r="E27" s="430" t="s">
        <v>73</v>
      </c>
      <c r="F27" s="441" t="s">
        <v>65</v>
      </c>
      <c r="G27" s="441">
        <v>0.8</v>
      </c>
      <c r="H27" s="444">
        <v>0.47</v>
      </c>
      <c r="I27" s="444">
        <v>0.15</v>
      </c>
      <c r="J27" s="430" t="s">
        <v>1475</v>
      </c>
      <c r="K27" s="437" t="s">
        <v>299</v>
      </c>
      <c r="L27" s="437">
        <v>1</v>
      </c>
      <c r="M27" s="430" t="s">
        <v>1476</v>
      </c>
      <c r="N27" s="430" t="s">
        <v>1477</v>
      </c>
      <c r="O27" s="430" t="s">
        <v>1478</v>
      </c>
      <c r="P27" s="449">
        <v>0.15</v>
      </c>
      <c r="Q27" s="52" t="s">
        <v>3958</v>
      </c>
      <c r="R27" s="477">
        <v>245576000</v>
      </c>
      <c r="S27" s="415"/>
      <c r="T27" s="58">
        <v>43132</v>
      </c>
      <c r="U27" s="58">
        <v>43464</v>
      </c>
      <c r="V27" s="430" t="s">
        <v>1492</v>
      </c>
      <c r="W27" s="446">
        <v>0.1</v>
      </c>
      <c r="X27" s="459">
        <v>0</v>
      </c>
      <c r="Y27" s="434"/>
      <c r="Z27" s="437" t="s">
        <v>71</v>
      </c>
      <c r="AA27" s="649"/>
      <c r="AB27" s="619"/>
      <c r="AC27" s="725"/>
      <c r="AD27" s="585"/>
      <c r="AE27" s="619"/>
      <c r="AF27" s="619"/>
      <c r="AG27" s="459">
        <v>0</v>
      </c>
      <c r="AH27" s="486"/>
      <c r="AI27" s="437" t="s">
        <v>71</v>
      </c>
      <c r="AJ27" s="649"/>
      <c r="AK27" s="619"/>
      <c r="AL27" s="729"/>
      <c r="AM27" s="585"/>
      <c r="AN27" s="619"/>
      <c r="AO27" s="585"/>
      <c r="AP27" s="459">
        <v>5.000000000000001E-3</v>
      </c>
      <c r="AQ27" s="434"/>
      <c r="AR27" s="598"/>
      <c r="AS27" s="649"/>
      <c r="AT27" s="619"/>
      <c r="AU27" s="729"/>
      <c r="AV27" s="585"/>
      <c r="AW27" s="582"/>
      <c r="AX27" s="619"/>
      <c r="AY27" s="585"/>
      <c r="AZ27" s="459">
        <v>1.0000000000000002E-2</v>
      </c>
      <c r="BA27" s="434"/>
      <c r="BB27" s="341" t="s">
        <v>1493</v>
      </c>
      <c r="BC27" s="649"/>
      <c r="BD27" s="619"/>
      <c r="BE27" s="729"/>
      <c r="BF27" s="585"/>
      <c r="BG27" s="619"/>
      <c r="BH27" s="585"/>
      <c r="BI27" s="459">
        <v>1.0000000000000002E-2</v>
      </c>
      <c r="BJ27" s="434"/>
      <c r="BK27" s="341" t="s">
        <v>1493</v>
      </c>
      <c r="BL27" s="649"/>
      <c r="BM27" s="619"/>
      <c r="BN27" s="729"/>
      <c r="BO27" s="585"/>
      <c r="BP27" s="619"/>
      <c r="BQ27" s="585"/>
      <c r="BR27" s="459">
        <v>2.0000000000000004E-2</v>
      </c>
      <c r="BS27" s="434"/>
      <c r="BT27" s="582"/>
      <c r="BU27" s="649"/>
      <c r="BV27" s="619"/>
      <c r="BW27" s="729"/>
      <c r="BX27" s="585"/>
      <c r="BY27" s="582"/>
      <c r="BZ27" s="619"/>
      <c r="CA27" s="585"/>
      <c r="CB27" s="459">
        <v>1.4999999999999999E-2</v>
      </c>
      <c r="CC27" s="434"/>
      <c r="CD27" s="341" t="s">
        <v>1494</v>
      </c>
      <c r="CE27" s="649"/>
      <c r="CF27" s="619"/>
      <c r="CG27" s="729"/>
      <c r="CH27" s="585"/>
      <c r="CI27" s="619"/>
      <c r="CJ27" s="585"/>
      <c r="CK27" s="459">
        <v>1.4999999999999999E-2</v>
      </c>
      <c r="CL27" s="434"/>
      <c r="CM27" s="341" t="s">
        <v>1493</v>
      </c>
      <c r="CN27" s="649"/>
      <c r="CO27" s="619"/>
      <c r="CP27" s="729"/>
      <c r="CQ27" s="585"/>
      <c r="CR27" s="619"/>
      <c r="CS27" s="585"/>
      <c r="CT27" s="459">
        <v>1.0000000000000002E-2</v>
      </c>
      <c r="CU27" s="434"/>
      <c r="CV27" s="582"/>
      <c r="CW27" s="649"/>
      <c r="CX27" s="619"/>
      <c r="CY27" s="586"/>
      <c r="CZ27" s="585"/>
      <c r="DA27" s="582"/>
      <c r="DB27" s="619"/>
      <c r="DC27" s="585"/>
      <c r="DD27" s="459">
        <v>5.000000000000001E-3</v>
      </c>
      <c r="DE27" s="434"/>
      <c r="DF27" s="341" t="s">
        <v>1493</v>
      </c>
      <c r="DG27" s="649"/>
      <c r="DH27" s="619"/>
      <c r="DI27" s="586"/>
      <c r="DJ27" s="585"/>
      <c r="DK27" s="619"/>
      <c r="DL27" s="585"/>
      <c r="DM27" s="459">
        <v>5.000000000000001E-3</v>
      </c>
      <c r="DN27" s="434"/>
      <c r="DO27" s="341" t="s">
        <v>1493</v>
      </c>
      <c r="DP27" s="649"/>
      <c r="DQ27" s="619"/>
      <c r="DR27" s="586"/>
      <c r="DS27" s="585"/>
      <c r="DT27" s="619"/>
      <c r="DU27" s="585"/>
      <c r="DV27" s="459">
        <v>5.000000000000001E-3</v>
      </c>
      <c r="DW27" s="434"/>
      <c r="DX27" s="732"/>
      <c r="DY27" s="649"/>
      <c r="DZ27" s="619"/>
      <c r="EA27" s="586"/>
      <c r="EB27" s="585"/>
      <c r="EC27" s="732"/>
      <c r="ED27" s="619"/>
      <c r="EE27" s="471"/>
      <c r="EF27" s="731"/>
      <c r="EG27" s="446">
        <v>0.10000000000000003</v>
      </c>
      <c r="EH27" s="446">
        <v>0</v>
      </c>
      <c r="EI27" s="433">
        <v>0</v>
      </c>
      <c r="EJ27" s="657"/>
      <c r="EK27" s="657"/>
      <c r="EL27" s="657"/>
      <c r="EM27" s="619"/>
      <c r="EN27" s="619"/>
      <c r="EO27" s="619"/>
      <c r="EP27" s="725"/>
      <c r="EQ27" s="725"/>
      <c r="ER27" s="437"/>
      <c r="ES27" s="200"/>
      <c r="ET27" s="412">
        <f t="shared" si="0"/>
        <v>0</v>
      </c>
    </row>
    <row r="28" spans="1:150" s="409" customFormat="1" ht="99.95" customHeight="1" x14ac:dyDescent="0.25">
      <c r="A28" s="430" t="s">
        <v>193</v>
      </c>
      <c r="B28" s="430" t="s">
        <v>83</v>
      </c>
      <c r="C28" s="430" t="s">
        <v>72</v>
      </c>
      <c r="D28" s="437">
        <v>1</v>
      </c>
      <c r="E28" s="430" t="s">
        <v>73</v>
      </c>
      <c r="F28" s="441" t="s">
        <v>65</v>
      </c>
      <c r="G28" s="441">
        <v>0.8</v>
      </c>
      <c r="H28" s="444">
        <v>0.47</v>
      </c>
      <c r="I28" s="444">
        <v>0.15</v>
      </c>
      <c r="J28" s="430" t="s">
        <v>1475</v>
      </c>
      <c r="K28" s="437" t="s">
        <v>299</v>
      </c>
      <c r="L28" s="437">
        <v>1</v>
      </c>
      <c r="M28" s="430" t="s">
        <v>1476</v>
      </c>
      <c r="N28" s="430" t="s">
        <v>1477</v>
      </c>
      <c r="O28" s="430" t="s">
        <v>1478</v>
      </c>
      <c r="P28" s="449">
        <v>0.15</v>
      </c>
      <c r="Q28" s="52" t="s">
        <v>3959</v>
      </c>
      <c r="R28" s="477">
        <v>245576000</v>
      </c>
      <c r="S28" s="415"/>
      <c r="T28" s="58">
        <v>43101</v>
      </c>
      <c r="U28" s="58">
        <v>43464</v>
      </c>
      <c r="V28" s="430" t="s">
        <v>1496</v>
      </c>
      <c r="W28" s="446">
        <v>0.15</v>
      </c>
      <c r="X28" s="459">
        <v>0</v>
      </c>
      <c r="Y28" s="434"/>
      <c r="Z28" s="437" t="s">
        <v>71</v>
      </c>
      <c r="AA28" s="649"/>
      <c r="AB28" s="619"/>
      <c r="AC28" s="725"/>
      <c r="AD28" s="585"/>
      <c r="AE28" s="619"/>
      <c r="AF28" s="619"/>
      <c r="AG28" s="459">
        <v>1.4999999999999999E-2</v>
      </c>
      <c r="AH28" s="434"/>
      <c r="AI28" s="487" t="s">
        <v>1497</v>
      </c>
      <c r="AJ28" s="649"/>
      <c r="AK28" s="619"/>
      <c r="AL28" s="729"/>
      <c r="AM28" s="585"/>
      <c r="AN28" s="619"/>
      <c r="AO28" s="585"/>
      <c r="AP28" s="459">
        <v>1.4999999999999999E-2</v>
      </c>
      <c r="AQ28" s="434"/>
      <c r="AR28" s="598"/>
      <c r="AS28" s="649"/>
      <c r="AT28" s="619"/>
      <c r="AU28" s="729"/>
      <c r="AV28" s="585"/>
      <c r="AW28" s="582"/>
      <c r="AX28" s="619"/>
      <c r="AY28" s="585"/>
      <c r="AZ28" s="459">
        <v>1.4999999999999999E-2</v>
      </c>
      <c r="BA28" s="434"/>
      <c r="BB28" s="341" t="s">
        <v>1497</v>
      </c>
      <c r="BC28" s="649"/>
      <c r="BD28" s="619"/>
      <c r="BE28" s="729"/>
      <c r="BF28" s="585"/>
      <c r="BG28" s="619"/>
      <c r="BH28" s="585"/>
      <c r="BI28" s="459">
        <v>1.4999999999999999E-2</v>
      </c>
      <c r="BJ28" s="434"/>
      <c r="BK28" s="341" t="s">
        <v>1497</v>
      </c>
      <c r="BL28" s="649"/>
      <c r="BM28" s="619"/>
      <c r="BN28" s="729"/>
      <c r="BO28" s="585"/>
      <c r="BP28" s="619"/>
      <c r="BQ28" s="585"/>
      <c r="BR28" s="459">
        <v>1.4999999999999999E-2</v>
      </c>
      <c r="BS28" s="434"/>
      <c r="BT28" s="582"/>
      <c r="BU28" s="649"/>
      <c r="BV28" s="619"/>
      <c r="BW28" s="729"/>
      <c r="BX28" s="585"/>
      <c r="BY28" s="582"/>
      <c r="BZ28" s="619"/>
      <c r="CA28" s="585"/>
      <c r="CB28" s="459">
        <v>1.4999999999999999E-2</v>
      </c>
      <c r="CC28" s="434"/>
      <c r="CD28" s="341" t="s">
        <v>1498</v>
      </c>
      <c r="CE28" s="649"/>
      <c r="CF28" s="619"/>
      <c r="CG28" s="729"/>
      <c r="CH28" s="585"/>
      <c r="CI28" s="619"/>
      <c r="CJ28" s="585"/>
      <c r="CK28" s="459">
        <v>1.4999999999999999E-2</v>
      </c>
      <c r="CL28" s="434"/>
      <c r="CM28" s="341" t="s">
        <v>1497</v>
      </c>
      <c r="CN28" s="649"/>
      <c r="CO28" s="619"/>
      <c r="CP28" s="729"/>
      <c r="CQ28" s="585"/>
      <c r="CR28" s="619"/>
      <c r="CS28" s="585"/>
      <c r="CT28" s="459">
        <v>1.4999999999999999E-2</v>
      </c>
      <c r="CU28" s="434"/>
      <c r="CV28" s="582"/>
      <c r="CW28" s="649"/>
      <c r="CX28" s="619"/>
      <c r="CY28" s="586"/>
      <c r="CZ28" s="585"/>
      <c r="DA28" s="582"/>
      <c r="DB28" s="619"/>
      <c r="DC28" s="585"/>
      <c r="DD28" s="459">
        <v>1.4999999999999999E-2</v>
      </c>
      <c r="DE28" s="434"/>
      <c r="DF28" s="341" t="s">
        <v>1497</v>
      </c>
      <c r="DG28" s="649"/>
      <c r="DH28" s="619"/>
      <c r="DI28" s="586"/>
      <c r="DJ28" s="585"/>
      <c r="DK28" s="619"/>
      <c r="DL28" s="585"/>
      <c r="DM28" s="459">
        <v>1.4999999999999999E-2</v>
      </c>
      <c r="DN28" s="434"/>
      <c r="DO28" s="341" t="s">
        <v>1497</v>
      </c>
      <c r="DP28" s="649"/>
      <c r="DQ28" s="619"/>
      <c r="DR28" s="586"/>
      <c r="DS28" s="585"/>
      <c r="DT28" s="619"/>
      <c r="DU28" s="585"/>
      <c r="DV28" s="459">
        <v>0</v>
      </c>
      <c r="DW28" s="434"/>
      <c r="DX28" s="732"/>
      <c r="DY28" s="649"/>
      <c r="DZ28" s="619"/>
      <c r="EA28" s="586"/>
      <c r="EB28" s="585"/>
      <c r="EC28" s="732"/>
      <c r="ED28" s="619"/>
      <c r="EE28" s="471"/>
      <c r="EF28" s="731"/>
      <c r="EG28" s="446">
        <v>0.15000000000000002</v>
      </c>
      <c r="EH28" s="446">
        <v>0</v>
      </c>
      <c r="EI28" s="433">
        <v>0</v>
      </c>
      <c r="EJ28" s="657"/>
      <c r="EK28" s="657"/>
      <c r="EL28" s="657"/>
      <c r="EM28" s="619"/>
      <c r="EN28" s="619"/>
      <c r="EO28" s="619"/>
      <c r="EP28" s="725"/>
      <c r="EQ28" s="725"/>
      <c r="ER28" s="437"/>
      <c r="ES28" s="200"/>
      <c r="ET28" s="412">
        <f t="shared" si="0"/>
        <v>0</v>
      </c>
    </row>
    <row r="29" spans="1:150" s="409" customFormat="1" ht="99.95" customHeight="1" x14ac:dyDescent="0.25">
      <c r="A29" s="430" t="s">
        <v>193</v>
      </c>
      <c r="B29" s="430" t="s">
        <v>83</v>
      </c>
      <c r="C29" s="430" t="s">
        <v>72</v>
      </c>
      <c r="D29" s="437">
        <v>1</v>
      </c>
      <c r="E29" s="430" t="s">
        <v>73</v>
      </c>
      <c r="F29" s="441" t="s">
        <v>65</v>
      </c>
      <c r="G29" s="441">
        <v>0.8</v>
      </c>
      <c r="H29" s="444">
        <v>0.47</v>
      </c>
      <c r="I29" s="444">
        <v>0.15</v>
      </c>
      <c r="J29" s="430" t="s">
        <v>1475</v>
      </c>
      <c r="K29" s="437" t="s">
        <v>299</v>
      </c>
      <c r="L29" s="437">
        <v>1</v>
      </c>
      <c r="M29" s="430" t="s">
        <v>1476</v>
      </c>
      <c r="N29" s="430" t="s">
        <v>1477</v>
      </c>
      <c r="O29" s="430" t="s">
        <v>1478</v>
      </c>
      <c r="P29" s="449">
        <v>0.15</v>
      </c>
      <c r="Q29" s="52" t="s">
        <v>3960</v>
      </c>
      <c r="R29" s="477">
        <v>245576000</v>
      </c>
      <c r="S29" s="415"/>
      <c r="T29" s="58">
        <v>43101</v>
      </c>
      <c r="U29" s="58">
        <v>43189</v>
      </c>
      <c r="V29" s="430" t="s">
        <v>1500</v>
      </c>
      <c r="W29" s="446">
        <v>0.1</v>
      </c>
      <c r="X29" s="459">
        <v>0</v>
      </c>
      <c r="Y29" s="434"/>
      <c r="Z29" s="437" t="s">
        <v>71</v>
      </c>
      <c r="AA29" s="649"/>
      <c r="AB29" s="619"/>
      <c r="AC29" s="725"/>
      <c r="AD29" s="585"/>
      <c r="AE29" s="619"/>
      <c r="AF29" s="619"/>
      <c r="AG29" s="459">
        <v>5.000000000000001E-3</v>
      </c>
      <c r="AH29" s="434"/>
      <c r="AI29" s="487" t="s">
        <v>1501</v>
      </c>
      <c r="AJ29" s="649"/>
      <c r="AK29" s="619"/>
      <c r="AL29" s="729"/>
      <c r="AM29" s="585"/>
      <c r="AN29" s="619"/>
      <c r="AO29" s="585"/>
      <c r="AP29" s="459">
        <v>1.0000000000000002E-2</v>
      </c>
      <c r="AQ29" s="434"/>
      <c r="AR29" s="730" t="s">
        <v>1502</v>
      </c>
      <c r="AS29" s="649"/>
      <c r="AT29" s="619"/>
      <c r="AU29" s="729"/>
      <c r="AV29" s="585"/>
      <c r="AW29" s="582" t="s">
        <v>1502</v>
      </c>
      <c r="AX29" s="619"/>
      <c r="AY29" s="585"/>
      <c r="AZ29" s="459">
        <v>1.0000000000000002E-2</v>
      </c>
      <c r="BA29" s="434"/>
      <c r="BB29" s="341" t="s">
        <v>1501</v>
      </c>
      <c r="BC29" s="649"/>
      <c r="BD29" s="619"/>
      <c r="BE29" s="729"/>
      <c r="BF29" s="585"/>
      <c r="BG29" s="619"/>
      <c r="BH29" s="585"/>
      <c r="BI29" s="459">
        <v>1.0000000000000002E-2</v>
      </c>
      <c r="BJ29" s="434"/>
      <c r="BK29" s="341" t="s">
        <v>1501</v>
      </c>
      <c r="BL29" s="649"/>
      <c r="BM29" s="619"/>
      <c r="BN29" s="729"/>
      <c r="BO29" s="585"/>
      <c r="BP29" s="619"/>
      <c r="BQ29" s="585"/>
      <c r="BR29" s="459">
        <v>1.0000000000000002E-2</v>
      </c>
      <c r="BS29" s="434"/>
      <c r="BT29" s="582" t="s">
        <v>1503</v>
      </c>
      <c r="BU29" s="649"/>
      <c r="BV29" s="619"/>
      <c r="BW29" s="729"/>
      <c r="BX29" s="585"/>
      <c r="BY29" s="582" t="s">
        <v>1504</v>
      </c>
      <c r="BZ29" s="619"/>
      <c r="CA29" s="585"/>
      <c r="CB29" s="459">
        <v>1.0000000000000002E-2</v>
      </c>
      <c r="CC29" s="434"/>
      <c r="CD29" s="341" t="s">
        <v>1501</v>
      </c>
      <c r="CE29" s="649"/>
      <c r="CF29" s="619"/>
      <c r="CG29" s="729"/>
      <c r="CH29" s="585"/>
      <c r="CI29" s="619"/>
      <c r="CJ29" s="585"/>
      <c r="CK29" s="459">
        <v>1.0000000000000002E-2</v>
      </c>
      <c r="CL29" s="434"/>
      <c r="CM29" s="341" t="s">
        <v>1501</v>
      </c>
      <c r="CN29" s="649"/>
      <c r="CO29" s="619"/>
      <c r="CP29" s="729"/>
      <c r="CQ29" s="585"/>
      <c r="CR29" s="619"/>
      <c r="CS29" s="585"/>
      <c r="CT29" s="459">
        <v>1.0000000000000002E-2</v>
      </c>
      <c r="CU29" s="434"/>
      <c r="CV29" s="582" t="s">
        <v>1505</v>
      </c>
      <c r="CW29" s="649"/>
      <c r="CX29" s="619"/>
      <c r="CY29" s="586"/>
      <c r="CZ29" s="585"/>
      <c r="DA29" s="582" t="s">
        <v>1505</v>
      </c>
      <c r="DB29" s="619"/>
      <c r="DC29" s="585"/>
      <c r="DD29" s="459">
        <v>1.0000000000000002E-2</v>
      </c>
      <c r="DE29" s="434"/>
      <c r="DF29" s="341" t="s">
        <v>1501</v>
      </c>
      <c r="DG29" s="649"/>
      <c r="DH29" s="619"/>
      <c r="DI29" s="586"/>
      <c r="DJ29" s="585"/>
      <c r="DK29" s="619"/>
      <c r="DL29" s="585"/>
      <c r="DM29" s="459">
        <v>1.0000000000000002E-2</v>
      </c>
      <c r="DN29" s="434"/>
      <c r="DO29" s="341" t="s">
        <v>1501</v>
      </c>
      <c r="DP29" s="649"/>
      <c r="DQ29" s="619"/>
      <c r="DR29" s="586"/>
      <c r="DS29" s="585"/>
      <c r="DT29" s="619"/>
      <c r="DU29" s="585"/>
      <c r="DV29" s="459">
        <v>5.000000000000001E-3</v>
      </c>
      <c r="DW29" s="434"/>
      <c r="DX29" s="732"/>
      <c r="DY29" s="649"/>
      <c r="DZ29" s="619"/>
      <c r="EA29" s="586"/>
      <c r="EB29" s="585"/>
      <c r="EC29" s="732"/>
      <c r="ED29" s="619"/>
      <c r="EE29" s="471"/>
      <c r="EF29" s="731"/>
      <c r="EG29" s="446">
        <v>0.10000000000000003</v>
      </c>
      <c r="EH29" s="446">
        <v>0</v>
      </c>
      <c r="EI29" s="433">
        <v>0</v>
      </c>
      <c r="EJ29" s="657"/>
      <c r="EK29" s="657"/>
      <c r="EL29" s="657"/>
      <c r="EM29" s="619"/>
      <c r="EN29" s="619"/>
      <c r="EO29" s="619"/>
      <c r="EP29" s="725"/>
      <c r="EQ29" s="725"/>
      <c r="ER29" s="437"/>
      <c r="ES29" s="200"/>
      <c r="ET29" s="412">
        <f t="shared" si="0"/>
        <v>0</v>
      </c>
    </row>
    <row r="30" spans="1:150" s="409" customFormat="1" ht="99.95" customHeight="1" x14ac:dyDescent="0.25">
      <c r="A30" s="430" t="s">
        <v>193</v>
      </c>
      <c r="B30" s="430" t="s">
        <v>83</v>
      </c>
      <c r="C30" s="430" t="s">
        <v>72</v>
      </c>
      <c r="D30" s="437">
        <v>1</v>
      </c>
      <c r="E30" s="430" t="s">
        <v>73</v>
      </c>
      <c r="F30" s="441" t="s">
        <v>65</v>
      </c>
      <c r="G30" s="441">
        <v>0.8</v>
      </c>
      <c r="H30" s="444">
        <v>0.47</v>
      </c>
      <c r="I30" s="444">
        <v>0.15</v>
      </c>
      <c r="J30" s="430" t="s">
        <v>1475</v>
      </c>
      <c r="K30" s="437" t="s">
        <v>299</v>
      </c>
      <c r="L30" s="437">
        <v>1</v>
      </c>
      <c r="M30" s="430" t="s">
        <v>1476</v>
      </c>
      <c r="N30" s="430" t="s">
        <v>1477</v>
      </c>
      <c r="O30" s="430" t="s">
        <v>1478</v>
      </c>
      <c r="P30" s="449">
        <v>0.15</v>
      </c>
      <c r="Q30" s="52" t="s">
        <v>3956</v>
      </c>
      <c r="R30" s="477">
        <v>245576000</v>
      </c>
      <c r="S30" s="415"/>
      <c r="T30" s="58">
        <v>43101</v>
      </c>
      <c r="U30" s="58">
        <v>43403</v>
      </c>
      <c r="V30" s="430" t="s">
        <v>1507</v>
      </c>
      <c r="W30" s="446">
        <v>0.2</v>
      </c>
      <c r="X30" s="459">
        <v>0</v>
      </c>
      <c r="Y30" s="434"/>
      <c r="Z30" s="437" t="s">
        <v>71</v>
      </c>
      <c r="AA30" s="649"/>
      <c r="AB30" s="619"/>
      <c r="AC30" s="725"/>
      <c r="AD30" s="585"/>
      <c r="AE30" s="619"/>
      <c r="AF30" s="619"/>
      <c r="AG30" s="459">
        <v>1.0000000000000002E-2</v>
      </c>
      <c r="AH30" s="434"/>
      <c r="AI30" s="487" t="s">
        <v>1501</v>
      </c>
      <c r="AJ30" s="649"/>
      <c r="AK30" s="619"/>
      <c r="AL30" s="729"/>
      <c r="AM30" s="585"/>
      <c r="AN30" s="619"/>
      <c r="AO30" s="585"/>
      <c r="AP30" s="459">
        <v>1.0000000000000002E-2</v>
      </c>
      <c r="AQ30" s="434"/>
      <c r="AR30" s="730"/>
      <c r="AS30" s="649"/>
      <c r="AT30" s="619"/>
      <c r="AU30" s="729"/>
      <c r="AV30" s="585"/>
      <c r="AW30" s="582"/>
      <c r="AX30" s="619"/>
      <c r="AY30" s="585"/>
      <c r="AZ30" s="459">
        <v>2.0000000000000004E-2</v>
      </c>
      <c r="BA30" s="434"/>
      <c r="BB30" s="341" t="s">
        <v>1501</v>
      </c>
      <c r="BC30" s="649"/>
      <c r="BD30" s="619"/>
      <c r="BE30" s="729"/>
      <c r="BF30" s="585"/>
      <c r="BG30" s="619"/>
      <c r="BH30" s="585"/>
      <c r="BI30" s="459">
        <v>2.0000000000000004E-2</v>
      </c>
      <c r="BJ30" s="434"/>
      <c r="BK30" s="341" t="s">
        <v>1501</v>
      </c>
      <c r="BL30" s="649"/>
      <c r="BM30" s="619"/>
      <c r="BN30" s="729"/>
      <c r="BO30" s="585"/>
      <c r="BP30" s="619"/>
      <c r="BQ30" s="585"/>
      <c r="BR30" s="459">
        <v>2.0000000000000004E-2</v>
      </c>
      <c r="BS30" s="434"/>
      <c r="BT30" s="582"/>
      <c r="BU30" s="649"/>
      <c r="BV30" s="619"/>
      <c r="BW30" s="729"/>
      <c r="BX30" s="585"/>
      <c r="BY30" s="582"/>
      <c r="BZ30" s="619"/>
      <c r="CA30" s="585"/>
      <c r="CB30" s="459">
        <v>2.0000000000000004E-2</v>
      </c>
      <c r="CC30" s="434"/>
      <c r="CD30" s="341" t="s">
        <v>1501</v>
      </c>
      <c r="CE30" s="649"/>
      <c r="CF30" s="619"/>
      <c r="CG30" s="729"/>
      <c r="CH30" s="585"/>
      <c r="CI30" s="619"/>
      <c r="CJ30" s="585"/>
      <c r="CK30" s="459">
        <v>2.0000000000000004E-2</v>
      </c>
      <c r="CL30" s="434"/>
      <c r="CM30" s="341" t="s">
        <v>1501</v>
      </c>
      <c r="CN30" s="649"/>
      <c r="CO30" s="619"/>
      <c r="CP30" s="729"/>
      <c r="CQ30" s="585"/>
      <c r="CR30" s="619"/>
      <c r="CS30" s="585"/>
      <c r="CT30" s="459">
        <v>2.0000000000000004E-2</v>
      </c>
      <c r="CU30" s="434"/>
      <c r="CV30" s="582"/>
      <c r="CW30" s="649"/>
      <c r="CX30" s="619"/>
      <c r="CY30" s="586"/>
      <c r="CZ30" s="585"/>
      <c r="DA30" s="582"/>
      <c r="DB30" s="619"/>
      <c r="DC30" s="585"/>
      <c r="DD30" s="459">
        <v>2.0000000000000004E-2</v>
      </c>
      <c r="DE30" s="434"/>
      <c r="DF30" s="341" t="s">
        <v>1508</v>
      </c>
      <c r="DG30" s="649"/>
      <c r="DH30" s="619"/>
      <c r="DI30" s="586"/>
      <c r="DJ30" s="585"/>
      <c r="DK30" s="619"/>
      <c r="DL30" s="585"/>
      <c r="DM30" s="459">
        <v>0.03</v>
      </c>
      <c r="DN30" s="434"/>
      <c r="DO30" s="341" t="s">
        <v>1501</v>
      </c>
      <c r="DP30" s="649"/>
      <c r="DQ30" s="619"/>
      <c r="DR30" s="586"/>
      <c r="DS30" s="585"/>
      <c r="DT30" s="619"/>
      <c r="DU30" s="585"/>
      <c r="DV30" s="459">
        <v>1.0000000000000002E-2</v>
      </c>
      <c r="DW30" s="434"/>
      <c r="DX30" s="732"/>
      <c r="DY30" s="649"/>
      <c r="DZ30" s="619"/>
      <c r="EA30" s="586"/>
      <c r="EB30" s="585"/>
      <c r="EC30" s="732"/>
      <c r="ED30" s="619"/>
      <c r="EE30" s="471"/>
      <c r="EF30" s="731"/>
      <c r="EG30" s="446">
        <v>0.20000000000000004</v>
      </c>
      <c r="EH30" s="446">
        <v>0</v>
      </c>
      <c r="EI30" s="433">
        <v>0</v>
      </c>
      <c r="EJ30" s="657"/>
      <c r="EK30" s="657"/>
      <c r="EL30" s="657"/>
      <c r="EM30" s="619"/>
      <c r="EN30" s="619"/>
      <c r="EO30" s="619"/>
      <c r="EP30" s="725"/>
      <c r="EQ30" s="725"/>
      <c r="ER30" s="437"/>
      <c r="ES30" s="200"/>
      <c r="ET30" s="412">
        <f t="shared" si="0"/>
        <v>0</v>
      </c>
    </row>
    <row r="31" spans="1:150" s="409" customFormat="1" ht="99.95" customHeight="1" x14ac:dyDescent="0.25">
      <c r="A31" s="430" t="s">
        <v>193</v>
      </c>
      <c r="B31" s="430" t="s">
        <v>83</v>
      </c>
      <c r="C31" s="430" t="s">
        <v>72</v>
      </c>
      <c r="D31" s="437">
        <v>1</v>
      </c>
      <c r="E31" s="430" t="s">
        <v>73</v>
      </c>
      <c r="F31" s="441" t="s">
        <v>65</v>
      </c>
      <c r="G31" s="441">
        <v>0.8</v>
      </c>
      <c r="H31" s="444">
        <v>0.47</v>
      </c>
      <c r="I31" s="444">
        <v>0.15</v>
      </c>
      <c r="J31" s="430" t="s">
        <v>1475</v>
      </c>
      <c r="K31" s="437" t="s">
        <v>299</v>
      </c>
      <c r="L31" s="437">
        <v>1</v>
      </c>
      <c r="M31" s="430" t="s">
        <v>1476</v>
      </c>
      <c r="N31" s="430" t="s">
        <v>1477</v>
      </c>
      <c r="O31" s="430" t="s">
        <v>1478</v>
      </c>
      <c r="P31" s="449">
        <v>0.15</v>
      </c>
      <c r="Q31" s="52" t="s">
        <v>3986</v>
      </c>
      <c r="R31" s="477">
        <v>245576000</v>
      </c>
      <c r="S31" s="415"/>
      <c r="T31" s="58">
        <v>43313</v>
      </c>
      <c r="U31" s="58">
        <v>43464</v>
      </c>
      <c r="V31" s="430" t="s">
        <v>1510</v>
      </c>
      <c r="W31" s="446">
        <v>0.15</v>
      </c>
      <c r="X31" s="459">
        <v>0</v>
      </c>
      <c r="Y31" s="434"/>
      <c r="Z31" s="437" t="s">
        <v>71</v>
      </c>
      <c r="AA31" s="649"/>
      <c r="AB31" s="619"/>
      <c r="AC31" s="725"/>
      <c r="AD31" s="585"/>
      <c r="AE31" s="619"/>
      <c r="AF31" s="619"/>
      <c r="AG31" s="459">
        <v>0</v>
      </c>
      <c r="AH31" s="434"/>
      <c r="AI31" s="487" t="s">
        <v>71</v>
      </c>
      <c r="AJ31" s="649"/>
      <c r="AK31" s="619"/>
      <c r="AL31" s="729"/>
      <c r="AM31" s="585"/>
      <c r="AN31" s="619"/>
      <c r="AO31" s="585"/>
      <c r="AP31" s="459">
        <v>0</v>
      </c>
      <c r="AQ31" s="434"/>
      <c r="AR31" s="730"/>
      <c r="AS31" s="649"/>
      <c r="AT31" s="619"/>
      <c r="AU31" s="729"/>
      <c r="AV31" s="585"/>
      <c r="AW31" s="582"/>
      <c r="AX31" s="619"/>
      <c r="AY31" s="585"/>
      <c r="AZ31" s="459">
        <v>0</v>
      </c>
      <c r="BA31" s="434"/>
      <c r="BB31" s="341" t="s">
        <v>71</v>
      </c>
      <c r="BC31" s="649"/>
      <c r="BD31" s="619"/>
      <c r="BE31" s="729"/>
      <c r="BF31" s="585"/>
      <c r="BG31" s="619"/>
      <c r="BH31" s="585"/>
      <c r="BI31" s="459">
        <v>0</v>
      </c>
      <c r="BJ31" s="434"/>
      <c r="BK31" s="341" t="s">
        <v>71</v>
      </c>
      <c r="BL31" s="649"/>
      <c r="BM31" s="619"/>
      <c r="BN31" s="729"/>
      <c r="BO31" s="585"/>
      <c r="BP31" s="619"/>
      <c r="BQ31" s="585"/>
      <c r="BR31" s="459">
        <v>0</v>
      </c>
      <c r="BS31" s="434"/>
      <c r="BT31" s="582"/>
      <c r="BU31" s="649"/>
      <c r="BV31" s="619"/>
      <c r="BW31" s="729"/>
      <c r="BX31" s="585"/>
      <c r="BY31" s="582"/>
      <c r="BZ31" s="619"/>
      <c r="CA31" s="585"/>
      <c r="CB31" s="459">
        <v>0</v>
      </c>
      <c r="CC31" s="434"/>
      <c r="CD31" s="341" t="s">
        <v>71</v>
      </c>
      <c r="CE31" s="649"/>
      <c r="CF31" s="619"/>
      <c r="CG31" s="729"/>
      <c r="CH31" s="585"/>
      <c r="CI31" s="619"/>
      <c r="CJ31" s="585"/>
      <c r="CK31" s="459">
        <v>0</v>
      </c>
      <c r="CL31" s="434"/>
      <c r="CM31" s="341" t="s">
        <v>71</v>
      </c>
      <c r="CN31" s="649"/>
      <c r="CO31" s="619"/>
      <c r="CP31" s="729"/>
      <c r="CQ31" s="585"/>
      <c r="CR31" s="619"/>
      <c r="CS31" s="585"/>
      <c r="CT31" s="459">
        <v>0</v>
      </c>
      <c r="CU31" s="434"/>
      <c r="CV31" s="582"/>
      <c r="CW31" s="649"/>
      <c r="CX31" s="619"/>
      <c r="CY31" s="586"/>
      <c r="CZ31" s="585"/>
      <c r="DA31" s="582"/>
      <c r="DB31" s="619"/>
      <c r="DC31" s="585"/>
      <c r="DD31" s="459">
        <v>7.4999999999999997E-2</v>
      </c>
      <c r="DE31" s="434"/>
      <c r="DF31" s="341" t="s">
        <v>1511</v>
      </c>
      <c r="DG31" s="649"/>
      <c r="DH31" s="619"/>
      <c r="DI31" s="586"/>
      <c r="DJ31" s="585"/>
      <c r="DK31" s="619"/>
      <c r="DL31" s="585"/>
      <c r="DM31" s="459">
        <v>6.7500000000000004E-2</v>
      </c>
      <c r="DN31" s="434"/>
      <c r="DO31" s="341" t="s">
        <v>1511</v>
      </c>
      <c r="DP31" s="649"/>
      <c r="DQ31" s="619"/>
      <c r="DR31" s="586"/>
      <c r="DS31" s="585"/>
      <c r="DT31" s="619"/>
      <c r="DU31" s="585"/>
      <c r="DV31" s="459">
        <v>7.4999999999999997E-3</v>
      </c>
      <c r="DW31" s="434"/>
      <c r="DX31" s="732"/>
      <c r="DY31" s="649"/>
      <c r="DZ31" s="619"/>
      <c r="EA31" s="586"/>
      <c r="EB31" s="585"/>
      <c r="EC31" s="732"/>
      <c r="ED31" s="619"/>
      <c r="EE31" s="471"/>
      <c r="EF31" s="731"/>
      <c r="EG31" s="446">
        <v>0.15000000000000002</v>
      </c>
      <c r="EH31" s="446">
        <v>0</v>
      </c>
      <c r="EI31" s="433">
        <v>0</v>
      </c>
      <c r="EJ31" s="657"/>
      <c r="EK31" s="657"/>
      <c r="EL31" s="657"/>
      <c r="EM31" s="619"/>
      <c r="EN31" s="619"/>
      <c r="EO31" s="619"/>
      <c r="EP31" s="725"/>
      <c r="EQ31" s="725"/>
      <c r="ER31" s="437"/>
      <c r="ES31" s="200"/>
      <c r="ET31" s="412">
        <f t="shared" si="0"/>
        <v>0</v>
      </c>
    </row>
    <row r="32" spans="1:150" s="409" customFormat="1" ht="99.95" customHeight="1" x14ac:dyDescent="0.25">
      <c r="A32" s="430" t="s">
        <v>193</v>
      </c>
      <c r="B32" s="430" t="s">
        <v>83</v>
      </c>
      <c r="C32" s="430" t="s">
        <v>74</v>
      </c>
      <c r="D32" s="437">
        <v>2</v>
      </c>
      <c r="E32" s="430" t="s">
        <v>75</v>
      </c>
      <c r="F32" s="441" t="s">
        <v>65</v>
      </c>
      <c r="G32" s="441">
        <v>0.8</v>
      </c>
      <c r="H32" s="444">
        <v>0.3</v>
      </c>
      <c r="I32" s="444">
        <v>0.1</v>
      </c>
      <c r="J32" s="430" t="s">
        <v>1512</v>
      </c>
      <c r="K32" s="437" t="s">
        <v>299</v>
      </c>
      <c r="L32" s="437">
        <v>2</v>
      </c>
      <c r="M32" s="430" t="s">
        <v>1513</v>
      </c>
      <c r="N32" s="430" t="s">
        <v>1514</v>
      </c>
      <c r="O32" s="430" t="s">
        <v>1515</v>
      </c>
      <c r="P32" s="449">
        <v>0.1</v>
      </c>
      <c r="Q32" s="52" t="s">
        <v>3956</v>
      </c>
      <c r="R32" s="477">
        <v>3623290000</v>
      </c>
      <c r="S32" s="430"/>
      <c r="T32" s="58">
        <v>43132</v>
      </c>
      <c r="U32" s="58">
        <v>43434</v>
      </c>
      <c r="V32" s="430" t="s">
        <v>1517</v>
      </c>
      <c r="W32" s="449">
        <v>0.4</v>
      </c>
      <c r="X32" s="459">
        <v>0</v>
      </c>
      <c r="Y32" s="434"/>
      <c r="Z32" s="431" t="s">
        <v>71</v>
      </c>
      <c r="AA32" s="660">
        <v>0</v>
      </c>
      <c r="AB32" s="624">
        <v>0</v>
      </c>
      <c r="AC32" s="628">
        <v>3623290000</v>
      </c>
      <c r="AD32" s="582"/>
      <c r="AE32" s="618">
        <v>0</v>
      </c>
      <c r="AF32" s="608"/>
      <c r="AG32" s="459">
        <v>4.0000000000000008E-2</v>
      </c>
      <c r="AH32" s="434"/>
      <c r="AI32" s="488" t="s">
        <v>1518</v>
      </c>
      <c r="AJ32" s="660">
        <v>7.0000000000000007E-2</v>
      </c>
      <c r="AK32" s="624">
        <v>0</v>
      </c>
      <c r="AL32" s="582"/>
      <c r="AM32" s="582"/>
      <c r="AN32" s="618">
        <v>2.1000000000000001E-2</v>
      </c>
      <c r="AO32" s="582"/>
      <c r="AP32" s="459">
        <v>8.0000000000000016E-2</v>
      </c>
      <c r="AQ32" s="434"/>
      <c r="AR32" s="488" t="s">
        <v>1519</v>
      </c>
      <c r="AS32" s="660">
        <v>8.0000000000000016E-2</v>
      </c>
      <c r="AT32" s="624">
        <v>0</v>
      </c>
      <c r="AU32" s="582"/>
      <c r="AV32" s="582"/>
      <c r="AW32" s="582" t="s">
        <v>1519</v>
      </c>
      <c r="AX32" s="618">
        <v>2.4000000000000004E-2</v>
      </c>
      <c r="AY32" s="582"/>
      <c r="AZ32" s="459">
        <v>8.0000000000000016E-2</v>
      </c>
      <c r="BA32" s="434"/>
      <c r="BB32" s="488" t="s">
        <v>1520</v>
      </c>
      <c r="BC32" s="660">
        <v>0.11000000000000001</v>
      </c>
      <c r="BD32" s="624">
        <v>0</v>
      </c>
      <c r="BE32" s="582"/>
      <c r="BF32" s="582"/>
      <c r="BG32" s="618">
        <v>3.3000000000000008E-2</v>
      </c>
      <c r="BH32" s="582"/>
      <c r="BI32" s="459">
        <v>8.0000000000000016E-2</v>
      </c>
      <c r="BJ32" s="434"/>
      <c r="BK32" s="488" t="s">
        <v>1521</v>
      </c>
      <c r="BL32" s="660">
        <v>0.14000000000000001</v>
      </c>
      <c r="BM32" s="624">
        <v>0</v>
      </c>
      <c r="BN32" s="582"/>
      <c r="BO32" s="582"/>
      <c r="BP32" s="618">
        <v>4.2000000000000003E-2</v>
      </c>
      <c r="BQ32" s="582"/>
      <c r="BR32" s="459">
        <v>0.12</v>
      </c>
      <c r="BS32" s="434"/>
      <c r="BT32" s="437" t="s">
        <v>1522</v>
      </c>
      <c r="BU32" s="660">
        <v>0.18</v>
      </c>
      <c r="BV32" s="624">
        <v>0</v>
      </c>
      <c r="BW32" s="582"/>
      <c r="BX32" s="582"/>
      <c r="BY32" s="437" t="s">
        <v>1522</v>
      </c>
      <c r="BZ32" s="618">
        <v>5.3999999999999992E-2</v>
      </c>
      <c r="CA32" s="582"/>
      <c r="CB32" s="459">
        <v>0</v>
      </c>
      <c r="CC32" s="434"/>
      <c r="CD32" s="488" t="s">
        <v>71</v>
      </c>
      <c r="CE32" s="660">
        <v>0.06</v>
      </c>
      <c r="CF32" s="624">
        <v>0</v>
      </c>
      <c r="CG32" s="582"/>
      <c r="CH32" s="582"/>
      <c r="CI32" s="618">
        <v>1.7999999999999999E-2</v>
      </c>
      <c r="CJ32" s="582"/>
      <c r="CK32" s="459">
        <v>0</v>
      </c>
      <c r="CL32" s="434"/>
      <c r="CM32" s="488" t="s">
        <v>71</v>
      </c>
      <c r="CN32" s="660">
        <v>0.06</v>
      </c>
      <c r="CO32" s="624">
        <v>0</v>
      </c>
      <c r="CP32" s="582"/>
      <c r="CQ32" s="582"/>
      <c r="CR32" s="618">
        <v>1.7999999999999999E-2</v>
      </c>
      <c r="CS32" s="582"/>
      <c r="CT32" s="459">
        <v>0</v>
      </c>
      <c r="CU32" s="434"/>
      <c r="CV32" s="488" t="s">
        <v>71</v>
      </c>
      <c r="CW32" s="660">
        <v>0.06</v>
      </c>
      <c r="CX32" s="624">
        <v>0</v>
      </c>
      <c r="CY32" s="582"/>
      <c r="CZ32" s="582"/>
      <c r="DA32" s="582" t="s">
        <v>1523</v>
      </c>
      <c r="DB32" s="618">
        <v>1.7999999999999999E-2</v>
      </c>
      <c r="DC32" s="582"/>
      <c r="DD32" s="459">
        <v>0</v>
      </c>
      <c r="DE32" s="434"/>
      <c r="DF32" s="488" t="s">
        <v>71</v>
      </c>
      <c r="DG32" s="660">
        <v>0.12</v>
      </c>
      <c r="DH32" s="624">
        <v>0</v>
      </c>
      <c r="DI32" s="582"/>
      <c r="DJ32" s="582"/>
      <c r="DK32" s="618">
        <v>3.5999999999999997E-2</v>
      </c>
      <c r="DL32" s="582"/>
      <c r="DM32" s="459">
        <v>0</v>
      </c>
      <c r="DN32" s="434"/>
      <c r="DO32" s="431" t="s">
        <v>71</v>
      </c>
      <c r="DP32" s="660">
        <v>0.12</v>
      </c>
      <c r="DQ32" s="624">
        <v>0</v>
      </c>
      <c r="DR32" s="582"/>
      <c r="DS32" s="582"/>
      <c r="DT32" s="618">
        <v>3.5999999999999997E-2</v>
      </c>
      <c r="DU32" s="582"/>
      <c r="DV32" s="459">
        <v>0</v>
      </c>
      <c r="DW32" s="434"/>
      <c r="DX32" s="431" t="s">
        <v>71</v>
      </c>
      <c r="DY32" s="660">
        <v>0</v>
      </c>
      <c r="DZ32" s="624">
        <v>0</v>
      </c>
      <c r="EA32" s="582"/>
      <c r="EB32" s="582"/>
      <c r="EC32" s="582" t="s">
        <v>1524</v>
      </c>
      <c r="ED32" s="618">
        <v>0</v>
      </c>
      <c r="EE32" s="471"/>
      <c r="EF32" s="733"/>
      <c r="EG32" s="449">
        <v>0.4</v>
      </c>
      <c r="EH32" s="449">
        <v>0</v>
      </c>
      <c r="EI32" s="443">
        <v>0</v>
      </c>
      <c r="EJ32" s="626">
        <v>1</v>
      </c>
      <c r="EK32" s="626">
        <v>0</v>
      </c>
      <c r="EL32" s="626">
        <v>0</v>
      </c>
      <c r="EM32" s="624">
        <v>0.30000000000000004</v>
      </c>
      <c r="EN32" s="624">
        <v>0</v>
      </c>
      <c r="EO32" s="624"/>
      <c r="EP32" s="628">
        <v>3623290000</v>
      </c>
      <c r="EQ32" s="628">
        <v>0</v>
      </c>
      <c r="ER32" s="437"/>
      <c r="ES32" s="200"/>
      <c r="ET32" s="412">
        <f t="shared" si="0"/>
        <v>0</v>
      </c>
    </row>
    <row r="33" spans="1:150" s="409" customFormat="1" ht="99.95" customHeight="1" x14ac:dyDescent="0.25">
      <c r="A33" s="430" t="s">
        <v>193</v>
      </c>
      <c r="B33" s="430" t="s">
        <v>83</v>
      </c>
      <c r="C33" s="430" t="s">
        <v>74</v>
      </c>
      <c r="D33" s="437">
        <v>2</v>
      </c>
      <c r="E33" s="430" t="s">
        <v>75</v>
      </c>
      <c r="F33" s="441" t="s">
        <v>65</v>
      </c>
      <c r="G33" s="441">
        <v>0.8</v>
      </c>
      <c r="H33" s="444">
        <v>0.3</v>
      </c>
      <c r="I33" s="444">
        <v>0.1</v>
      </c>
      <c r="J33" s="430" t="s">
        <v>1512</v>
      </c>
      <c r="K33" s="437" t="s">
        <v>299</v>
      </c>
      <c r="L33" s="437">
        <v>2</v>
      </c>
      <c r="M33" s="430" t="s">
        <v>1513</v>
      </c>
      <c r="N33" s="430" t="s">
        <v>1514</v>
      </c>
      <c r="O33" s="430" t="s">
        <v>1515</v>
      </c>
      <c r="P33" s="449">
        <v>0.1</v>
      </c>
      <c r="Q33" s="437" t="s">
        <v>3957</v>
      </c>
      <c r="R33" s="477">
        <v>3623290000</v>
      </c>
      <c r="S33" s="430"/>
      <c r="T33" s="58">
        <v>43132</v>
      </c>
      <c r="U33" s="58">
        <v>43434</v>
      </c>
      <c r="V33" s="430" t="s">
        <v>1526</v>
      </c>
      <c r="W33" s="449">
        <v>0.6</v>
      </c>
      <c r="X33" s="459">
        <v>0</v>
      </c>
      <c r="Y33" s="434"/>
      <c r="Z33" s="431" t="s">
        <v>71</v>
      </c>
      <c r="AA33" s="660"/>
      <c r="AB33" s="624"/>
      <c r="AC33" s="628"/>
      <c r="AD33" s="582"/>
      <c r="AE33" s="618"/>
      <c r="AF33" s="608"/>
      <c r="AG33" s="459">
        <v>0.03</v>
      </c>
      <c r="AH33" s="434"/>
      <c r="AI33" s="431" t="s">
        <v>1527</v>
      </c>
      <c r="AJ33" s="660"/>
      <c r="AK33" s="624"/>
      <c r="AL33" s="582"/>
      <c r="AM33" s="582"/>
      <c r="AN33" s="618"/>
      <c r="AO33" s="582"/>
      <c r="AP33" s="459">
        <v>0</v>
      </c>
      <c r="AQ33" s="434"/>
      <c r="AR33" s="431" t="s">
        <v>71</v>
      </c>
      <c r="AS33" s="660"/>
      <c r="AT33" s="624"/>
      <c r="AU33" s="582"/>
      <c r="AV33" s="582"/>
      <c r="AW33" s="582"/>
      <c r="AX33" s="618"/>
      <c r="AY33" s="582"/>
      <c r="AZ33" s="459">
        <v>0.03</v>
      </c>
      <c r="BA33" s="434"/>
      <c r="BB33" s="431" t="s">
        <v>1528</v>
      </c>
      <c r="BC33" s="660"/>
      <c r="BD33" s="624"/>
      <c r="BE33" s="582"/>
      <c r="BF33" s="582"/>
      <c r="BG33" s="618"/>
      <c r="BH33" s="582"/>
      <c r="BI33" s="459">
        <v>0.06</v>
      </c>
      <c r="BJ33" s="434"/>
      <c r="BK33" s="431" t="s">
        <v>1529</v>
      </c>
      <c r="BL33" s="660"/>
      <c r="BM33" s="624"/>
      <c r="BN33" s="582"/>
      <c r="BO33" s="582"/>
      <c r="BP33" s="618"/>
      <c r="BQ33" s="582"/>
      <c r="BR33" s="459">
        <v>0.06</v>
      </c>
      <c r="BS33" s="434"/>
      <c r="BT33" s="431" t="s">
        <v>1530</v>
      </c>
      <c r="BU33" s="660"/>
      <c r="BV33" s="624"/>
      <c r="BW33" s="582"/>
      <c r="BX33" s="582"/>
      <c r="BY33" s="437" t="s">
        <v>1530</v>
      </c>
      <c r="BZ33" s="618"/>
      <c r="CA33" s="582"/>
      <c r="CB33" s="459">
        <v>0.06</v>
      </c>
      <c r="CC33" s="434"/>
      <c r="CD33" s="431" t="s">
        <v>1531</v>
      </c>
      <c r="CE33" s="660"/>
      <c r="CF33" s="624"/>
      <c r="CG33" s="582"/>
      <c r="CH33" s="582"/>
      <c r="CI33" s="618"/>
      <c r="CJ33" s="582"/>
      <c r="CK33" s="459">
        <v>0.06</v>
      </c>
      <c r="CL33" s="434"/>
      <c r="CM33" s="431" t="s">
        <v>1532</v>
      </c>
      <c r="CN33" s="660"/>
      <c r="CO33" s="624"/>
      <c r="CP33" s="582"/>
      <c r="CQ33" s="582"/>
      <c r="CR33" s="618"/>
      <c r="CS33" s="582"/>
      <c r="CT33" s="459">
        <v>0.06</v>
      </c>
      <c r="CU33" s="434"/>
      <c r="CV33" s="431" t="s">
        <v>1523</v>
      </c>
      <c r="CW33" s="660"/>
      <c r="CX33" s="624"/>
      <c r="CY33" s="582"/>
      <c r="CZ33" s="582"/>
      <c r="DA33" s="582"/>
      <c r="DB33" s="618"/>
      <c r="DC33" s="582"/>
      <c r="DD33" s="459">
        <v>0.12</v>
      </c>
      <c r="DE33" s="434"/>
      <c r="DF33" s="431" t="s">
        <v>1533</v>
      </c>
      <c r="DG33" s="660"/>
      <c r="DH33" s="624"/>
      <c r="DI33" s="582"/>
      <c r="DJ33" s="582"/>
      <c r="DK33" s="618"/>
      <c r="DL33" s="582"/>
      <c r="DM33" s="459">
        <v>0.12</v>
      </c>
      <c r="DN33" s="434"/>
      <c r="DO33" s="431" t="s">
        <v>1514</v>
      </c>
      <c r="DP33" s="660"/>
      <c r="DQ33" s="624"/>
      <c r="DR33" s="582"/>
      <c r="DS33" s="582"/>
      <c r="DT33" s="618"/>
      <c r="DU33" s="582"/>
      <c r="DV33" s="459">
        <v>0</v>
      </c>
      <c r="DW33" s="434"/>
      <c r="DX33" s="431" t="s">
        <v>71</v>
      </c>
      <c r="DY33" s="660"/>
      <c r="DZ33" s="624"/>
      <c r="EA33" s="582"/>
      <c r="EB33" s="582"/>
      <c r="EC33" s="582"/>
      <c r="ED33" s="618"/>
      <c r="EE33" s="471"/>
      <c r="EF33" s="733"/>
      <c r="EG33" s="449">
        <v>0.6</v>
      </c>
      <c r="EH33" s="449">
        <v>0</v>
      </c>
      <c r="EI33" s="443">
        <v>0</v>
      </c>
      <c r="EJ33" s="626"/>
      <c r="EK33" s="626"/>
      <c r="EL33" s="626"/>
      <c r="EM33" s="624"/>
      <c r="EN33" s="624"/>
      <c r="EO33" s="624"/>
      <c r="EP33" s="628"/>
      <c r="EQ33" s="628"/>
      <c r="ER33" s="437"/>
      <c r="ES33" s="200"/>
      <c r="ET33" s="412">
        <f t="shared" si="0"/>
        <v>0</v>
      </c>
    </row>
    <row r="34" spans="1:150" s="409" customFormat="1" ht="99.95" customHeight="1" x14ac:dyDescent="0.25">
      <c r="A34" s="430" t="s">
        <v>193</v>
      </c>
      <c r="B34" s="430" t="s">
        <v>3836</v>
      </c>
      <c r="C34" s="430" t="s">
        <v>1534</v>
      </c>
      <c r="D34" s="437">
        <v>3</v>
      </c>
      <c r="E34" s="430" t="s">
        <v>1535</v>
      </c>
      <c r="F34" s="441" t="s">
        <v>65</v>
      </c>
      <c r="G34" s="441">
        <v>0.8</v>
      </c>
      <c r="H34" s="444">
        <v>0.8</v>
      </c>
      <c r="I34" s="444">
        <v>0.1</v>
      </c>
      <c r="J34" s="430" t="s">
        <v>1536</v>
      </c>
      <c r="K34" s="437" t="s">
        <v>299</v>
      </c>
      <c r="L34" s="437">
        <v>3</v>
      </c>
      <c r="M34" s="430" t="s">
        <v>1537</v>
      </c>
      <c r="N34" s="430" t="s">
        <v>1538</v>
      </c>
      <c r="O34" s="430" t="s">
        <v>1539</v>
      </c>
      <c r="P34" s="449">
        <v>0.1</v>
      </c>
      <c r="Q34" s="52" t="s">
        <v>3959</v>
      </c>
      <c r="R34" s="477">
        <v>291240000</v>
      </c>
      <c r="S34" s="415"/>
      <c r="T34" s="70">
        <v>43101</v>
      </c>
      <c r="U34" s="70">
        <v>43465</v>
      </c>
      <c r="V34" s="430" t="s">
        <v>1540</v>
      </c>
      <c r="W34" s="431">
        <v>0.1</v>
      </c>
      <c r="X34" s="460">
        <v>0.05</v>
      </c>
      <c r="Y34" s="434"/>
      <c r="Z34" s="431" t="s">
        <v>1541</v>
      </c>
      <c r="AA34" s="660">
        <v>0.09</v>
      </c>
      <c r="AB34" s="624">
        <v>0</v>
      </c>
      <c r="AC34" s="609">
        <v>291240000</v>
      </c>
      <c r="AD34" s="582"/>
      <c r="AE34" s="582">
        <v>7.1999999999999995E-2</v>
      </c>
      <c r="AF34" s="582"/>
      <c r="AG34" s="460">
        <v>0.05</v>
      </c>
      <c r="AH34" s="434"/>
      <c r="AI34" s="488" t="s">
        <v>1542</v>
      </c>
      <c r="AJ34" s="660">
        <v>0.09</v>
      </c>
      <c r="AK34" s="624">
        <v>0</v>
      </c>
      <c r="AL34" s="609">
        <v>0</v>
      </c>
      <c r="AM34" s="582"/>
      <c r="AN34" s="582">
        <v>7.1999999999999995E-2</v>
      </c>
      <c r="AO34" s="582"/>
      <c r="AP34" s="460">
        <v>0</v>
      </c>
      <c r="AQ34" s="434"/>
      <c r="AR34" s="488" t="s">
        <v>71</v>
      </c>
      <c r="AS34" s="660">
        <v>0.04</v>
      </c>
      <c r="AT34" s="624">
        <v>0</v>
      </c>
      <c r="AU34" s="609">
        <v>0</v>
      </c>
      <c r="AV34" s="582"/>
      <c r="AW34" s="582" t="s">
        <v>1543</v>
      </c>
      <c r="AX34" s="582">
        <v>3.2000000000000001E-2</v>
      </c>
      <c r="AY34" s="582"/>
      <c r="AZ34" s="460">
        <v>0</v>
      </c>
      <c r="BA34" s="434"/>
      <c r="BB34" s="488" t="s">
        <v>71</v>
      </c>
      <c r="BC34" s="660">
        <v>7.0000000000000007E-2</v>
      </c>
      <c r="BD34" s="624">
        <v>0</v>
      </c>
      <c r="BE34" s="609">
        <v>0</v>
      </c>
      <c r="BF34" s="582"/>
      <c r="BG34" s="582">
        <v>5.6000000000000008E-2</v>
      </c>
      <c r="BH34" s="582"/>
      <c r="BI34" s="460">
        <v>0</v>
      </c>
      <c r="BJ34" s="434"/>
      <c r="BK34" s="488" t="s">
        <v>71</v>
      </c>
      <c r="BL34" s="660">
        <v>0.08</v>
      </c>
      <c r="BM34" s="624">
        <v>0</v>
      </c>
      <c r="BN34" s="609">
        <v>0</v>
      </c>
      <c r="BO34" s="582"/>
      <c r="BP34" s="582">
        <v>6.4000000000000001E-2</v>
      </c>
      <c r="BQ34" s="582"/>
      <c r="BR34" s="460">
        <v>0</v>
      </c>
      <c r="BS34" s="434"/>
      <c r="BT34" s="488" t="s">
        <v>71</v>
      </c>
      <c r="BU34" s="660">
        <v>0.08</v>
      </c>
      <c r="BV34" s="624">
        <v>0</v>
      </c>
      <c r="BW34" s="609">
        <v>0</v>
      </c>
      <c r="BX34" s="582"/>
      <c r="BY34" s="627" t="s">
        <v>1544</v>
      </c>
      <c r="BZ34" s="582">
        <v>6.4000000000000001E-2</v>
      </c>
      <c r="CA34" s="582"/>
      <c r="CB34" s="460">
        <v>0</v>
      </c>
      <c r="CC34" s="434"/>
      <c r="CD34" s="488" t="s">
        <v>71</v>
      </c>
      <c r="CE34" s="660">
        <v>0.08</v>
      </c>
      <c r="CF34" s="624">
        <v>0</v>
      </c>
      <c r="CG34" s="609">
        <v>0</v>
      </c>
      <c r="CH34" s="582"/>
      <c r="CI34" s="582">
        <v>6.4000000000000001E-2</v>
      </c>
      <c r="CJ34" s="582"/>
      <c r="CK34" s="460">
        <v>0</v>
      </c>
      <c r="CL34" s="434"/>
      <c r="CM34" s="488" t="s">
        <v>71</v>
      </c>
      <c r="CN34" s="660">
        <v>0.1</v>
      </c>
      <c r="CO34" s="624">
        <v>0</v>
      </c>
      <c r="CP34" s="609">
        <v>0</v>
      </c>
      <c r="CQ34" s="582"/>
      <c r="CR34" s="582">
        <v>8.0000000000000016E-2</v>
      </c>
      <c r="CS34" s="582"/>
      <c r="CT34" s="460">
        <v>0</v>
      </c>
      <c r="CU34" s="434"/>
      <c r="CV34" s="488" t="s">
        <v>71</v>
      </c>
      <c r="CW34" s="660">
        <v>0.1</v>
      </c>
      <c r="CX34" s="624">
        <v>0</v>
      </c>
      <c r="CY34" s="582"/>
      <c r="CZ34" s="582"/>
      <c r="DA34" s="582" t="s">
        <v>1545</v>
      </c>
      <c r="DB34" s="582">
        <v>8.0000000000000016E-2</v>
      </c>
      <c r="DC34" s="582"/>
      <c r="DD34" s="460">
        <v>0</v>
      </c>
      <c r="DE34" s="434"/>
      <c r="DF34" s="488" t="s">
        <v>71</v>
      </c>
      <c r="DG34" s="660">
        <v>0.1</v>
      </c>
      <c r="DH34" s="624">
        <v>0</v>
      </c>
      <c r="DI34" s="582"/>
      <c r="DJ34" s="582"/>
      <c r="DK34" s="582">
        <v>8.0000000000000016E-2</v>
      </c>
      <c r="DL34" s="582"/>
      <c r="DM34" s="460">
        <v>0</v>
      </c>
      <c r="DN34" s="434"/>
      <c r="DO34" s="431" t="s">
        <v>71</v>
      </c>
      <c r="DP34" s="660">
        <v>0.1</v>
      </c>
      <c r="DQ34" s="624">
        <v>0</v>
      </c>
      <c r="DR34" s="582"/>
      <c r="DS34" s="582"/>
      <c r="DT34" s="582">
        <v>8.0000000000000016E-2</v>
      </c>
      <c r="DU34" s="582"/>
      <c r="DV34" s="460">
        <v>0</v>
      </c>
      <c r="DW34" s="434"/>
      <c r="DX34" s="431" t="s">
        <v>71</v>
      </c>
      <c r="DY34" s="660">
        <v>7.0000000000000007E-2</v>
      </c>
      <c r="DZ34" s="624">
        <v>0</v>
      </c>
      <c r="EA34" s="582"/>
      <c r="EB34" s="582"/>
      <c r="EC34" s="582" t="s">
        <v>1546</v>
      </c>
      <c r="ED34" s="582">
        <v>5.6000000000000008E-2</v>
      </c>
      <c r="EE34" s="471"/>
      <c r="EF34" s="733"/>
      <c r="EG34" s="446">
        <v>0.1</v>
      </c>
      <c r="EH34" s="446">
        <v>0</v>
      </c>
      <c r="EI34" s="446">
        <v>0</v>
      </c>
      <c r="EJ34" s="657">
        <v>1</v>
      </c>
      <c r="EK34" s="657">
        <v>0</v>
      </c>
      <c r="EL34" s="657">
        <v>0</v>
      </c>
      <c r="EM34" s="619">
        <v>0.8</v>
      </c>
      <c r="EN34" s="619">
        <v>0</v>
      </c>
      <c r="EO34" s="619"/>
      <c r="EP34" s="725">
        <v>291240000</v>
      </c>
      <c r="EQ34" s="725">
        <v>0</v>
      </c>
      <c r="ER34" s="431"/>
      <c r="ES34" s="200"/>
      <c r="ET34" s="412">
        <f t="shared" si="0"/>
        <v>0</v>
      </c>
    </row>
    <row r="35" spans="1:150" s="409" customFormat="1" ht="99.95" customHeight="1" x14ac:dyDescent="0.25">
      <c r="A35" s="430" t="s">
        <v>193</v>
      </c>
      <c r="B35" s="430" t="s">
        <v>3836</v>
      </c>
      <c r="C35" s="430" t="s">
        <v>1534</v>
      </c>
      <c r="D35" s="437">
        <v>3</v>
      </c>
      <c r="E35" s="430" t="s">
        <v>1535</v>
      </c>
      <c r="F35" s="441" t="s">
        <v>65</v>
      </c>
      <c r="G35" s="441">
        <v>0.8</v>
      </c>
      <c r="H35" s="444">
        <v>0.8</v>
      </c>
      <c r="I35" s="444">
        <v>0.1</v>
      </c>
      <c r="J35" s="430" t="s">
        <v>1536</v>
      </c>
      <c r="K35" s="437" t="s">
        <v>299</v>
      </c>
      <c r="L35" s="437">
        <v>3</v>
      </c>
      <c r="M35" s="430" t="s">
        <v>1537</v>
      </c>
      <c r="N35" s="430" t="s">
        <v>1538</v>
      </c>
      <c r="O35" s="430" t="s">
        <v>1539</v>
      </c>
      <c r="P35" s="449">
        <v>0.1</v>
      </c>
      <c r="Q35" s="52" t="s">
        <v>3959</v>
      </c>
      <c r="R35" s="477">
        <v>291240000</v>
      </c>
      <c r="S35" s="415"/>
      <c r="T35" s="70">
        <v>43101</v>
      </c>
      <c r="U35" s="70">
        <v>43465</v>
      </c>
      <c r="V35" s="430" t="s">
        <v>1547</v>
      </c>
      <c r="W35" s="431">
        <v>0.6</v>
      </c>
      <c r="X35" s="460">
        <v>0.03</v>
      </c>
      <c r="Y35" s="434"/>
      <c r="Z35" s="431" t="s">
        <v>1548</v>
      </c>
      <c r="AA35" s="660"/>
      <c r="AB35" s="624"/>
      <c r="AC35" s="609"/>
      <c r="AD35" s="582"/>
      <c r="AE35" s="582"/>
      <c r="AF35" s="582"/>
      <c r="AG35" s="460">
        <v>0.03</v>
      </c>
      <c r="AH35" s="434"/>
      <c r="AI35" s="488" t="s">
        <v>1549</v>
      </c>
      <c r="AJ35" s="660"/>
      <c r="AK35" s="624"/>
      <c r="AL35" s="609"/>
      <c r="AM35" s="582"/>
      <c r="AN35" s="582"/>
      <c r="AO35" s="582"/>
      <c r="AP35" s="460">
        <v>0.03</v>
      </c>
      <c r="AQ35" s="434"/>
      <c r="AR35" s="488" t="s">
        <v>1550</v>
      </c>
      <c r="AS35" s="660"/>
      <c r="AT35" s="624"/>
      <c r="AU35" s="609"/>
      <c r="AV35" s="582"/>
      <c r="AW35" s="582"/>
      <c r="AX35" s="582"/>
      <c r="AY35" s="582"/>
      <c r="AZ35" s="460">
        <v>0.06</v>
      </c>
      <c r="BA35" s="434"/>
      <c r="BB35" s="488" t="s">
        <v>1551</v>
      </c>
      <c r="BC35" s="660"/>
      <c r="BD35" s="624"/>
      <c r="BE35" s="609"/>
      <c r="BF35" s="582"/>
      <c r="BG35" s="582"/>
      <c r="BH35" s="582"/>
      <c r="BI35" s="460">
        <v>0.06</v>
      </c>
      <c r="BJ35" s="434"/>
      <c r="BK35" s="488" t="s">
        <v>1552</v>
      </c>
      <c r="BL35" s="660"/>
      <c r="BM35" s="624"/>
      <c r="BN35" s="609"/>
      <c r="BO35" s="582"/>
      <c r="BP35" s="582"/>
      <c r="BQ35" s="582"/>
      <c r="BR35" s="460">
        <v>0.06</v>
      </c>
      <c r="BS35" s="434"/>
      <c r="BT35" s="488" t="s">
        <v>1553</v>
      </c>
      <c r="BU35" s="660"/>
      <c r="BV35" s="624"/>
      <c r="BW35" s="609"/>
      <c r="BX35" s="582"/>
      <c r="BY35" s="627"/>
      <c r="BZ35" s="582"/>
      <c r="CA35" s="582"/>
      <c r="CB35" s="460">
        <v>0.06</v>
      </c>
      <c r="CC35" s="434"/>
      <c r="CD35" s="488" t="s">
        <v>1554</v>
      </c>
      <c r="CE35" s="660"/>
      <c r="CF35" s="624"/>
      <c r="CG35" s="609"/>
      <c r="CH35" s="582"/>
      <c r="CI35" s="582"/>
      <c r="CJ35" s="582"/>
      <c r="CK35" s="460">
        <v>0.06</v>
      </c>
      <c r="CL35" s="434"/>
      <c r="CM35" s="488" t="s">
        <v>1555</v>
      </c>
      <c r="CN35" s="660"/>
      <c r="CO35" s="624"/>
      <c r="CP35" s="609"/>
      <c r="CQ35" s="582"/>
      <c r="CR35" s="582"/>
      <c r="CS35" s="582"/>
      <c r="CT35" s="460">
        <v>0.06</v>
      </c>
      <c r="CU35" s="434"/>
      <c r="CV35" s="488" t="s">
        <v>1556</v>
      </c>
      <c r="CW35" s="660"/>
      <c r="CX35" s="624"/>
      <c r="CY35" s="582"/>
      <c r="CZ35" s="582"/>
      <c r="DA35" s="582"/>
      <c r="DB35" s="582"/>
      <c r="DC35" s="582"/>
      <c r="DD35" s="460">
        <v>0.06</v>
      </c>
      <c r="DE35" s="434"/>
      <c r="DF35" s="488" t="s">
        <v>1557</v>
      </c>
      <c r="DG35" s="660"/>
      <c r="DH35" s="624"/>
      <c r="DI35" s="582"/>
      <c r="DJ35" s="582"/>
      <c r="DK35" s="582"/>
      <c r="DL35" s="582"/>
      <c r="DM35" s="460">
        <v>0.06</v>
      </c>
      <c r="DN35" s="434"/>
      <c r="DO35" s="431" t="s">
        <v>1558</v>
      </c>
      <c r="DP35" s="660"/>
      <c r="DQ35" s="624"/>
      <c r="DR35" s="582"/>
      <c r="DS35" s="582"/>
      <c r="DT35" s="582"/>
      <c r="DU35" s="582"/>
      <c r="DV35" s="460">
        <v>0.03</v>
      </c>
      <c r="DW35" s="434"/>
      <c r="DX35" s="431" t="s">
        <v>1559</v>
      </c>
      <c r="DY35" s="660"/>
      <c r="DZ35" s="624"/>
      <c r="EA35" s="582"/>
      <c r="EB35" s="582"/>
      <c r="EC35" s="582"/>
      <c r="ED35" s="582"/>
      <c r="EE35" s="471"/>
      <c r="EF35" s="733"/>
      <c r="EG35" s="446">
        <v>0.60000000000000009</v>
      </c>
      <c r="EH35" s="446">
        <v>0</v>
      </c>
      <c r="EI35" s="446">
        <v>0</v>
      </c>
      <c r="EJ35" s="657"/>
      <c r="EK35" s="657"/>
      <c r="EL35" s="657"/>
      <c r="EM35" s="619"/>
      <c r="EN35" s="619"/>
      <c r="EO35" s="619"/>
      <c r="EP35" s="725"/>
      <c r="EQ35" s="725"/>
      <c r="ER35" s="431"/>
      <c r="ES35" s="200"/>
      <c r="ET35" s="412">
        <f t="shared" si="0"/>
        <v>0</v>
      </c>
    </row>
    <row r="36" spans="1:150" s="409" customFormat="1" ht="99.95" customHeight="1" x14ac:dyDescent="0.25">
      <c r="A36" s="430" t="s">
        <v>193</v>
      </c>
      <c r="B36" s="430" t="s">
        <v>3836</v>
      </c>
      <c r="C36" s="430" t="s">
        <v>1534</v>
      </c>
      <c r="D36" s="437">
        <v>3</v>
      </c>
      <c r="E36" s="430" t="s">
        <v>1535</v>
      </c>
      <c r="F36" s="441" t="s">
        <v>65</v>
      </c>
      <c r="G36" s="441">
        <v>0.8</v>
      </c>
      <c r="H36" s="444">
        <v>0.8</v>
      </c>
      <c r="I36" s="444">
        <v>0.1</v>
      </c>
      <c r="J36" s="430" t="s">
        <v>1536</v>
      </c>
      <c r="K36" s="437" t="s">
        <v>299</v>
      </c>
      <c r="L36" s="437">
        <v>3</v>
      </c>
      <c r="M36" s="430" t="s">
        <v>1537</v>
      </c>
      <c r="N36" s="430" t="s">
        <v>1538</v>
      </c>
      <c r="O36" s="430" t="s">
        <v>1539</v>
      </c>
      <c r="P36" s="449">
        <v>0.1</v>
      </c>
      <c r="Q36" s="52" t="s">
        <v>3959</v>
      </c>
      <c r="R36" s="477">
        <v>291240000</v>
      </c>
      <c r="S36" s="415"/>
      <c r="T36" s="70">
        <v>43101</v>
      </c>
      <c r="U36" s="70">
        <v>43465</v>
      </c>
      <c r="V36" s="430" t="s">
        <v>1560</v>
      </c>
      <c r="W36" s="431">
        <v>0.2</v>
      </c>
      <c r="X36" s="460">
        <v>1.0000000000000002E-2</v>
      </c>
      <c r="Y36" s="434"/>
      <c r="Z36" s="431" t="s">
        <v>1561</v>
      </c>
      <c r="AA36" s="660"/>
      <c r="AB36" s="624"/>
      <c r="AC36" s="609"/>
      <c r="AD36" s="582"/>
      <c r="AE36" s="582"/>
      <c r="AF36" s="582"/>
      <c r="AG36" s="460">
        <v>1.0000000000000002E-2</v>
      </c>
      <c r="AH36" s="434"/>
      <c r="AI36" s="488" t="s">
        <v>1562</v>
      </c>
      <c r="AJ36" s="660"/>
      <c r="AK36" s="624"/>
      <c r="AL36" s="609"/>
      <c r="AM36" s="582"/>
      <c r="AN36" s="582"/>
      <c r="AO36" s="582"/>
      <c r="AP36" s="460">
        <v>1.0000000000000002E-2</v>
      </c>
      <c r="AQ36" s="434"/>
      <c r="AR36" s="488" t="s">
        <v>1563</v>
      </c>
      <c r="AS36" s="660"/>
      <c r="AT36" s="624"/>
      <c r="AU36" s="609"/>
      <c r="AV36" s="582"/>
      <c r="AW36" s="582"/>
      <c r="AX36" s="582"/>
      <c r="AY36" s="582"/>
      <c r="AZ36" s="460">
        <v>1.0000000000000002E-2</v>
      </c>
      <c r="BA36" s="434"/>
      <c r="BB36" s="488" t="s">
        <v>1564</v>
      </c>
      <c r="BC36" s="660"/>
      <c r="BD36" s="624"/>
      <c r="BE36" s="609"/>
      <c r="BF36" s="582"/>
      <c r="BG36" s="582"/>
      <c r="BH36" s="582"/>
      <c r="BI36" s="460">
        <v>2.0000000000000004E-2</v>
      </c>
      <c r="BJ36" s="434"/>
      <c r="BK36" s="488" t="s">
        <v>1565</v>
      </c>
      <c r="BL36" s="660"/>
      <c r="BM36" s="624"/>
      <c r="BN36" s="609"/>
      <c r="BO36" s="582"/>
      <c r="BP36" s="582"/>
      <c r="BQ36" s="582"/>
      <c r="BR36" s="460">
        <v>2.0000000000000004E-2</v>
      </c>
      <c r="BS36" s="434"/>
      <c r="BT36" s="488" t="s">
        <v>1566</v>
      </c>
      <c r="BU36" s="660"/>
      <c r="BV36" s="624"/>
      <c r="BW36" s="609"/>
      <c r="BX36" s="582"/>
      <c r="BY36" s="627"/>
      <c r="BZ36" s="582"/>
      <c r="CA36" s="582"/>
      <c r="CB36" s="460">
        <v>2.0000000000000004E-2</v>
      </c>
      <c r="CC36" s="434"/>
      <c r="CD36" s="488" t="s">
        <v>1567</v>
      </c>
      <c r="CE36" s="660"/>
      <c r="CF36" s="624"/>
      <c r="CG36" s="609"/>
      <c r="CH36" s="582"/>
      <c r="CI36" s="582"/>
      <c r="CJ36" s="582"/>
      <c r="CK36" s="460">
        <v>2.0000000000000004E-2</v>
      </c>
      <c r="CL36" s="434"/>
      <c r="CM36" s="488" t="s">
        <v>1568</v>
      </c>
      <c r="CN36" s="660"/>
      <c r="CO36" s="624"/>
      <c r="CP36" s="609"/>
      <c r="CQ36" s="582"/>
      <c r="CR36" s="582"/>
      <c r="CS36" s="582"/>
      <c r="CT36" s="460">
        <v>2.0000000000000004E-2</v>
      </c>
      <c r="CU36" s="434"/>
      <c r="CV36" s="488" t="s">
        <v>1569</v>
      </c>
      <c r="CW36" s="660"/>
      <c r="CX36" s="624"/>
      <c r="CY36" s="582"/>
      <c r="CZ36" s="582"/>
      <c r="DA36" s="582"/>
      <c r="DB36" s="582"/>
      <c r="DC36" s="582"/>
      <c r="DD36" s="460">
        <v>2.0000000000000004E-2</v>
      </c>
      <c r="DE36" s="434"/>
      <c r="DF36" s="488" t="s">
        <v>1570</v>
      </c>
      <c r="DG36" s="660"/>
      <c r="DH36" s="624"/>
      <c r="DI36" s="582"/>
      <c r="DJ36" s="582"/>
      <c r="DK36" s="582"/>
      <c r="DL36" s="582"/>
      <c r="DM36" s="460">
        <v>2.0000000000000004E-2</v>
      </c>
      <c r="DN36" s="434"/>
      <c r="DO36" s="431" t="s">
        <v>1571</v>
      </c>
      <c r="DP36" s="660"/>
      <c r="DQ36" s="624"/>
      <c r="DR36" s="582"/>
      <c r="DS36" s="582"/>
      <c r="DT36" s="582"/>
      <c r="DU36" s="582"/>
      <c r="DV36" s="460">
        <v>2.0000000000000004E-2</v>
      </c>
      <c r="DW36" s="434"/>
      <c r="DX36" s="431" t="s">
        <v>1572</v>
      </c>
      <c r="DY36" s="660"/>
      <c r="DZ36" s="624"/>
      <c r="EA36" s="582"/>
      <c r="EB36" s="582"/>
      <c r="EC36" s="582"/>
      <c r="ED36" s="582"/>
      <c r="EE36" s="471"/>
      <c r="EF36" s="733"/>
      <c r="EG36" s="446">
        <v>0.20000000000000007</v>
      </c>
      <c r="EH36" s="446">
        <v>0</v>
      </c>
      <c r="EI36" s="446">
        <v>0</v>
      </c>
      <c r="EJ36" s="657"/>
      <c r="EK36" s="657"/>
      <c r="EL36" s="657"/>
      <c r="EM36" s="619"/>
      <c r="EN36" s="619"/>
      <c r="EO36" s="619"/>
      <c r="EP36" s="725"/>
      <c r="EQ36" s="725"/>
      <c r="ER36" s="431"/>
      <c r="ES36" s="200"/>
      <c r="ET36" s="412">
        <f t="shared" si="0"/>
        <v>0</v>
      </c>
    </row>
    <row r="37" spans="1:150" s="409" customFormat="1" ht="99.95" customHeight="1" x14ac:dyDescent="0.25">
      <c r="A37" s="430" t="s">
        <v>193</v>
      </c>
      <c r="B37" s="430" t="s">
        <v>3836</v>
      </c>
      <c r="C37" s="430" t="s">
        <v>1534</v>
      </c>
      <c r="D37" s="437">
        <v>3</v>
      </c>
      <c r="E37" s="430" t="s">
        <v>1535</v>
      </c>
      <c r="F37" s="441" t="s">
        <v>65</v>
      </c>
      <c r="G37" s="441">
        <v>0.8</v>
      </c>
      <c r="H37" s="444">
        <v>0.8</v>
      </c>
      <c r="I37" s="444">
        <v>0.1</v>
      </c>
      <c r="J37" s="430" t="s">
        <v>1536</v>
      </c>
      <c r="K37" s="437" t="s">
        <v>299</v>
      </c>
      <c r="L37" s="437">
        <v>3</v>
      </c>
      <c r="M37" s="430" t="s">
        <v>1537</v>
      </c>
      <c r="N37" s="430" t="s">
        <v>1538</v>
      </c>
      <c r="O37" s="430" t="s">
        <v>1539</v>
      </c>
      <c r="P37" s="449">
        <v>0.1</v>
      </c>
      <c r="Q37" s="52" t="s">
        <v>3959</v>
      </c>
      <c r="R37" s="477">
        <v>291240000</v>
      </c>
      <c r="S37" s="415"/>
      <c r="T37" s="70">
        <v>43101</v>
      </c>
      <c r="U37" s="70">
        <v>43465</v>
      </c>
      <c r="V37" s="430" t="s">
        <v>1573</v>
      </c>
      <c r="W37" s="431">
        <v>0.1</v>
      </c>
      <c r="X37" s="459">
        <v>0</v>
      </c>
      <c r="Y37" s="434"/>
      <c r="Z37" s="431" t="s">
        <v>235</v>
      </c>
      <c r="AA37" s="660"/>
      <c r="AB37" s="624"/>
      <c r="AC37" s="609"/>
      <c r="AD37" s="582"/>
      <c r="AE37" s="582"/>
      <c r="AF37" s="582"/>
      <c r="AG37" s="459">
        <v>0</v>
      </c>
      <c r="AH37" s="434"/>
      <c r="AI37" s="488" t="s">
        <v>71</v>
      </c>
      <c r="AJ37" s="660"/>
      <c r="AK37" s="624"/>
      <c r="AL37" s="609"/>
      <c r="AM37" s="582"/>
      <c r="AN37" s="582"/>
      <c r="AO37" s="582"/>
      <c r="AP37" s="459">
        <v>0</v>
      </c>
      <c r="AQ37" s="434"/>
      <c r="AR37" s="488" t="s">
        <v>71</v>
      </c>
      <c r="AS37" s="660"/>
      <c r="AT37" s="624"/>
      <c r="AU37" s="609"/>
      <c r="AV37" s="582"/>
      <c r="AW37" s="582"/>
      <c r="AX37" s="582"/>
      <c r="AY37" s="582"/>
      <c r="AZ37" s="459">
        <v>0</v>
      </c>
      <c r="BA37" s="434"/>
      <c r="BB37" s="488" t="s">
        <v>71</v>
      </c>
      <c r="BC37" s="660"/>
      <c r="BD37" s="624"/>
      <c r="BE37" s="609"/>
      <c r="BF37" s="582"/>
      <c r="BG37" s="582"/>
      <c r="BH37" s="582"/>
      <c r="BI37" s="459">
        <v>0</v>
      </c>
      <c r="BJ37" s="434"/>
      <c r="BK37" s="488" t="s">
        <v>71</v>
      </c>
      <c r="BL37" s="660"/>
      <c r="BM37" s="624"/>
      <c r="BN37" s="609"/>
      <c r="BO37" s="582"/>
      <c r="BP37" s="582"/>
      <c r="BQ37" s="582"/>
      <c r="BR37" s="459">
        <v>0</v>
      </c>
      <c r="BS37" s="434"/>
      <c r="BT37" s="488" t="s">
        <v>71</v>
      </c>
      <c r="BU37" s="660"/>
      <c r="BV37" s="624"/>
      <c r="BW37" s="609"/>
      <c r="BX37" s="582"/>
      <c r="BY37" s="627"/>
      <c r="BZ37" s="582"/>
      <c r="CA37" s="582"/>
      <c r="CB37" s="459">
        <v>0</v>
      </c>
      <c r="CC37" s="434"/>
      <c r="CD37" s="488" t="s">
        <v>71</v>
      </c>
      <c r="CE37" s="660"/>
      <c r="CF37" s="624"/>
      <c r="CG37" s="609"/>
      <c r="CH37" s="582"/>
      <c r="CI37" s="582"/>
      <c r="CJ37" s="582"/>
      <c r="CK37" s="459">
        <v>2.0000000000000004E-2</v>
      </c>
      <c r="CL37" s="434"/>
      <c r="CM37" s="488" t="s">
        <v>1574</v>
      </c>
      <c r="CN37" s="660"/>
      <c r="CO37" s="624"/>
      <c r="CP37" s="609"/>
      <c r="CQ37" s="582"/>
      <c r="CR37" s="582"/>
      <c r="CS37" s="582"/>
      <c r="CT37" s="459">
        <v>2.0000000000000004E-2</v>
      </c>
      <c r="CU37" s="434"/>
      <c r="CV37" s="488" t="s">
        <v>1575</v>
      </c>
      <c r="CW37" s="660"/>
      <c r="CX37" s="624"/>
      <c r="CY37" s="582"/>
      <c r="CZ37" s="582"/>
      <c r="DA37" s="582"/>
      <c r="DB37" s="582"/>
      <c r="DC37" s="582"/>
      <c r="DD37" s="459">
        <v>2.0000000000000004E-2</v>
      </c>
      <c r="DE37" s="434"/>
      <c r="DF37" s="488" t="s">
        <v>1576</v>
      </c>
      <c r="DG37" s="660"/>
      <c r="DH37" s="624"/>
      <c r="DI37" s="582"/>
      <c r="DJ37" s="582"/>
      <c r="DK37" s="582"/>
      <c r="DL37" s="582"/>
      <c r="DM37" s="459">
        <v>2.0000000000000004E-2</v>
      </c>
      <c r="DN37" s="434"/>
      <c r="DO37" s="431" t="s">
        <v>1577</v>
      </c>
      <c r="DP37" s="660"/>
      <c r="DQ37" s="624"/>
      <c r="DR37" s="582"/>
      <c r="DS37" s="582"/>
      <c r="DT37" s="582"/>
      <c r="DU37" s="582"/>
      <c r="DV37" s="459">
        <v>2.0000000000000004E-2</v>
      </c>
      <c r="DW37" s="434"/>
      <c r="DX37" s="431" t="s">
        <v>1578</v>
      </c>
      <c r="DY37" s="660"/>
      <c r="DZ37" s="624"/>
      <c r="EA37" s="582"/>
      <c r="EB37" s="582"/>
      <c r="EC37" s="582"/>
      <c r="ED37" s="582"/>
      <c r="EE37" s="471"/>
      <c r="EF37" s="733"/>
      <c r="EG37" s="446">
        <v>0.10000000000000002</v>
      </c>
      <c r="EH37" s="446">
        <v>0</v>
      </c>
      <c r="EI37" s="446">
        <v>0</v>
      </c>
      <c r="EJ37" s="657"/>
      <c r="EK37" s="657"/>
      <c r="EL37" s="657"/>
      <c r="EM37" s="619"/>
      <c r="EN37" s="619"/>
      <c r="EO37" s="619"/>
      <c r="EP37" s="725"/>
      <c r="EQ37" s="725"/>
      <c r="ER37" s="431"/>
      <c r="ES37" s="200"/>
      <c r="ET37" s="412">
        <f t="shared" si="0"/>
        <v>0</v>
      </c>
    </row>
    <row r="38" spans="1:150" s="409" customFormat="1" ht="99.95" customHeight="1" x14ac:dyDescent="0.25">
      <c r="A38" s="430" t="s">
        <v>193</v>
      </c>
      <c r="B38" s="430" t="s">
        <v>83</v>
      </c>
      <c r="C38" s="430" t="s">
        <v>76</v>
      </c>
      <c r="D38" s="437">
        <v>4</v>
      </c>
      <c r="E38" s="430" t="s">
        <v>1579</v>
      </c>
      <c r="F38" s="441" t="s">
        <v>65</v>
      </c>
      <c r="G38" s="117">
        <v>58501</v>
      </c>
      <c r="H38" s="444">
        <v>1</v>
      </c>
      <c r="I38" s="444">
        <v>0.15</v>
      </c>
      <c r="J38" s="430" t="s">
        <v>1580</v>
      </c>
      <c r="K38" s="437" t="s">
        <v>299</v>
      </c>
      <c r="L38" s="437">
        <v>4</v>
      </c>
      <c r="M38" s="430" t="s">
        <v>78</v>
      </c>
      <c r="N38" s="430" t="s">
        <v>1581</v>
      </c>
      <c r="O38" s="430" t="s">
        <v>1582</v>
      </c>
      <c r="P38" s="449">
        <v>7.0000000000000007E-2</v>
      </c>
      <c r="Q38" s="52" t="s">
        <v>3956</v>
      </c>
      <c r="R38" s="477">
        <v>1844652000</v>
      </c>
      <c r="S38" s="430"/>
      <c r="T38" s="70">
        <v>43132</v>
      </c>
      <c r="U38" s="70">
        <v>43434</v>
      </c>
      <c r="V38" s="430" t="s">
        <v>1583</v>
      </c>
      <c r="W38" s="434">
        <v>1</v>
      </c>
      <c r="X38" s="459">
        <v>0</v>
      </c>
      <c r="Y38" s="434"/>
      <c r="Z38" s="437" t="s">
        <v>71</v>
      </c>
      <c r="AA38" s="459">
        <v>0</v>
      </c>
      <c r="AB38" s="449">
        <v>0</v>
      </c>
      <c r="AC38" s="440">
        <v>1759223000</v>
      </c>
      <c r="AD38" s="430"/>
      <c r="AE38" s="624">
        <v>0</v>
      </c>
      <c r="AF38" s="598"/>
      <c r="AG38" s="459">
        <v>0.1</v>
      </c>
      <c r="AH38" s="434"/>
      <c r="AI38" s="437" t="s">
        <v>1584</v>
      </c>
      <c r="AJ38" s="459">
        <v>0.1</v>
      </c>
      <c r="AK38" s="72">
        <v>0</v>
      </c>
      <c r="AL38" s="430">
        <v>0</v>
      </c>
      <c r="AM38" s="430"/>
      <c r="AN38" s="624">
        <v>9.9999999999999978E-2</v>
      </c>
      <c r="AO38" s="598"/>
      <c r="AP38" s="459">
        <v>0.1</v>
      </c>
      <c r="AQ38" s="434"/>
      <c r="AR38" s="437" t="s">
        <v>1585</v>
      </c>
      <c r="AS38" s="459">
        <v>0.1</v>
      </c>
      <c r="AT38" s="449">
        <v>0</v>
      </c>
      <c r="AU38" s="473">
        <v>20496667</v>
      </c>
      <c r="AV38" s="430"/>
      <c r="AW38" s="437" t="s">
        <v>1585</v>
      </c>
      <c r="AX38" s="624">
        <v>9.9999999999999978E-2</v>
      </c>
      <c r="AY38" s="734"/>
      <c r="AZ38" s="459">
        <v>0.1</v>
      </c>
      <c r="BA38" s="434"/>
      <c r="BB38" s="437" t="s">
        <v>1586</v>
      </c>
      <c r="BC38" s="459">
        <v>0.1</v>
      </c>
      <c r="BD38" s="449">
        <v>0</v>
      </c>
      <c r="BE38" s="473">
        <v>10506000</v>
      </c>
      <c r="BF38" s="430"/>
      <c r="BG38" s="624">
        <v>9.9999999999999978E-2</v>
      </c>
      <c r="BH38" s="598"/>
      <c r="BI38" s="459">
        <v>0.1</v>
      </c>
      <c r="BJ38" s="434"/>
      <c r="BK38" s="437" t="s">
        <v>1587</v>
      </c>
      <c r="BL38" s="459">
        <v>0.1</v>
      </c>
      <c r="BM38" s="449">
        <v>0</v>
      </c>
      <c r="BN38" s="474">
        <v>0</v>
      </c>
      <c r="BO38" s="430"/>
      <c r="BP38" s="624">
        <v>9.9999999999999978E-2</v>
      </c>
      <c r="BQ38" s="598"/>
      <c r="BR38" s="459">
        <v>0.1</v>
      </c>
      <c r="BS38" s="434"/>
      <c r="BT38" s="437" t="s">
        <v>1588</v>
      </c>
      <c r="BU38" s="459">
        <v>0.1</v>
      </c>
      <c r="BV38" s="449">
        <v>0</v>
      </c>
      <c r="BW38" s="473">
        <v>54426333</v>
      </c>
      <c r="BX38" s="430"/>
      <c r="BY38" s="448" t="s">
        <v>1588</v>
      </c>
      <c r="BZ38" s="624">
        <v>9.9999999999999978E-2</v>
      </c>
      <c r="CA38" s="598"/>
      <c r="CB38" s="459">
        <v>0.1</v>
      </c>
      <c r="CC38" s="434"/>
      <c r="CD38" s="437" t="s">
        <v>1589</v>
      </c>
      <c r="CE38" s="459">
        <v>0.1</v>
      </c>
      <c r="CF38" s="72">
        <v>0</v>
      </c>
      <c r="CG38" s="430"/>
      <c r="CH38" s="430"/>
      <c r="CI38" s="624">
        <v>9.9999999999999978E-2</v>
      </c>
      <c r="CJ38" s="598"/>
      <c r="CK38" s="459">
        <v>0.1</v>
      </c>
      <c r="CL38" s="434"/>
      <c r="CM38" s="437" t="s">
        <v>1590</v>
      </c>
      <c r="CN38" s="459">
        <v>0.1</v>
      </c>
      <c r="CO38" s="72">
        <v>0</v>
      </c>
      <c r="CP38" s="430"/>
      <c r="CQ38" s="430"/>
      <c r="CR38" s="624">
        <v>9.9999999999999978E-2</v>
      </c>
      <c r="CS38" s="598"/>
      <c r="CT38" s="459">
        <v>0.1</v>
      </c>
      <c r="CU38" s="434"/>
      <c r="CV38" s="437" t="s">
        <v>1591</v>
      </c>
      <c r="CW38" s="459">
        <v>0.1</v>
      </c>
      <c r="CX38" s="449">
        <v>0</v>
      </c>
      <c r="CY38" s="430"/>
      <c r="CZ38" s="430"/>
      <c r="DA38" s="437" t="s">
        <v>1592</v>
      </c>
      <c r="DB38" s="624">
        <v>9.9999999999999978E-2</v>
      </c>
      <c r="DC38" s="598"/>
      <c r="DD38" s="459">
        <v>0.1</v>
      </c>
      <c r="DE38" s="434"/>
      <c r="DF38" s="437" t="s">
        <v>1593</v>
      </c>
      <c r="DG38" s="459">
        <v>0.1</v>
      </c>
      <c r="DH38" s="449">
        <v>0</v>
      </c>
      <c r="DI38" s="430"/>
      <c r="DJ38" s="430"/>
      <c r="DK38" s="624">
        <v>9.9999999999999978E-2</v>
      </c>
      <c r="DL38" s="598"/>
      <c r="DM38" s="459">
        <v>0.1</v>
      </c>
      <c r="DN38" s="434"/>
      <c r="DO38" s="437" t="s">
        <v>1594</v>
      </c>
      <c r="DP38" s="459">
        <v>0.1</v>
      </c>
      <c r="DQ38" s="449">
        <v>0</v>
      </c>
      <c r="DR38" s="430"/>
      <c r="DS38" s="430"/>
      <c r="DT38" s="624">
        <v>9.9999999999999978E-2</v>
      </c>
      <c r="DU38" s="598"/>
      <c r="DV38" s="459">
        <v>0</v>
      </c>
      <c r="DW38" s="434"/>
      <c r="DX38" s="437" t="s">
        <v>71</v>
      </c>
      <c r="DY38" s="459">
        <v>0</v>
      </c>
      <c r="DZ38" s="449">
        <v>0</v>
      </c>
      <c r="EA38" s="430"/>
      <c r="EB38" s="430"/>
      <c r="EC38" s="598" t="s">
        <v>1580</v>
      </c>
      <c r="ED38" s="624">
        <v>0</v>
      </c>
      <c r="EE38" s="430"/>
      <c r="EF38" s="489"/>
      <c r="EG38" s="449">
        <v>0.99999999999999989</v>
      </c>
      <c r="EH38" s="449">
        <v>0</v>
      </c>
      <c r="EI38" s="443">
        <v>0</v>
      </c>
      <c r="EJ38" s="450">
        <v>0.99999999999999989</v>
      </c>
      <c r="EK38" s="450">
        <v>0</v>
      </c>
      <c r="EL38" s="441">
        <v>0</v>
      </c>
      <c r="EM38" s="624">
        <v>0.99999999999999978</v>
      </c>
      <c r="EN38" s="624">
        <v>0</v>
      </c>
      <c r="EO38" s="624"/>
      <c r="EP38" s="452">
        <v>1844652000</v>
      </c>
      <c r="EQ38" s="452">
        <v>0</v>
      </c>
      <c r="ER38" s="437"/>
      <c r="ES38" s="200"/>
      <c r="ET38" s="412">
        <f t="shared" si="0"/>
        <v>0</v>
      </c>
    </row>
    <row r="39" spans="1:150" s="409" customFormat="1" ht="99.95" customHeight="1" x14ac:dyDescent="0.25">
      <c r="A39" s="430" t="s">
        <v>193</v>
      </c>
      <c r="B39" s="430" t="s">
        <v>83</v>
      </c>
      <c r="C39" s="430" t="s">
        <v>76</v>
      </c>
      <c r="D39" s="437">
        <v>4</v>
      </c>
      <c r="E39" s="430" t="s">
        <v>1579</v>
      </c>
      <c r="F39" s="441" t="s">
        <v>65</v>
      </c>
      <c r="G39" s="117">
        <v>58501</v>
      </c>
      <c r="H39" s="444">
        <v>1</v>
      </c>
      <c r="I39" s="444">
        <v>0.15</v>
      </c>
      <c r="J39" s="430" t="s">
        <v>1580</v>
      </c>
      <c r="K39" s="437" t="s">
        <v>299</v>
      </c>
      <c r="L39" s="437">
        <v>5</v>
      </c>
      <c r="M39" s="430" t="s">
        <v>1595</v>
      </c>
      <c r="N39" s="430" t="s">
        <v>1596</v>
      </c>
      <c r="O39" s="430" t="s">
        <v>1582</v>
      </c>
      <c r="P39" s="449">
        <v>2.6666666666666665E-2</v>
      </c>
      <c r="Q39" s="52" t="s">
        <v>3956</v>
      </c>
      <c r="R39" s="477">
        <v>35637000000</v>
      </c>
      <c r="S39" s="430"/>
      <c r="T39" s="70">
        <v>43132</v>
      </c>
      <c r="U39" s="70">
        <v>43434</v>
      </c>
      <c r="V39" s="430" t="s">
        <v>1598</v>
      </c>
      <c r="W39" s="434">
        <v>1</v>
      </c>
      <c r="X39" s="459">
        <v>0</v>
      </c>
      <c r="Y39" s="434"/>
      <c r="Z39" s="437" t="s">
        <v>71</v>
      </c>
      <c r="AA39" s="459">
        <v>0</v>
      </c>
      <c r="AB39" s="449">
        <v>0</v>
      </c>
      <c r="AC39" s="440">
        <v>0</v>
      </c>
      <c r="AD39" s="430"/>
      <c r="AE39" s="624"/>
      <c r="AF39" s="598"/>
      <c r="AG39" s="459">
        <v>0.1</v>
      </c>
      <c r="AH39" s="434"/>
      <c r="AI39" s="598" t="s">
        <v>1599</v>
      </c>
      <c r="AJ39" s="459">
        <v>0.1</v>
      </c>
      <c r="AK39" s="449">
        <v>0</v>
      </c>
      <c r="AL39" s="474">
        <v>7568961638</v>
      </c>
      <c r="AM39" s="430"/>
      <c r="AN39" s="624"/>
      <c r="AO39" s="598"/>
      <c r="AP39" s="459">
        <v>0.1</v>
      </c>
      <c r="AQ39" s="434"/>
      <c r="AR39" s="598" t="s">
        <v>1600</v>
      </c>
      <c r="AS39" s="459">
        <v>0.1</v>
      </c>
      <c r="AT39" s="449">
        <v>0</v>
      </c>
      <c r="AU39" s="474">
        <v>7568961638</v>
      </c>
      <c r="AV39" s="430"/>
      <c r="AW39" s="598" t="s">
        <v>1600</v>
      </c>
      <c r="AX39" s="624"/>
      <c r="AY39" s="734"/>
      <c r="AZ39" s="459">
        <v>0.1</v>
      </c>
      <c r="BA39" s="434"/>
      <c r="BB39" s="598" t="s">
        <v>1601</v>
      </c>
      <c r="BC39" s="459">
        <v>0.1</v>
      </c>
      <c r="BD39" s="449">
        <v>0</v>
      </c>
      <c r="BE39" s="474">
        <v>0</v>
      </c>
      <c r="BF39" s="430"/>
      <c r="BG39" s="624"/>
      <c r="BH39" s="598"/>
      <c r="BI39" s="459">
        <v>0.1</v>
      </c>
      <c r="BJ39" s="434"/>
      <c r="BK39" s="598" t="s">
        <v>1602</v>
      </c>
      <c r="BL39" s="459">
        <v>0.1</v>
      </c>
      <c r="BM39" s="449">
        <v>0</v>
      </c>
      <c r="BN39" s="474">
        <v>0</v>
      </c>
      <c r="BO39" s="430"/>
      <c r="BP39" s="624"/>
      <c r="BQ39" s="598"/>
      <c r="BR39" s="459">
        <v>0.1</v>
      </c>
      <c r="BS39" s="434"/>
      <c r="BT39" s="598" t="s">
        <v>1603</v>
      </c>
      <c r="BU39" s="459">
        <v>0.1</v>
      </c>
      <c r="BV39" s="449">
        <v>0</v>
      </c>
      <c r="BW39" s="473">
        <v>20499076724</v>
      </c>
      <c r="BX39" s="430"/>
      <c r="BY39" s="598" t="s">
        <v>1603</v>
      </c>
      <c r="BZ39" s="624"/>
      <c r="CA39" s="598"/>
      <c r="CB39" s="459">
        <v>0.1</v>
      </c>
      <c r="CC39" s="434"/>
      <c r="CD39" s="598" t="s">
        <v>1604</v>
      </c>
      <c r="CE39" s="459">
        <v>0.1</v>
      </c>
      <c r="CF39" s="449">
        <v>0</v>
      </c>
      <c r="CG39" s="430"/>
      <c r="CH39" s="430"/>
      <c r="CI39" s="624"/>
      <c r="CJ39" s="598"/>
      <c r="CK39" s="459">
        <v>0.1</v>
      </c>
      <c r="CL39" s="434"/>
      <c r="CM39" s="598" t="s">
        <v>1605</v>
      </c>
      <c r="CN39" s="459">
        <v>0.1</v>
      </c>
      <c r="CO39" s="449">
        <v>0</v>
      </c>
      <c r="CP39" s="430"/>
      <c r="CQ39" s="430"/>
      <c r="CR39" s="624"/>
      <c r="CS39" s="598"/>
      <c r="CT39" s="459">
        <v>0.1</v>
      </c>
      <c r="CU39" s="434"/>
      <c r="CV39" s="598" t="s">
        <v>1606</v>
      </c>
      <c r="CW39" s="459">
        <v>0.1</v>
      </c>
      <c r="CX39" s="449">
        <v>0</v>
      </c>
      <c r="CY39" s="430"/>
      <c r="CZ39" s="430"/>
      <c r="DA39" s="598" t="s">
        <v>1606</v>
      </c>
      <c r="DB39" s="624"/>
      <c r="DC39" s="598"/>
      <c r="DD39" s="459">
        <v>0.1</v>
      </c>
      <c r="DE39" s="434"/>
      <c r="DF39" s="598" t="s">
        <v>1607</v>
      </c>
      <c r="DG39" s="459">
        <v>0.1</v>
      </c>
      <c r="DH39" s="449">
        <v>0</v>
      </c>
      <c r="DI39" s="430"/>
      <c r="DJ39" s="430"/>
      <c r="DK39" s="624"/>
      <c r="DL39" s="598"/>
      <c r="DM39" s="459">
        <v>0.1</v>
      </c>
      <c r="DN39" s="434"/>
      <c r="DO39" s="598" t="s">
        <v>1608</v>
      </c>
      <c r="DP39" s="459">
        <v>0.1</v>
      </c>
      <c r="DQ39" s="449">
        <v>0</v>
      </c>
      <c r="DR39" s="430"/>
      <c r="DS39" s="430"/>
      <c r="DT39" s="624"/>
      <c r="DU39" s="598"/>
      <c r="DV39" s="459">
        <v>0</v>
      </c>
      <c r="DW39" s="434"/>
      <c r="DX39" s="598" t="s">
        <v>71</v>
      </c>
      <c r="DY39" s="459">
        <v>0</v>
      </c>
      <c r="DZ39" s="449">
        <v>0</v>
      </c>
      <c r="EA39" s="430"/>
      <c r="EB39" s="430"/>
      <c r="EC39" s="598"/>
      <c r="ED39" s="624"/>
      <c r="EE39" s="430"/>
      <c r="EF39" s="489"/>
      <c r="EG39" s="449">
        <v>0.99999999999999989</v>
      </c>
      <c r="EH39" s="449">
        <v>0</v>
      </c>
      <c r="EI39" s="443">
        <v>0</v>
      </c>
      <c r="EJ39" s="450">
        <v>0.99999999999999989</v>
      </c>
      <c r="EK39" s="450">
        <v>0</v>
      </c>
      <c r="EL39" s="441">
        <v>0</v>
      </c>
      <c r="EM39" s="624"/>
      <c r="EN39" s="624"/>
      <c r="EO39" s="624"/>
      <c r="EP39" s="452">
        <v>35637000000</v>
      </c>
      <c r="EQ39" s="452">
        <v>0</v>
      </c>
      <c r="ER39" s="437"/>
      <c r="ES39" s="200"/>
      <c r="ET39" s="412">
        <f t="shared" si="0"/>
        <v>0</v>
      </c>
    </row>
    <row r="40" spans="1:150" s="409" customFormat="1" ht="99.95" customHeight="1" x14ac:dyDescent="0.25">
      <c r="A40" s="430" t="s">
        <v>193</v>
      </c>
      <c r="B40" s="430" t="s">
        <v>83</v>
      </c>
      <c r="C40" s="430" t="s">
        <v>76</v>
      </c>
      <c r="D40" s="437">
        <v>4</v>
      </c>
      <c r="E40" s="430" t="s">
        <v>1579</v>
      </c>
      <c r="F40" s="441" t="s">
        <v>65</v>
      </c>
      <c r="G40" s="117">
        <v>58501</v>
      </c>
      <c r="H40" s="444">
        <v>1</v>
      </c>
      <c r="I40" s="444">
        <v>0.15</v>
      </c>
      <c r="J40" s="430" t="s">
        <v>1580</v>
      </c>
      <c r="K40" s="437" t="s">
        <v>299</v>
      </c>
      <c r="L40" s="437">
        <v>6</v>
      </c>
      <c r="M40" s="430" t="s">
        <v>1609</v>
      </c>
      <c r="N40" s="430" t="s">
        <v>1596</v>
      </c>
      <c r="O40" s="430" t="s">
        <v>1582</v>
      </c>
      <c r="P40" s="449">
        <v>2.6666666666666665E-2</v>
      </c>
      <c r="Q40" s="52" t="s">
        <v>3956</v>
      </c>
      <c r="R40" s="477">
        <v>72300487000</v>
      </c>
      <c r="S40" s="430"/>
      <c r="T40" s="70">
        <v>43132</v>
      </c>
      <c r="U40" s="70">
        <v>43434</v>
      </c>
      <c r="V40" s="430" t="s">
        <v>1610</v>
      </c>
      <c r="W40" s="434">
        <v>1</v>
      </c>
      <c r="X40" s="459">
        <v>0</v>
      </c>
      <c r="Y40" s="434"/>
      <c r="Z40" s="437" t="s">
        <v>71</v>
      </c>
      <c r="AA40" s="459">
        <v>0</v>
      </c>
      <c r="AB40" s="449">
        <v>0</v>
      </c>
      <c r="AC40" s="440">
        <v>42176122000</v>
      </c>
      <c r="AD40" s="430"/>
      <c r="AE40" s="624"/>
      <c r="AF40" s="598"/>
      <c r="AG40" s="459">
        <v>0.1</v>
      </c>
      <c r="AH40" s="434"/>
      <c r="AI40" s="598"/>
      <c r="AJ40" s="459">
        <v>0.1</v>
      </c>
      <c r="AK40" s="72">
        <v>0</v>
      </c>
      <c r="AL40" s="473">
        <v>2392993699</v>
      </c>
      <c r="AM40" s="430"/>
      <c r="AN40" s="624"/>
      <c r="AO40" s="598"/>
      <c r="AP40" s="459">
        <v>0.1</v>
      </c>
      <c r="AQ40" s="434"/>
      <c r="AR40" s="598"/>
      <c r="AS40" s="459">
        <v>0.1</v>
      </c>
      <c r="AT40" s="449">
        <v>0</v>
      </c>
      <c r="AU40" s="473">
        <v>2244606635</v>
      </c>
      <c r="AV40" s="430"/>
      <c r="AW40" s="598"/>
      <c r="AX40" s="624"/>
      <c r="AY40" s="734"/>
      <c r="AZ40" s="459">
        <v>0.1</v>
      </c>
      <c r="BA40" s="434"/>
      <c r="BB40" s="598"/>
      <c r="BC40" s="459">
        <v>0.1</v>
      </c>
      <c r="BD40" s="449">
        <v>0</v>
      </c>
      <c r="BE40" s="473">
        <v>3107154800</v>
      </c>
      <c r="BF40" s="430"/>
      <c r="BG40" s="624"/>
      <c r="BH40" s="598"/>
      <c r="BI40" s="459">
        <v>0.1</v>
      </c>
      <c r="BJ40" s="434"/>
      <c r="BK40" s="598"/>
      <c r="BL40" s="459">
        <v>0.1</v>
      </c>
      <c r="BM40" s="72">
        <v>0</v>
      </c>
      <c r="BN40" s="473">
        <v>2692518430</v>
      </c>
      <c r="BO40" s="430"/>
      <c r="BP40" s="624"/>
      <c r="BQ40" s="598"/>
      <c r="BR40" s="459">
        <v>0.1</v>
      </c>
      <c r="BS40" s="434"/>
      <c r="BT40" s="598"/>
      <c r="BU40" s="459">
        <v>0.1</v>
      </c>
      <c r="BV40" s="449">
        <v>0</v>
      </c>
      <c r="BW40" s="473">
        <v>17590888025</v>
      </c>
      <c r="BX40" s="430"/>
      <c r="BY40" s="598"/>
      <c r="BZ40" s="624"/>
      <c r="CA40" s="598"/>
      <c r="CB40" s="459">
        <v>0.1</v>
      </c>
      <c r="CC40" s="434"/>
      <c r="CD40" s="598"/>
      <c r="CE40" s="459">
        <v>0.1</v>
      </c>
      <c r="CF40" s="72">
        <v>0</v>
      </c>
      <c r="CG40" s="473">
        <v>2071147411</v>
      </c>
      <c r="CH40" s="430"/>
      <c r="CI40" s="624"/>
      <c r="CJ40" s="598"/>
      <c r="CK40" s="459">
        <v>0.1</v>
      </c>
      <c r="CL40" s="434"/>
      <c r="CM40" s="598"/>
      <c r="CN40" s="459">
        <v>0.1</v>
      </c>
      <c r="CO40" s="449">
        <v>0</v>
      </c>
      <c r="CP40" s="473">
        <v>25056000</v>
      </c>
      <c r="CQ40" s="430"/>
      <c r="CR40" s="624"/>
      <c r="CS40" s="598"/>
      <c r="CT40" s="459">
        <v>0.1</v>
      </c>
      <c r="CU40" s="434"/>
      <c r="CV40" s="598"/>
      <c r="CW40" s="459">
        <v>0.1</v>
      </c>
      <c r="CX40" s="449"/>
      <c r="CY40" s="430"/>
      <c r="CZ40" s="430"/>
      <c r="DA40" s="598"/>
      <c r="DB40" s="624"/>
      <c r="DC40" s="598"/>
      <c r="DD40" s="459">
        <v>0.1</v>
      </c>
      <c r="DE40" s="434"/>
      <c r="DF40" s="598"/>
      <c r="DG40" s="459">
        <v>0.1</v>
      </c>
      <c r="DH40" s="449">
        <v>0</v>
      </c>
      <c r="DI40" s="430"/>
      <c r="DJ40" s="430"/>
      <c r="DK40" s="624"/>
      <c r="DL40" s="598"/>
      <c r="DM40" s="459">
        <v>0.1</v>
      </c>
      <c r="DN40" s="434"/>
      <c r="DO40" s="598"/>
      <c r="DP40" s="459">
        <v>0.1</v>
      </c>
      <c r="DQ40" s="72">
        <v>0</v>
      </c>
      <c r="DR40" s="430"/>
      <c r="DS40" s="430"/>
      <c r="DT40" s="624"/>
      <c r="DU40" s="598"/>
      <c r="DV40" s="459">
        <v>0</v>
      </c>
      <c r="DW40" s="434"/>
      <c r="DX40" s="598"/>
      <c r="DY40" s="459">
        <v>0</v>
      </c>
      <c r="DZ40" s="449">
        <v>0</v>
      </c>
      <c r="EA40" s="430"/>
      <c r="EB40" s="430"/>
      <c r="EC40" s="598"/>
      <c r="ED40" s="624"/>
      <c r="EE40" s="430"/>
      <c r="EF40" s="489"/>
      <c r="EG40" s="449">
        <v>0.99999999999999989</v>
      </c>
      <c r="EH40" s="449">
        <v>0</v>
      </c>
      <c r="EI40" s="443">
        <v>0</v>
      </c>
      <c r="EJ40" s="450">
        <v>0.99999999999999989</v>
      </c>
      <c r="EK40" s="450">
        <v>0</v>
      </c>
      <c r="EL40" s="441">
        <v>0</v>
      </c>
      <c r="EM40" s="624"/>
      <c r="EN40" s="624"/>
      <c r="EO40" s="624"/>
      <c r="EP40" s="452">
        <v>72300487000</v>
      </c>
      <c r="EQ40" s="452">
        <v>0</v>
      </c>
      <c r="ER40" s="437"/>
      <c r="ES40" s="200"/>
      <c r="ET40" s="412">
        <f t="shared" si="0"/>
        <v>0</v>
      </c>
    </row>
    <row r="41" spans="1:150" s="409" customFormat="1" ht="99.95" customHeight="1" x14ac:dyDescent="0.25">
      <c r="A41" s="430" t="s">
        <v>193</v>
      </c>
      <c r="B41" s="430" t="s">
        <v>83</v>
      </c>
      <c r="C41" s="430" t="s">
        <v>76</v>
      </c>
      <c r="D41" s="437">
        <v>4</v>
      </c>
      <c r="E41" s="430" t="s">
        <v>1579</v>
      </c>
      <c r="F41" s="441" t="s">
        <v>65</v>
      </c>
      <c r="G41" s="117">
        <v>58501</v>
      </c>
      <c r="H41" s="444">
        <v>1</v>
      </c>
      <c r="I41" s="444">
        <v>0.15</v>
      </c>
      <c r="J41" s="430" t="s">
        <v>1580</v>
      </c>
      <c r="K41" s="437" t="s">
        <v>299</v>
      </c>
      <c r="L41" s="437">
        <v>7</v>
      </c>
      <c r="M41" s="430" t="s">
        <v>1611</v>
      </c>
      <c r="N41" s="430" t="s">
        <v>1596</v>
      </c>
      <c r="O41" s="430" t="s">
        <v>1582</v>
      </c>
      <c r="P41" s="449">
        <v>2.6666666666666665E-2</v>
      </c>
      <c r="Q41" s="52" t="s">
        <v>3956</v>
      </c>
      <c r="R41" s="477">
        <v>4676892000</v>
      </c>
      <c r="S41" s="430"/>
      <c r="T41" s="70">
        <v>43132</v>
      </c>
      <c r="U41" s="70">
        <v>43434</v>
      </c>
      <c r="V41" s="430" t="s">
        <v>1612</v>
      </c>
      <c r="W41" s="434">
        <v>1</v>
      </c>
      <c r="X41" s="459">
        <v>0</v>
      </c>
      <c r="Y41" s="434"/>
      <c r="Z41" s="437" t="s">
        <v>71</v>
      </c>
      <c r="AA41" s="459">
        <v>0</v>
      </c>
      <c r="AB41" s="449">
        <v>0</v>
      </c>
      <c r="AC41" s="440">
        <v>855918232</v>
      </c>
      <c r="AD41" s="430"/>
      <c r="AE41" s="624"/>
      <c r="AF41" s="598"/>
      <c r="AG41" s="459">
        <v>0.1</v>
      </c>
      <c r="AH41" s="434"/>
      <c r="AI41" s="598"/>
      <c r="AJ41" s="459">
        <v>0.1</v>
      </c>
      <c r="AK41" s="72">
        <v>0</v>
      </c>
      <c r="AL41" s="473">
        <v>835109768</v>
      </c>
      <c r="AM41" s="430"/>
      <c r="AN41" s="624"/>
      <c r="AO41" s="598"/>
      <c r="AP41" s="459">
        <v>0.1</v>
      </c>
      <c r="AQ41" s="434"/>
      <c r="AR41" s="598"/>
      <c r="AS41" s="459">
        <v>0.1</v>
      </c>
      <c r="AT41" s="449">
        <v>0</v>
      </c>
      <c r="AU41" s="474">
        <v>0</v>
      </c>
      <c r="AV41" s="430"/>
      <c r="AW41" s="598"/>
      <c r="AX41" s="624"/>
      <c r="AY41" s="734"/>
      <c r="AZ41" s="459">
        <v>0.1</v>
      </c>
      <c r="BA41" s="434"/>
      <c r="BB41" s="598"/>
      <c r="BC41" s="459">
        <v>0.1</v>
      </c>
      <c r="BD41" s="449">
        <v>0</v>
      </c>
      <c r="BE41" s="474">
        <v>0</v>
      </c>
      <c r="BF41" s="430"/>
      <c r="BG41" s="624"/>
      <c r="BH41" s="598"/>
      <c r="BI41" s="459">
        <v>0.1</v>
      </c>
      <c r="BJ41" s="434"/>
      <c r="BK41" s="598"/>
      <c r="BL41" s="459">
        <v>0.1</v>
      </c>
      <c r="BM41" s="72">
        <v>0</v>
      </c>
      <c r="BN41" s="474">
        <v>0</v>
      </c>
      <c r="BO41" s="430"/>
      <c r="BP41" s="624"/>
      <c r="BQ41" s="598"/>
      <c r="BR41" s="459">
        <v>0.1</v>
      </c>
      <c r="BS41" s="434"/>
      <c r="BT41" s="598"/>
      <c r="BU41" s="459">
        <v>0.1</v>
      </c>
      <c r="BV41" s="449">
        <v>0</v>
      </c>
      <c r="BW41" s="473">
        <v>2985864000</v>
      </c>
      <c r="BX41" s="430"/>
      <c r="BY41" s="598"/>
      <c r="BZ41" s="624"/>
      <c r="CA41" s="598"/>
      <c r="CB41" s="459">
        <v>0.1</v>
      </c>
      <c r="CC41" s="434"/>
      <c r="CD41" s="598"/>
      <c r="CE41" s="459">
        <v>0.1</v>
      </c>
      <c r="CF41" s="72">
        <v>0</v>
      </c>
      <c r="CG41" s="430"/>
      <c r="CH41" s="430"/>
      <c r="CI41" s="624"/>
      <c r="CJ41" s="598"/>
      <c r="CK41" s="459">
        <v>0.1</v>
      </c>
      <c r="CL41" s="434"/>
      <c r="CM41" s="598"/>
      <c r="CN41" s="459">
        <v>0.1</v>
      </c>
      <c r="CO41" s="449">
        <v>0</v>
      </c>
      <c r="CP41" s="430"/>
      <c r="CQ41" s="430"/>
      <c r="CR41" s="624"/>
      <c r="CS41" s="598"/>
      <c r="CT41" s="459">
        <v>0.1</v>
      </c>
      <c r="CU41" s="434"/>
      <c r="CV41" s="598"/>
      <c r="CW41" s="459">
        <v>0.1</v>
      </c>
      <c r="CX41" s="449">
        <v>0</v>
      </c>
      <c r="CY41" s="430"/>
      <c r="CZ41" s="430"/>
      <c r="DA41" s="598"/>
      <c r="DB41" s="624"/>
      <c r="DC41" s="598"/>
      <c r="DD41" s="459">
        <v>0.1</v>
      </c>
      <c r="DE41" s="434"/>
      <c r="DF41" s="598"/>
      <c r="DG41" s="459">
        <v>0.1</v>
      </c>
      <c r="DH41" s="449">
        <v>0</v>
      </c>
      <c r="DI41" s="430"/>
      <c r="DJ41" s="430"/>
      <c r="DK41" s="624"/>
      <c r="DL41" s="598"/>
      <c r="DM41" s="459">
        <v>0.1</v>
      </c>
      <c r="DN41" s="434"/>
      <c r="DO41" s="598"/>
      <c r="DP41" s="459">
        <v>0.1</v>
      </c>
      <c r="DQ41" s="72">
        <v>0</v>
      </c>
      <c r="DR41" s="430"/>
      <c r="DS41" s="430"/>
      <c r="DT41" s="624"/>
      <c r="DU41" s="598"/>
      <c r="DV41" s="459">
        <v>0</v>
      </c>
      <c r="DW41" s="434"/>
      <c r="DX41" s="598"/>
      <c r="DY41" s="459">
        <v>0</v>
      </c>
      <c r="DZ41" s="449">
        <v>0</v>
      </c>
      <c r="EA41" s="430"/>
      <c r="EB41" s="430"/>
      <c r="EC41" s="598"/>
      <c r="ED41" s="624"/>
      <c r="EE41" s="430"/>
      <c r="EF41" s="489"/>
      <c r="EG41" s="449">
        <v>0.99999999999999989</v>
      </c>
      <c r="EH41" s="449">
        <v>0</v>
      </c>
      <c r="EI41" s="443">
        <v>0</v>
      </c>
      <c r="EJ41" s="450">
        <v>0.99999999999999989</v>
      </c>
      <c r="EK41" s="450">
        <v>0</v>
      </c>
      <c r="EL41" s="441">
        <v>0</v>
      </c>
      <c r="EM41" s="624"/>
      <c r="EN41" s="624"/>
      <c r="EO41" s="624"/>
      <c r="EP41" s="452">
        <v>4676892000</v>
      </c>
      <c r="EQ41" s="452">
        <v>0</v>
      </c>
      <c r="ER41" s="437"/>
      <c r="ES41" s="200"/>
      <c r="ET41" s="412">
        <f t="shared" si="0"/>
        <v>0</v>
      </c>
    </row>
    <row r="42" spans="1:150" s="409" customFormat="1" ht="99.95" customHeight="1" x14ac:dyDescent="0.25">
      <c r="A42" s="430" t="s">
        <v>193</v>
      </c>
      <c r="B42" s="430" t="s">
        <v>83</v>
      </c>
      <c r="C42" s="430" t="s">
        <v>76</v>
      </c>
      <c r="D42" s="437">
        <v>5</v>
      </c>
      <c r="E42" s="430" t="s">
        <v>77</v>
      </c>
      <c r="F42" s="441" t="s">
        <v>65</v>
      </c>
      <c r="G42" s="118">
        <v>15000</v>
      </c>
      <c r="H42" s="444">
        <v>1</v>
      </c>
      <c r="I42" s="444">
        <v>0.15</v>
      </c>
      <c r="J42" s="430" t="s">
        <v>1613</v>
      </c>
      <c r="K42" s="437" t="s">
        <v>299</v>
      </c>
      <c r="L42" s="437">
        <v>8</v>
      </c>
      <c r="M42" s="430" t="s">
        <v>78</v>
      </c>
      <c r="N42" s="430" t="s">
        <v>1614</v>
      </c>
      <c r="O42" s="430" t="s">
        <v>1615</v>
      </c>
      <c r="P42" s="449">
        <v>0.05</v>
      </c>
      <c r="Q42" s="52" t="s">
        <v>3959</v>
      </c>
      <c r="R42" s="477">
        <v>1736425000</v>
      </c>
      <c r="S42" s="415"/>
      <c r="T42" s="58">
        <v>43132</v>
      </c>
      <c r="U42" s="58">
        <v>43434</v>
      </c>
      <c r="V42" s="430" t="s">
        <v>1617</v>
      </c>
      <c r="W42" s="449">
        <v>0.3</v>
      </c>
      <c r="X42" s="459">
        <v>0</v>
      </c>
      <c r="Y42" s="434"/>
      <c r="Z42" s="437" t="s">
        <v>71</v>
      </c>
      <c r="AA42" s="660">
        <v>6.0319999999999999E-2</v>
      </c>
      <c r="AB42" s="624">
        <v>0</v>
      </c>
      <c r="AC42" s="609">
        <v>1578340600</v>
      </c>
      <c r="AD42" s="598"/>
      <c r="AE42" s="624">
        <v>7.5639999999999985E-2</v>
      </c>
      <c r="AF42" s="598"/>
      <c r="AG42" s="459">
        <v>0.03</v>
      </c>
      <c r="AH42" s="434"/>
      <c r="AI42" s="487" t="s">
        <v>1618</v>
      </c>
      <c r="AJ42" s="660">
        <v>9.0620000000000006E-2</v>
      </c>
      <c r="AK42" s="624">
        <v>0</v>
      </c>
      <c r="AL42" s="616">
        <v>133117200</v>
      </c>
      <c r="AM42" s="598"/>
      <c r="AN42" s="624">
        <v>8.5739999999999997E-2</v>
      </c>
      <c r="AO42" s="598"/>
      <c r="AP42" s="459">
        <v>0.03</v>
      </c>
      <c r="AQ42" s="434"/>
      <c r="AR42" s="487" t="s">
        <v>1619</v>
      </c>
      <c r="AS42" s="660">
        <v>9.0620000000000006E-2</v>
      </c>
      <c r="AT42" s="624">
        <v>0</v>
      </c>
      <c r="AU42" s="616">
        <v>24967200</v>
      </c>
      <c r="AV42" s="598"/>
      <c r="AW42" s="598" t="s">
        <v>1620</v>
      </c>
      <c r="AX42" s="624">
        <v>8.5739999999999997E-2</v>
      </c>
      <c r="AY42" s="598"/>
      <c r="AZ42" s="459">
        <v>0.03</v>
      </c>
      <c r="BA42" s="434"/>
      <c r="BB42" s="487" t="s">
        <v>1621</v>
      </c>
      <c r="BC42" s="660">
        <v>9.0620000000000006E-2</v>
      </c>
      <c r="BD42" s="624">
        <v>0</v>
      </c>
      <c r="BE42" s="598"/>
      <c r="BF42" s="598"/>
      <c r="BG42" s="624">
        <v>8.5739999999999997E-2</v>
      </c>
      <c r="BH42" s="598"/>
      <c r="BI42" s="459">
        <v>0.03</v>
      </c>
      <c r="BJ42" s="434"/>
      <c r="BK42" s="487" t="s">
        <v>1622</v>
      </c>
      <c r="BL42" s="660">
        <v>9.0620000000000006E-2</v>
      </c>
      <c r="BM42" s="624">
        <v>0</v>
      </c>
      <c r="BN42" s="598"/>
      <c r="BO42" s="598"/>
      <c r="BP42" s="624">
        <v>8.5739999999999997E-2</v>
      </c>
      <c r="BQ42" s="598"/>
      <c r="BR42" s="459">
        <v>0.03</v>
      </c>
      <c r="BS42" s="434"/>
      <c r="BT42" s="487" t="s">
        <v>1623</v>
      </c>
      <c r="BU42" s="660">
        <v>9.0620000000000006E-2</v>
      </c>
      <c r="BV42" s="624">
        <v>0</v>
      </c>
      <c r="BW42" s="598"/>
      <c r="BX42" s="598"/>
      <c r="BY42" s="623" t="s">
        <v>1624</v>
      </c>
      <c r="BZ42" s="624">
        <v>8.5739999999999997E-2</v>
      </c>
      <c r="CA42" s="598"/>
      <c r="CB42" s="459">
        <v>0.03</v>
      </c>
      <c r="CC42" s="434"/>
      <c r="CD42" s="487" t="s">
        <v>1625</v>
      </c>
      <c r="CE42" s="660">
        <v>9.0620000000000006E-2</v>
      </c>
      <c r="CF42" s="624">
        <v>0</v>
      </c>
      <c r="CG42" s="598"/>
      <c r="CH42" s="598"/>
      <c r="CI42" s="624">
        <v>8.5739999999999997E-2</v>
      </c>
      <c r="CJ42" s="598"/>
      <c r="CK42" s="459">
        <v>0.03</v>
      </c>
      <c r="CL42" s="434"/>
      <c r="CM42" s="487" t="s">
        <v>1626</v>
      </c>
      <c r="CN42" s="660">
        <v>9.0620000000000006E-2</v>
      </c>
      <c r="CO42" s="624">
        <v>0</v>
      </c>
      <c r="CP42" s="598"/>
      <c r="CQ42" s="598"/>
      <c r="CR42" s="624">
        <v>8.5739999999999997E-2</v>
      </c>
      <c r="CS42" s="598"/>
      <c r="CT42" s="459">
        <v>0.03</v>
      </c>
      <c r="CU42" s="434"/>
      <c r="CV42" s="487" t="s">
        <v>1627</v>
      </c>
      <c r="CW42" s="660">
        <v>9.0620000000000006E-2</v>
      </c>
      <c r="CX42" s="624">
        <v>0</v>
      </c>
      <c r="CY42" s="598"/>
      <c r="CZ42" s="598"/>
      <c r="DA42" s="598" t="s">
        <v>1628</v>
      </c>
      <c r="DB42" s="624">
        <v>8.5739999999999997E-2</v>
      </c>
      <c r="DC42" s="598"/>
      <c r="DD42" s="459">
        <v>0.03</v>
      </c>
      <c r="DE42" s="434"/>
      <c r="DF42" s="487" t="s">
        <v>1629</v>
      </c>
      <c r="DG42" s="660">
        <v>9.0620000000000006E-2</v>
      </c>
      <c r="DH42" s="624">
        <v>0</v>
      </c>
      <c r="DI42" s="598"/>
      <c r="DJ42" s="598"/>
      <c r="DK42" s="624">
        <v>8.5739999999999997E-2</v>
      </c>
      <c r="DL42" s="598"/>
      <c r="DM42" s="459">
        <v>0.03</v>
      </c>
      <c r="DN42" s="434"/>
      <c r="DO42" s="437" t="s">
        <v>1630</v>
      </c>
      <c r="DP42" s="660">
        <v>9.0620000000000006E-2</v>
      </c>
      <c r="DQ42" s="624">
        <v>0</v>
      </c>
      <c r="DR42" s="598"/>
      <c r="DS42" s="598"/>
      <c r="DT42" s="624">
        <v>8.5739999999999997E-2</v>
      </c>
      <c r="DU42" s="598"/>
      <c r="DV42" s="459">
        <v>0</v>
      </c>
      <c r="DW42" s="434"/>
      <c r="DX42" s="598" t="s">
        <v>1613</v>
      </c>
      <c r="DY42" s="660">
        <v>3.3320000000000002E-2</v>
      </c>
      <c r="DZ42" s="624">
        <v>0</v>
      </c>
      <c r="EA42" s="598"/>
      <c r="EB42" s="598"/>
      <c r="EC42" s="598" t="s">
        <v>1613</v>
      </c>
      <c r="ED42" s="624">
        <v>6.6640000000000005E-2</v>
      </c>
      <c r="EE42" s="430"/>
      <c r="EF42" s="733"/>
      <c r="EG42" s="449">
        <v>0.30000000000000004</v>
      </c>
      <c r="EH42" s="449">
        <v>0</v>
      </c>
      <c r="EI42" s="437">
        <v>0</v>
      </c>
      <c r="EJ42" s="626">
        <v>0.99984000000000028</v>
      </c>
      <c r="EK42" s="626">
        <v>0</v>
      </c>
      <c r="EL42" s="610">
        <v>0</v>
      </c>
      <c r="EM42" s="660">
        <v>0.99968000000000012</v>
      </c>
      <c r="EN42" s="624">
        <v>0</v>
      </c>
      <c r="EO42" s="624"/>
      <c r="EP42" s="628">
        <v>1736425000</v>
      </c>
      <c r="EQ42" s="628">
        <v>0</v>
      </c>
      <c r="ER42" s="437"/>
      <c r="ES42" s="200"/>
      <c r="ET42" s="412">
        <f t="shared" si="0"/>
        <v>0</v>
      </c>
    </row>
    <row r="43" spans="1:150" s="409" customFormat="1" ht="99.95" customHeight="1" x14ac:dyDescent="0.25">
      <c r="A43" s="430" t="s">
        <v>193</v>
      </c>
      <c r="B43" s="430" t="s">
        <v>83</v>
      </c>
      <c r="C43" s="430" t="s">
        <v>76</v>
      </c>
      <c r="D43" s="437">
        <v>5</v>
      </c>
      <c r="E43" s="430" t="s">
        <v>77</v>
      </c>
      <c r="F43" s="441" t="s">
        <v>65</v>
      </c>
      <c r="G43" s="118">
        <v>15000</v>
      </c>
      <c r="H43" s="444">
        <v>1</v>
      </c>
      <c r="I43" s="444">
        <v>0.15</v>
      </c>
      <c r="J43" s="430" t="s">
        <v>1613</v>
      </c>
      <c r="K43" s="437" t="s">
        <v>299</v>
      </c>
      <c r="L43" s="437">
        <v>8</v>
      </c>
      <c r="M43" s="430" t="s">
        <v>78</v>
      </c>
      <c r="N43" s="430" t="s">
        <v>1614</v>
      </c>
      <c r="O43" s="430" t="s">
        <v>1615</v>
      </c>
      <c r="P43" s="449">
        <v>0.05</v>
      </c>
      <c r="Q43" s="52" t="s">
        <v>3959</v>
      </c>
      <c r="R43" s="477">
        <v>1736425000</v>
      </c>
      <c r="S43" s="415"/>
      <c r="T43" s="58">
        <v>43101</v>
      </c>
      <c r="U43" s="58">
        <v>43465</v>
      </c>
      <c r="V43" s="430" t="s">
        <v>1631</v>
      </c>
      <c r="W43" s="449">
        <v>0.4</v>
      </c>
      <c r="X43" s="459">
        <v>3.3320000000000002E-2</v>
      </c>
      <c r="Y43" s="434"/>
      <c r="Z43" s="437" t="s">
        <v>1632</v>
      </c>
      <c r="AA43" s="660"/>
      <c r="AB43" s="624"/>
      <c r="AC43" s="609"/>
      <c r="AD43" s="598"/>
      <c r="AE43" s="624"/>
      <c r="AF43" s="598"/>
      <c r="AG43" s="459">
        <v>3.3320000000000002E-2</v>
      </c>
      <c r="AH43" s="434"/>
      <c r="AI43" s="487" t="s">
        <v>1632</v>
      </c>
      <c r="AJ43" s="660"/>
      <c r="AK43" s="624"/>
      <c r="AL43" s="616"/>
      <c r="AM43" s="598"/>
      <c r="AN43" s="624"/>
      <c r="AO43" s="598"/>
      <c r="AP43" s="459">
        <v>3.3320000000000002E-2</v>
      </c>
      <c r="AQ43" s="434"/>
      <c r="AR43" s="487" t="s">
        <v>1632</v>
      </c>
      <c r="AS43" s="660"/>
      <c r="AT43" s="624"/>
      <c r="AU43" s="616"/>
      <c r="AV43" s="598"/>
      <c r="AW43" s="598"/>
      <c r="AX43" s="624"/>
      <c r="AY43" s="598"/>
      <c r="AZ43" s="459">
        <v>3.3320000000000002E-2</v>
      </c>
      <c r="BA43" s="434"/>
      <c r="BB43" s="487" t="s">
        <v>1632</v>
      </c>
      <c r="BC43" s="660"/>
      <c r="BD43" s="624"/>
      <c r="BE43" s="598"/>
      <c r="BF43" s="598"/>
      <c r="BG43" s="624"/>
      <c r="BH43" s="598"/>
      <c r="BI43" s="459">
        <v>3.3320000000000002E-2</v>
      </c>
      <c r="BJ43" s="434"/>
      <c r="BK43" s="487" t="s">
        <v>1632</v>
      </c>
      <c r="BL43" s="660"/>
      <c r="BM43" s="624"/>
      <c r="BN43" s="598"/>
      <c r="BO43" s="598"/>
      <c r="BP43" s="624"/>
      <c r="BQ43" s="598"/>
      <c r="BR43" s="459">
        <v>3.3320000000000002E-2</v>
      </c>
      <c r="BS43" s="434"/>
      <c r="BT43" s="487" t="s">
        <v>1632</v>
      </c>
      <c r="BU43" s="660"/>
      <c r="BV43" s="624"/>
      <c r="BW43" s="598"/>
      <c r="BX43" s="598"/>
      <c r="BY43" s="623"/>
      <c r="BZ43" s="624"/>
      <c r="CA43" s="598"/>
      <c r="CB43" s="459">
        <v>3.3320000000000002E-2</v>
      </c>
      <c r="CC43" s="434"/>
      <c r="CD43" s="487" t="s">
        <v>1632</v>
      </c>
      <c r="CE43" s="660"/>
      <c r="CF43" s="624"/>
      <c r="CG43" s="598"/>
      <c r="CH43" s="598"/>
      <c r="CI43" s="624"/>
      <c r="CJ43" s="598"/>
      <c r="CK43" s="459">
        <v>3.3320000000000002E-2</v>
      </c>
      <c r="CL43" s="434"/>
      <c r="CM43" s="487" t="s">
        <v>1632</v>
      </c>
      <c r="CN43" s="660"/>
      <c r="CO43" s="624"/>
      <c r="CP43" s="598"/>
      <c r="CQ43" s="598"/>
      <c r="CR43" s="624"/>
      <c r="CS43" s="598"/>
      <c r="CT43" s="459">
        <v>3.3320000000000002E-2</v>
      </c>
      <c r="CU43" s="434"/>
      <c r="CV43" s="487" t="s">
        <v>1632</v>
      </c>
      <c r="CW43" s="660"/>
      <c r="CX43" s="624"/>
      <c r="CY43" s="598"/>
      <c r="CZ43" s="598"/>
      <c r="DA43" s="598"/>
      <c r="DB43" s="624"/>
      <c r="DC43" s="598"/>
      <c r="DD43" s="459">
        <v>3.3320000000000002E-2</v>
      </c>
      <c r="DE43" s="434"/>
      <c r="DF43" s="487" t="s">
        <v>1632</v>
      </c>
      <c r="DG43" s="660"/>
      <c r="DH43" s="624"/>
      <c r="DI43" s="598"/>
      <c r="DJ43" s="598"/>
      <c r="DK43" s="624"/>
      <c r="DL43" s="598"/>
      <c r="DM43" s="459">
        <v>3.3320000000000002E-2</v>
      </c>
      <c r="DN43" s="434"/>
      <c r="DO43" s="487" t="s">
        <v>1632</v>
      </c>
      <c r="DP43" s="660"/>
      <c r="DQ43" s="624"/>
      <c r="DR43" s="598"/>
      <c r="DS43" s="598"/>
      <c r="DT43" s="624"/>
      <c r="DU43" s="598"/>
      <c r="DV43" s="459">
        <v>3.3320000000000002E-2</v>
      </c>
      <c r="DW43" s="434"/>
      <c r="DX43" s="598"/>
      <c r="DY43" s="660"/>
      <c r="DZ43" s="624"/>
      <c r="EA43" s="598"/>
      <c r="EB43" s="598"/>
      <c r="EC43" s="598"/>
      <c r="ED43" s="624"/>
      <c r="EE43" s="430"/>
      <c r="EF43" s="733"/>
      <c r="EG43" s="459">
        <v>0.39984000000000014</v>
      </c>
      <c r="EH43" s="459">
        <v>0</v>
      </c>
      <c r="EI43" s="437">
        <v>0</v>
      </c>
      <c r="EJ43" s="626"/>
      <c r="EK43" s="626"/>
      <c r="EL43" s="610"/>
      <c r="EM43" s="660"/>
      <c r="EN43" s="624"/>
      <c r="EO43" s="624"/>
      <c r="EP43" s="628"/>
      <c r="EQ43" s="628"/>
      <c r="ER43" s="437"/>
      <c r="ES43" s="200"/>
      <c r="ET43" s="412">
        <f t="shared" si="0"/>
        <v>-1.5999999999988246E-4</v>
      </c>
    </row>
    <row r="44" spans="1:150" s="409" customFormat="1" ht="99.95" customHeight="1" x14ac:dyDescent="0.25">
      <c r="A44" s="430" t="s">
        <v>193</v>
      </c>
      <c r="B44" s="430" t="s">
        <v>83</v>
      </c>
      <c r="C44" s="430" t="s">
        <v>76</v>
      </c>
      <c r="D44" s="437">
        <v>5</v>
      </c>
      <c r="E44" s="430" t="s">
        <v>77</v>
      </c>
      <c r="F44" s="441" t="s">
        <v>65</v>
      </c>
      <c r="G44" s="118">
        <v>15000</v>
      </c>
      <c r="H44" s="444">
        <v>1</v>
      </c>
      <c r="I44" s="444">
        <v>0.15</v>
      </c>
      <c r="J44" s="430" t="s">
        <v>1613</v>
      </c>
      <c r="K44" s="437" t="s">
        <v>299</v>
      </c>
      <c r="L44" s="437">
        <v>8</v>
      </c>
      <c r="M44" s="430" t="s">
        <v>78</v>
      </c>
      <c r="N44" s="430" t="s">
        <v>1614</v>
      </c>
      <c r="O44" s="430" t="s">
        <v>1615</v>
      </c>
      <c r="P44" s="449">
        <v>0.05</v>
      </c>
      <c r="Q44" s="52" t="s">
        <v>3959</v>
      </c>
      <c r="R44" s="477">
        <v>1736425000</v>
      </c>
      <c r="S44" s="415"/>
      <c r="T44" s="58">
        <v>43101</v>
      </c>
      <c r="U44" s="58">
        <v>43434</v>
      </c>
      <c r="V44" s="430" t="s">
        <v>79</v>
      </c>
      <c r="W44" s="449">
        <v>0.3</v>
      </c>
      <c r="X44" s="459">
        <v>2.7E-2</v>
      </c>
      <c r="Y44" s="434"/>
      <c r="Z44" s="437" t="s">
        <v>1633</v>
      </c>
      <c r="AA44" s="660"/>
      <c r="AB44" s="624"/>
      <c r="AC44" s="609"/>
      <c r="AD44" s="598"/>
      <c r="AE44" s="624"/>
      <c r="AF44" s="598"/>
      <c r="AG44" s="459">
        <v>2.7299999999999998E-2</v>
      </c>
      <c r="AH44" s="434"/>
      <c r="AI44" s="487" t="s">
        <v>1634</v>
      </c>
      <c r="AJ44" s="660"/>
      <c r="AK44" s="624"/>
      <c r="AL44" s="616"/>
      <c r="AM44" s="598"/>
      <c r="AN44" s="624"/>
      <c r="AO44" s="598"/>
      <c r="AP44" s="459">
        <v>2.7299999999999998E-2</v>
      </c>
      <c r="AQ44" s="434"/>
      <c r="AR44" s="487" t="s">
        <v>1634</v>
      </c>
      <c r="AS44" s="660"/>
      <c r="AT44" s="624"/>
      <c r="AU44" s="616"/>
      <c r="AV44" s="598"/>
      <c r="AW44" s="598"/>
      <c r="AX44" s="624"/>
      <c r="AY44" s="598"/>
      <c r="AZ44" s="459">
        <v>2.7299999999999998E-2</v>
      </c>
      <c r="BA44" s="434"/>
      <c r="BB44" s="487" t="s">
        <v>1634</v>
      </c>
      <c r="BC44" s="660"/>
      <c r="BD44" s="624"/>
      <c r="BE44" s="598"/>
      <c r="BF44" s="598"/>
      <c r="BG44" s="624"/>
      <c r="BH44" s="598"/>
      <c r="BI44" s="459">
        <v>2.7299999999999998E-2</v>
      </c>
      <c r="BJ44" s="434"/>
      <c r="BK44" s="487" t="s">
        <v>1634</v>
      </c>
      <c r="BL44" s="660"/>
      <c r="BM44" s="624"/>
      <c r="BN44" s="598"/>
      <c r="BO44" s="598"/>
      <c r="BP44" s="624"/>
      <c r="BQ44" s="598"/>
      <c r="BR44" s="459">
        <v>2.7299999999999998E-2</v>
      </c>
      <c r="BS44" s="434"/>
      <c r="BT44" s="487" t="s">
        <v>1634</v>
      </c>
      <c r="BU44" s="660"/>
      <c r="BV44" s="624"/>
      <c r="BW44" s="598"/>
      <c r="BX44" s="598"/>
      <c r="BY44" s="623"/>
      <c r="BZ44" s="624"/>
      <c r="CA44" s="598"/>
      <c r="CB44" s="459">
        <v>2.7299999999999998E-2</v>
      </c>
      <c r="CC44" s="434"/>
      <c r="CD44" s="487" t="s">
        <v>1634</v>
      </c>
      <c r="CE44" s="660"/>
      <c r="CF44" s="624"/>
      <c r="CG44" s="598"/>
      <c r="CH44" s="598"/>
      <c r="CI44" s="624"/>
      <c r="CJ44" s="598"/>
      <c r="CK44" s="459">
        <v>2.7299999999999998E-2</v>
      </c>
      <c r="CL44" s="434"/>
      <c r="CM44" s="487" t="s">
        <v>1634</v>
      </c>
      <c r="CN44" s="660"/>
      <c r="CO44" s="624"/>
      <c r="CP44" s="598"/>
      <c r="CQ44" s="598"/>
      <c r="CR44" s="624"/>
      <c r="CS44" s="598"/>
      <c r="CT44" s="459">
        <v>2.7299999999999998E-2</v>
      </c>
      <c r="CU44" s="434"/>
      <c r="CV44" s="487" t="s">
        <v>1634</v>
      </c>
      <c r="CW44" s="660"/>
      <c r="CX44" s="624"/>
      <c r="CY44" s="598"/>
      <c r="CZ44" s="598"/>
      <c r="DA44" s="598"/>
      <c r="DB44" s="624"/>
      <c r="DC44" s="598"/>
      <c r="DD44" s="459">
        <v>2.7299999999999998E-2</v>
      </c>
      <c r="DE44" s="434"/>
      <c r="DF44" s="487" t="s">
        <v>1634</v>
      </c>
      <c r="DG44" s="660"/>
      <c r="DH44" s="624"/>
      <c r="DI44" s="598"/>
      <c r="DJ44" s="598"/>
      <c r="DK44" s="624"/>
      <c r="DL44" s="598"/>
      <c r="DM44" s="459">
        <v>2.7299999999999998E-2</v>
      </c>
      <c r="DN44" s="434"/>
      <c r="DO44" s="437" t="s">
        <v>1634</v>
      </c>
      <c r="DP44" s="660"/>
      <c r="DQ44" s="624"/>
      <c r="DR44" s="598"/>
      <c r="DS44" s="598"/>
      <c r="DT44" s="624"/>
      <c r="DU44" s="598"/>
      <c r="DV44" s="459">
        <v>0</v>
      </c>
      <c r="DW44" s="434"/>
      <c r="DX44" s="598"/>
      <c r="DY44" s="660"/>
      <c r="DZ44" s="624"/>
      <c r="EA44" s="598"/>
      <c r="EB44" s="598"/>
      <c r="EC44" s="598"/>
      <c r="ED44" s="624"/>
      <c r="EE44" s="430"/>
      <c r="EF44" s="733"/>
      <c r="EG44" s="449">
        <v>0.29999999999999993</v>
      </c>
      <c r="EH44" s="449">
        <v>0</v>
      </c>
      <c r="EI44" s="437">
        <v>0</v>
      </c>
      <c r="EJ44" s="626"/>
      <c r="EK44" s="626"/>
      <c r="EL44" s="610"/>
      <c r="EM44" s="660"/>
      <c r="EN44" s="624"/>
      <c r="EO44" s="624"/>
      <c r="EP44" s="628"/>
      <c r="EQ44" s="628"/>
      <c r="ER44" s="437"/>
      <c r="ES44" s="200"/>
      <c r="ET44" s="412">
        <f t="shared" si="0"/>
        <v>0</v>
      </c>
    </row>
    <row r="45" spans="1:150" s="409" customFormat="1" ht="99.95" customHeight="1" x14ac:dyDescent="0.25">
      <c r="A45" s="430" t="s">
        <v>193</v>
      </c>
      <c r="B45" s="430" t="s">
        <v>83</v>
      </c>
      <c r="C45" s="430" t="s">
        <v>76</v>
      </c>
      <c r="D45" s="437">
        <v>5</v>
      </c>
      <c r="E45" s="430" t="s">
        <v>77</v>
      </c>
      <c r="F45" s="441" t="s">
        <v>65</v>
      </c>
      <c r="G45" s="118">
        <v>15000</v>
      </c>
      <c r="H45" s="444">
        <v>1</v>
      </c>
      <c r="I45" s="444">
        <v>0.15</v>
      </c>
      <c r="J45" s="430" t="s">
        <v>1613</v>
      </c>
      <c r="K45" s="437" t="s">
        <v>299</v>
      </c>
      <c r="L45" s="437">
        <v>9</v>
      </c>
      <c r="M45" s="430" t="s">
        <v>80</v>
      </c>
      <c r="N45" s="430" t="s">
        <v>1635</v>
      </c>
      <c r="O45" s="430" t="s">
        <v>1615</v>
      </c>
      <c r="P45" s="449">
        <v>0.1</v>
      </c>
      <c r="Q45" s="415" t="s">
        <v>3959</v>
      </c>
      <c r="R45" s="477">
        <v>12971031000</v>
      </c>
      <c r="S45" s="415"/>
      <c r="T45" s="11">
        <v>43115</v>
      </c>
      <c r="U45" s="11">
        <v>43449</v>
      </c>
      <c r="V45" s="430" t="s">
        <v>81</v>
      </c>
      <c r="W45" s="449">
        <v>0.6</v>
      </c>
      <c r="X45" s="459">
        <v>4.9979999999999997E-2</v>
      </c>
      <c r="Y45" s="434"/>
      <c r="Z45" s="487" t="s">
        <v>1637</v>
      </c>
      <c r="AA45" s="660">
        <v>8.3299999999999999E-2</v>
      </c>
      <c r="AB45" s="624">
        <v>0</v>
      </c>
      <c r="AC45" s="609">
        <v>9051314604</v>
      </c>
      <c r="AD45" s="598"/>
      <c r="AE45" s="624"/>
      <c r="AF45" s="598"/>
      <c r="AG45" s="459">
        <v>4.9979999999999997E-2</v>
      </c>
      <c r="AH45" s="434"/>
      <c r="AI45" s="487" t="s">
        <v>1637</v>
      </c>
      <c r="AJ45" s="660">
        <v>8.3299999999999999E-2</v>
      </c>
      <c r="AK45" s="624">
        <v>0</v>
      </c>
      <c r="AL45" s="616">
        <v>883982433</v>
      </c>
      <c r="AM45" s="598"/>
      <c r="AN45" s="624"/>
      <c r="AO45" s="598"/>
      <c r="AP45" s="459">
        <v>4.9979999999999997E-2</v>
      </c>
      <c r="AQ45" s="434"/>
      <c r="AR45" s="487" t="s">
        <v>1638</v>
      </c>
      <c r="AS45" s="660">
        <v>8.3299999999999999E-2</v>
      </c>
      <c r="AT45" s="624">
        <v>0</v>
      </c>
      <c r="AU45" s="609">
        <v>2308656533</v>
      </c>
      <c r="AV45" s="598"/>
      <c r="AW45" s="598" t="s">
        <v>1639</v>
      </c>
      <c r="AX45" s="624"/>
      <c r="AY45" s="598"/>
      <c r="AZ45" s="459">
        <v>4.9979999999999997E-2</v>
      </c>
      <c r="BA45" s="434"/>
      <c r="BB45" s="487" t="s">
        <v>1638</v>
      </c>
      <c r="BC45" s="660">
        <v>8.3299999999999999E-2</v>
      </c>
      <c r="BD45" s="624">
        <v>0</v>
      </c>
      <c r="BE45" s="616">
        <v>587182400</v>
      </c>
      <c r="BF45" s="598"/>
      <c r="BG45" s="624"/>
      <c r="BH45" s="598"/>
      <c r="BI45" s="459">
        <v>4.9979999999999997E-2</v>
      </c>
      <c r="BJ45" s="434"/>
      <c r="BK45" s="487" t="s">
        <v>1638</v>
      </c>
      <c r="BL45" s="660">
        <v>8.3299999999999999E-2</v>
      </c>
      <c r="BM45" s="624">
        <v>0</v>
      </c>
      <c r="BN45" s="616">
        <v>139895030</v>
      </c>
      <c r="BO45" s="598"/>
      <c r="BP45" s="624"/>
      <c r="BQ45" s="598"/>
      <c r="BR45" s="459">
        <v>4.9979999999999997E-2</v>
      </c>
      <c r="BS45" s="434"/>
      <c r="BT45" s="487" t="s">
        <v>1638</v>
      </c>
      <c r="BU45" s="660">
        <v>8.3299999999999999E-2</v>
      </c>
      <c r="BV45" s="624">
        <v>0</v>
      </c>
      <c r="BW45" s="598"/>
      <c r="BX45" s="598"/>
      <c r="BY45" s="598" t="s">
        <v>1640</v>
      </c>
      <c r="BZ45" s="624"/>
      <c r="CA45" s="598"/>
      <c r="CB45" s="459">
        <v>4.9979999999999997E-2</v>
      </c>
      <c r="CC45" s="434"/>
      <c r="CD45" s="487" t="s">
        <v>1638</v>
      </c>
      <c r="CE45" s="660">
        <v>8.3299999999999999E-2</v>
      </c>
      <c r="CF45" s="624">
        <v>0</v>
      </c>
      <c r="CG45" s="598"/>
      <c r="CH45" s="598"/>
      <c r="CI45" s="624"/>
      <c r="CJ45" s="598"/>
      <c r="CK45" s="459">
        <v>4.9979999999999997E-2</v>
      </c>
      <c r="CL45" s="434"/>
      <c r="CM45" s="487" t="s">
        <v>1638</v>
      </c>
      <c r="CN45" s="660">
        <v>8.3299999999999999E-2</v>
      </c>
      <c r="CO45" s="624">
        <v>0</v>
      </c>
      <c r="CP45" s="598"/>
      <c r="CQ45" s="598"/>
      <c r="CR45" s="624"/>
      <c r="CS45" s="598"/>
      <c r="CT45" s="459">
        <v>4.9979999999999997E-2</v>
      </c>
      <c r="CU45" s="434"/>
      <c r="CV45" s="487" t="s">
        <v>1638</v>
      </c>
      <c r="CW45" s="660">
        <v>8.3299999999999999E-2</v>
      </c>
      <c r="CX45" s="624">
        <v>0</v>
      </c>
      <c r="CY45" s="598"/>
      <c r="CZ45" s="598"/>
      <c r="DA45" s="598" t="s">
        <v>1641</v>
      </c>
      <c r="DB45" s="624"/>
      <c r="DC45" s="598"/>
      <c r="DD45" s="459">
        <v>4.9979999999999997E-2</v>
      </c>
      <c r="DE45" s="434"/>
      <c r="DF45" s="487" t="s">
        <v>1638</v>
      </c>
      <c r="DG45" s="660">
        <v>8.3299999999999999E-2</v>
      </c>
      <c r="DH45" s="624">
        <v>0</v>
      </c>
      <c r="DI45" s="598"/>
      <c r="DJ45" s="598"/>
      <c r="DK45" s="624"/>
      <c r="DL45" s="598"/>
      <c r="DM45" s="459">
        <v>4.9979999999999997E-2</v>
      </c>
      <c r="DN45" s="434"/>
      <c r="DO45" s="487" t="s">
        <v>1638</v>
      </c>
      <c r="DP45" s="660">
        <v>8.3299999999999999E-2</v>
      </c>
      <c r="DQ45" s="624">
        <v>0</v>
      </c>
      <c r="DR45" s="598"/>
      <c r="DS45" s="598"/>
      <c r="DT45" s="624"/>
      <c r="DU45" s="598"/>
      <c r="DV45" s="459">
        <v>4.9979999999999997E-2</v>
      </c>
      <c r="DW45" s="434"/>
      <c r="DX45" s="598"/>
      <c r="DY45" s="660">
        <v>8.3299999999999999E-2</v>
      </c>
      <c r="DZ45" s="624">
        <v>0</v>
      </c>
      <c r="EA45" s="598"/>
      <c r="EB45" s="598"/>
      <c r="EC45" s="598"/>
      <c r="ED45" s="624"/>
      <c r="EE45" s="430"/>
      <c r="EF45" s="733"/>
      <c r="EG45" s="459">
        <v>0.59976000000000007</v>
      </c>
      <c r="EH45" s="459">
        <v>0</v>
      </c>
      <c r="EI45" s="437">
        <v>0</v>
      </c>
      <c r="EJ45" s="626">
        <v>0.99960000000000016</v>
      </c>
      <c r="EK45" s="626">
        <v>0</v>
      </c>
      <c r="EL45" s="610">
        <v>0</v>
      </c>
      <c r="EM45" s="660"/>
      <c r="EN45" s="624"/>
      <c r="EO45" s="624"/>
      <c r="EP45" s="628">
        <v>12971031000</v>
      </c>
      <c r="EQ45" s="628">
        <v>0</v>
      </c>
      <c r="ER45" s="437"/>
      <c r="ES45" s="200"/>
      <c r="ET45" s="412">
        <f t="shared" si="0"/>
        <v>-2.3999999999990695E-4</v>
      </c>
    </row>
    <row r="46" spans="1:150" s="409" customFormat="1" ht="99.95" customHeight="1" x14ac:dyDescent="0.25">
      <c r="A46" s="430" t="s">
        <v>193</v>
      </c>
      <c r="B46" s="430" t="s">
        <v>83</v>
      </c>
      <c r="C46" s="430" t="s">
        <v>76</v>
      </c>
      <c r="D46" s="437">
        <v>5</v>
      </c>
      <c r="E46" s="430" t="s">
        <v>77</v>
      </c>
      <c r="F46" s="441" t="s">
        <v>65</v>
      </c>
      <c r="G46" s="118">
        <v>15000</v>
      </c>
      <c r="H46" s="444">
        <v>1</v>
      </c>
      <c r="I46" s="444">
        <v>0.15</v>
      </c>
      <c r="J46" s="430" t="s">
        <v>1613</v>
      </c>
      <c r="K46" s="437" t="s">
        <v>299</v>
      </c>
      <c r="L46" s="437">
        <v>9</v>
      </c>
      <c r="M46" s="430" t="s">
        <v>80</v>
      </c>
      <c r="N46" s="430" t="s">
        <v>1635</v>
      </c>
      <c r="O46" s="430" t="s">
        <v>1615</v>
      </c>
      <c r="P46" s="449">
        <v>0.1</v>
      </c>
      <c r="Q46" s="415" t="s">
        <v>3959</v>
      </c>
      <c r="R46" s="477">
        <v>12971031000</v>
      </c>
      <c r="S46" s="415"/>
      <c r="T46" s="11">
        <v>43115</v>
      </c>
      <c r="U46" s="11">
        <v>43449</v>
      </c>
      <c r="V46" s="430" t="s">
        <v>1642</v>
      </c>
      <c r="W46" s="449">
        <v>0.4</v>
      </c>
      <c r="X46" s="459">
        <v>3.3320000000000002E-2</v>
      </c>
      <c r="Y46" s="434"/>
      <c r="Z46" s="487" t="s">
        <v>1643</v>
      </c>
      <c r="AA46" s="660"/>
      <c r="AB46" s="624"/>
      <c r="AC46" s="609"/>
      <c r="AD46" s="598"/>
      <c r="AE46" s="624"/>
      <c r="AF46" s="598"/>
      <c r="AG46" s="459">
        <v>3.3320000000000002E-2</v>
      </c>
      <c r="AH46" s="434"/>
      <c r="AI46" s="487" t="s">
        <v>1643</v>
      </c>
      <c r="AJ46" s="660"/>
      <c r="AK46" s="624"/>
      <c r="AL46" s="616"/>
      <c r="AM46" s="598"/>
      <c r="AN46" s="624"/>
      <c r="AO46" s="598"/>
      <c r="AP46" s="459">
        <v>3.3320000000000002E-2</v>
      </c>
      <c r="AQ46" s="434"/>
      <c r="AR46" s="487" t="s">
        <v>1643</v>
      </c>
      <c r="AS46" s="660"/>
      <c r="AT46" s="624"/>
      <c r="AU46" s="609"/>
      <c r="AV46" s="598"/>
      <c r="AW46" s="598"/>
      <c r="AX46" s="624"/>
      <c r="AY46" s="598"/>
      <c r="AZ46" s="459">
        <v>3.3320000000000002E-2</v>
      </c>
      <c r="BA46" s="434"/>
      <c r="BB46" s="487" t="s">
        <v>1643</v>
      </c>
      <c r="BC46" s="660"/>
      <c r="BD46" s="624"/>
      <c r="BE46" s="616"/>
      <c r="BF46" s="598"/>
      <c r="BG46" s="624"/>
      <c r="BH46" s="598"/>
      <c r="BI46" s="459">
        <v>3.3320000000000002E-2</v>
      </c>
      <c r="BJ46" s="434"/>
      <c r="BK46" s="487" t="s">
        <v>1643</v>
      </c>
      <c r="BL46" s="660"/>
      <c r="BM46" s="624"/>
      <c r="BN46" s="616"/>
      <c r="BO46" s="598"/>
      <c r="BP46" s="624"/>
      <c r="BQ46" s="598"/>
      <c r="BR46" s="459">
        <v>3.3320000000000002E-2</v>
      </c>
      <c r="BS46" s="434"/>
      <c r="BT46" s="487" t="s">
        <v>1643</v>
      </c>
      <c r="BU46" s="660"/>
      <c r="BV46" s="624"/>
      <c r="BW46" s="598"/>
      <c r="BX46" s="598"/>
      <c r="BY46" s="598"/>
      <c r="BZ46" s="624"/>
      <c r="CA46" s="598"/>
      <c r="CB46" s="459">
        <v>3.3320000000000002E-2</v>
      </c>
      <c r="CC46" s="434"/>
      <c r="CD46" s="487" t="s">
        <v>1643</v>
      </c>
      <c r="CE46" s="660"/>
      <c r="CF46" s="624"/>
      <c r="CG46" s="598"/>
      <c r="CH46" s="598"/>
      <c r="CI46" s="624"/>
      <c r="CJ46" s="598"/>
      <c r="CK46" s="459">
        <v>3.3320000000000002E-2</v>
      </c>
      <c r="CL46" s="434"/>
      <c r="CM46" s="487" t="s">
        <v>1643</v>
      </c>
      <c r="CN46" s="660"/>
      <c r="CO46" s="624"/>
      <c r="CP46" s="598"/>
      <c r="CQ46" s="598"/>
      <c r="CR46" s="624"/>
      <c r="CS46" s="598"/>
      <c r="CT46" s="459">
        <v>3.3320000000000002E-2</v>
      </c>
      <c r="CU46" s="434"/>
      <c r="CV46" s="487" t="s">
        <v>1643</v>
      </c>
      <c r="CW46" s="660"/>
      <c r="CX46" s="624"/>
      <c r="CY46" s="598"/>
      <c r="CZ46" s="598"/>
      <c r="DA46" s="598"/>
      <c r="DB46" s="624"/>
      <c r="DC46" s="598"/>
      <c r="DD46" s="459">
        <v>3.3320000000000002E-2</v>
      </c>
      <c r="DE46" s="434"/>
      <c r="DF46" s="487" t="s">
        <v>1643</v>
      </c>
      <c r="DG46" s="660"/>
      <c r="DH46" s="624"/>
      <c r="DI46" s="598"/>
      <c r="DJ46" s="598"/>
      <c r="DK46" s="624"/>
      <c r="DL46" s="598"/>
      <c r="DM46" s="459">
        <v>3.3320000000000002E-2</v>
      </c>
      <c r="DN46" s="434"/>
      <c r="DO46" s="487" t="s">
        <v>1643</v>
      </c>
      <c r="DP46" s="660"/>
      <c r="DQ46" s="624"/>
      <c r="DR46" s="598"/>
      <c r="DS46" s="598"/>
      <c r="DT46" s="624"/>
      <c r="DU46" s="598"/>
      <c r="DV46" s="459">
        <v>3.3320000000000002E-2</v>
      </c>
      <c r="DW46" s="434"/>
      <c r="DX46" s="598"/>
      <c r="DY46" s="660"/>
      <c r="DZ46" s="624"/>
      <c r="EA46" s="598"/>
      <c r="EB46" s="598"/>
      <c r="EC46" s="598"/>
      <c r="ED46" s="624"/>
      <c r="EE46" s="430"/>
      <c r="EF46" s="733"/>
      <c r="EG46" s="459">
        <v>0.39984000000000014</v>
      </c>
      <c r="EH46" s="459">
        <v>0</v>
      </c>
      <c r="EI46" s="437">
        <v>0</v>
      </c>
      <c r="EJ46" s="626"/>
      <c r="EK46" s="626"/>
      <c r="EL46" s="610"/>
      <c r="EM46" s="660"/>
      <c r="EN46" s="624"/>
      <c r="EO46" s="624"/>
      <c r="EP46" s="628"/>
      <c r="EQ46" s="628"/>
      <c r="ER46" s="437"/>
      <c r="ES46" s="200"/>
      <c r="ET46" s="412">
        <f t="shared" si="0"/>
        <v>-1.5999999999988246E-4</v>
      </c>
    </row>
    <row r="47" spans="1:150" s="409" customFormat="1" ht="99.95" customHeight="1" x14ac:dyDescent="0.25">
      <c r="A47" s="430" t="s">
        <v>193</v>
      </c>
      <c r="B47" s="430" t="s">
        <v>83</v>
      </c>
      <c r="C47" s="430" t="s">
        <v>76</v>
      </c>
      <c r="D47" s="437">
        <v>6</v>
      </c>
      <c r="E47" s="430" t="s">
        <v>1644</v>
      </c>
      <c r="F47" s="441" t="s">
        <v>65</v>
      </c>
      <c r="G47" s="119">
        <v>25170</v>
      </c>
      <c r="H47" s="444">
        <v>1</v>
      </c>
      <c r="I47" s="444">
        <v>0.15</v>
      </c>
      <c r="J47" s="430" t="s">
        <v>1645</v>
      </c>
      <c r="K47" s="437" t="s">
        <v>299</v>
      </c>
      <c r="L47" s="437">
        <v>10</v>
      </c>
      <c r="M47" s="430" t="s">
        <v>1646</v>
      </c>
      <c r="N47" s="471" t="s">
        <v>1647</v>
      </c>
      <c r="O47" s="430" t="s">
        <v>1648</v>
      </c>
      <c r="P47" s="449">
        <v>0.03</v>
      </c>
      <c r="Q47" s="52" t="s">
        <v>3958</v>
      </c>
      <c r="R47" s="477">
        <v>1946599000</v>
      </c>
      <c r="S47" s="430"/>
      <c r="T47" s="73">
        <v>43120</v>
      </c>
      <c r="U47" s="73">
        <v>43454</v>
      </c>
      <c r="V47" s="430" t="s">
        <v>1649</v>
      </c>
      <c r="W47" s="449">
        <v>0.5</v>
      </c>
      <c r="X47" s="459">
        <v>0</v>
      </c>
      <c r="Y47" s="434"/>
      <c r="Z47" s="431" t="s">
        <v>447</v>
      </c>
      <c r="AA47" s="660">
        <v>0.01</v>
      </c>
      <c r="AB47" s="624">
        <v>0</v>
      </c>
      <c r="AC47" s="609">
        <v>1838964000</v>
      </c>
      <c r="AD47" s="598"/>
      <c r="AE47" s="624">
        <v>3.9999999999999992E-3</v>
      </c>
      <c r="AF47" s="598"/>
      <c r="AG47" s="459">
        <v>4.4999999999999998E-2</v>
      </c>
      <c r="AH47" s="434"/>
      <c r="AI47" s="437" t="s">
        <v>1650</v>
      </c>
      <c r="AJ47" s="660">
        <v>6.5000000000000002E-2</v>
      </c>
      <c r="AK47" s="624">
        <v>0</v>
      </c>
      <c r="AL47" s="616">
        <v>99902000</v>
      </c>
      <c r="AM47" s="598"/>
      <c r="AN47" s="624">
        <v>7.0599999999999982E-2</v>
      </c>
      <c r="AO47" s="598"/>
      <c r="AP47" s="459">
        <v>4.4999999999999998E-2</v>
      </c>
      <c r="AQ47" s="434"/>
      <c r="AR47" s="582" t="s">
        <v>1651</v>
      </c>
      <c r="AS47" s="660">
        <v>6.5000000000000002E-2</v>
      </c>
      <c r="AT47" s="624">
        <v>0</v>
      </c>
      <c r="AU47" s="598"/>
      <c r="AV47" s="598"/>
      <c r="AW47" s="582" t="s">
        <v>1651</v>
      </c>
      <c r="AX47" s="624">
        <v>8.8599999999999984E-2</v>
      </c>
      <c r="AY47" s="598"/>
      <c r="AZ47" s="459">
        <v>4.4999999999999998E-2</v>
      </c>
      <c r="BA47" s="434"/>
      <c r="BB47" s="437" t="s">
        <v>1650</v>
      </c>
      <c r="BC47" s="660">
        <v>8.5000000000000006E-2</v>
      </c>
      <c r="BD47" s="624">
        <v>0</v>
      </c>
      <c r="BE47" s="598"/>
      <c r="BF47" s="598"/>
      <c r="BG47" s="624">
        <v>9.7133333333333322E-2</v>
      </c>
      <c r="BH47" s="598"/>
      <c r="BI47" s="459">
        <v>4.4999999999999998E-2</v>
      </c>
      <c r="BJ47" s="434"/>
      <c r="BK47" s="437" t="s">
        <v>1650</v>
      </c>
      <c r="BL47" s="660">
        <v>9.5000000000000001E-2</v>
      </c>
      <c r="BM47" s="624">
        <v>0</v>
      </c>
      <c r="BN47" s="616">
        <v>7733000</v>
      </c>
      <c r="BO47" s="598"/>
      <c r="BP47" s="624">
        <v>8.5799999999999987E-2</v>
      </c>
      <c r="BQ47" s="598"/>
      <c r="BR47" s="459">
        <v>4.4999999999999998E-2</v>
      </c>
      <c r="BS47" s="434"/>
      <c r="BT47" s="582" t="s">
        <v>1652</v>
      </c>
      <c r="BU47" s="660">
        <v>9.5000000000000001E-2</v>
      </c>
      <c r="BV47" s="624">
        <v>0</v>
      </c>
      <c r="BW47" s="598"/>
      <c r="BX47" s="598"/>
      <c r="BY47" s="582" t="s">
        <v>1653</v>
      </c>
      <c r="BZ47" s="624">
        <v>0.10819999999999999</v>
      </c>
      <c r="CA47" s="598"/>
      <c r="CB47" s="459">
        <v>4.4999999999999998E-2</v>
      </c>
      <c r="CC47" s="434"/>
      <c r="CD47" s="437" t="s">
        <v>1650</v>
      </c>
      <c r="CE47" s="660">
        <v>9.5000000000000001E-2</v>
      </c>
      <c r="CF47" s="624">
        <v>0</v>
      </c>
      <c r="CG47" s="598"/>
      <c r="CH47" s="598"/>
      <c r="CI47" s="624">
        <v>6.5266666666666653E-2</v>
      </c>
      <c r="CJ47" s="598"/>
      <c r="CK47" s="459">
        <v>4.4999999999999998E-2</v>
      </c>
      <c r="CL47" s="434"/>
      <c r="CM47" s="437" t="s">
        <v>1650</v>
      </c>
      <c r="CN47" s="660">
        <v>9.5000000000000001E-2</v>
      </c>
      <c r="CO47" s="624">
        <v>0</v>
      </c>
      <c r="CP47" s="598"/>
      <c r="CQ47" s="598"/>
      <c r="CR47" s="624">
        <v>7.2999999999999995E-2</v>
      </c>
      <c r="CS47" s="598"/>
      <c r="CT47" s="459">
        <v>4.4999999999999998E-2</v>
      </c>
      <c r="CU47" s="434"/>
      <c r="CV47" s="582" t="s">
        <v>1654</v>
      </c>
      <c r="CW47" s="660">
        <v>9.5000000000000001E-2</v>
      </c>
      <c r="CX47" s="624">
        <v>0</v>
      </c>
      <c r="CY47" s="598"/>
      <c r="CZ47" s="598"/>
      <c r="DA47" s="582" t="s">
        <v>1654</v>
      </c>
      <c r="DB47" s="624">
        <v>0.11793333333333332</v>
      </c>
      <c r="DC47" s="598"/>
      <c r="DD47" s="459">
        <v>4.4999999999999998E-2</v>
      </c>
      <c r="DE47" s="434"/>
      <c r="DF47" s="437" t="s">
        <v>1650</v>
      </c>
      <c r="DG47" s="660">
        <v>9.5000000000000001E-2</v>
      </c>
      <c r="DH47" s="624">
        <v>0</v>
      </c>
      <c r="DI47" s="598"/>
      <c r="DJ47" s="598"/>
      <c r="DK47" s="624">
        <v>8.246666666666666E-2</v>
      </c>
      <c r="DL47" s="598"/>
      <c r="DM47" s="459">
        <v>4.4999999999999998E-2</v>
      </c>
      <c r="DN47" s="434"/>
      <c r="DO47" s="437" t="s">
        <v>1650</v>
      </c>
      <c r="DP47" s="660">
        <v>0.1</v>
      </c>
      <c r="DQ47" s="624">
        <v>0</v>
      </c>
      <c r="DR47" s="598"/>
      <c r="DS47" s="598"/>
      <c r="DT47" s="624">
        <v>0.11133333333333331</v>
      </c>
      <c r="DU47" s="598"/>
      <c r="DV47" s="459">
        <v>0.05</v>
      </c>
      <c r="DW47" s="434"/>
      <c r="DX47" s="598" t="s">
        <v>1645</v>
      </c>
      <c r="DY47" s="660">
        <v>0.10500000000000001</v>
      </c>
      <c r="DZ47" s="624">
        <v>0</v>
      </c>
      <c r="EA47" s="598"/>
      <c r="EB47" s="598"/>
      <c r="EC47" s="629" t="s">
        <v>1645</v>
      </c>
      <c r="ED47" s="624">
        <v>9.5666666666666664E-2</v>
      </c>
      <c r="EE47" s="430"/>
      <c r="EF47" s="733"/>
      <c r="EG47" s="449">
        <v>0.49999999999999989</v>
      </c>
      <c r="EH47" s="449">
        <v>0</v>
      </c>
      <c r="EI47" s="437">
        <v>0</v>
      </c>
      <c r="EJ47" s="610">
        <v>0.99999999999999989</v>
      </c>
      <c r="EK47" s="610">
        <v>0</v>
      </c>
      <c r="EL47" s="610">
        <v>0</v>
      </c>
      <c r="EM47" s="624">
        <v>0.99999999999999989</v>
      </c>
      <c r="EN47" s="624">
        <v>0</v>
      </c>
      <c r="EO47" s="624"/>
      <c r="EP47" s="628">
        <v>1946599000</v>
      </c>
      <c r="EQ47" s="628">
        <v>0</v>
      </c>
      <c r="ER47" s="437"/>
      <c r="ES47" s="200"/>
      <c r="ET47" s="412">
        <f t="shared" si="0"/>
        <v>0</v>
      </c>
    </row>
    <row r="48" spans="1:150" s="409" customFormat="1" ht="99.95" customHeight="1" x14ac:dyDescent="0.25">
      <c r="A48" s="430" t="s">
        <v>193</v>
      </c>
      <c r="B48" s="430" t="s">
        <v>83</v>
      </c>
      <c r="C48" s="430" t="s">
        <v>76</v>
      </c>
      <c r="D48" s="437">
        <v>6</v>
      </c>
      <c r="E48" s="430" t="s">
        <v>1644</v>
      </c>
      <c r="F48" s="441" t="s">
        <v>65</v>
      </c>
      <c r="G48" s="119">
        <v>25170</v>
      </c>
      <c r="H48" s="444">
        <v>1</v>
      </c>
      <c r="I48" s="444">
        <v>0.15</v>
      </c>
      <c r="J48" s="430" t="s">
        <v>1645</v>
      </c>
      <c r="K48" s="437" t="s">
        <v>299</v>
      </c>
      <c r="L48" s="437">
        <v>10</v>
      </c>
      <c r="M48" s="430" t="s">
        <v>1646</v>
      </c>
      <c r="N48" s="471" t="s">
        <v>1647</v>
      </c>
      <c r="O48" s="430" t="s">
        <v>1648</v>
      </c>
      <c r="P48" s="449">
        <v>0.03</v>
      </c>
      <c r="Q48" s="52" t="s">
        <v>3958</v>
      </c>
      <c r="R48" s="477">
        <v>1946599000</v>
      </c>
      <c r="S48" s="430"/>
      <c r="T48" s="73">
        <v>43120</v>
      </c>
      <c r="U48" s="73">
        <v>43454</v>
      </c>
      <c r="V48" s="430" t="s">
        <v>1655</v>
      </c>
      <c r="W48" s="449">
        <v>0.25</v>
      </c>
      <c r="X48" s="459">
        <v>0.01</v>
      </c>
      <c r="Y48" s="434"/>
      <c r="Z48" s="431" t="s">
        <v>1656</v>
      </c>
      <c r="AA48" s="660"/>
      <c r="AB48" s="624"/>
      <c r="AC48" s="609"/>
      <c r="AD48" s="598"/>
      <c r="AE48" s="624"/>
      <c r="AF48" s="598"/>
      <c r="AG48" s="459">
        <v>0.01</v>
      </c>
      <c r="AH48" s="434"/>
      <c r="AI48" s="437" t="s">
        <v>1657</v>
      </c>
      <c r="AJ48" s="660"/>
      <c r="AK48" s="624"/>
      <c r="AL48" s="616"/>
      <c r="AM48" s="598"/>
      <c r="AN48" s="624"/>
      <c r="AO48" s="598"/>
      <c r="AP48" s="459">
        <v>0.01</v>
      </c>
      <c r="AQ48" s="434"/>
      <c r="AR48" s="582"/>
      <c r="AS48" s="660"/>
      <c r="AT48" s="624"/>
      <c r="AU48" s="598"/>
      <c r="AV48" s="598"/>
      <c r="AW48" s="582"/>
      <c r="AX48" s="624"/>
      <c r="AY48" s="598"/>
      <c r="AZ48" s="459">
        <v>0.02</v>
      </c>
      <c r="BA48" s="434"/>
      <c r="BB48" s="437" t="s">
        <v>1658</v>
      </c>
      <c r="BC48" s="660"/>
      <c r="BD48" s="624"/>
      <c r="BE48" s="598"/>
      <c r="BF48" s="598"/>
      <c r="BG48" s="624"/>
      <c r="BH48" s="598"/>
      <c r="BI48" s="459">
        <v>2.5000000000000001E-2</v>
      </c>
      <c r="BJ48" s="434"/>
      <c r="BK48" s="437" t="s">
        <v>1659</v>
      </c>
      <c r="BL48" s="660"/>
      <c r="BM48" s="624"/>
      <c r="BN48" s="616"/>
      <c r="BO48" s="598"/>
      <c r="BP48" s="624"/>
      <c r="BQ48" s="598"/>
      <c r="BR48" s="459">
        <v>2.5000000000000001E-2</v>
      </c>
      <c r="BS48" s="434"/>
      <c r="BT48" s="582"/>
      <c r="BU48" s="660"/>
      <c r="BV48" s="624"/>
      <c r="BW48" s="598"/>
      <c r="BX48" s="598"/>
      <c r="BY48" s="582"/>
      <c r="BZ48" s="624"/>
      <c r="CA48" s="598"/>
      <c r="CB48" s="459">
        <v>2.5000000000000001E-2</v>
      </c>
      <c r="CC48" s="434"/>
      <c r="CD48" s="437" t="s">
        <v>1660</v>
      </c>
      <c r="CE48" s="660"/>
      <c r="CF48" s="624"/>
      <c r="CG48" s="598"/>
      <c r="CH48" s="598"/>
      <c r="CI48" s="624"/>
      <c r="CJ48" s="598"/>
      <c r="CK48" s="459">
        <v>2.5000000000000001E-2</v>
      </c>
      <c r="CL48" s="434"/>
      <c r="CM48" s="437" t="s">
        <v>1661</v>
      </c>
      <c r="CN48" s="660"/>
      <c r="CO48" s="624"/>
      <c r="CP48" s="598"/>
      <c r="CQ48" s="598"/>
      <c r="CR48" s="624"/>
      <c r="CS48" s="598"/>
      <c r="CT48" s="459">
        <v>2.5000000000000001E-2</v>
      </c>
      <c r="CU48" s="434"/>
      <c r="CV48" s="582"/>
      <c r="CW48" s="660"/>
      <c r="CX48" s="624"/>
      <c r="CY48" s="598"/>
      <c r="CZ48" s="598"/>
      <c r="DA48" s="582"/>
      <c r="DB48" s="624"/>
      <c r="DC48" s="598"/>
      <c r="DD48" s="459">
        <v>2.5000000000000001E-2</v>
      </c>
      <c r="DE48" s="434"/>
      <c r="DF48" s="437" t="s">
        <v>1662</v>
      </c>
      <c r="DG48" s="660"/>
      <c r="DH48" s="624"/>
      <c r="DI48" s="598"/>
      <c r="DJ48" s="598"/>
      <c r="DK48" s="624"/>
      <c r="DL48" s="598"/>
      <c r="DM48" s="459">
        <v>2.5000000000000001E-2</v>
      </c>
      <c r="DN48" s="434"/>
      <c r="DO48" s="437" t="s">
        <v>1663</v>
      </c>
      <c r="DP48" s="660"/>
      <c r="DQ48" s="624"/>
      <c r="DR48" s="598"/>
      <c r="DS48" s="598"/>
      <c r="DT48" s="624"/>
      <c r="DU48" s="598"/>
      <c r="DV48" s="459">
        <v>2.5000000000000001E-2</v>
      </c>
      <c r="DW48" s="434"/>
      <c r="DX48" s="598"/>
      <c r="DY48" s="660"/>
      <c r="DZ48" s="624"/>
      <c r="EA48" s="598"/>
      <c r="EB48" s="598"/>
      <c r="EC48" s="629"/>
      <c r="ED48" s="624"/>
      <c r="EE48" s="430"/>
      <c r="EF48" s="733"/>
      <c r="EG48" s="449">
        <v>0.24999999999999997</v>
      </c>
      <c r="EH48" s="449">
        <v>0</v>
      </c>
      <c r="EI48" s="437">
        <v>0</v>
      </c>
      <c r="EJ48" s="610"/>
      <c r="EK48" s="610"/>
      <c r="EL48" s="610"/>
      <c r="EM48" s="624"/>
      <c r="EN48" s="624"/>
      <c r="EO48" s="624"/>
      <c r="EP48" s="628"/>
      <c r="EQ48" s="628"/>
      <c r="ER48" s="437"/>
      <c r="ES48" s="200"/>
      <c r="ET48" s="412">
        <f t="shared" si="0"/>
        <v>0</v>
      </c>
    </row>
    <row r="49" spans="1:150" s="409" customFormat="1" ht="99.95" customHeight="1" x14ac:dyDescent="0.25">
      <c r="A49" s="430" t="s">
        <v>193</v>
      </c>
      <c r="B49" s="430" t="s">
        <v>83</v>
      </c>
      <c r="C49" s="430" t="s">
        <v>76</v>
      </c>
      <c r="D49" s="437">
        <v>6</v>
      </c>
      <c r="E49" s="430" t="s">
        <v>1644</v>
      </c>
      <c r="F49" s="441" t="s">
        <v>65</v>
      </c>
      <c r="G49" s="119">
        <v>25170</v>
      </c>
      <c r="H49" s="444">
        <v>1</v>
      </c>
      <c r="I49" s="443">
        <v>0.15</v>
      </c>
      <c r="J49" s="430" t="s">
        <v>1645</v>
      </c>
      <c r="K49" s="437" t="s">
        <v>299</v>
      </c>
      <c r="L49" s="437">
        <v>10</v>
      </c>
      <c r="M49" s="430" t="s">
        <v>1646</v>
      </c>
      <c r="N49" s="471" t="s">
        <v>1647</v>
      </c>
      <c r="O49" s="430" t="s">
        <v>1648</v>
      </c>
      <c r="P49" s="449">
        <v>0.03</v>
      </c>
      <c r="Q49" s="52" t="s">
        <v>3958</v>
      </c>
      <c r="R49" s="477">
        <v>1946599000</v>
      </c>
      <c r="S49" s="430"/>
      <c r="T49" s="73">
        <v>43120</v>
      </c>
      <c r="U49" s="73">
        <v>43454</v>
      </c>
      <c r="V49" s="430" t="s">
        <v>1664</v>
      </c>
      <c r="W49" s="449">
        <v>0.25</v>
      </c>
      <c r="X49" s="459">
        <v>0</v>
      </c>
      <c r="Y49" s="434"/>
      <c r="Z49" s="431" t="s">
        <v>447</v>
      </c>
      <c r="AA49" s="660"/>
      <c r="AB49" s="624"/>
      <c r="AC49" s="609"/>
      <c r="AD49" s="598"/>
      <c r="AE49" s="624"/>
      <c r="AF49" s="598"/>
      <c r="AG49" s="459">
        <v>0.01</v>
      </c>
      <c r="AH49" s="434"/>
      <c r="AI49" s="437" t="s">
        <v>1665</v>
      </c>
      <c r="AJ49" s="660"/>
      <c r="AK49" s="624"/>
      <c r="AL49" s="616"/>
      <c r="AM49" s="598"/>
      <c r="AN49" s="624"/>
      <c r="AO49" s="598"/>
      <c r="AP49" s="459">
        <v>0.01</v>
      </c>
      <c r="AQ49" s="434"/>
      <c r="AR49" s="582"/>
      <c r="AS49" s="660"/>
      <c r="AT49" s="624"/>
      <c r="AU49" s="598"/>
      <c r="AV49" s="598"/>
      <c r="AW49" s="582"/>
      <c r="AX49" s="624"/>
      <c r="AY49" s="598"/>
      <c r="AZ49" s="459">
        <v>0.02</v>
      </c>
      <c r="BA49" s="434"/>
      <c r="BB49" s="437" t="s">
        <v>1665</v>
      </c>
      <c r="BC49" s="660"/>
      <c r="BD49" s="624"/>
      <c r="BE49" s="598"/>
      <c r="BF49" s="598"/>
      <c r="BG49" s="624"/>
      <c r="BH49" s="598"/>
      <c r="BI49" s="459">
        <v>2.5000000000000001E-2</v>
      </c>
      <c r="BJ49" s="434"/>
      <c r="BK49" s="437" t="s">
        <v>1665</v>
      </c>
      <c r="BL49" s="660"/>
      <c r="BM49" s="624"/>
      <c r="BN49" s="616"/>
      <c r="BO49" s="598"/>
      <c r="BP49" s="624"/>
      <c r="BQ49" s="598"/>
      <c r="BR49" s="459">
        <v>2.5000000000000001E-2</v>
      </c>
      <c r="BS49" s="434"/>
      <c r="BT49" s="582"/>
      <c r="BU49" s="660"/>
      <c r="BV49" s="624"/>
      <c r="BW49" s="598"/>
      <c r="BX49" s="598"/>
      <c r="BY49" s="582"/>
      <c r="BZ49" s="624"/>
      <c r="CA49" s="598"/>
      <c r="CB49" s="459">
        <v>2.5000000000000001E-2</v>
      </c>
      <c r="CC49" s="434"/>
      <c r="CD49" s="437" t="s">
        <v>1665</v>
      </c>
      <c r="CE49" s="660"/>
      <c r="CF49" s="624"/>
      <c r="CG49" s="598"/>
      <c r="CH49" s="598"/>
      <c r="CI49" s="624"/>
      <c r="CJ49" s="598"/>
      <c r="CK49" s="459">
        <v>2.5000000000000001E-2</v>
      </c>
      <c r="CL49" s="434"/>
      <c r="CM49" s="437" t="s">
        <v>1665</v>
      </c>
      <c r="CN49" s="660"/>
      <c r="CO49" s="624"/>
      <c r="CP49" s="598"/>
      <c r="CQ49" s="598"/>
      <c r="CR49" s="624"/>
      <c r="CS49" s="598"/>
      <c r="CT49" s="459">
        <v>2.5000000000000001E-2</v>
      </c>
      <c r="CU49" s="434"/>
      <c r="CV49" s="582"/>
      <c r="CW49" s="660"/>
      <c r="CX49" s="624"/>
      <c r="CY49" s="598"/>
      <c r="CZ49" s="598"/>
      <c r="DA49" s="582"/>
      <c r="DB49" s="624"/>
      <c r="DC49" s="598"/>
      <c r="DD49" s="459">
        <v>2.5000000000000001E-2</v>
      </c>
      <c r="DE49" s="434"/>
      <c r="DF49" s="437" t="s">
        <v>1665</v>
      </c>
      <c r="DG49" s="660"/>
      <c r="DH49" s="624"/>
      <c r="DI49" s="598"/>
      <c r="DJ49" s="598"/>
      <c r="DK49" s="624"/>
      <c r="DL49" s="598"/>
      <c r="DM49" s="459">
        <v>0.03</v>
      </c>
      <c r="DN49" s="434"/>
      <c r="DO49" s="437" t="s">
        <v>1665</v>
      </c>
      <c r="DP49" s="660"/>
      <c r="DQ49" s="624"/>
      <c r="DR49" s="598"/>
      <c r="DS49" s="598"/>
      <c r="DT49" s="624"/>
      <c r="DU49" s="598"/>
      <c r="DV49" s="459">
        <v>0.03</v>
      </c>
      <c r="DW49" s="434"/>
      <c r="DX49" s="598"/>
      <c r="DY49" s="660"/>
      <c r="DZ49" s="624"/>
      <c r="EA49" s="598"/>
      <c r="EB49" s="598"/>
      <c r="EC49" s="629"/>
      <c r="ED49" s="624"/>
      <c r="EE49" s="430"/>
      <c r="EF49" s="733"/>
      <c r="EG49" s="449">
        <v>0.24999999999999997</v>
      </c>
      <c r="EH49" s="449">
        <v>0</v>
      </c>
      <c r="EI49" s="437">
        <v>0</v>
      </c>
      <c r="EJ49" s="610"/>
      <c r="EK49" s="610"/>
      <c r="EL49" s="610"/>
      <c r="EM49" s="624"/>
      <c r="EN49" s="624"/>
      <c r="EO49" s="624"/>
      <c r="EP49" s="628"/>
      <c r="EQ49" s="628"/>
      <c r="ER49" s="437"/>
      <c r="ES49" s="200"/>
      <c r="ET49" s="412">
        <f t="shared" si="0"/>
        <v>0</v>
      </c>
    </row>
    <row r="50" spans="1:150" s="409" customFormat="1" ht="99.95" customHeight="1" x14ac:dyDescent="0.25">
      <c r="A50" s="430" t="s">
        <v>193</v>
      </c>
      <c r="B50" s="430" t="s">
        <v>83</v>
      </c>
      <c r="C50" s="430" t="s">
        <v>76</v>
      </c>
      <c r="D50" s="437">
        <v>6</v>
      </c>
      <c r="E50" s="430" t="s">
        <v>1644</v>
      </c>
      <c r="F50" s="441" t="s">
        <v>65</v>
      </c>
      <c r="G50" s="119">
        <v>25170</v>
      </c>
      <c r="H50" s="444">
        <v>1</v>
      </c>
      <c r="I50" s="443">
        <v>0.15</v>
      </c>
      <c r="J50" s="430" t="s">
        <v>1645</v>
      </c>
      <c r="K50" s="437" t="s">
        <v>299</v>
      </c>
      <c r="L50" s="437">
        <v>11</v>
      </c>
      <c r="M50" s="430" t="s">
        <v>1666</v>
      </c>
      <c r="N50" s="471" t="s">
        <v>1667</v>
      </c>
      <c r="O50" s="430" t="s">
        <v>1668</v>
      </c>
      <c r="P50" s="449">
        <v>0.04</v>
      </c>
      <c r="Q50" s="52" t="s">
        <v>3958</v>
      </c>
      <c r="R50" s="477">
        <v>10956649000</v>
      </c>
      <c r="S50" s="430"/>
      <c r="T50" s="73">
        <v>43120</v>
      </c>
      <c r="U50" s="73">
        <v>43454</v>
      </c>
      <c r="V50" s="430" t="s">
        <v>1669</v>
      </c>
      <c r="W50" s="449">
        <v>0.5</v>
      </c>
      <c r="X50" s="459">
        <v>0</v>
      </c>
      <c r="Y50" s="434"/>
      <c r="Z50" s="431" t="s">
        <v>447</v>
      </c>
      <c r="AA50" s="660">
        <v>0</v>
      </c>
      <c r="AB50" s="624">
        <v>0</v>
      </c>
      <c r="AC50" s="609">
        <v>9741186047</v>
      </c>
      <c r="AD50" s="598"/>
      <c r="AE50" s="624"/>
      <c r="AF50" s="598"/>
      <c r="AG50" s="459">
        <v>0.04</v>
      </c>
      <c r="AH50" s="434"/>
      <c r="AI50" s="437" t="s">
        <v>1670</v>
      </c>
      <c r="AJ50" s="660">
        <v>7.4999999999999997E-2</v>
      </c>
      <c r="AK50" s="624">
        <v>0</v>
      </c>
      <c r="AL50" s="616">
        <v>142457666</v>
      </c>
      <c r="AM50" s="598"/>
      <c r="AN50" s="624"/>
      <c r="AO50" s="598"/>
      <c r="AP50" s="459">
        <v>4.4999999999999998E-2</v>
      </c>
      <c r="AQ50" s="434"/>
      <c r="AR50" s="582" t="s">
        <v>1671</v>
      </c>
      <c r="AS50" s="660">
        <v>6.7500000000000004E-2</v>
      </c>
      <c r="AT50" s="624">
        <v>0</v>
      </c>
      <c r="AU50" s="616">
        <v>87262087</v>
      </c>
      <c r="AV50" s="598"/>
      <c r="AW50" s="582" t="s">
        <v>1671</v>
      </c>
      <c r="AX50" s="624"/>
      <c r="AY50" s="598"/>
      <c r="AZ50" s="459">
        <v>4.4999999999999998E-2</v>
      </c>
      <c r="BA50" s="434"/>
      <c r="BB50" s="437" t="s">
        <v>1670</v>
      </c>
      <c r="BC50" s="660">
        <v>9.7500000000000003E-2</v>
      </c>
      <c r="BD50" s="624">
        <v>0</v>
      </c>
      <c r="BE50" s="616">
        <v>31883200</v>
      </c>
      <c r="BF50" s="598"/>
      <c r="BG50" s="624"/>
      <c r="BH50" s="598"/>
      <c r="BI50" s="459">
        <v>4.4999999999999998E-2</v>
      </c>
      <c r="BJ50" s="434"/>
      <c r="BK50" s="437" t="s">
        <v>1670</v>
      </c>
      <c r="BL50" s="660">
        <v>6.7500000000000004E-2</v>
      </c>
      <c r="BM50" s="624">
        <v>0</v>
      </c>
      <c r="BN50" s="616">
        <v>4142000</v>
      </c>
      <c r="BO50" s="598"/>
      <c r="BP50" s="624"/>
      <c r="BQ50" s="598"/>
      <c r="BR50" s="459">
        <v>4.4999999999999998E-2</v>
      </c>
      <c r="BS50" s="434"/>
      <c r="BT50" s="437" t="s">
        <v>1670</v>
      </c>
      <c r="BU50" s="660">
        <v>0.1125</v>
      </c>
      <c r="BV50" s="624">
        <v>0</v>
      </c>
      <c r="BW50" s="616">
        <v>949718000</v>
      </c>
      <c r="BX50" s="598"/>
      <c r="BY50" s="582" t="s">
        <v>1667</v>
      </c>
      <c r="BZ50" s="624"/>
      <c r="CA50" s="598"/>
      <c r="CB50" s="459">
        <v>4.4999999999999998E-2</v>
      </c>
      <c r="CC50" s="434"/>
      <c r="CD50" s="437" t="s">
        <v>1670</v>
      </c>
      <c r="CE50" s="660">
        <v>6.7500000000000004E-2</v>
      </c>
      <c r="CF50" s="624">
        <v>0</v>
      </c>
      <c r="CG50" s="598"/>
      <c r="CH50" s="598"/>
      <c r="CI50" s="624"/>
      <c r="CJ50" s="598"/>
      <c r="CK50" s="459">
        <v>4.4999999999999998E-2</v>
      </c>
      <c r="CL50" s="434"/>
      <c r="CM50" s="437" t="s">
        <v>1670</v>
      </c>
      <c r="CN50" s="660">
        <v>6.7500000000000004E-2</v>
      </c>
      <c r="CO50" s="624">
        <v>0</v>
      </c>
      <c r="CP50" s="598"/>
      <c r="CQ50" s="598"/>
      <c r="CR50" s="624"/>
      <c r="CS50" s="598"/>
      <c r="CT50" s="459">
        <v>4.4999999999999998E-2</v>
      </c>
      <c r="CU50" s="434"/>
      <c r="CV50" s="582" t="s">
        <v>1667</v>
      </c>
      <c r="CW50" s="660">
        <v>0.1575</v>
      </c>
      <c r="CX50" s="624">
        <v>0</v>
      </c>
      <c r="CY50" s="598"/>
      <c r="CZ50" s="598"/>
      <c r="DA50" s="582" t="s">
        <v>1667</v>
      </c>
      <c r="DB50" s="624"/>
      <c r="DC50" s="598"/>
      <c r="DD50" s="459">
        <v>4.4999999999999998E-2</v>
      </c>
      <c r="DE50" s="434"/>
      <c r="DF50" s="437" t="s">
        <v>1670</v>
      </c>
      <c r="DG50" s="660">
        <v>6.7500000000000004E-2</v>
      </c>
      <c r="DH50" s="624">
        <v>0</v>
      </c>
      <c r="DI50" s="598"/>
      <c r="DJ50" s="598"/>
      <c r="DK50" s="624"/>
      <c r="DL50" s="598"/>
      <c r="DM50" s="459">
        <v>0.05</v>
      </c>
      <c r="DN50" s="434"/>
      <c r="DO50" s="437" t="s">
        <v>1670</v>
      </c>
      <c r="DP50" s="660">
        <v>0.14500000000000002</v>
      </c>
      <c r="DQ50" s="624">
        <v>0</v>
      </c>
      <c r="DR50" s="598"/>
      <c r="DS50" s="598"/>
      <c r="DT50" s="624"/>
      <c r="DU50" s="598"/>
      <c r="DV50" s="459">
        <v>0.05</v>
      </c>
      <c r="DW50" s="434"/>
      <c r="DX50" s="598"/>
      <c r="DY50" s="660">
        <v>7.5000000000000011E-2</v>
      </c>
      <c r="DZ50" s="624">
        <v>0</v>
      </c>
      <c r="EA50" s="598"/>
      <c r="EB50" s="598"/>
      <c r="EC50" s="629"/>
      <c r="ED50" s="624"/>
      <c r="EE50" s="430"/>
      <c r="EF50" s="733"/>
      <c r="EG50" s="449">
        <v>0.49999999999999989</v>
      </c>
      <c r="EH50" s="449">
        <v>0</v>
      </c>
      <c r="EI50" s="437">
        <v>0</v>
      </c>
      <c r="EJ50" s="610">
        <v>1</v>
      </c>
      <c r="EK50" s="610">
        <v>0</v>
      </c>
      <c r="EL50" s="610">
        <v>0</v>
      </c>
      <c r="EM50" s="624"/>
      <c r="EN50" s="624"/>
      <c r="EO50" s="624"/>
      <c r="EP50" s="628">
        <v>10956649000</v>
      </c>
      <c r="EQ50" s="628">
        <v>0</v>
      </c>
      <c r="ER50" s="437"/>
      <c r="ES50" s="200"/>
      <c r="ET50" s="412">
        <f t="shared" si="0"/>
        <v>0</v>
      </c>
    </row>
    <row r="51" spans="1:150" s="409" customFormat="1" ht="99.95" customHeight="1" x14ac:dyDescent="0.25">
      <c r="A51" s="430" t="s">
        <v>193</v>
      </c>
      <c r="B51" s="430" t="s">
        <v>83</v>
      </c>
      <c r="C51" s="430" t="s">
        <v>76</v>
      </c>
      <c r="D51" s="437">
        <v>6</v>
      </c>
      <c r="E51" s="430" t="s">
        <v>1644</v>
      </c>
      <c r="F51" s="441" t="s">
        <v>65</v>
      </c>
      <c r="G51" s="119">
        <v>25170</v>
      </c>
      <c r="H51" s="444">
        <v>1</v>
      </c>
      <c r="I51" s="443">
        <v>0.15</v>
      </c>
      <c r="J51" s="430" t="s">
        <v>1645</v>
      </c>
      <c r="K51" s="437" t="s">
        <v>299</v>
      </c>
      <c r="L51" s="437">
        <v>11</v>
      </c>
      <c r="M51" s="430" t="s">
        <v>1666</v>
      </c>
      <c r="N51" s="471" t="s">
        <v>1667</v>
      </c>
      <c r="O51" s="430" t="s">
        <v>1668</v>
      </c>
      <c r="P51" s="449">
        <v>0.04</v>
      </c>
      <c r="Q51" s="52" t="s">
        <v>3958</v>
      </c>
      <c r="R51" s="477">
        <v>10956649000</v>
      </c>
      <c r="S51" s="430"/>
      <c r="T51" s="73">
        <v>43120</v>
      </c>
      <c r="U51" s="73">
        <v>43454</v>
      </c>
      <c r="V51" s="490" t="s">
        <v>1672</v>
      </c>
      <c r="W51" s="449">
        <v>0.25</v>
      </c>
      <c r="X51" s="459">
        <v>0</v>
      </c>
      <c r="Y51" s="434"/>
      <c r="Z51" s="431" t="s">
        <v>447</v>
      </c>
      <c r="AA51" s="660"/>
      <c r="AB51" s="624"/>
      <c r="AC51" s="609"/>
      <c r="AD51" s="598"/>
      <c r="AE51" s="624"/>
      <c r="AF51" s="598"/>
      <c r="AG51" s="459">
        <v>0.02</v>
      </c>
      <c r="AH51" s="434"/>
      <c r="AI51" s="437" t="s">
        <v>1673</v>
      </c>
      <c r="AJ51" s="660"/>
      <c r="AK51" s="624"/>
      <c r="AL51" s="616"/>
      <c r="AM51" s="598"/>
      <c r="AN51" s="624"/>
      <c r="AO51" s="598"/>
      <c r="AP51" s="459">
        <v>2.2499999999999999E-2</v>
      </c>
      <c r="AQ51" s="434"/>
      <c r="AR51" s="582"/>
      <c r="AS51" s="660"/>
      <c r="AT51" s="624"/>
      <c r="AU51" s="616"/>
      <c r="AV51" s="598"/>
      <c r="AW51" s="582"/>
      <c r="AX51" s="624"/>
      <c r="AY51" s="598"/>
      <c r="AZ51" s="459">
        <v>2.2499999999999999E-2</v>
      </c>
      <c r="BA51" s="434"/>
      <c r="BB51" s="437" t="s">
        <v>1673</v>
      </c>
      <c r="BC51" s="660"/>
      <c r="BD51" s="624"/>
      <c r="BE51" s="616"/>
      <c r="BF51" s="598"/>
      <c r="BG51" s="624"/>
      <c r="BH51" s="598"/>
      <c r="BI51" s="459">
        <v>2.2499999999999999E-2</v>
      </c>
      <c r="BJ51" s="434"/>
      <c r="BK51" s="437" t="s">
        <v>1673</v>
      </c>
      <c r="BL51" s="660"/>
      <c r="BM51" s="624"/>
      <c r="BN51" s="616"/>
      <c r="BO51" s="598"/>
      <c r="BP51" s="624"/>
      <c r="BQ51" s="598"/>
      <c r="BR51" s="459">
        <v>2.2499999999999999E-2</v>
      </c>
      <c r="BS51" s="434"/>
      <c r="BT51" s="437" t="s">
        <v>1673</v>
      </c>
      <c r="BU51" s="660"/>
      <c r="BV51" s="624"/>
      <c r="BW51" s="616"/>
      <c r="BX51" s="598"/>
      <c r="BY51" s="582"/>
      <c r="BZ51" s="624"/>
      <c r="CA51" s="598"/>
      <c r="CB51" s="459">
        <v>2.2499999999999999E-2</v>
      </c>
      <c r="CC51" s="434"/>
      <c r="CD51" s="437" t="s">
        <v>1673</v>
      </c>
      <c r="CE51" s="660"/>
      <c r="CF51" s="624"/>
      <c r="CG51" s="598"/>
      <c r="CH51" s="598"/>
      <c r="CI51" s="624"/>
      <c r="CJ51" s="598"/>
      <c r="CK51" s="459">
        <v>2.2499999999999999E-2</v>
      </c>
      <c r="CL51" s="434"/>
      <c r="CM51" s="437" t="s">
        <v>1673</v>
      </c>
      <c r="CN51" s="660"/>
      <c r="CO51" s="624"/>
      <c r="CP51" s="598"/>
      <c r="CQ51" s="598"/>
      <c r="CR51" s="624"/>
      <c r="CS51" s="598"/>
      <c r="CT51" s="459">
        <v>2.2499999999999999E-2</v>
      </c>
      <c r="CU51" s="434"/>
      <c r="CV51" s="582"/>
      <c r="CW51" s="660"/>
      <c r="CX51" s="624"/>
      <c r="CY51" s="598"/>
      <c r="CZ51" s="598"/>
      <c r="DA51" s="582"/>
      <c r="DB51" s="624"/>
      <c r="DC51" s="598"/>
      <c r="DD51" s="459">
        <v>2.2499999999999999E-2</v>
      </c>
      <c r="DE51" s="434"/>
      <c r="DF51" s="437" t="s">
        <v>1673</v>
      </c>
      <c r="DG51" s="660"/>
      <c r="DH51" s="624"/>
      <c r="DI51" s="598"/>
      <c r="DJ51" s="598"/>
      <c r="DK51" s="624"/>
      <c r="DL51" s="598"/>
      <c r="DM51" s="459">
        <v>2.5000000000000001E-2</v>
      </c>
      <c r="DN51" s="434"/>
      <c r="DO51" s="437" t="s">
        <v>1673</v>
      </c>
      <c r="DP51" s="660"/>
      <c r="DQ51" s="624"/>
      <c r="DR51" s="598"/>
      <c r="DS51" s="598"/>
      <c r="DT51" s="624"/>
      <c r="DU51" s="598"/>
      <c r="DV51" s="459">
        <v>2.5000000000000001E-2</v>
      </c>
      <c r="DW51" s="434"/>
      <c r="DX51" s="598"/>
      <c r="DY51" s="660"/>
      <c r="DZ51" s="624"/>
      <c r="EA51" s="598"/>
      <c r="EB51" s="598"/>
      <c r="EC51" s="629"/>
      <c r="ED51" s="624"/>
      <c r="EE51" s="430"/>
      <c r="EF51" s="733"/>
      <c r="EG51" s="449">
        <v>0.24999999999999994</v>
      </c>
      <c r="EH51" s="449">
        <v>0</v>
      </c>
      <c r="EI51" s="437">
        <v>0</v>
      </c>
      <c r="EJ51" s="610"/>
      <c r="EK51" s="610"/>
      <c r="EL51" s="610"/>
      <c r="EM51" s="624"/>
      <c r="EN51" s="624"/>
      <c r="EO51" s="624"/>
      <c r="EP51" s="628"/>
      <c r="EQ51" s="628"/>
      <c r="ER51" s="437"/>
      <c r="ES51" s="200"/>
      <c r="ET51" s="412">
        <f t="shared" si="0"/>
        <v>0</v>
      </c>
    </row>
    <row r="52" spans="1:150" s="409" customFormat="1" ht="99.95" customHeight="1" x14ac:dyDescent="0.25">
      <c r="A52" s="430" t="s">
        <v>193</v>
      </c>
      <c r="B52" s="430" t="s">
        <v>83</v>
      </c>
      <c r="C52" s="430" t="s">
        <v>76</v>
      </c>
      <c r="D52" s="437">
        <v>6</v>
      </c>
      <c r="E52" s="430" t="s">
        <v>1644</v>
      </c>
      <c r="F52" s="441" t="s">
        <v>65</v>
      </c>
      <c r="G52" s="119">
        <v>25170</v>
      </c>
      <c r="H52" s="444">
        <v>1</v>
      </c>
      <c r="I52" s="443">
        <v>0.15</v>
      </c>
      <c r="J52" s="430" t="s">
        <v>1645</v>
      </c>
      <c r="K52" s="437" t="s">
        <v>299</v>
      </c>
      <c r="L52" s="437">
        <v>11</v>
      </c>
      <c r="M52" s="430" t="s">
        <v>1666</v>
      </c>
      <c r="N52" s="471" t="s">
        <v>1667</v>
      </c>
      <c r="O52" s="430" t="s">
        <v>1668</v>
      </c>
      <c r="P52" s="449">
        <v>0.04</v>
      </c>
      <c r="Q52" s="52" t="s">
        <v>3958</v>
      </c>
      <c r="R52" s="477">
        <v>10956649000</v>
      </c>
      <c r="S52" s="430"/>
      <c r="T52" s="73">
        <v>43120</v>
      </c>
      <c r="U52" s="73">
        <v>43454</v>
      </c>
      <c r="V52" s="430" t="s">
        <v>1674</v>
      </c>
      <c r="W52" s="449">
        <v>0.25</v>
      </c>
      <c r="X52" s="459">
        <v>0</v>
      </c>
      <c r="Y52" s="434"/>
      <c r="Z52" s="431" t="s">
        <v>447</v>
      </c>
      <c r="AA52" s="660"/>
      <c r="AB52" s="624"/>
      <c r="AC52" s="609"/>
      <c r="AD52" s="598"/>
      <c r="AE52" s="624"/>
      <c r="AF52" s="598"/>
      <c r="AG52" s="459">
        <v>1.4999999999999999E-2</v>
      </c>
      <c r="AH52" s="434"/>
      <c r="AI52" s="437" t="s">
        <v>1675</v>
      </c>
      <c r="AJ52" s="660"/>
      <c r="AK52" s="624"/>
      <c r="AL52" s="616"/>
      <c r="AM52" s="598"/>
      <c r="AN52" s="624"/>
      <c r="AO52" s="598"/>
      <c r="AP52" s="459">
        <v>0</v>
      </c>
      <c r="AQ52" s="434"/>
      <c r="AR52" s="582"/>
      <c r="AS52" s="660"/>
      <c r="AT52" s="624"/>
      <c r="AU52" s="616"/>
      <c r="AV52" s="598"/>
      <c r="AW52" s="582"/>
      <c r="AX52" s="624"/>
      <c r="AY52" s="598"/>
      <c r="AZ52" s="459">
        <v>0.03</v>
      </c>
      <c r="BA52" s="434"/>
      <c r="BB52" s="437" t="s">
        <v>1676</v>
      </c>
      <c r="BC52" s="660"/>
      <c r="BD52" s="624"/>
      <c r="BE52" s="616"/>
      <c r="BF52" s="598"/>
      <c r="BG52" s="624"/>
      <c r="BH52" s="598"/>
      <c r="BI52" s="459">
        <v>0</v>
      </c>
      <c r="BJ52" s="434"/>
      <c r="BK52" s="437" t="s">
        <v>71</v>
      </c>
      <c r="BL52" s="660"/>
      <c r="BM52" s="624"/>
      <c r="BN52" s="616"/>
      <c r="BO52" s="598"/>
      <c r="BP52" s="624"/>
      <c r="BQ52" s="598"/>
      <c r="BR52" s="459">
        <v>4.4999999999999998E-2</v>
      </c>
      <c r="BS52" s="434"/>
      <c r="BT52" s="437" t="s">
        <v>1677</v>
      </c>
      <c r="BU52" s="660"/>
      <c r="BV52" s="624"/>
      <c r="BW52" s="616"/>
      <c r="BX52" s="598"/>
      <c r="BY52" s="582"/>
      <c r="BZ52" s="624"/>
      <c r="CA52" s="598"/>
      <c r="CB52" s="459">
        <v>0</v>
      </c>
      <c r="CC52" s="434"/>
      <c r="CD52" s="437" t="s">
        <v>71</v>
      </c>
      <c r="CE52" s="660"/>
      <c r="CF52" s="624"/>
      <c r="CG52" s="598"/>
      <c r="CH52" s="598"/>
      <c r="CI52" s="624"/>
      <c r="CJ52" s="598"/>
      <c r="CK52" s="459">
        <v>0</v>
      </c>
      <c r="CL52" s="434"/>
      <c r="CM52" s="437" t="s">
        <v>71</v>
      </c>
      <c r="CN52" s="660"/>
      <c r="CO52" s="624"/>
      <c r="CP52" s="598"/>
      <c r="CQ52" s="598"/>
      <c r="CR52" s="624"/>
      <c r="CS52" s="598"/>
      <c r="CT52" s="459">
        <v>0.09</v>
      </c>
      <c r="CU52" s="434"/>
      <c r="CV52" s="582"/>
      <c r="CW52" s="660"/>
      <c r="CX52" s="624"/>
      <c r="CY52" s="598"/>
      <c r="CZ52" s="598"/>
      <c r="DA52" s="582"/>
      <c r="DB52" s="624"/>
      <c r="DC52" s="598"/>
      <c r="DD52" s="459">
        <v>0</v>
      </c>
      <c r="DE52" s="434"/>
      <c r="DF52" s="437" t="s">
        <v>71</v>
      </c>
      <c r="DG52" s="660"/>
      <c r="DH52" s="624"/>
      <c r="DI52" s="598"/>
      <c r="DJ52" s="598"/>
      <c r="DK52" s="624"/>
      <c r="DL52" s="598"/>
      <c r="DM52" s="459">
        <v>7.0000000000000007E-2</v>
      </c>
      <c r="DN52" s="434"/>
      <c r="DO52" s="437" t="s">
        <v>1678</v>
      </c>
      <c r="DP52" s="660"/>
      <c r="DQ52" s="624"/>
      <c r="DR52" s="598"/>
      <c r="DS52" s="598"/>
      <c r="DT52" s="624"/>
      <c r="DU52" s="598"/>
      <c r="DV52" s="459">
        <v>0</v>
      </c>
      <c r="DW52" s="434"/>
      <c r="DX52" s="598"/>
      <c r="DY52" s="660"/>
      <c r="DZ52" s="624"/>
      <c r="EA52" s="598"/>
      <c r="EB52" s="598"/>
      <c r="EC52" s="629"/>
      <c r="ED52" s="624"/>
      <c r="EE52" s="430"/>
      <c r="EF52" s="733"/>
      <c r="EG52" s="449">
        <v>0.25</v>
      </c>
      <c r="EH52" s="449">
        <v>0</v>
      </c>
      <c r="EI52" s="437">
        <v>0</v>
      </c>
      <c r="EJ52" s="610"/>
      <c r="EK52" s="610"/>
      <c r="EL52" s="610"/>
      <c r="EM52" s="624"/>
      <c r="EN52" s="624"/>
      <c r="EO52" s="624"/>
      <c r="EP52" s="628"/>
      <c r="EQ52" s="628"/>
      <c r="ER52" s="437"/>
      <c r="ES52" s="200"/>
      <c r="ET52" s="412">
        <f t="shared" si="0"/>
        <v>0</v>
      </c>
    </row>
    <row r="53" spans="1:150" s="409" customFormat="1" ht="99.95" customHeight="1" x14ac:dyDescent="0.25">
      <c r="A53" s="430" t="s">
        <v>193</v>
      </c>
      <c r="B53" s="430" t="s">
        <v>83</v>
      </c>
      <c r="C53" s="430" t="s">
        <v>76</v>
      </c>
      <c r="D53" s="437">
        <v>6</v>
      </c>
      <c r="E53" s="430" t="s">
        <v>1644</v>
      </c>
      <c r="F53" s="441" t="s">
        <v>65</v>
      </c>
      <c r="G53" s="119">
        <v>25170</v>
      </c>
      <c r="H53" s="444">
        <v>1</v>
      </c>
      <c r="I53" s="443">
        <v>0.15</v>
      </c>
      <c r="J53" s="430" t="s">
        <v>1645</v>
      </c>
      <c r="K53" s="437" t="s">
        <v>299</v>
      </c>
      <c r="L53" s="437">
        <v>12</v>
      </c>
      <c r="M53" s="430" t="s">
        <v>1679</v>
      </c>
      <c r="N53" s="430" t="s">
        <v>1680</v>
      </c>
      <c r="O53" s="430" t="s">
        <v>1668</v>
      </c>
      <c r="P53" s="449">
        <v>0.02</v>
      </c>
      <c r="Q53" s="52" t="s">
        <v>3958</v>
      </c>
      <c r="R53" s="477">
        <v>3441724000</v>
      </c>
      <c r="S53" s="430"/>
      <c r="T53" s="73">
        <v>43101</v>
      </c>
      <c r="U53" s="73">
        <v>43464</v>
      </c>
      <c r="V53" s="430" t="s">
        <v>1681</v>
      </c>
      <c r="W53" s="449">
        <v>0.2</v>
      </c>
      <c r="X53" s="459">
        <v>0</v>
      </c>
      <c r="Y53" s="434"/>
      <c r="Z53" s="431" t="s">
        <v>447</v>
      </c>
      <c r="AA53" s="660">
        <v>0</v>
      </c>
      <c r="AB53" s="624">
        <v>0</v>
      </c>
      <c r="AC53" s="609">
        <v>1748507600</v>
      </c>
      <c r="AD53" s="598"/>
      <c r="AE53" s="624"/>
      <c r="AF53" s="598"/>
      <c r="AG53" s="459">
        <v>1.0000000000000002E-2</v>
      </c>
      <c r="AH53" s="434"/>
      <c r="AI53" s="437" t="s">
        <v>1682</v>
      </c>
      <c r="AJ53" s="660">
        <v>4.6000000000000006E-2</v>
      </c>
      <c r="AK53" s="624">
        <v>0</v>
      </c>
      <c r="AL53" s="616">
        <v>212179000</v>
      </c>
      <c r="AM53" s="598"/>
      <c r="AN53" s="624"/>
      <c r="AO53" s="598"/>
      <c r="AP53" s="459">
        <v>1.4000000000000002E-2</v>
      </c>
      <c r="AQ53" s="434"/>
      <c r="AR53" s="437" t="s">
        <v>1682</v>
      </c>
      <c r="AS53" s="660">
        <v>7.8000000000000014E-2</v>
      </c>
      <c r="AT53" s="624">
        <v>0</v>
      </c>
      <c r="AU53" s="616">
        <v>482860187</v>
      </c>
      <c r="AV53" s="598"/>
      <c r="AW53" s="582" t="s">
        <v>1683</v>
      </c>
      <c r="AX53" s="624"/>
      <c r="AY53" s="598"/>
      <c r="AZ53" s="459">
        <v>1.4000000000000002E-2</v>
      </c>
      <c r="BA53" s="434"/>
      <c r="BB53" s="437" t="s">
        <v>1682</v>
      </c>
      <c r="BC53" s="660">
        <v>0.114</v>
      </c>
      <c r="BD53" s="624">
        <v>0</v>
      </c>
      <c r="BE53" s="616">
        <v>17869500</v>
      </c>
      <c r="BF53" s="598"/>
      <c r="BG53" s="624"/>
      <c r="BH53" s="598"/>
      <c r="BI53" s="459">
        <v>1.4000000000000002E-2</v>
      </c>
      <c r="BJ53" s="434"/>
      <c r="BK53" s="437" t="s">
        <v>1682</v>
      </c>
      <c r="BL53" s="660">
        <v>0.05</v>
      </c>
      <c r="BM53" s="624">
        <v>0</v>
      </c>
      <c r="BN53" s="616">
        <v>7315000</v>
      </c>
      <c r="BO53" s="598"/>
      <c r="BP53" s="624"/>
      <c r="BQ53" s="598"/>
      <c r="BR53" s="459">
        <v>1.6E-2</v>
      </c>
      <c r="BS53" s="434"/>
      <c r="BT53" s="437" t="s">
        <v>1682</v>
      </c>
      <c r="BU53" s="660">
        <v>0.13200000000000001</v>
      </c>
      <c r="BV53" s="624">
        <v>0</v>
      </c>
      <c r="BW53" s="616">
        <v>972992713</v>
      </c>
      <c r="BX53" s="598"/>
      <c r="BY53" s="582" t="s">
        <v>1684</v>
      </c>
      <c r="BZ53" s="624"/>
      <c r="CA53" s="598"/>
      <c r="CB53" s="459">
        <v>1.6E-2</v>
      </c>
      <c r="CC53" s="434"/>
      <c r="CD53" s="437" t="s">
        <v>1682</v>
      </c>
      <c r="CE53" s="660">
        <v>5.6000000000000008E-2</v>
      </c>
      <c r="CF53" s="624">
        <v>0</v>
      </c>
      <c r="CG53" s="598"/>
      <c r="CH53" s="598"/>
      <c r="CI53" s="624"/>
      <c r="CJ53" s="598"/>
      <c r="CK53" s="459">
        <v>2.0000000000000004E-2</v>
      </c>
      <c r="CL53" s="434"/>
      <c r="CM53" s="437" t="s">
        <v>1682</v>
      </c>
      <c r="CN53" s="660">
        <v>6.0000000000000012E-2</v>
      </c>
      <c r="CO53" s="624">
        <v>0</v>
      </c>
      <c r="CP53" s="598"/>
      <c r="CQ53" s="598"/>
      <c r="CR53" s="624"/>
      <c r="CS53" s="598"/>
      <c r="CT53" s="459">
        <v>2.4E-2</v>
      </c>
      <c r="CU53" s="434"/>
      <c r="CV53" s="437" t="s">
        <v>1682</v>
      </c>
      <c r="CW53" s="660">
        <v>0.18000000000000002</v>
      </c>
      <c r="CX53" s="624">
        <v>0</v>
      </c>
      <c r="CY53" s="598"/>
      <c r="CZ53" s="598"/>
      <c r="DA53" s="582" t="s">
        <v>1685</v>
      </c>
      <c r="DB53" s="624"/>
      <c r="DC53" s="598"/>
      <c r="DD53" s="459">
        <v>2.4E-2</v>
      </c>
      <c r="DE53" s="434"/>
      <c r="DF53" s="437" t="s">
        <v>1682</v>
      </c>
      <c r="DG53" s="660">
        <v>6.4000000000000001E-2</v>
      </c>
      <c r="DH53" s="624">
        <v>0</v>
      </c>
      <c r="DI53" s="598"/>
      <c r="DJ53" s="598"/>
      <c r="DK53" s="624"/>
      <c r="DL53" s="598"/>
      <c r="DM53" s="459">
        <v>2.4E-2</v>
      </c>
      <c r="DN53" s="434"/>
      <c r="DO53" s="437" t="s">
        <v>1682</v>
      </c>
      <c r="DP53" s="660">
        <v>0.14800000000000002</v>
      </c>
      <c r="DQ53" s="624">
        <v>0</v>
      </c>
      <c r="DR53" s="598"/>
      <c r="DS53" s="598"/>
      <c r="DT53" s="624"/>
      <c r="DU53" s="598"/>
      <c r="DV53" s="459">
        <v>2.4E-2</v>
      </c>
      <c r="DW53" s="434"/>
      <c r="DX53" s="598"/>
      <c r="DY53" s="660">
        <v>7.2000000000000008E-2</v>
      </c>
      <c r="DZ53" s="624">
        <v>0</v>
      </c>
      <c r="EA53" s="598"/>
      <c r="EB53" s="598"/>
      <c r="EC53" s="629"/>
      <c r="ED53" s="624"/>
      <c r="EE53" s="430"/>
      <c r="EF53" s="733"/>
      <c r="EG53" s="449">
        <v>0.19999999999999998</v>
      </c>
      <c r="EH53" s="449">
        <v>0</v>
      </c>
      <c r="EI53" s="437">
        <v>0</v>
      </c>
      <c r="EJ53" s="610">
        <v>1</v>
      </c>
      <c r="EK53" s="610">
        <v>0</v>
      </c>
      <c r="EL53" s="610">
        <v>0</v>
      </c>
      <c r="EM53" s="624"/>
      <c r="EN53" s="624"/>
      <c r="EO53" s="624"/>
      <c r="EP53" s="628">
        <v>3441724000</v>
      </c>
      <c r="EQ53" s="628">
        <v>0</v>
      </c>
      <c r="ER53" s="437"/>
      <c r="ES53" s="200"/>
      <c r="ET53" s="412">
        <f t="shared" si="0"/>
        <v>0</v>
      </c>
    </row>
    <row r="54" spans="1:150" s="409" customFormat="1" ht="99.95" customHeight="1" x14ac:dyDescent="0.25">
      <c r="A54" s="430" t="s">
        <v>193</v>
      </c>
      <c r="B54" s="430" t="s">
        <v>83</v>
      </c>
      <c r="C54" s="430" t="s">
        <v>76</v>
      </c>
      <c r="D54" s="437">
        <v>6</v>
      </c>
      <c r="E54" s="430" t="s">
        <v>1644</v>
      </c>
      <c r="F54" s="441" t="s">
        <v>65</v>
      </c>
      <c r="G54" s="119">
        <v>25170</v>
      </c>
      <c r="H54" s="444">
        <v>1</v>
      </c>
      <c r="I54" s="443">
        <v>0.15</v>
      </c>
      <c r="J54" s="430" t="s">
        <v>1645</v>
      </c>
      <c r="K54" s="437" t="s">
        <v>299</v>
      </c>
      <c r="L54" s="437">
        <v>12</v>
      </c>
      <c r="M54" s="430" t="s">
        <v>1679</v>
      </c>
      <c r="N54" s="430" t="s">
        <v>1680</v>
      </c>
      <c r="O54" s="430" t="s">
        <v>1668</v>
      </c>
      <c r="P54" s="449">
        <v>0.02</v>
      </c>
      <c r="Q54" s="52" t="s">
        <v>3958</v>
      </c>
      <c r="R54" s="477">
        <v>3441724000</v>
      </c>
      <c r="S54" s="430"/>
      <c r="T54" s="73">
        <v>43101</v>
      </c>
      <c r="U54" s="73">
        <v>43464</v>
      </c>
      <c r="V54" s="430" t="s">
        <v>1686</v>
      </c>
      <c r="W54" s="449">
        <v>0.2</v>
      </c>
      <c r="X54" s="459">
        <v>0</v>
      </c>
      <c r="Y54" s="434"/>
      <c r="Z54" s="431" t="s">
        <v>447</v>
      </c>
      <c r="AA54" s="660"/>
      <c r="AB54" s="624"/>
      <c r="AC54" s="609"/>
      <c r="AD54" s="598"/>
      <c r="AE54" s="624"/>
      <c r="AF54" s="598"/>
      <c r="AG54" s="459">
        <v>0</v>
      </c>
      <c r="AH54" s="434"/>
      <c r="AI54" s="437" t="s">
        <v>71</v>
      </c>
      <c r="AJ54" s="660"/>
      <c r="AK54" s="624"/>
      <c r="AL54" s="616"/>
      <c r="AM54" s="598"/>
      <c r="AN54" s="624"/>
      <c r="AO54" s="598"/>
      <c r="AP54" s="459">
        <v>2.4E-2</v>
      </c>
      <c r="AQ54" s="434"/>
      <c r="AR54" s="437" t="s">
        <v>1687</v>
      </c>
      <c r="AS54" s="660"/>
      <c r="AT54" s="624"/>
      <c r="AU54" s="616"/>
      <c r="AV54" s="598"/>
      <c r="AW54" s="582"/>
      <c r="AX54" s="624"/>
      <c r="AY54" s="598"/>
      <c r="AZ54" s="459">
        <v>1.4000000000000002E-2</v>
      </c>
      <c r="BA54" s="434"/>
      <c r="BB54" s="437" t="s">
        <v>1688</v>
      </c>
      <c r="BC54" s="660"/>
      <c r="BD54" s="624"/>
      <c r="BE54" s="616"/>
      <c r="BF54" s="598"/>
      <c r="BG54" s="624"/>
      <c r="BH54" s="598"/>
      <c r="BI54" s="459">
        <v>0</v>
      </c>
      <c r="BJ54" s="434"/>
      <c r="BK54" s="437" t="s">
        <v>71</v>
      </c>
      <c r="BL54" s="660"/>
      <c r="BM54" s="624"/>
      <c r="BN54" s="616"/>
      <c r="BO54" s="598"/>
      <c r="BP54" s="624"/>
      <c r="BQ54" s="598"/>
      <c r="BR54" s="459">
        <v>0.03</v>
      </c>
      <c r="BS54" s="434"/>
      <c r="BT54" s="437" t="s">
        <v>1689</v>
      </c>
      <c r="BU54" s="660"/>
      <c r="BV54" s="624"/>
      <c r="BW54" s="616"/>
      <c r="BX54" s="598"/>
      <c r="BY54" s="582"/>
      <c r="BZ54" s="624"/>
      <c r="CA54" s="598"/>
      <c r="CB54" s="459">
        <v>0</v>
      </c>
      <c r="CC54" s="434"/>
      <c r="CD54" s="437" t="s">
        <v>71</v>
      </c>
      <c r="CE54" s="660"/>
      <c r="CF54" s="624"/>
      <c r="CG54" s="598"/>
      <c r="CH54" s="598"/>
      <c r="CI54" s="624"/>
      <c r="CJ54" s="598"/>
      <c r="CK54" s="459">
        <v>0</v>
      </c>
      <c r="CL54" s="434"/>
      <c r="CM54" s="437" t="s">
        <v>71</v>
      </c>
      <c r="CN54" s="660"/>
      <c r="CO54" s="624"/>
      <c r="CP54" s="598"/>
      <c r="CQ54" s="598"/>
      <c r="CR54" s="624"/>
      <c r="CS54" s="598"/>
      <c r="CT54" s="459">
        <v>5.6000000000000008E-2</v>
      </c>
      <c r="CU54" s="434"/>
      <c r="CV54" s="437" t="s">
        <v>1690</v>
      </c>
      <c r="CW54" s="660"/>
      <c r="CX54" s="624"/>
      <c r="CY54" s="598"/>
      <c r="CZ54" s="598"/>
      <c r="DA54" s="582"/>
      <c r="DB54" s="624"/>
      <c r="DC54" s="598"/>
      <c r="DD54" s="459">
        <v>0</v>
      </c>
      <c r="DE54" s="434"/>
      <c r="DF54" s="437" t="s">
        <v>71</v>
      </c>
      <c r="DG54" s="660"/>
      <c r="DH54" s="624"/>
      <c r="DI54" s="598"/>
      <c r="DJ54" s="598"/>
      <c r="DK54" s="624"/>
      <c r="DL54" s="598"/>
      <c r="DM54" s="459">
        <v>7.6000000000000012E-2</v>
      </c>
      <c r="DN54" s="434"/>
      <c r="DO54" s="437" t="s">
        <v>1691</v>
      </c>
      <c r="DP54" s="660"/>
      <c r="DQ54" s="624"/>
      <c r="DR54" s="598"/>
      <c r="DS54" s="598"/>
      <c r="DT54" s="624"/>
      <c r="DU54" s="598"/>
      <c r="DV54" s="459">
        <v>0</v>
      </c>
      <c r="DW54" s="434"/>
      <c r="DX54" s="598"/>
      <c r="DY54" s="660"/>
      <c r="DZ54" s="624"/>
      <c r="EA54" s="598"/>
      <c r="EB54" s="598"/>
      <c r="EC54" s="629"/>
      <c r="ED54" s="624"/>
      <c r="EE54" s="430"/>
      <c r="EF54" s="733"/>
      <c r="EG54" s="449">
        <v>0.2</v>
      </c>
      <c r="EH54" s="449">
        <v>0</v>
      </c>
      <c r="EI54" s="437">
        <v>0</v>
      </c>
      <c r="EJ54" s="610"/>
      <c r="EK54" s="610"/>
      <c r="EL54" s="610"/>
      <c r="EM54" s="624"/>
      <c r="EN54" s="624"/>
      <c r="EO54" s="624"/>
      <c r="EP54" s="628"/>
      <c r="EQ54" s="628"/>
      <c r="ER54" s="437"/>
      <c r="ES54" s="200"/>
      <c r="ET54" s="412">
        <f t="shared" si="0"/>
        <v>0</v>
      </c>
    </row>
    <row r="55" spans="1:150" s="409" customFormat="1" ht="99.95" customHeight="1" x14ac:dyDescent="0.25">
      <c r="A55" s="430" t="s">
        <v>193</v>
      </c>
      <c r="B55" s="430" t="s">
        <v>83</v>
      </c>
      <c r="C55" s="430" t="s">
        <v>76</v>
      </c>
      <c r="D55" s="437">
        <v>6</v>
      </c>
      <c r="E55" s="430" t="s">
        <v>1644</v>
      </c>
      <c r="F55" s="441" t="s">
        <v>65</v>
      </c>
      <c r="G55" s="119">
        <v>25170</v>
      </c>
      <c r="H55" s="444">
        <v>1</v>
      </c>
      <c r="I55" s="443">
        <v>0.15</v>
      </c>
      <c r="J55" s="430" t="s">
        <v>1645</v>
      </c>
      <c r="K55" s="437" t="s">
        <v>299</v>
      </c>
      <c r="L55" s="437">
        <v>12</v>
      </c>
      <c r="M55" s="430" t="s">
        <v>1679</v>
      </c>
      <c r="N55" s="430" t="s">
        <v>1680</v>
      </c>
      <c r="O55" s="430" t="s">
        <v>1668</v>
      </c>
      <c r="P55" s="449">
        <v>0.02</v>
      </c>
      <c r="Q55" s="52" t="s">
        <v>3958</v>
      </c>
      <c r="R55" s="477">
        <v>3441724000</v>
      </c>
      <c r="S55" s="430"/>
      <c r="T55" s="73">
        <v>43101</v>
      </c>
      <c r="U55" s="73">
        <v>43464</v>
      </c>
      <c r="V55" s="430" t="s">
        <v>1692</v>
      </c>
      <c r="W55" s="449">
        <v>0.4</v>
      </c>
      <c r="X55" s="459">
        <v>0</v>
      </c>
      <c r="Y55" s="434"/>
      <c r="Z55" s="431" t="s">
        <v>447</v>
      </c>
      <c r="AA55" s="660"/>
      <c r="AB55" s="624"/>
      <c r="AC55" s="609"/>
      <c r="AD55" s="598"/>
      <c r="AE55" s="624"/>
      <c r="AF55" s="598"/>
      <c r="AG55" s="459">
        <v>1.6E-2</v>
      </c>
      <c r="AH55" s="434"/>
      <c r="AI55" s="437" t="s">
        <v>1670</v>
      </c>
      <c r="AJ55" s="660"/>
      <c r="AK55" s="624"/>
      <c r="AL55" s="616"/>
      <c r="AM55" s="598"/>
      <c r="AN55" s="624"/>
      <c r="AO55" s="598"/>
      <c r="AP55" s="459">
        <v>2.0000000000000004E-2</v>
      </c>
      <c r="AQ55" s="434"/>
      <c r="AR55" s="437" t="s">
        <v>1670</v>
      </c>
      <c r="AS55" s="660"/>
      <c r="AT55" s="624"/>
      <c r="AU55" s="616"/>
      <c r="AV55" s="598"/>
      <c r="AW55" s="582"/>
      <c r="AX55" s="624"/>
      <c r="AY55" s="598"/>
      <c r="AZ55" s="459">
        <v>3.5999999999999997E-2</v>
      </c>
      <c r="BA55" s="434"/>
      <c r="BB55" s="437" t="s">
        <v>1670</v>
      </c>
      <c r="BC55" s="660"/>
      <c r="BD55" s="624"/>
      <c r="BE55" s="616"/>
      <c r="BF55" s="598"/>
      <c r="BG55" s="624"/>
      <c r="BH55" s="598"/>
      <c r="BI55" s="459">
        <v>3.5999999999999997E-2</v>
      </c>
      <c r="BJ55" s="434"/>
      <c r="BK55" s="437" t="s">
        <v>1670</v>
      </c>
      <c r="BL55" s="660"/>
      <c r="BM55" s="624"/>
      <c r="BN55" s="616"/>
      <c r="BO55" s="598"/>
      <c r="BP55" s="624"/>
      <c r="BQ55" s="598"/>
      <c r="BR55" s="459">
        <v>3.5999999999999997E-2</v>
      </c>
      <c r="BS55" s="434"/>
      <c r="BT55" s="437" t="s">
        <v>1670</v>
      </c>
      <c r="BU55" s="660"/>
      <c r="BV55" s="624"/>
      <c r="BW55" s="616"/>
      <c r="BX55" s="598"/>
      <c r="BY55" s="582"/>
      <c r="BZ55" s="624"/>
      <c r="CA55" s="598"/>
      <c r="CB55" s="459">
        <v>4.0000000000000008E-2</v>
      </c>
      <c r="CC55" s="434"/>
      <c r="CD55" s="437" t="s">
        <v>1670</v>
      </c>
      <c r="CE55" s="660"/>
      <c r="CF55" s="624"/>
      <c r="CG55" s="598"/>
      <c r="CH55" s="598"/>
      <c r="CI55" s="624"/>
      <c r="CJ55" s="598"/>
      <c r="CK55" s="459">
        <v>4.0000000000000008E-2</v>
      </c>
      <c r="CL55" s="434"/>
      <c r="CM55" s="437" t="s">
        <v>1670</v>
      </c>
      <c r="CN55" s="660"/>
      <c r="CO55" s="624"/>
      <c r="CP55" s="598"/>
      <c r="CQ55" s="598"/>
      <c r="CR55" s="624"/>
      <c r="CS55" s="598"/>
      <c r="CT55" s="459">
        <v>4.0000000000000008E-2</v>
      </c>
      <c r="CU55" s="434"/>
      <c r="CV55" s="437" t="s">
        <v>1670</v>
      </c>
      <c r="CW55" s="660"/>
      <c r="CX55" s="624"/>
      <c r="CY55" s="598"/>
      <c r="CZ55" s="598"/>
      <c r="DA55" s="582"/>
      <c r="DB55" s="624"/>
      <c r="DC55" s="598"/>
      <c r="DD55" s="459">
        <v>4.0000000000000008E-2</v>
      </c>
      <c r="DE55" s="434"/>
      <c r="DF55" s="437" t="s">
        <v>1670</v>
      </c>
      <c r="DG55" s="660"/>
      <c r="DH55" s="624"/>
      <c r="DI55" s="598"/>
      <c r="DJ55" s="598"/>
      <c r="DK55" s="624"/>
      <c r="DL55" s="598"/>
      <c r="DM55" s="459">
        <v>4.8000000000000001E-2</v>
      </c>
      <c r="DN55" s="434"/>
      <c r="DO55" s="437" t="s">
        <v>1670</v>
      </c>
      <c r="DP55" s="660"/>
      <c r="DQ55" s="624"/>
      <c r="DR55" s="598"/>
      <c r="DS55" s="598"/>
      <c r="DT55" s="624"/>
      <c r="DU55" s="598"/>
      <c r="DV55" s="459">
        <v>4.8000000000000001E-2</v>
      </c>
      <c r="DW55" s="434"/>
      <c r="DX55" s="598"/>
      <c r="DY55" s="660"/>
      <c r="DZ55" s="624"/>
      <c r="EA55" s="598"/>
      <c r="EB55" s="598"/>
      <c r="EC55" s="629"/>
      <c r="ED55" s="624"/>
      <c r="EE55" s="430"/>
      <c r="EF55" s="733"/>
      <c r="EG55" s="449">
        <v>0.4</v>
      </c>
      <c r="EH55" s="449">
        <v>0</v>
      </c>
      <c r="EI55" s="437">
        <v>0</v>
      </c>
      <c r="EJ55" s="610"/>
      <c r="EK55" s="610"/>
      <c r="EL55" s="610"/>
      <c r="EM55" s="624"/>
      <c r="EN55" s="624"/>
      <c r="EO55" s="624"/>
      <c r="EP55" s="628"/>
      <c r="EQ55" s="628"/>
      <c r="ER55" s="437"/>
      <c r="ES55" s="200"/>
      <c r="ET55" s="412">
        <f t="shared" si="0"/>
        <v>0</v>
      </c>
    </row>
    <row r="56" spans="1:150" s="409" customFormat="1" ht="99.95" customHeight="1" x14ac:dyDescent="0.25">
      <c r="A56" s="430" t="s">
        <v>193</v>
      </c>
      <c r="B56" s="430" t="s">
        <v>83</v>
      </c>
      <c r="C56" s="430" t="s">
        <v>76</v>
      </c>
      <c r="D56" s="437">
        <v>6</v>
      </c>
      <c r="E56" s="430" t="s">
        <v>1644</v>
      </c>
      <c r="F56" s="441" t="s">
        <v>65</v>
      </c>
      <c r="G56" s="119">
        <v>25170</v>
      </c>
      <c r="H56" s="444">
        <v>1</v>
      </c>
      <c r="I56" s="443">
        <v>0.15</v>
      </c>
      <c r="J56" s="430" t="s">
        <v>1645</v>
      </c>
      <c r="K56" s="437" t="s">
        <v>299</v>
      </c>
      <c r="L56" s="437">
        <v>12</v>
      </c>
      <c r="M56" s="430" t="s">
        <v>1679</v>
      </c>
      <c r="N56" s="430" t="s">
        <v>1680</v>
      </c>
      <c r="O56" s="430" t="s">
        <v>1668</v>
      </c>
      <c r="P56" s="449">
        <v>0.02</v>
      </c>
      <c r="Q56" s="52" t="s">
        <v>3958</v>
      </c>
      <c r="R56" s="477">
        <v>3441724000</v>
      </c>
      <c r="S56" s="430"/>
      <c r="T56" s="73">
        <v>43101</v>
      </c>
      <c r="U56" s="73">
        <v>43464</v>
      </c>
      <c r="V56" s="430" t="s">
        <v>1693</v>
      </c>
      <c r="W56" s="449">
        <v>0.2</v>
      </c>
      <c r="X56" s="459">
        <v>0</v>
      </c>
      <c r="Y56" s="434"/>
      <c r="Z56" s="431" t="s">
        <v>447</v>
      </c>
      <c r="AA56" s="660"/>
      <c r="AB56" s="624"/>
      <c r="AC56" s="609"/>
      <c r="AD56" s="598"/>
      <c r="AE56" s="624"/>
      <c r="AF56" s="598"/>
      <c r="AG56" s="459">
        <v>2.0000000000000004E-2</v>
      </c>
      <c r="AH56" s="434"/>
      <c r="AI56" s="437" t="s">
        <v>1694</v>
      </c>
      <c r="AJ56" s="660"/>
      <c r="AK56" s="624"/>
      <c r="AL56" s="616"/>
      <c r="AM56" s="598"/>
      <c r="AN56" s="624"/>
      <c r="AO56" s="598"/>
      <c r="AP56" s="459">
        <v>2.0000000000000004E-2</v>
      </c>
      <c r="AQ56" s="434"/>
      <c r="AR56" s="437" t="s">
        <v>1695</v>
      </c>
      <c r="AS56" s="660"/>
      <c r="AT56" s="624"/>
      <c r="AU56" s="616"/>
      <c r="AV56" s="598"/>
      <c r="AW56" s="582"/>
      <c r="AX56" s="624"/>
      <c r="AY56" s="598"/>
      <c r="AZ56" s="459">
        <v>0.05</v>
      </c>
      <c r="BA56" s="434"/>
      <c r="BB56" s="437" t="s">
        <v>1696</v>
      </c>
      <c r="BC56" s="660"/>
      <c r="BD56" s="624"/>
      <c r="BE56" s="616"/>
      <c r="BF56" s="598"/>
      <c r="BG56" s="624"/>
      <c r="BH56" s="598"/>
      <c r="BI56" s="459">
        <v>0</v>
      </c>
      <c r="BJ56" s="434"/>
      <c r="BK56" s="437" t="s">
        <v>71</v>
      </c>
      <c r="BL56" s="660"/>
      <c r="BM56" s="624"/>
      <c r="BN56" s="616"/>
      <c r="BO56" s="598"/>
      <c r="BP56" s="624"/>
      <c r="BQ56" s="598"/>
      <c r="BR56" s="459">
        <v>0.05</v>
      </c>
      <c r="BS56" s="434"/>
      <c r="BT56" s="437" t="s">
        <v>1697</v>
      </c>
      <c r="BU56" s="660"/>
      <c r="BV56" s="624"/>
      <c r="BW56" s="616"/>
      <c r="BX56" s="598"/>
      <c r="BY56" s="582"/>
      <c r="BZ56" s="624"/>
      <c r="CA56" s="598"/>
      <c r="CB56" s="459">
        <v>0</v>
      </c>
      <c r="CC56" s="434"/>
      <c r="CD56" s="488" t="s">
        <v>71</v>
      </c>
      <c r="CE56" s="660"/>
      <c r="CF56" s="624"/>
      <c r="CG56" s="598"/>
      <c r="CH56" s="598"/>
      <c r="CI56" s="624"/>
      <c r="CJ56" s="598"/>
      <c r="CK56" s="459">
        <v>0</v>
      </c>
      <c r="CL56" s="434"/>
      <c r="CM56" s="488" t="s">
        <v>447</v>
      </c>
      <c r="CN56" s="660"/>
      <c r="CO56" s="624"/>
      <c r="CP56" s="598"/>
      <c r="CQ56" s="598"/>
      <c r="CR56" s="624"/>
      <c r="CS56" s="598"/>
      <c r="CT56" s="459">
        <v>0.06</v>
      </c>
      <c r="CU56" s="434"/>
      <c r="CV56" s="488" t="s">
        <v>1698</v>
      </c>
      <c r="CW56" s="660"/>
      <c r="CX56" s="624"/>
      <c r="CY56" s="598"/>
      <c r="CZ56" s="598"/>
      <c r="DA56" s="582"/>
      <c r="DB56" s="624"/>
      <c r="DC56" s="598"/>
      <c r="DD56" s="459">
        <v>0</v>
      </c>
      <c r="DE56" s="434"/>
      <c r="DF56" s="431" t="s">
        <v>447</v>
      </c>
      <c r="DG56" s="660"/>
      <c r="DH56" s="624"/>
      <c r="DI56" s="598"/>
      <c r="DJ56" s="598"/>
      <c r="DK56" s="624"/>
      <c r="DL56" s="598"/>
      <c r="DM56" s="459">
        <v>0</v>
      </c>
      <c r="DN56" s="434"/>
      <c r="DO56" s="431" t="s">
        <v>447</v>
      </c>
      <c r="DP56" s="660"/>
      <c r="DQ56" s="624"/>
      <c r="DR56" s="598"/>
      <c r="DS56" s="598"/>
      <c r="DT56" s="624"/>
      <c r="DU56" s="598"/>
      <c r="DV56" s="459">
        <v>0</v>
      </c>
      <c r="DW56" s="434"/>
      <c r="DX56" s="598"/>
      <c r="DY56" s="660"/>
      <c r="DZ56" s="624"/>
      <c r="EA56" s="598"/>
      <c r="EB56" s="598"/>
      <c r="EC56" s="629"/>
      <c r="ED56" s="624"/>
      <c r="EE56" s="430"/>
      <c r="EF56" s="733"/>
      <c r="EG56" s="449">
        <v>0.2</v>
      </c>
      <c r="EH56" s="449">
        <v>0</v>
      </c>
      <c r="EI56" s="437">
        <v>0</v>
      </c>
      <c r="EJ56" s="610"/>
      <c r="EK56" s="610"/>
      <c r="EL56" s="610"/>
      <c r="EM56" s="624"/>
      <c r="EN56" s="624"/>
      <c r="EO56" s="624"/>
      <c r="EP56" s="628"/>
      <c r="EQ56" s="628"/>
      <c r="ER56" s="437"/>
      <c r="ES56" s="200"/>
      <c r="ET56" s="412">
        <f t="shared" si="0"/>
        <v>0</v>
      </c>
    </row>
    <row r="57" spans="1:150" s="409" customFormat="1" ht="99.95" customHeight="1" x14ac:dyDescent="0.25">
      <c r="A57" s="430" t="s">
        <v>193</v>
      </c>
      <c r="B57" s="430" t="s">
        <v>83</v>
      </c>
      <c r="C57" s="430" t="s">
        <v>76</v>
      </c>
      <c r="D57" s="437">
        <v>6</v>
      </c>
      <c r="E57" s="430" t="s">
        <v>1644</v>
      </c>
      <c r="F57" s="441" t="s">
        <v>65</v>
      </c>
      <c r="G57" s="119">
        <v>25170</v>
      </c>
      <c r="H57" s="444">
        <v>1</v>
      </c>
      <c r="I57" s="443">
        <v>0.15</v>
      </c>
      <c r="J57" s="430" t="s">
        <v>1645</v>
      </c>
      <c r="K57" s="437" t="s">
        <v>299</v>
      </c>
      <c r="L57" s="437">
        <v>13</v>
      </c>
      <c r="M57" s="430" t="s">
        <v>1699</v>
      </c>
      <c r="N57" s="430" t="s">
        <v>1700</v>
      </c>
      <c r="O57" s="430" t="s">
        <v>1701</v>
      </c>
      <c r="P57" s="449">
        <v>0.02</v>
      </c>
      <c r="Q57" s="52" t="s">
        <v>3958</v>
      </c>
      <c r="R57" s="477">
        <v>578815000</v>
      </c>
      <c r="S57" s="430"/>
      <c r="T57" s="73">
        <v>43101</v>
      </c>
      <c r="U57" s="73">
        <v>43464</v>
      </c>
      <c r="V57" s="430" t="s">
        <v>1702</v>
      </c>
      <c r="W57" s="449">
        <v>0.5</v>
      </c>
      <c r="X57" s="459">
        <v>0</v>
      </c>
      <c r="Y57" s="434"/>
      <c r="Z57" s="431" t="s">
        <v>447</v>
      </c>
      <c r="AA57" s="660">
        <v>0</v>
      </c>
      <c r="AB57" s="624">
        <v>0</v>
      </c>
      <c r="AC57" s="609">
        <v>78815000</v>
      </c>
      <c r="AD57" s="598"/>
      <c r="AE57" s="624"/>
      <c r="AF57" s="598"/>
      <c r="AG57" s="459">
        <v>0.1</v>
      </c>
      <c r="AH57" s="434"/>
      <c r="AI57" s="437" t="s">
        <v>1703</v>
      </c>
      <c r="AJ57" s="660">
        <v>0.1</v>
      </c>
      <c r="AK57" s="624">
        <v>0</v>
      </c>
      <c r="AL57" s="609">
        <v>0</v>
      </c>
      <c r="AM57" s="598"/>
      <c r="AN57" s="624"/>
      <c r="AO57" s="598"/>
      <c r="AP57" s="459">
        <v>7.4999999999999997E-2</v>
      </c>
      <c r="AQ57" s="434"/>
      <c r="AR57" s="598" t="s">
        <v>1704</v>
      </c>
      <c r="AS57" s="660">
        <v>0.15</v>
      </c>
      <c r="AT57" s="624">
        <v>0</v>
      </c>
      <c r="AU57" s="616">
        <v>200000000</v>
      </c>
      <c r="AV57" s="598"/>
      <c r="AW57" s="582" t="s">
        <v>1704</v>
      </c>
      <c r="AX57" s="624"/>
      <c r="AY57" s="598"/>
      <c r="AZ57" s="459">
        <v>7.4999999999999997E-2</v>
      </c>
      <c r="BA57" s="434"/>
      <c r="BB57" s="437" t="s">
        <v>1705</v>
      </c>
      <c r="BC57" s="660">
        <v>0.15</v>
      </c>
      <c r="BD57" s="624">
        <v>0</v>
      </c>
      <c r="BE57" s="609">
        <v>0</v>
      </c>
      <c r="BF57" s="598"/>
      <c r="BG57" s="624"/>
      <c r="BH57" s="598"/>
      <c r="BI57" s="459">
        <v>7.4999999999999997E-2</v>
      </c>
      <c r="BJ57" s="434"/>
      <c r="BK57" s="437" t="s">
        <v>1706</v>
      </c>
      <c r="BL57" s="660">
        <v>0.15</v>
      </c>
      <c r="BM57" s="624">
        <v>0</v>
      </c>
      <c r="BN57" s="616">
        <v>0</v>
      </c>
      <c r="BO57" s="598"/>
      <c r="BP57" s="624"/>
      <c r="BQ57" s="598"/>
      <c r="BR57" s="459">
        <v>7.4999999999999997E-2</v>
      </c>
      <c r="BS57" s="434"/>
      <c r="BT57" s="598" t="s">
        <v>1707</v>
      </c>
      <c r="BU57" s="660">
        <v>0.15</v>
      </c>
      <c r="BV57" s="624">
        <v>0</v>
      </c>
      <c r="BW57" s="616">
        <v>300000000</v>
      </c>
      <c r="BX57" s="598"/>
      <c r="BY57" s="627" t="s">
        <v>1707</v>
      </c>
      <c r="BZ57" s="624"/>
      <c r="CA57" s="598"/>
      <c r="CB57" s="459">
        <v>0</v>
      </c>
      <c r="CC57" s="434"/>
      <c r="CD57" s="437" t="s">
        <v>71</v>
      </c>
      <c r="CE57" s="660">
        <v>0</v>
      </c>
      <c r="CF57" s="624">
        <v>0</v>
      </c>
      <c r="CG57" s="598"/>
      <c r="CH57" s="598"/>
      <c r="CI57" s="624"/>
      <c r="CJ57" s="598"/>
      <c r="CK57" s="459">
        <v>0</v>
      </c>
      <c r="CL57" s="434"/>
      <c r="CM57" s="437" t="s">
        <v>71</v>
      </c>
      <c r="CN57" s="660">
        <v>0</v>
      </c>
      <c r="CO57" s="624">
        <v>0</v>
      </c>
      <c r="CP57" s="598"/>
      <c r="CQ57" s="598"/>
      <c r="CR57" s="624"/>
      <c r="CS57" s="598"/>
      <c r="CT57" s="459">
        <v>2.5000000000000001E-2</v>
      </c>
      <c r="CU57" s="434"/>
      <c r="CV57" s="598" t="s">
        <v>1708</v>
      </c>
      <c r="CW57" s="660">
        <v>7.5000000000000011E-2</v>
      </c>
      <c r="CX57" s="624">
        <v>0</v>
      </c>
      <c r="CY57" s="598"/>
      <c r="CZ57" s="598"/>
      <c r="DA57" s="582" t="s">
        <v>1708</v>
      </c>
      <c r="DB57" s="624"/>
      <c r="DC57" s="598"/>
      <c r="DD57" s="459">
        <v>2.5000000000000001E-2</v>
      </c>
      <c r="DE57" s="434"/>
      <c r="DF57" s="437" t="s">
        <v>1709</v>
      </c>
      <c r="DG57" s="660">
        <v>7.5000000000000011E-2</v>
      </c>
      <c r="DH57" s="624">
        <v>0</v>
      </c>
      <c r="DI57" s="598"/>
      <c r="DJ57" s="598"/>
      <c r="DK57" s="624"/>
      <c r="DL57" s="598"/>
      <c r="DM57" s="459">
        <v>2.5000000000000001E-2</v>
      </c>
      <c r="DN57" s="434"/>
      <c r="DO57" s="437" t="s">
        <v>1710</v>
      </c>
      <c r="DP57" s="660">
        <v>7.5000000000000011E-2</v>
      </c>
      <c r="DQ57" s="624">
        <v>0</v>
      </c>
      <c r="DR57" s="598"/>
      <c r="DS57" s="598"/>
      <c r="DT57" s="624"/>
      <c r="DU57" s="598"/>
      <c r="DV57" s="459">
        <v>2.5000000000000001E-2</v>
      </c>
      <c r="DW57" s="434"/>
      <c r="DX57" s="598"/>
      <c r="DY57" s="660">
        <v>7.5000000000000011E-2</v>
      </c>
      <c r="DZ57" s="624">
        <v>0</v>
      </c>
      <c r="EA57" s="598"/>
      <c r="EB57" s="598"/>
      <c r="EC57" s="629"/>
      <c r="ED57" s="624"/>
      <c r="EE57" s="430"/>
      <c r="EF57" s="733"/>
      <c r="EG57" s="449">
        <v>0.50000000000000011</v>
      </c>
      <c r="EH57" s="449">
        <v>0</v>
      </c>
      <c r="EI57" s="437">
        <v>0</v>
      </c>
      <c r="EJ57" s="610">
        <v>1</v>
      </c>
      <c r="EK57" s="610">
        <v>0</v>
      </c>
      <c r="EL57" s="610">
        <v>0</v>
      </c>
      <c r="EM57" s="624"/>
      <c r="EN57" s="624"/>
      <c r="EO57" s="624"/>
      <c r="EP57" s="628">
        <v>578815000</v>
      </c>
      <c r="EQ57" s="628">
        <v>0</v>
      </c>
      <c r="ER57" s="437"/>
      <c r="ES57" s="200"/>
      <c r="ET57" s="412">
        <f t="shared" si="0"/>
        <v>0</v>
      </c>
    </row>
    <row r="58" spans="1:150" s="409" customFormat="1" ht="99.95" customHeight="1" x14ac:dyDescent="0.25">
      <c r="A58" s="430" t="s">
        <v>193</v>
      </c>
      <c r="B58" s="430" t="s">
        <v>83</v>
      </c>
      <c r="C58" s="430" t="s">
        <v>76</v>
      </c>
      <c r="D58" s="437">
        <v>6</v>
      </c>
      <c r="E58" s="430" t="s">
        <v>1644</v>
      </c>
      <c r="F58" s="441" t="s">
        <v>65</v>
      </c>
      <c r="G58" s="119">
        <v>25170</v>
      </c>
      <c r="H58" s="444">
        <v>1</v>
      </c>
      <c r="I58" s="443">
        <v>0.15</v>
      </c>
      <c r="J58" s="430" t="s">
        <v>1645</v>
      </c>
      <c r="K58" s="437" t="s">
        <v>299</v>
      </c>
      <c r="L58" s="437">
        <v>13</v>
      </c>
      <c r="M58" s="430" t="s">
        <v>1699</v>
      </c>
      <c r="N58" s="430" t="s">
        <v>1700</v>
      </c>
      <c r="O58" s="430" t="s">
        <v>1701</v>
      </c>
      <c r="P58" s="449">
        <v>0.02</v>
      </c>
      <c r="Q58" s="52" t="s">
        <v>3958</v>
      </c>
      <c r="R58" s="477">
        <v>578815000</v>
      </c>
      <c r="S58" s="430"/>
      <c r="T58" s="73">
        <v>43101</v>
      </c>
      <c r="U58" s="73">
        <v>43464</v>
      </c>
      <c r="V58" s="430" t="s">
        <v>1711</v>
      </c>
      <c r="W58" s="449">
        <v>0.5</v>
      </c>
      <c r="X58" s="459">
        <v>0</v>
      </c>
      <c r="Y58" s="434"/>
      <c r="Z58" s="431" t="s">
        <v>447</v>
      </c>
      <c r="AA58" s="660"/>
      <c r="AB58" s="624"/>
      <c r="AC58" s="609"/>
      <c r="AD58" s="598"/>
      <c r="AE58" s="624"/>
      <c r="AF58" s="598"/>
      <c r="AG58" s="459">
        <v>0</v>
      </c>
      <c r="AH58" s="434"/>
      <c r="AI58" s="437" t="s">
        <v>1712</v>
      </c>
      <c r="AJ58" s="660"/>
      <c r="AK58" s="624"/>
      <c r="AL58" s="609"/>
      <c r="AM58" s="598"/>
      <c r="AN58" s="624"/>
      <c r="AO58" s="598"/>
      <c r="AP58" s="459">
        <v>7.4999999999999997E-2</v>
      </c>
      <c r="AQ58" s="434"/>
      <c r="AR58" s="598"/>
      <c r="AS58" s="660"/>
      <c r="AT58" s="624"/>
      <c r="AU58" s="616"/>
      <c r="AV58" s="598"/>
      <c r="AW58" s="582"/>
      <c r="AX58" s="624"/>
      <c r="AY58" s="598"/>
      <c r="AZ58" s="459">
        <v>7.4999999999999997E-2</v>
      </c>
      <c r="BA58" s="434"/>
      <c r="BB58" s="437" t="s">
        <v>1713</v>
      </c>
      <c r="BC58" s="660"/>
      <c r="BD58" s="624"/>
      <c r="BE58" s="609"/>
      <c r="BF58" s="598"/>
      <c r="BG58" s="624"/>
      <c r="BH58" s="598"/>
      <c r="BI58" s="459">
        <v>7.4999999999999997E-2</v>
      </c>
      <c r="BJ58" s="434"/>
      <c r="BK58" s="437" t="s">
        <v>1713</v>
      </c>
      <c r="BL58" s="660"/>
      <c r="BM58" s="624"/>
      <c r="BN58" s="616"/>
      <c r="BO58" s="598"/>
      <c r="BP58" s="624"/>
      <c r="BQ58" s="598"/>
      <c r="BR58" s="459">
        <v>7.4999999999999997E-2</v>
      </c>
      <c r="BS58" s="434"/>
      <c r="BT58" s="598"/>
      <c r="BU58" s="660"/>
      <c r="BV58" s="624"/>
      <c r="BW58" s="616"/>
      <c r="BX58" s="598"/>
      <c r="BY58" s="627"/>
      <c r="BZ58" s="624"/>
      <c r="CA58" s="598"/>
      <c r="CB58" s="459">
        <v>0</v>
      </c>
      <c r="CC58" s="434"/>
      <c r="CD58" s="437" t="s">
        <v>71</v>
      </c>
      <c r="CE58" s="660"/>
      <c r="CF58" s="624"/>
      <c r="CG58" s="598"/>
      <c r="CH58" s="598"/>
      <c r="CI58" s="624"/>
      <c r="CJ58" s="598"/>
      <c r="CK58" s="459">
        <v>0</v>
      </c>
      <c r="CL58" s="434"/>
      <c r="CM58" s="437" t="s">
        <v>71</v>
      </c>
      <c r="CN58" s="660"/>
      <c r="CO58" s="624"/>
      <c r="CP58" s="598"/>
      <c r="CQ58" s="598"/>
      <c r="CR58" s="624"/>
      <c r="CS58" s="598"/>
      <c r="CT58" s="459">
        <v>0.05</v>
      </c>
      <c r="CU58" s="434"/>
      <c r="CV58" s="598"/>
      <c r="CW58" s="660"/>
      <c r="CX58" s="624"/>
      <c r="CY58" s="598"/>
      <c r="CZ58" s="598"/>
      <c r="DA58" s="582"/>
      <c r="DB58" s="624"/>
      <c r="DC58" s="598"/>
      <c r="DD58" s="459">
        <v>0.05</v>
      </c>
      <c r="DE58" s="434"/>
      <c r="DF58" s="437" t="s">
        <v>1714</v>
      </c>
      <c r="DG58" s="660"/>
      <c r="DH58" s="624"/>
      <c r="DI58" s="598"/>
      <c r="DJ58" s="598"/>
      <c r="DK58" s="624"/>
      <c r="DL58" s="598"/>
      <c r="DM58" s="459">
        <v>0.05</v>
      </c>
      <c r="DN58" s="434"/>
      <c r="DO58" s="437" t="s">
        <v>1713</v>
      </c>
      <c r="DP58" s="660"/>
      <c r="DQ58" s="624"/>
      <c r="DR58" s="598"/>
      <c r="DS58" s="598"/>
      <c r="DT58" s="624"/>
      <c r="DU58" s="598"/>
      <c r="DV58" s="459">
        <v>0.05</v>
      </c>
      <c r="DW58" s="434"/>
      <c r="DX58" s="598"/>
      <c r="DY58" s="660"/>
      <c r="DZ58" s="624"/>
      <c r="EA58" s="598"/>
      <c r="EB58" s="598"/>
      <c r="EC58" s="629"/>
      <c r="ED58" s="624"/>
      <c r="EE58" s="430"/>
      <c r="EF58" s="733"/>
      <c r="EG58" s="449">
        <v>0.49999999999999994</v>
      </c>
      <c r="EH58" s="449">
        <v>0</v>
      </c>
      <c r="EI58" s="437">
        <v>0</v>
      </c>
      <c r="EJ58" s="610"/>
      <c r="EK58" s="610"/>
      <c r="EL58" s="610"/>
      <c r="EM58" s="624"/>
      <c r="EN58" s="624"/>
      <c r="EO58" s="624"/>
      <c r="EP58" s="628"/>
      <c r="EQ58" s="628"/>
      <c r="ER58" s="437"/>
      <c r="ES58" s="200"/>
      <c r="ET58" s="412">
        <f t="shared" si="0"/>
        <v>0</v>
      </c>
    </row>
    <row r="59" spans="1:150" s="409" customFormat="1" ht="99.95" customHeight="1" x14ac:dyDescent="0.25">
      <c r="A59" s="430" t="s">
        <v>193</v>
      </c>
      <c r="B59" s="430" t="s">
        <v>83</v>
      </c>
      <c r="C59" s="430" t="s">
        <v>76</v>
      </c>
      <c r="D59" s="437">
        <v>6</v>
      </c>
      <c r="E59" s="430" t="s">
        <v>1644</v>
      </c>
      <c r="F59" s="441" t="s">
        <v>65</v>
      </c>
      <c r="G59" s="119">
        <v>25170</v>
      </c>
      <c r="H59" s="444">
        <v>1</v>
      </c>
      <c r="I59" s="443">
        <v>0.15</v>
      </c>
      <c r="J59" s="430" t="s">
        <v>1645</v>
      </c>
      <c r="K59" s="437" t="s">
        <v>299</v>
      </c>
      <c r="L59" s="437">
        <v>14</v>
      </c>
      <c r="M59" s="430" t="s">
        <v>1715</v>
      </c>
      <c r="N59" s="430" t="s">
        <v>1716</v>
      </c>
      <c r="O59" s="430" t="s">
        <v>1701</v>
      </c>
      <c r="P59" s="449">
        <v>0.04</v>
      </c>
      <c r="Q59" s="52" t="s">
        <v>3958</v>
      </c>
      <c r="R59" s="477">
        <v>1101194000</v>
      </c>
      <c r="S59" s="430"/>
      <c r="T59" s="73">
        <v>43101</v>
      </c>
      <c r="U59" s="73">
        <v>43464</v>
      </c>
      <c r="V59" s="430" t="s">
        <v>1717</v>
      </c>
      <c r="W59" s="449">
        <v>0.15</v>
      </c>
      <c r="X59" s="459">
        <v>0</v>
      </c>
      <c r="Y59" s="434"/>
      <c r="Z59" s="431" t="s">
        <v>447</v>
      </c>
      <c r="AA59" s="660">
        <v>7.4999999999999997E-3</v>
      </c>
      <c r="AB59" s="624">
        <v>0</v>
      </c>
      <c r="AC59" s="609">
        <v>1041580000</v>
      </c>
      <c r="AD59" s="598"/>
      <c r="AE59" s="624"/>
      <c r="AF59" s="598"/>
      <c r="AG59" s="459">
        <v>7.4999999999999997E-3</v>
      </c>
      <c r="AH59" s="434"/>
      <c r="AI59" s="437" t="s">
        <v>1718</v>
      </c>
      <c r="AJ59" s="660">
        <v>6.8000000000000005E-2</v>
      </c>
      <c r="AK59" s="624">
        <v>0</v>
      </c>
      <c r="AL59" s="616">
        <v>59614000</v>
      </c>
      <c r="AM59" s="598"/>
      <c r="AN59" s="624"/>
      <c r="AO59" s="598"/>
      <c r="AP59" s="459">
        <v>1.4999999999999999E-2</v>
      </c>
      <c r="AQ59" s="434"/>
      <c r="AR59" s="437" t="s">
        <v>1719</v>
      </c>
      <c r="AS59" s="660">
        <v>0.10200000000000001</v>
      </c>
      <c r="AT59" s="624">
        <v>0</v>
      </c>
      <c r="AU59" s="598"/>
      <c r="AV59" s="598"/>
      <c r="AW59" s="582" t="s">
        <v>1720</v>
      </c>
      <c r="AX59" s="624"/>
      <c r="AY59" s="598"/>
      <c r="AZ59" s="459">
        <v>1.4999999999999999E-2</v>
      </c>
      <c r="BA59" s="434"/>
      <c r="BB59" s="437" t="s">
        <v>1721</v>
      </c>
      <c r="BC59" s="660">
        <v>7.1000000000000008E-2</v>
      </c>
      <c r="BD59" s="624">
        <v>0</v>
      </c>
      <c r="BE59" s="598"/>
      <c r="BF59" s="598"/>
      <c r="BG59" s="624"/>
      <c r="BH59" s="598"/>
      <c r="BI59" s="459">
        <v>1.4999999999999999E-2</v>
      </c>
      <c r="BJ59" s="434"/>
      <c r="BK59" s="437" t="s">
        <v>1721</v>
      </c>
      <c r="BL59" s="660">
        <v>8.299999999999999E-2</v>
      </c>
      <c r="BM59" s="624">
        <v>0</v>
      </c>
      <c r="BN59" s="598"/>
      <c r="BO59" s="598"/>
      <c r="BP59" s="624"/>
      <c r="BQ59" s="598"/>
      <c r="BR59" s="459">
        <v>1.4999999999999999E-2</v>
      </c>
      <c r="BS59" s="434"/>
      <c r="BT59" s="437" t="s">
        <v>1721</v>
      </c>
      <c r="BU59" s="660">
        <v>8.1000000000000003E-2</v>
      </c>
      <c r="BV59" s="624">
        <v>0</v>
      </c>
      <c r="BW59" s="598"/>
      <c r="BX59" s="598"/>
      <c r="BY59" s="627" t="s">
        <v>1722</v>
      </c>
      <c r="BZ59" s="624"/>
      <c r="CA59" s="598"/>
      <c r="CB59" s="459">
        <v>1.4999999999999999E-2</v>
      </c>
      <c r="CC59" s="434"/>
      <c r="CD59" s="437" t="s">
        <v>1721</v>
      </c>
      <c r="CE59" s="660">
        <v>7.8E-2</v>
      </c>
      <c r="CF59" s="624">
        <v>0</v>
      </c>
      <c r="CG59" s="598"/>
      <c r="CH59" s="598"/>
      <c r="CI59" s="624"/>
      <c r="CJ59" s="598"/>
      <c r="CK59" s="459">
        <v>1.35E-2</v>
      </c>
      <c r="CL59" s="434"/>
      <c r="CM59" s="437" t="s">
        <v>1721</v>
      </c>
      <c r="CN59" s="660">
        <v>0.105</v>
      </c>
      <c r="CO59" s="624">
        <v>0</v>
      </c>
      <c r="CP59" s="598"/>
      <c r="CQ59" s="598"/>
      <c r="CR59" s="624"/>
      <c r="CS59" s="598"/>
      <c r="CT59" s="459">
        <v>1.35E-2</v>
      </c>
      <c r="CU59" s="434"/>
      <c r="CV59" s="598" t="s">
        <v>1722</v>
      </c>
      <c r="CW59" s="660">
        <v>8.5999999999999993E-2</v>
      </c>
      <c r="CX59" s="624">
        <v>0</v>
      </c>
      <c r="CY59" s="598"/>
      <c r="CZ59" s="598"/>
      <c r="DA59" s="582" t="s">
        <v>1722</v>
      </c>
      <c r="DB59" s="624"/>
      <c r="DC59" s="598"/>
      <c r="DD59" s="459">
        <v>1.35E-2</v>
      </c>
      <c r="DE59" s="434"/>
      <c r="DF59" s="437" t="s">
        <v>1721</v>
      </c>
      <c r="DG59" s="660">
        <v>0.10100000000000001</v>
      </c>
      <c r="DH59" s="624">
        <v>0</v>
      </c>
      <c r="DI59" s="598"/>
      <c r="DJ59" s="598"/>
      <c r="DK59" s="624"/>
      <c r="DL59" s="598"/>
      <c r="DM59" s="459">
        <v>1.35E-2</v>
      </c>
      <c r="DN59" s="434"/>
      <c r="DO59" s="437" t="s">
        <v>1721</v>
      </c>
      <c r="DP59" s="660">
        <v>8.5999999999999993E-2</v>
      </c>
      <c r="DQ59" s="624">
        <v>0</v>
      </c>
      <c r="DR59" s="598"/>
      <c r="DS59" s="598"/>
      <c r="DT59" s="624"/>
      <c r="DU59" s="598"/>
      <c r="DV59" s="459">
        <v>1.35E-2</v>
      </c>
      <c r="DW59" s="434"/>
      <c r="DX59" s="598"/>
      <c r="DY59" s="660">
        <v>0.13150000000000001</v>
      </c>
      <c r="DZ59" s="624">
        <v>0</v>
      </c>
      <c r="EA59" s="598"/>
      <c r="EB59" s="598"/>
      <c r="EC59" s="629"/>
      <c r="ED59" s="624"/>
      <c r="EE59" s="430"/>
      <c r="EF59" s="733"/>
      <c r="EG59" s="449">
        <v>0.15000000000000002</v>
      </c>
      <c r="EH59" s="449">
        <v>0</v>
      </c>
      <c r="EI59" s="437">
        <v>0</v>
      </c>
      <c r="EJ59" s="610">
        <v>1</v>
      </c>
      <c r="EK59" s="610">
        <v>0</v>
      </c>
      <c r="EL59" s="610">
        <v>0</v>
      </c>
      <c r="EM59" s="624"/>
      <c r="EN59" s="624"/>
      <c r="EO59" s="624"/>
      <c r="EP59" s="628">
        <v>1101194000</v>
      </c>
      <c r="EQ59" s="628">
        <v>0</v>
      </c>
      <c r="ER59" s="437"/>
      <c r="ES59" s="200"/>
      <c r="ET59" s="412">
        <f t="shared" si="0"/>
        <v>0</v>
      </c>
    </row>
    <row r="60" spans="1:150" s="409" customFormat="1" ht="99.95" customHeight="1" x14ac:dyDescent="0.25">
      <c r="A60" s="430" t="s">
        <v>193</v>
      </c>
      <c r="B60" s="430" t="s">
        <v>83</v>
      </c>
      <c r="C60" s="430" t="s">
        <v>76</v>
      </c>
      <c r="D60" s="437">
        <v>6</v>
      </c>
      <c r="E60" s="430" t="s">
        <v>1644</v>
      </c>
      <c r="F60" s="441" t="s">
        <v>65</v>
      </c>
      <c r="G60" s="119">
        <v>25170</v>
      </c>
      <c r="H60" s="444">
        <v>1</v>
      </c>
      <c r="I60" s="443">
        <v>0.15</v>
      </c>
      <c r="J60" s="430" t="s">
        <v>1645</v>
      </c>
      <c r="K60" s="437" t="s">
        <v>299</v>
      </c>
      <c r="L60" s="437">
        <v>14</v>
      </c>
      <c r="M60" s="430" t="s">
        <v>1715</v>
      </c>
      <c r="N60" s="430"/>
      <c r="O60" s="430" t="s">
        <v>1701</v>
      </c>
      <c r="P60" s="449">
        <v>0.04</v>
      </c>
      <c r="Q60" s="52" t="s">
        <v>3958</v>
      </c>
      <c r="R60" s="477">
        <v>1101194000</v>
      </c>
      <c r="S60" s="430"/>
      <c r="T60" s="73">
        <v>43101</v>
      </c>
      <c r="U60" s="73">
        <v>43464</v>
      </c>
      <c r="V60" s="430" t="s">
        <v>1723</v>
      </c>
      <c r="W60" s="449">
        <v>0.15</v>
      </c>
      <c r="X60" s="459">
        <v>0</v>
      </c>
      <c r="Y60" s="434"/>
      <c r="Z60" s="431" t="s">
        <v>447</v>
      </c>
      <c r="AA60" s="660"/>
      <c r="AB60" s="624"/>
      <c r="AC60" s="609"/>
      <c r="AD60" s="598"/>
      <c r="AE60" s="624"/>
      <c r="AF60" s="598"/>
      <c r="AG60" s="459">
        <v>7.4999999999999997E-3</v>
      </c>
      <c r="AH60" s="434"/>
      <c r="AI60" s="437" t="s">
        <v>1724</v>
      </c>
      <c r="AJ60" s="660"/>
      <c r="AK60" s="624"/>
      <c r="AL60" s="616"/>
      <c r="AM60" s="598"/>
      <c r="AN60" s="624"/>
      <c r="AO60" s="598"/>
      <c r="AP60" s="459">
        <v>1.4999999999999999E-2</v>
      </c>
      <c r="AQ60" s="434"/>
      <c r="AR60" s="437" t="s">
        <v>1724</v>
      </c>
      <c r="AS60" s="660"/>
      <c r="AT60" s="624"/>
      <c r="AU60" s="598"/>
      <c r="AV60" s="598"/>
      <c r="AW60" s="582"/>
      <c r="AX60" s="624"/>
      <c r="AY60" s="598"/>
      <c r="AZ60" s="459">
        <v>1.4999999999999999E-2</v>
      </c>
      <c r="BA60" s="434"/>
      <c r="BB60" s="437" t="s">
        <v>1718</v>
      </c>
      <c r="BC60" s="660"/>
      <c r="BD60" s="624"/>
      <c r="BE60" s="598"/>
      <c r="BF60" s="598"/>
      <c r="BG60" s="624"/>
      <c r="BH60" s="598"/>
      <c r="BI60" s="459">
        <v>1.4999999999999999E-2</v>
      </c>
      <c r="BJ60" s="434"/>
      <c r="BK60" s="437" t="s">
        <v>1725</v>
      </c>
      <c r="BL60" s="660"/>
      <c r="BM60" s="624"/>
      <c r="BN60" s="598"/>
      <c r="BO60" s="598"/>
      <c r="BP60" s="624"/>
      <c r="BQ60" s="598"/>
      <c r="BR60" s="459">
        <v>1.4999999999999999E-2</v>
      </c>
      <c r="BS60" s="434"/>
      <c r="BT60" s="437" t="s">
        <v>1718</v>
      </c>
      <c r="BU60" s="660"/>
      <c r="BV60" s="624"/>
      <c r="BW60" s="598"/>
      <c r="BX60" s="598"/>
      <c r="BY60" s="627"/>
      <c r="BZ60" s="624"/>
      <c r="CA60" s="598"/>
      <c r="CB60" s="459">
        <v>1.4999999999999999E-2</v>
      </c>
      <c r="CC60" s="434"/>
      <c r="CD60" s="437" t="s">
        <v>1718</v>
      </c>
      <c r="CE60" s="660"/>
      <c r="CF60" s="624"/>
      <c r="CG60" s="598"/>
      <c r="CH60" s="598"/>
      <c r="CI60" s="624"/>
      <c r="CJ60" s="598"/>
      <c r="CK60" s="459">
        <v>1.35E-2</v>
      </c>
      <c r="CL60" s="434"/>
      <c r="CM60" s="437" t="s">
        <v>1718</v>
      </c>
      <c r="CN60" s="660"/>
      <c r="CO60" s="624"/>
      <c r="CP60" s="598"/>
      <c r="CQ60" s="598"/>
      <c r="CR60" s="624"/>
      <c r="CS60" s="598"/>
      <c r="CT60" s="459">
        <v>1.35E-2</v>
      </c>
      <c r="CU60" s="434"/>
      <c r="CV60" s="598"/>
      <c r="CW60" s="660"/>
      <c r="CX60" s="624"/>
      <c r="CY60" s="598"/>
      <c r="CZ60" s="598"/>
      <c r="DA60" s="582"/>
      <c r="DB60" s="624"/>
      <c r="DC60" s="598"/>
      <c r="DD60" s="459">
        <v>1.35E-2</v>
      </c>
      <c r="DE60" s="434"/>
      <c r="DF60" s="437" t="s">
        <v>1718</v>
      </c>
      <c r="DG60" s="660"/>
      <c r="DH60" s="624"/>
      <c r="DI60" s="598"/>
      <c r="DJ60" s="598"/>
      <c r="DK60" s="624"/>
      <c r="DL60" s="598"/>
      <c r="DM60" s="459">
        <v>1.35E-2</v>
      </c>
      <c r="DN60" s="434"/>
      <c r="DO60" s="437" t="s">
        <v>1726</v>
      </c>
      <c r="DP60" s="660"/>
      <c r="DQ60" s="624"/>
      <c r="DR60" s="598"/>
      <c r="DS60" s="598"/>
      <c r="DT60" s="624"/>
      <c r="DU60" s="598"/>
      <c r="DV60" s="459">
        <v>1.35E-2</v>
      </c>
      <c r="DW60" s="434"/>
      <c r="DX60" s="598"/>
      <c r="DY60" s="660"/>
      <c r="DZ60" s="624"/>
      <c r="EA60" s="598"/>
      <c r="EB60" s="598"/>
      <c r="EC60" s="629"/>
      <c r="ED60" s="624"/>
      <c r="EE60" s="430"/>
      <c r="EF60" s="733"/>
      <c r="EG60" s="449">
        <v>0.15000000000000002</v>
      </c>
      <c r="EH60" s="449">
        <v>0</v>
      </c>
      <c r="EI60" s="437">
        <v>0</v>
      </c>
      <c r="EJ60" s="610"/>
      <c r="EK60" s="610"/>
      <c r="EL60" s="610"/>
      <c r="EM60" s="624"/>
      <c r="EN60" s="624"/>
      <c r="EO60" s="624"/>
      <c r="EP60" s="628"/>
      <c r="EQ60" s="628"/>
      <c r="ER60" s="437"/>
      <c r="ES60" s="200"/>
      <c r="ET60" s="412">
        <f t="shared" si="0"/>
        <v>0</v>
      </c>
    </row>
    <row r="61" spans="1:150" s="409" customFormat="1" ht="99.95" customHeight="1" x14ac:dyDescent="0.25">
      <c r="A61" s="430" t="s">
        <v>193</v>
      </c>
      <c r="B61" s="430" t="s">
        <v>83</v>
      </c>
      <c r="C61" s="430" t="s">
        <v>76</v>
      </c>
      <c r="D61" s="437">
        <v>6</v>
      </c>
      <c r="E61" s="430" t="s">
        <v>1644</v>
      </c>
      <c r="F61" s="441" t="s">
        <v>65</v>
      </c>
      <c r="G61" s="119">
        <v>25170</v>
      </c>
      <c r="H61" s="444">
        <v>1</v>
      </c>
      <c r="I61" s="443">
        <v>0.15</v>
      </c>
      <c r="J61" s="430" t="s">
        <v>1645</v>
      </c>
      <c r="K61" s="437" t="s">
        <v>299</v>
      </c>
      <c r="L61" s="437">
        <v>14</v>
      </c>
      <c r="M61" s="430" t="s">
        <v>1715</v>
      </c>
      <c r="N61" s="430"/>
      <c r="O61" s="430" t="s">
        <v>1701</v>
      </c>
      <c r="P61" s="449">
        <v>0.04</v>
      </c>
      <c r="Q61" s="52" t="s">
        <v>3958</v>
      </c>
      <c r="R61" s="477">
        <v>1101194000</v>
      </c>
      <c r="S61" s="430"/>
      <c r="T61" s="73">
        <v>43101</v>
      </c>
      <c r="U61" s="73">
        <v>43464</v>
      </c>
      <c r="V61" s="430" t="s">
        <v>1727</v>
      </c>
      <c r="W61" s="449">
        <v>0.15</v>
      </c>
      <c r="X61" s="459">
        <v>7.4999999999999997E-3</v>
      </c>
      <c r="Y61" s="434"/>
      <c r="Z61" s="437" t="s">
        <v>3949</v>
      </c>
      <c r="AA61" s="660"/>
      <c r="AB61" s="624"/>
      <c r="AC61" s="609"/>
      <c r="AD61" s="598"/>
      <c r="AE61" s="624"/>
      <c r="AF61" s="598"/>
      <c r="AG61" s="459">
        <v>1.4999999999999999E-2</v>
      </c>
      <c r="AH61" s="434"/>
      <c r="AI61" s="437" t="s">
        <v>1729</v>
      </c>
      <c r="AJ61" s="660"/>
      <c r="AK61" s="624"/>
      <c r="AL61" s="616"/>
      <c r="AM61" s="598"/>
      <c r="AN61" s="624"/>
      <c r="AO61" s="598"/>
      <c r="AP61" s="459">
        <v>0.03</v>
      </c>
      <c r="AQ61" s="434"/>
      <c r="AR61" s="437" t="s">
        <v>1730</v>
      </c>
      <c r="AS61" s="660"/>
      <c r="AT61" s="624"/>
      <c r="AU61" s="598"/>
      <c r="AV61" s="598"/>
      <c r="AW61" s="582"/>
      <c r="AX61" s="624"/>
      <c r="AY61" s="598"/>
      <c r="AZ61" s="459">
        <v>0</v>
      </c>
      <c r="BA61" s="434"/>
      <c r="BB61" s="437" t="s">
        <v>71</v>
      </c>
      <c r="BC61" s="660"/>
      <c r="BD61" s="624"/>
      <c r="BE61" s="598"/>
      <c r="BF61" s="598"/>
      <c r="BG61" s="624"/>
      <c r="BH61" s="598"/>
      <c r="BI61" s="459">
        <v>1.4999999999999999E-2</v>
      </c>
      <c r="BJ61" s="434"/>
      <c r="BK61" s="437" t="s">
        <v>1731</v>
      </c>
      <c r="BL61" s="660"/>
      <c r="BM61" s="624"/>
      <c r="BN61" s="598"/>
      <c r="BO61" s="598"/>
      <c r="BP61" s="624"/>
      <c r="BQ61" s="598"/>
      <c r="BR61" s="459">
        <v>0</v>
      </c>
      <c r="BS61" s="434"/>
      <c r="BT61" s="437" t="s">
        <v>71</v>
      </c>
      <c r="BU61" s="660"/>
      <c r="BV61" s="624"/>
      <c r="BW61" s="598"/>
      <c r="BX61" s="598"/>
      <c r="BY61" s="627"/>
      <c r="BZ61" s="624"/>
      <c r="CA61" s="598"/>
      <c r="CB61" s="459">
        <v>0</v>
      </c>
      <c r="CC61" s="434"/>
      <c r="CD61" s="437" t="s">
        <v>71</v>
      </c>
      <c r="CE61" s="660"/>
      <c r="CF61" s="624"/>
      <c r="CG61" s="598"/>
      <c r="CH61" s="598"/>
      <c r="CI61" s="624"/>
      <c r="CJ61" s="598"/>
      <c r="CK61" s="459">
        <v>0.03</v>
      </c>
      <c r="CL61" s="434"/>
      <c r="CM61" s="437" t="s">
        <v>1732</v>
      </c>
      <c r="CN61" s="660"/>
      <c r="CO61" s="624"/>
      <c r="CP61" s="598"/>
      <c r="CQ61" s="598"/>
      <c r="CR61" s="624"/>
      <c r="CS61" s="598"/>
      <c r="CT61" s="459">
        <v>0</v>
      </c>
      <c r="CU61" s="434"/>
      <c r="CV61" s="598"/>
      <c r="CW61" s="660"/>
      <c r="CX61" s="624"/>
      <c r="CY61" s="598"/>
      <c r="CZ61" s="598"/>
      <c r="DA61" s="582"/>
      <c r="DB61" s="624"/>
      <c r="DC61" s="598"/>
      <c r="DD61" s="459">
        <v>1.4999999999999999E-2</v>
      </c>
      <c r="DE61" s="434"/>
      <c r="DF61" s="437" t="s">
        <v>1733</v>
      </c>
      <c r="DG61" s="660"/>
      <c r="DH61" s="624"/>
      <c r="DI61" s="598"/>
      <c r="DJ61" s="598"/>
      <c r="DK61" s="624"/>
      <c r="DL61" s="598"/>
      <c r="DM61" s="459">
        <v>0</v>
      </c>
      <c r="DN61" s="434"/>
      <c r="DO61" s="437" t="s">
        <v>71</v>
      </c>
      <c r="DP61" s="660"/>
      <c r="DQ61" s="624"/>
      <c r="DR61" s="598"/>
      <c r="DS61" s="598"/>
      <c r="DT61" s="624"/>
      <c r="DU61" s="598"/>
      <c r="DV61" s="459">
        <v>3.7499999999999999E-2</v>
      </c>
      <c r="DW61" s="434"/>
      <c r="DX61" s="598"/>
      <c r="DY61" s="660"/>
      <c r="DZ61" s="624"/>
      <c r="EA61" s="598"/>
      <c r="EB61" s="598"/>
      <c r="EC61" s="629"/>
      <c r="ED61" s="624"/>
      <c r="EE61" s="430"/>
      <c r="EF61" s="733"/>
      <c r="EG61" s="449">
        <v>0.15</v>
      </c>
      <c r="EH61" s="449">
        <v>0</v>
      </c>
      <c r="EI61" s="437">
        <v>0</v>
      </c>
      <c r="EJ61" s="610"/>
      <c r="EK61" s="610"/>
      <c r="EL61" s="610"/>
      <c r="EM61" s="624"/>
      <c r="EN61" s="624"/>
      <c r="EO61" s="624"/>
      <c r="EP61" s="628"/>
      <c r="EQ61" s="628"/>
      <c r="ER61" s="437"/>
      <c r="ES61" s="200"/>
      <c r="ET61" s="412">
        <f t="shared" si="0"/>
        <v>0</v>
      </c>
    </row>
    <row r="62" spans="1:150" s="409" customFormat="1" ht="99.95" customHeight="1" x14ac:dyDescent="0.25">
      <c r="A62" s="430" t="s">
        <v>193</v>
      </c>
      <c r="B62" s="430" t="s">
        <v>83</v>
      </c>
      <c r="C62" s="430" t="s">
        <v>76</v>
      </c>
      <c r="D62" s="437">
        <v>6</v>
      </c>
      <c r="E62" s="430" t="s">
        <v>1644</v>
      </c>
      <c r="F62" s="441" t="s">
        <v>65</v>
      </c>
      <c r="G62" s="119">
        <v>25170</v>
      </c>
      <c r="H62" s="444">
        <v>1</v>
      </c>
      <c r="I62" s="443">
        <v>0.15</v>
      </c>
      <c r="J62" s="430" t="s">
        <v>1645</v>
      </c>
      <c r="K62" s="437" t="s">
        <v>299</v>
      </c>
      <c r="L62" s="437">
        <v>14</v>
      </c>
      <c r="M62" s="430" t="s">
        <v>1715</v>
      </c>
      <c r="N62" s="430" t="s">
        <v>1734</v>
      </c>
      <c r="O62" s="430" t="s">
        <v>1735</v>
      </c>
      <c r="P62" s="449">
        <v>0.04</v>
      </c>
      <c r="Q62" s="52" t="s">
        <v>3958</v>
      </c>
      <c r="R62" s="477">
        <v>1101194000</v>
      </c>
      <c r="S62" s="430"/>
      <c r="T62" s="73">
        <v>43101</v>
      </c>
      <c r="U62" s="73">
        <v>43464</v>
      </c>
      <c r="V62" s="430" t="s">
        <v>1736</v>
      </c>
      <c r="W62" s="449">
        <v>0.15</v>
      </c>
      <c r="X62" s="459">
        <v>0</v>
      </c>
      <c r="Y62" s="434"/>
      <c r="Z62" s="437" t="s">
        <v>447</v>
      </c>
      <c r="AA62" s="660"/>
      <c r="AB62" s="624"/>
      <c r="AC62" s="609"/>
      <c r="AD62" s="598"/>
      <c r="AE62" s="624"/>
      <c r="AF62" s="598"/>
      <c r="AG62" s="459">
        <v>1.2E-2</v>
      </c>
      <c r="AH62" s="434"/>
      <c r="AI62" s="437" t="s">
        <v>1737</v>
      </c>
      <c r="AJ62" s="660">
        <v>3.8000000000000006E-2</v>
      </c>
      <c r="AK62" s="624">
        <v>0</v>
      </c>
      <c r="AL62" s="616"/>
      <c r="AM62" s="598"/>
      <c r="AN62" s="624"/>
      <c r="AO62" s="598"/>
      <c r="AP62" s="459">
        <v>1.2E-2</v>
      </c>
      <c r="AQ62" s="434"/>
      <c r="AR62" s="437" t="s">
        <v>1737</v>
      </c>
      <c r="AS62" s="660">
        <v>4.2000000000000003E-2</v>
      </c>
      <c r="AT62" s="624">
        <v>0</v>
      </c>
      <c r="AU62" s="598"/>
      <c r="AV62" s="598"/>
      <c r="AW62" s="582" t="s">
        <v>1738</v>
      </c>
      <c r="AX62" s="624"/>
      <c r="AY62" s="598"/>
      <c r="AZ62" s="459">
        <v>1.4999999999999999E-2</v>
      </c>
      <c r="BA62" s="434"/>
      <c r="BB62" s="437" t="s">
        <v>1737</v>
      </c>
      <c r="BC62" s="660">
        <v>4.1000000000000002E-2</v>
      </c>
      <c r="BD62" s="624">
        <v>0</v>
      </c>
      <c r="BE62" s="598"/>
      <c r="BF62" s="598"/>
      <c r="BG62" s="624"/>
      <c r="BH62" s="598"/>
      <c r="BI62" s="459">
        <v>1.2E-2</v>
      </c>
      <c r="BJ62" s="434"/>
      <c r="BK62" s="437" t="s">
        <v>1737</v>
      </c>
      <c r="BL62" s="660">
        <v>3.8000000000000006E-2</v>
      </c>
      <c r="BM62" s="624">
        <v>0</v>
      </c>
      <c r="BN62" s="598"/>
      <c r="BO62" s="598"/>
      <c r="BP62" s="624"/>
      <c r="BQ62" s="598"/>
      <c r="BR62" s="459">
        <v>1.4999999999999999E-2</v>
      </c>
      <c r="BS62" s="434"/>
      <c r="BT62" s="437" t="s">
        <v>1737</v>
      </c>
      <c r="BU62" s="660">
        <v>5.1000000000000004E-2</v>
      </c>
      <c r="BV62" s="624">
        <v>0</v>
      </c>
      <c r="BW62" s="598"/>
      <c r="BX62" s="598"/>
      <c r="BY62" s="627" t="s">
        <v>1739</v>
      </c>
      <c r="BZ62" s="624"/>
      <c r="CA62" s="598"/>
      <c r="CB62" s="459">
        <v>1.2E-2</v>
      </c>
      <c r="CC62" s="434"/>
      <c r="CD62" s="437" t="s">
        <v>1737</v>
      </c>
      <c r="CE62" s="660">
        <v>4.8000000000000001E-2</v>
      </c>
      <c r="CF62" s="624">
        <v>0</v>
      </c>
      <c r="CG62" s="598"/>
      <c r="CH62" s="598"/>
      <c r="CI62" s="624"/>
      <c r="CJ62" s="598"/>
      <c r="CK62" s="459">
        <v>1.2E-2</v>
      </c>
      <c r="CL62" s="434"/>
      <c r="CM62" s="437" t="s">
        <v>1737</v>
      </c>
      <c r="CN62" s="660">
        <v>4.8000000000000001E-2</v>
      </c>
      <c r="CO62" s="624">
        <v>0</v>
      </c>
      <c r="CP62" s="598"/>
      <c r="CQ62" s="598"/>
      <c r="CR62" s="624"/>
      <c r="CS62" s="598"/>
      <c r="CT62" s="459">
        <v>1.4999999999999999E-2</v>
      </c>
      <c r="CU62" s="434"/>
      <c r="CV62" s="437" t="s">
        <v>1737</v>
      </c>
      <c r="CW62" s="660">
        <v>5.9000000000000004E-2</v>
      </c>
      <c r="CX62" s="624">
        <v>0</v>
      </c>
      <c r="CY62" s="598"/>
      <c r="CZ62" s="598"/>
      <c r="DA62" s="582" t="s">
        <v>1739</v>
      </c>
      <c r="DB62" s="624"/>
      <c r="DC62" s="598"/>
      <c r="DD62" s="459">
        <v>1.4999999999999999E-2</v>
      </c>
      <c r="DE62" s="434"/>
      <c r="DF62" s="437" t="s">
        <v>1737</v>
      </c>
      <c r="DG62" s="660"/>
      <c r="DH62" s="624"/>
      <c r="DI62" s="598"/>
      <c r="DJ62" s="598"/>
      <c r="DK62" s="624"/>
      <c r="DL62" s="598"/>
      <c r="DM62" s="459">
        <v>1.4999999999999999E-2</v>
      </c>
      <c r="DN62" s="434"/>
      <c r="DO62" s="437" t="s">
        <v>1737</v>
      </c>
      <c r="DP62" s="660"/>
      <c r="DQ62" s="624"/>
      <c r="DR62" s="598"/>
      <c r="DS62" s="598"/>
      <c r="DT62" s="624"/>
      <c r="DU62" s="598"/>
      <c r="DV62" s="459">
        <v>1.4999999999999999E-2</v>
      </c>
      <c r="DW62" s="434"/>
      <c r="DX62" s="598"/>
      <c r="DY62" s="660"/>
      <c r="DZ62" s="624"/>
      <c r="EA62" s="598"/>
      <c r="EB62" s="598"/>
      <c r="EC62" s="629"/>
      <c r="ED62" s="624"/>
      <c r="EE62" s="430"/>
      <c r="EF62" s="733"/>
      <c r="EG62" s="449">
        <v>0.15000000000000002</v>
      </c>
      <c r="EH62" s="449">
        <v>0</v>
      </c>
      <c r="EI62" s="437">
        <v>0</v>
      </c>
      <c r="EJ62" s="610"/>
      <c r="EK62" s="610"/>
      <c r="EL62" s="610"/>
      <c r="EM62" s="624"/>
      <c r="EN62" s="624"/>
      <c r="EO62" s="624"/>
      <c r="EP62" s="628"/>
      <c r="EQ62" s="628"/>
      <c r="ER62" s="437"/>
      <c r="ES62" s="200"/>
      <c r="ET62" s="412">
        <f t="shared" si="0"/>
        <v>0</v>
      </c>
    </row>
    <row r="63" spans="1:150" s="409" customFormat="1" ht="99.95" customHeight="1" x14ac:dyDescent="0.25">
      <c r="A63" s="430" t="s">
        <v>193</v>
      </c>
      <c r="B63" s="430" t="s">
        <v>83</v>
      </c>
      <c r="C63" s="430" t="s">
        <v>76</v>
      </c>
      <c r="D63" s="437">
        <v>6</v>
      </c>
      <c r="E63" s="430" t="s">
        <v>1644</v>
      </c>
      <c r="F63" s="441" t="s">
        <v>65</v>
      </c>
      <c r="G63" s="119">
        <v>25170</v>
      </c>
      <c r="H63" s="444">
        <v>1</v>
      </c>
      <c r="I63" s="443">
        <v>0.15</v>
      </c>
      <c r="J63" s="430" t="s">
        <v>1645</v>
      </c>
      <c r="K63" s="437" t="s">
        <v>299</v>
      </c>
      <c r="L63" s="437">
        <v>14</v>
      </c>
      <c r="M63" s="430" t="s">
        <v>1715</v>
      </c>
      <c r="N63" s="430" t="s">
        <v>1734</v>
      </c>
      <c r="O63" s="430" t="s">
        <v>1735</v>
      </c>
      <c r="P63" s="449">
        <v>0.04</v>
      </c>
      <c r="Q63" s="52" t="s">
        <v>3958</v>
      </c>
      <c r="R63" s="477">
        <v>1101194000</v>
      </c>
      <c r="S63" s="430"/>
      <c r="T63" s="73">
        <v>43101</v>
      </c>
      <c r="U63" s="73">
        <v>43464</v>
      </c>
      <c r="V63" s="430" t="s">
        <v>1740</v>
      </c>
      <c r="W63" s="449">
        <v>0.2</v>
      </c>
      <c r="X63" s="459">
        <v>0</v>
      </c>
      <c r="Y63" s="434"/>
      <c r="Z63" s="437" t="s">
        <v>447</v>
      </c>
      <c r="AA63" s="660"/>
      <c r="AB63" s="624"/>
      <c r="AC63" s="609"/>
      <c r="AD63" s="598"/>
      <c r="AE63" s="624"/>
      <c r="AF63" s="598"/>
      <c r="AG63" s="459">
        <v>1.6E-2</v>
      </c>
      <c r="AH63" s="434"/>
      <c r="AI63" s="437" t="s">
        <v>1741</v>
      </c>
      <c r="AJ63" s="660"/>
      <c r="AK63" s="624"/>
      <c r="AL63" s="616"/>
      <c r="AM63" s="598"/>
      <c r="AN63" s="624"/>
      <c r="AO63" s="598"/>
      <c r="AP63" s="459">
        <v>2.0000000000000004E-2</v>
      </c>
      <c r="AQ63" s="434"/>
      <c r="AR63" s="437" t="s">
        <v>1742</v>
      </c>
      <c r="AS63" s="660"/>
      <c r="AT63" s="624"/>
      <c r="AU63" s="598"/>
      <c r="AV63" s="598"/>
      <c r="AW63" s="582"/>
      <c r="AX63" s="624"/>
      <c r="AY63" s="598"/>
      <c r="AZ63" s="459">
        <v>1.6E-2</v>
      </c>
      <c r="BA63" s="434"/>
      <c r="BB63" s="437" t="s">
        <v>1743</v>
      </c>
      <c r="BC63" s="660"/>
      <c r="BD63" s="624"/>
      <c r="BE63" s="598"/>
      <c r="BF63" s="598"/>
      <c r="BG63" s="624"/>
      <c r="BH63" s="598"/>
      <c r="BI63" s="459">
        <v>1.6E-2</v>
      </c>
      <c r="BJ63" s="434"/>
      <c r="BK63" s="437" t="s">
        <v>1743</v>
      </c>
      <c r="BL63" s="660"/>
      <c r="BM63" s="624"/>
      <c r="BN63" s="598"/>
      <c r="BO63" s="598"/>
      <c r="BP63" s="624"/>
      <c r="BQ63" s="598"/>
      <c r="BR63" s="459">
        <v>1.6E-2</v>
      </c>
      <c r="BS63" s="434"/>
      <c r="BT63" s="437" t="s">
        <v>1743</v>
      </c>
      <c r="BU63" s="660"/>
      <c r="BV63" s="624"/>
      <c r="BW63" s="598"/>
      <c r="BX63" s="598"/>
      <c r="BY63" s="627"/>
      <c r="BZ63" s="624"/>
      <c r="CA63" s="598"/>
      <c r="CB63" s="459">
        <v>1.6E-2</v>
      </c>
      <c r="CC63" s="434"/>
      <c r="CD63" s="437" t="s">
        <v>1743</v>
      </c>
      <c r="CE63" s="660"/>
      <c r="CF63" s="624"/>
      <c r="CG63" s="598"/>
      <c r="CH63" s="598"/>
      <c r="CI63" s="624"/>
      <c r="CJ63" s="598"/>
      <c r="CK63" s="459">
        <v>1.6E-2</v>
      </c>
      <c r="CL63" s="434"/>
      <c r="CM63" s="437" t="s">
        <v>1743</v>
      </c>
      <c r="CN63" s="660"/>
      <c r="CO63" s="624"/>
      <c r="CP63" s="598"/>
      <c r="CQ63" s="598"/>
      <c r="CR63" s="624"/>
      <c r="CS63" s="598"/>
      <c r="CT63" s="459">
        <v>2.0000000000000004E-2</v>
      </c>
      <c r="CU63" s="434"/>
      <c r="CV63" s="437" t="s">
        <v>1743</v>
      </c>
      <c r="CW63" s="660"/>
      <c r="CX63" s="624"/>
      <c r="CY63" s="598"/>
      <c r="CZ63" s="598"/>
      <c r="DA63" s="582"/>
      <c r="DB63" s="624"/>
      <c r="DC63" s="598"/>
      <c r="DD63" s="459">
        <v>2.0000000000000004E-2</v>
      </c>
      <c r="DE63" s="434"/>
      <c r="DF63" s="437" t="s">
        <v>1743</v>
      </c>
      <c r="DG63" s="660"/>
      <c r="DH63" s="624"/>
      <c r="DI63" s="598"/>
      <c r="DJ63" s="598"/>
      <c r="DK63" s="624"/>
      <c r="DL63" s="598"/>
      <c r="DM63" s="459">
        <v>2.0000000000000004E-2</v>
      </c>
      <c r="DN63" s="434"/>
      <c r="DO63" s="437" t="s">
        <v>1743</v>
      </c>
      <c r="DP63" s="660"/>
      <c r="DQ63" s="624"/>
      <c r="DR63" s="598"/>
      <c r="DS63" s="598"/>
      <c r="DT63" s="624"/>
      <c r="DU63" s="598"/>
      <c r="DV63" s="459">
        <v>2.4E-2</v>
      </c>
      <c r="DW63" s="434"/>
      <c r="DX63" s="598"/>
      <c r="DY63" s="660"/>
      <c r="DZ63" s="624"/>
      <c r="EA63" s="598"/>
      <c r="EB63" s="598"/>
      <c r="EC63" s="629"/>
      <c r="ED63" s="624"/>
      <c r="EE63" s="430"/>
      <c r="EF63" s="733"/>
      <c r="EG63" s="449">
        <v>0.20000000000000004</v>
      </c>
      <c r="EH63" s="449">
        <v>0</v>
      </c>
      <c r="EI63" s="437">
        <v>0</v>
      </c>
      <c r="EJ63" s="610"/>
      <c r="EK63" s="610"/>
      <c r="EL63" s="610"/>
      <c r="EM63" s="624"/>
      <c r="EN63" s="624"/>
      <c r="EO63" s="624"/>
      <c r="EP63" s="628"/>
      <c r="EQ63" s="628"/>
      <c r="ER63" s="437"/>
      <c r="ES63" s="200"/>
      <c r="ET63" s="412">
        <f t="shared" si="0"/>
        <v>0</v>
      </c>
    </row>
    <row r="64" spans="1:150" s="409" customFormat="1" ht="99.95" customHeight="1" x14ac:dyDescent="0.25">
      <c r="A64" s="430" t="s">
        <v>193</v>
      </c>
      <c r="B64" s="430" t="s">
        <v>83</v>
      </c>
      <c r="C64" s="430" t="s">
        <v>76</v>
      </c>
      <c r="D64" s="437">
        <v>6</v>
      </c>
      <c r="E64" s="430" t="s">
        <v>1644</v>
      </c>
      <c r="F64" s="441" t="s">
        <v>65</v>
      </c>
      <c r="G64" s="119">
        <v>25170</v>
      </c>
      <c r="H64" s="444">
        <v>1</v>
      </c>
      <c r="I64" s="443">
        <v>0.15</v>
      </c>
      <c r="J64" s="430" t="s">
        <v>1645</v>
      </c>
      <c r="K64" s="437" t="s">
        <v>299</v>
      </c>
      <c r="L64" s="437">
        <v>14</v>
      </c>
      <c r="M64" s="430" t="s">
        <v>1715</v>
      </c>
      <c r="N64" s="430" t="s">
        <v>1734</v>
      </c>
      <c r="O64" s="430" t="s">
        <v>1735</v>
      </c>
      <c r="P64" s="449">
        <v>0.04</v>
      </c>
      <c r="Q64" s="52" t="s">
        <v>3958</v>
      </c>
      <c r="R64" s="477">
        <v>1101194000</v>
      </c>
      <c r="S64" s="430"/>
      <c r="T64" s="73">
        <v>43101</v>
      </c>
      <c r="U64" s="73">
        <v>43464</v>
      </c>
      <c r="V64" s="430" t="s">
        <v>1744</v>
      </c>
      <c r="W64" s="449">
        <v>0.2</v>
      </c>
      <c r="X64" s="459">
        <v>0</v>
      </c>
      <c r="Y64" s="434"/>
      <c r="Z64" s="437" t="s">
        <v>447</v>
      </c>
      <c r="AA64" s="660"/>
      <c r="AB64" s="624"/>
      <c r="AC64" s="609"/>
      <c r="AD64" s="598"/>
      <c r="AE64" s="624"/>
      <c r="AF64" s="598"/>
      <c r="AG64" s="459">
        <v>1.0000000000000002E-2</v>
      </c>
      <c r="AH64" s="434"/>
      <c r="AI64" s="437" t="s">
        <v>1745</v>
      </c>
      <c r="AJ64" s="660"/>
      <c r="AK64" s="624"/>
      <c r="AL64" s="616"/>
      <c r="AM64" s="598"/>
      <c r="AN64" s="624"/>
      <c r="AO64" s="598"/>
      <c r="AP64" s="459">
        <v>1.0000000000000002E-2</v>
      </c>
      <c r="AQ64" s="434"/>
      <c r="AR64" s="437" t="s">
        <v>1746</v>
      </c>
      <c r="AS64" s="660"/>
      <c r="AT64" s="624"/>
      <c r="AU64" s="598"/>
      <c r="AV64" s="598"/>
      <c r="AW64" s="582"/>
      <c r="AX64" s="624"/>
      <c r="AY64" s="598"/>
      <c r="AZ64" s="459">
        <v>1.0000000000000002E-2</v>
      </c>
      <c r="BA64" s="434"/>
      <c r="BB64" s="437" t="s">
        <v>1746</v>
      </c>
      <c r="BC64" s="660"/>
      <c r="BD64" s="624"/>
      <c r="BE64" s="598"/>
      <c r="BF64" s="598"/>
      <c r="BG64" s="624"/>
      <c r="BH64" s="598"/>
      <c r="BI64" s="459">
        <v>1.0000000000000002E-2</v>
      </c>
      <c r="BJ64" s="434"/>
      <c r="BK64" s="437" t="s">
        <v>1746</v>
      </c>
      <c r="BL64" s="660"/>
      <c r="BM64" s="624"/>
      <c r="BN64" s="598"/>
      <c r="BO64" s="598"/>
      <c r="BP64" s="624"/>
      <c r="BQ64" s="598"/>
      <c r="BR64" s="459">
        <v>2.0000000000000004E-2</v>
      </c>
      <c r="BS64" s="434"/>
      <c r="BT64" s="437" t="s">
        <v>1746</v>
      </c>
      <c r="BU64" s="660"/>
      <c r="BV64" s="624"/>
      <c r="BW64" s="598"/>
      <c r="BX64" s="598"/>
      <c r="BY64" s="627"/>
      <c r="BZ64" s="624"/>
      <c r="CA64" s="598"/>
      <c r="CB64" s="459">
        <v>2.0000000000000004E-2</v>
      </c>
      <c r="CC64" s="434"/>
      <c r="CD64" s="437" t="s">
        <v>1746</v>
      </c>
      <c r="CE64" s="660"/>
      <c r="CF64" s="624"/>
      <c r="CG64" s="598"/>
      <c r="CH64" s="598"/>
      <c r="CI64" s="624"/>
      <c r="CJ64" s="598"/>
      <c r="CK64" s="459">
        <v>2.0000000000000004E-2</v>
      </c>
      <c r="CL64" s="434"/>
      <c r="CM64" s="437" t="s">
        <v>1746</v>
      </c>
      <c r="CN64" s="660"/>
      <c r="CO64" s="624"/>
      <c r="CP64" s="598"/>
      <c r="CQ64" s="598"/>
      <c r="CR64" s="624"/>
      <c r="CS64" s="598"/>
      <c r="CT64" s="459">
        <v>2.4E-2</v>
      </c>
      <c r="CU64" s="434"/>
      <c r="CV64" s="437" t="s">
        <v>1746</v>
      </c>
      <c r="CW64" s="660"/>
      <c r="CX64" s="624"/>
      <c r="CY64" s="598"/>
      <c r="CZ64" s="598"/>
      <c r="DA64" s="582"/>
      <c r="DB64" s="624"/>
      <c r="DC64" s="598"/>
      <c r="DD64" s="459">
        <v>2.4E-2</v>
      </c>
      <c r="DE64" s="434"/>
      <c r="DF64" s="437" t="s">
        <v>1746</v>
      </c>
      <c r="DG64" s="660"/>
      <c r="DH64" s="624"/>
      <c r="DI64" s="598"/>
      <c r="DJ64" s="598"/>
      <c r="DK64" s="624"/>
      <c r="DL64" s="598"/>
      <c r="DM64" s="459">
        <v>2.4E-2</v>
      </c>
      <c r="DN64" s="434"/>
      <c r="DO64" s="437" t="s">
        <v>1746</v>
      </c>
      <c r="DP64" s="660"/>
      <c r="DQ64" s="624"/>
      <c r="DR64" s="598"/>
      <c r="DS64" s="598"/>
      <c r="DT64" s="624"/>
      <c r="DU64" s="598"/>
      <c r="DV64" s="459">
        <v>2.8000000000000004E-2</v>
      </c>
      <c r="DW64" s="434"/>
      <c r="DX64" s="598"/>
      <c r="DY64" s="660"/>
      <c r="DZ64" s="624"/>
      <c r="EA64" s="598"/>
      <c r="EB64" s="598"/>
      <c r="EC64" s="629"/>
      <c r="ED64" s="624"/>
      <c r="EE64" s="430"/>
      <c r="EF64" s="733"/>
      <c r="EG64" s="449">
        <v>0.2</v>
      </c>
      <c r="EH64" s="449">
        <v>0</v>
      </c>
      <c r="EI64" s="437">
        <v>0</v>
      </c>
      <c r="EJ64" s="610"/>
      <c r="EK64" s="610"/>
      <c r="EL64" s="610"/>
      <c r="EM64" s="624"/>
      <c r="EN64" s="624"/>
      <c r="EO64" s="624"/>
      <c r="EP64" s="628"/>
      <c r="EQ64" s="628"/>
      <c r="ER64" s="437"/>
      <c r="ES64" s="200"/>
      <c r="ET64" s="412">
        <f t="shared" si="0"/>
        <v>0</v>
      </c>
    </row>
    <row r="65" spans="1:150" s="409" customFormat="1" ht="99.95" customHeight="1" x14ac:dyDescent="0.25">
      <c r="A65" s="430" t="s">
        <v>193</v>
      </c>
      <c r="B65" s="430" t="s">
        <v>83</v>
      </c>
      <c r="C65" s="430" t="s">
        <v>76</v>
      </c>
      <c r="D65" s="437">
        <v>7</v>
      </c>
      <c r="E65" s="430" t="s">
        <v>1747</v>
      </c>
      <c r="F65" s="441" t="s">
        <v>65</v>
      </c>
      <c r="G65" s="119">
        <v>70127</v>
      </c>
      <c r="H65" s="444">
        <v>1</v>
      </c>
      <c r="I65" s="443">
        <v>0.1</v>
      </c>
      <c r="J65" s="430" t="s">
        <v>1748</v>
      </c>
      <c r="K65" s="437" t="s">
        <v>299</v>
      </c>
      <c r="L65" s="437">
        <v>15</v>
      </c>
      <c r="M65" s="430" t="s">
        <v>1749</v>
      </c>
      <c r="N65" s="430" t="s">
        <v>1750</v>
      </c>
      <c r="O65" s="430" t="s">
        <v>1751</v>
      </c>
      <c r="P65" s="449">
        <v>0.03</v>
      </c>
      <c r="Q65" s="52" t="s">
        <v>3956</v>
      </c>
      <c r="R65" s="477">
        <v>4621883000</v>
      </c>
      <c r="S65" s="430"/>
      <c r="T65" s="11">
        <v>43160</v>
      </c>
      <c r="U65" s="11">
        <v>43464</v>
      </c>
      <c r="V65" s="430" t="s">
        <v>1752</v>
      </c>
      <c r="W65" s="431">
        <v>1</v>
      </c>
      <c r="X65" s="459">
        <v>0</v>
      </c>
      <c r="Y65" s="434"/>
      <c r="Z65" s="441" t="s">
        <v>71</v>
      </c>
      <c r="AA65" s="459">
        <v>0</v>
      </c>
      <c r="AB65" s="449">
        <v>0</v>
      </c>
      <c r="AC65" s="440">
        <v>3754250400</v>
      </c>
      <c r="AD65" s="437"/>
      <c r="AE65" s="624">
        <v>0</v>
      </c>
      <c r="AF65" s="598"/>
      <c r="AG65" s="459">
        <v>0.1</v>
      </c>
      <c r="AH65" s="434"/>
      <c r="AI65" s="487" t="s">
        <v>1753</v>
      </c>
      <c r="AJ65" s="459">
        <v>0.1</v>
      </c>
      <c r="AK65" s="449">
        <v>0</v>
      </c>
      <c r="AL65" s="445">
        <v>165936200</v>
      </c>
      <c r="AM65" s="437"/>
      <c r="AN65" s="624">
        <v>0.36000000000000004</v>
      </c>
      <c r="AO65" s="598"/>
      <c r="AP65" s="459">
        <v>0.1</v>
      </c>
      <c r="AQ65" s="434"/>
      <c r="AR65" s="487" t="s">
        <v>1753</v>
      </c>
      <c r="AS65" s="459">
        <v>0.1</v>
      </c>
      <c r="AT65" s="449">
        <v>0</v>
      </c>
      <c r="AU65" s="445">
        <v>129797400</v>
      </c>
      <c r="AV65" s="437"/>
      <c r="AW65" s="337" t="s">
        <v>1753</v>
      </c>
      <c r="AX65" s="624">
        <v>7.0999999999999994E-2</v>
      </c>
      <c r="AY65" s="598"/>
      <c r="AZ65" s="459">
        <v>0.1</v>
      </c>
      <c r="BA65" s="434"/>
      <c r="BB65" s="487" t="s">
        <v>1753</v>
      </c>
      <c r="BC65" s="459">
        <v>0.1</v>
      </c>
      <c r="BD65" s="449">
        <v>0</v>
      </c>
      <c r="BE65" s="445">
        <v>24348000</v>
      </c>
      <c r="BF65" s="437"/>
      <c r="BG65" s="624">
        <v>7.0999999999999994E-2</v>
      </c>
      <c r="BH65" s="598"/>
      <c r="BI65" s="459">
        <v>0.1</v>
      </c>
      <c r="BJ65" s="434"/>
      <c r="BK65" s="491" t="s">
        <v>1753</v>
      </c>
      <c r="BL65" s="459">
        <v>0.1</v>
      </c>
      <c r="BM65" s="449">
        <v>0</v>
      </c>
      <c r="BN65" s="437"/>
      <c r="BO65" s="437"/>
      <c r="BP65" s="624">
        <v>7.0999999999999994E-2</v>
      </c>
      <c r="BQ65" s="598"/>
      <c r="BR65" s="459">
        <v>0.1</v>
      </c>
      <c r="BS65" s="434"/>
      <c r="BT65" s="491" t="s">
        <v>1753</v>
      </c>
      <c r="BU65" s="459">
        <v>0.1</v>
      </c>
      <c r="BV65" s="449">
        <v>0</v>
      </c>
      <c r="BW65" s="445">
        <v>547551000</v>
      </c>
      <c r="BX65" s="437"/>
      <c r="BY65" s="492" t="s">
        <v>1754</v>
      </c>
      <c r="BZ65" s="624">
        <v>7.0999999999999994E-2</v>
      </c>
      <c r="CA65" s="598"/>
      <c r="CB65" s="459">
        <v>0.1</v>
      </c>
      <c r="CC65" s="434"/>
      <c r="CD65" s="491" t="s">
        <v>1755</v>
      </c>
      <c r="CE65" s="459">
        <v>0.1</v>
      </c>
      <c r="CF65" s="449">
        <v>0</v>
      </c>
      <c r="CG65" s="437"/>
      <c r="CH65" s="437"/>
      <c r="CI65" s="624">
        <v>7.0999999999999994E-2</v>
      </c>
      <c r="CJ65" s="598"/>
      <c r="CK65" s="459">
        <v>0.1</v>
      </c>
      <c r="CL65" s="434"/>
      <c r="CM65" s="491" t="s">
        <v>1755</v>
      </c>
      <c r="CN65" s="459">
        <v>0.1</v>
      </c>
      <c r="CO65" s="449">
        <v>0</v>
      </c>
      <c r="CP65" s="437"/>
      <c r="CQ65" s="437"/>
      <c r="CR65" s="624">
        <v>7.0999999999999994E-2</v>
      </c>
      <c r="CS65" s="598"/>
      <c r="CT65" s="459">
        <v>0.1</v>
      </c>
      <c r="CU65" s="434"/>
      <c r="CV65" s="491" t="s">
        <v>1755</v>
      </c>
      <c r="CW65" s="459">
        <v>0.1</v>
      </c>
      <c r="CX65" s="449">
        <v>0</v>
      </c>
      <c r="CY65" s="437"/>
      <c r="CZ65" s="437"/>
      <c r="DA65" s="437" t="s">
        <v>1756</v>
      </c>
      <c r="DB65" s="624">
        <v>7.0999999999999994E-2</v>
      </c>
      <c r="DC65" s="598"/>
      <c r="DD65" s="459">
        <v>0.1</v>
      </c>
      <c r="DE65" s="434"/>
      <c r="DF65" s="491" t="s">
        <v>1755</v>
      </c>
      <c r="DG65" s="459">
        <v>0.1</v>
      </c>
      <c r="DH65" s="449">
        <v>0</v>
      </c>
      <c r="DI65" s="437"/>
      <c r="DJ65" s="437"/>
      <c r="DK65" s="624">
        <v>7.0999999999999994E-2</v>
      </c>
      <c r="DL65" s="598"/>
      <c r="DM65" s="459">
        <v>0.1</v>
      </c>
      <c r="DN65" s="434"/>
      <c r="DO65" s="488" t="s">
        <v>1757</v>
      </c>
      <c r="DP65" s="459">
        <v>0.1</v>
      </c>
      <c r="DQ65" s="449">
        <v>0</v>
      </c>
      <c r="DR65" s="437"/>
      <c r="DS65" s="437"/>
      <c r="DT65" s="624">
        <v>7.1999999999999995E-2</v>
      </c>
      <c r="DU65" s="598"/>
      <c r="DV65" s="459">
        <v>0</v>
      </c>
      <c r="DW65" s="434"/>
      <c r="DX65" s="598" t="s">
        <v>71</v>
      </c>
      <c r="DY65" s="459">
        <v>0</v>
      </c>
      <c r="DZ65" s="449">
        <v>0</v>
      </c>
      <c r="EA65" s="437"/>
      <c r="EB65" s="437"/>
      <c r="EC65" s="582" t="s">
        <v>1758</v>
      </c>
      <c r="ED65" s="624">
        <v>0</v>
      </c>
      <c r="EE65" s="430"/>
      <c r="EF65" s="489"/>
      <c r="EG65" s="449">
        <v>0.99999999999999989</v>
      </c>
      <c r="EH65" s="449">
        <v>0</v>
      </c>
      <c r="EI65" s="437">
        <v>0</v>
      </c>
      <c r="EJ65" s="450">
        <v>0.99999999999999989</v>
      </c>
      <c r="EK65" s="450">
        <v>0</v>
      </c>
      <c r="EL65" s="450">
        <v>0</v>
      </c>
      <c r="EM65" s="624">
        <v>0.99999999999999967</v>
      </c>
      <c r="EN65" s="624">
        <v>0</v>
      </c>
      <c r="EO65" s="624"/>
      <c r="EP65" s="452">
        <v>4621883000</v>
      </c>
      <c r="EQ65" s="452">
        <v>0</v>
      </c>
      <c r="ER65" s="437"/>
      <c r="ES65" s="200"/>
      <c r="ET65" s="412">
        <f t="shared" si="0"/>
        <v>0</v>
      </c>
    </row>
    <row r="66" spans="1:150" s="409" customFormat="1" ht="99.95" customHeight="1" x14ac:dyDescent="0.25">
      <c r="A66" s="430" t="s">
        <v>193</v>
      </c>
      <c r="B66" s="430" t="s">
        <v>83</v>
      </c>
      <c r="C66" s="430" t="s">
        <v>76</v>
      </c>
      <c r="D66" s="437">
        <v>7</v>
      </c>
      <c r="E66" s="430" t="s">
        <v>1747</v>
      </c>
      <c r="F66" s="441" t="s">
        <v>65</v>
      </c>
      <c r="G66" s="119">
        <v>70127</v>
      </c>
      <c r="H66" s="444">
        <v>1</v>
      </c>
      <c r="I66" s="443">
        <v>0.1</v>
      </c>
      <c r="J66" s="430" t="s">
        <v>1748</v>
      </c>
      <c r="K66" s="437" t="s">
        <v>299</v>
      </c>
      <c r="L66" s="437">
        <v>16</v>
      </c>
      <c r="M66" s="430" t="s">
        <v>1759</v>
      </c>
      <c r="N66" s="430" t="s">
        <v>1760</v>
      </c>
      <c r="O66" s="430" t="s">
        <v>1751</v>
      </c>
      <c r="P66" s="449">
        <v>0.05</v>
      </c>
      <c r="Q66" s="52" t="s">
        <v>3956</v>
      </c>
      <c r="R66" s="477">
        <v>3377025000</v>
      </c>
      <c r="S66" s="430"/>
      <c r="T66" s="11">
        <v>43132</v>
      </c>
      <c r="U66" s="11">
        <v>43434</v>
      </c>
      <c r="V66" s="430" t="s">
        <v>1761</v>
      </c>
      <c r="W66" s="431">
        <v>0.4</v>
      </c>
      <c r="X66" s="459">
        <v>0</v>
      </c>
      <c r="Y66" s="434"/>
      <c r="Z66" s="437" t="s">
        <v>71</v>
      </c>
      <c r="AA66" s="660">
        <v>0</v>
      </c>
      <c r="AB66" s="624">
        <v>0</v>
      </c>
      <c r="AC66" s="609">
        <v>2222152432</v>
      </c>
      <c r="AD66" s="598"/>
      <c r="AE66" s="624"/>
      <c r="AF66" s="598"/>
      <c r="AG66" s="459">
        <v>0.4</v>
      </c>
      <c r="AH66" s="434"/>
      <c r="AI66" s="487" t="s">
        <v>1762</v>
      </c>
      <c r="AJ66" s="660">
        <v>0.46</v>
      </c>
      <c r="AK66" s="624">
        <v>0</v>
      </c>
      <c r="AL66" s="616">
        <v>234847701</v>
      </c>
      <c r="AM66" s="598"/>
      <c r="AN66" s="624"/>
      <c r="AO66" s="598"/>
      <c r="AP66" s="459">
        <v>0</v>
      </c>
      <c r="AQ66" s="434"/>
      <c r="AR66" s="487" t="s">
        <v>71</v>
      </c>
      <c r="AS66" s="660">
        <v>0.06</v>
      </c>
      <c r="AT66" s="624">
        <v>0</v>
      </c>
      <c r="AU66" s="616">
        <v>32031833</v>
      </c>
      <c r="AV66" s="598"/>
      <c r="AW66" s="437" t="s">
        <v>71</v>
      </c>
      <c r="AX66" s="624"/>
      <c r="AY66" s="598"/>
      <c r="AZ66" s="459">
        <v>0</v>
      </c>
      <c r="BA66" s="434"/>
      <c r="BB66" s="487" t="s">
        <v>71</v>
      </c>
      <c r="BC66" s="660">
        <v>0.06</v>
      </c>
      <c r="BD66" s="624">
        <v>0</v>
      </c>
      <c r="BE66" s="616">
        <v>16486034</v>
      </c>
      <c r="BF66" s="598"/>
      <c r="BG66" s="624"/>
      <c r="BH66" s="598"/>
      <c r="BI66" s="459">
        <v>0</v>
      </c>
      <c r="BJ66" s="434"/>
      <c r="BK66" s="487" t="s">
        <v>71</v>
      </c>
      <c r="BL66" s="660">
        <v>0.06</v>
      </c>
      <c r="BM66" s="624">
        <v>0</v>
      </c>
      <c r="BN66" s="598"/>
      <c r="BO66" s="598"/>
      <c r="BP66" s="624"/>
      <c r="BQ66" s="598"/>
      <c r="BR66" s="459">
        <v>0</v>
      </c>
      <c r="BS66" s="434"/>
      <c r="BT66" s="487" t="s">
        <v>71</v>
      </c>
      <c r="BU66" s="660">
        <v>0.06</v>
      </c>
      <c r="BV66" s="624">
        <v>0</v>
      </c>
      <c r="BW66" s="616">
        <v>871507000</v>
      </c>
      <c r="BX66" s="598"/>
      <c r="BY66" s="627" t="s">
        <v>1763</v>
      </c>
      <c r="BZ66" s="624"/>
      <c r="CA66" s="598"/>
      <c r="CB66" s="459">
        <v>0</v>
      </c>
      <c r="CC66" s="434"/>
      <c r="CD66" s="487" t="s">
        <v>71</v>
      </c>
      <c r="CE66" s="660">
        <v>0.06</v>
      </c>
      <c r="CF66" s="624">
        <v>0</v>
      </c>
      <c r="CG66" s="598"/>
      <c r="CH66" s="598"/>
      <c r="CI66" s="624"/>
      <c r="CJ66" s="598"/>
      <c r="CK66" s="459">
        <v>0</v>
      </c>
      <c r="CL66" s="434"/>
      <c r="CM66" s="487" t="s">
        <v>71</v>
      </c>
      <c r="CN66" s="660">
        <v>0.06</v>
      </c>
      <c r="CO66" s="624">
        <v>0</v>
      </c>
      <c r="CP66" s="598"/>
      <c r="CQ66" s="598"/>
      <c r="CR66" s="624"/>
      <c r="CS66" s="598"/>
      <c r="CT66" s="459">
        <v>0</v>
      </c>
      <c r="CU66" s="434"/>
      <c r="CV66" s="487" t="s">
        <v>71</v>
      </c>
      <c r="CW66" s="660">
        <v>0.06</v>
      </c>
      <c r="CX66" s="624">
        <v>0</v>
      </c>
      <c r="CY66" s="598"/>
      <c r="CZ66" s="598"/>
      <c r="DA66" s="582" t="s">
        <v>1763</v>
      </c>
      <c r="DB66" s="624"/>
      <c r="DC66" s="598"/>
      <c r="DD66" s="459">
        <v>0</v>
      </c>
      <c r="DE66" s="434"/>
      <c r="DF66" s="487" t="s">
        <v>71</v>
      </c>
      <c r="DG66" s="660">
        <v>0.06</v>
      </c>
      <c r="DH66" s="624">
        <v>0</v>
      </c>
      <c r="DI66" s="598"/>
      <c r="DJ66" s="598"/>
      <c r="DK66" s="624"/>
      <c r="DL66" s="598"/>
      <c r="DM66" s="459">
        <v>0</v>
      </c>
      <c r="DN66" s="434"/>
      <c r="DO66" s="437" t="s">
        <v>71</v>
      </c>
      <c r="DP66" s="660">
        <v>0.06</v>
      </c>
      <c r="DQ66" s="624">
        <v>0</v>
      </c>
      <c r="DR66" s="598"/>
      <c r="DS66" s="598"/>
      <c r="DT66" s="624"/>
      <c r="DU66" s="598"/>
      <c r="DV66" s="459">
        <v>0</v>
      </c>
      <c r="DW66" s="434"/>
      <c r="DX66" s="598"/>
      <c r="DY66" s="660">
        <v>0</v>
      </c>
      <c r="DZ66" s="624">
        <v>0</v>
      </c>
      <c r="EA66" s="598"/>
      <c r="EB66" s="598"/>
      <c r="EC66" s="582"/>
      <c r="ED66" s="624"/>
      <c r="EE66" s="430"/>
      <c r="EF66" s="733"/>
      <c r="EG66" s="449">
        <v>0.4</v>
      </c>
      <c r="EH66" s="449">
        <v>0</v>
      </c>
      <c r="EI66" s="437">
        <v>0</v>
      </c>
      <c r="EJ66" s="626">
        <v>1.0000000000000004</v>
      </c>
      <c r="EK66" s="626">
        <v>0</v>
      </c>
      <c r="EL66" s="626">
        <v>0</v>
      </c>
      <c r="EM66" s="624"/>
      <c r="EN66" s="624"/>
      <c r="EO66" s="624"/>
      <c r="EP66" s="628">
        <v>3377025000</v>
      </c>
      <c r="EQ66" s="628">
        <v>0</v>
      </c>
      <c r="ER66" s="437"/>
      <c r="ES66" s="200"/>
      <c r="ET66" s="412">
        <f t="shared" si="0"/>
        <v>0</v>
      </c>
    </row>
    <row r="67" spans="1:150" s="409" customFormat="1" ht="99.95" customHeight="1" x14ac:dyDescent="0.25">
      <c r="A67" s="430" t="s">
        <v>193</v>
      </c>
      <c r="B67" s="430" t="s">
        <v>83</v>
      </c>
      <c r="C67" s="430" t="s">
        <v>76</v>
      </c>
      <c r="D67" s="437">
        <v>7</v>
      </c>
      <c r="E67" s="430" t="s">
        <v>1747</v>
      </c>
      <c r="F67" s="441" t="s">
        <v>65</v>
      </c>
      <c r="G67" s="119">
        <v>70127</v>
      </c>
      <c r="H67" s="444">
        <v>1</v>
      </c>
      <c r="I67" s="443">
        <v>0.1</v>
      </c>
      <c r="J67" s="430" t="s">
        <v>1748</v>
      </c>
      <c r="K67" s="437" t="s">
        <v>299</v>
      </c>
      <c r="L67" s="437">
        <v>16</v>
      </c>
      <c r="M67" s="430" t="s">
        <v>1759</v>
      </c>
      <c r="N67" s="430" t="s">
        <v>1760</v>
      </c>
      <c r="O67" s="430" t="s">
        <v>1751</v>
      </c>
      <c r="P67" s="449">
        <v>0.05</v>
      </c>
      <c r="Q67" s="52" t="s">
        <v>3956</v>
      </c>
      <c r="R67" s="477">
        <v>3377025000</v>
      </c>
      <c r="S67" s="430"/>
      <c r="T67" s="11">
        <v>43132</v>
      </c>
      <c r="U67" s="11">
        <v>43434</v>
      </c>
      <c r="V67" s="430" t="s">
        <v>1764</v>
      </c>
      <c r="W67" s="431">
        <v>0.6</v>
      </c>
      <c r="X67" s="459">
        <v>0</v>
      </c>
      <c r="Y67" s="434"/>
      <c r="Z67" s="437" t="s">
        <v>71</v>
      </c>
      <c r="AA67" s="660"/>
      <c r="AB67" s="624"/>
      <c r="AC67" s="609"/>
      <c r="AD67" s="598"/>
      <c r="AE67" s="624"/>
      <c r="AF67" s="598"/>
      <c r="AG67" s="459">
        <v>0.06</v>
      </c>
      <c r="AH67" s="434"/>
      <c r="AI67" s="487" t="s">
        <v>1741</v>
      </c>
      <c r="AJ67" s="660"/>
      <c r="AK67" s="624"/>
      <c r="AL67" s="616"/>
      <c r="AM67" s="598"/>
      <c r="AN67" s="624"/>
      <c r="AO67" s="598"/>
      <c r="AP67" s="459">
        <v>0.06</v>
      </c>
      <c r="AQ67" s="434"/>
      <c r="AR67" s="487" t="s">
        <v>1741</v>
      </c>
      <c r="AS67" s="660"/>
      <c r="AT67" s="624"/>
      <c r="AU67" s="616"/>
      <c r="AV67" s="598"/>
      <c r="AW67" s="437" t="s">
        <v>71</v>
      </c>
      <c r="AX67" s="624"/>
      <c r="AY67" s="598"/>
      <c r="AZ67" s="459">
        <v>0.06</v>
      </c>
      <c r="BA67" s="434"/>
      <c r="BB67" s="487" t="s">
        <v>1765</v>
      </c>
      <c r="BC67" s="660"/>
      <c r="BD67" s="624"/>
      <c r="BE67" s="616"/>
      <c r="BF67" s="598"/>
      <c r="BG67" s="624"/>
      <c r="BH67" s="598"/>
      <c r="BI67" s="459">
        <v>0.06</v>
      </c>
      <c r="BJ67" s="434"/>
      <c r="BK67" s="487" t="s">
        <v>1741</v>
      </c>
      <c r="BL67" s="660"/>
      <c r="BM67" s="624"/>
      <c r="BN67" s="598"/>
      <c r="BO67" s="598"/>
      <c r="BP67" s="624"/>
      <c r="BQ67" s="598"/>
      <c r="BR67" s="459">
        <v>0.06</v>
      </c>
      <c r="BS67" s="434"/>
      <c r="BT67" s="487" t="s">
        <v>1741</v>
      </c>
      <c r="BU67" s="660"/>
      <c r="BV67" s="624"/>
      <c r="BW67" s="616"/>
      <c r="BX67" s="598"/>
      <c r="BY67" s="627"/>
      <c r="BZ67" s="624"/>
      <c r="CA67" s="598"/>
      <c r="CB67" s="459">
        <v>0.06</v>
      </c>
      <c r="CC67" s="434"/>
      <c r="CD67" s="487" t="s">
        <v>1741</v>
      </c>
      <c r="CE67" s="660"/>
      <c r="CF67" s="624"/>
      <c r="CG67" s="598"/>
      <c r="CH67" s="598"/>
      <c r="CI67" s="624"/>
      <c r="CJ67" s="598"/>
      <c r="CK67" s="459">
        <v>0.06</v>
      </c>
      <c r="CL67" s="434"/>
      <c r="CM67" s="487" t="s">
        <v>1741</v>
      </c>
      <c r="CN67" s="660"/>
      <c r="CO67" s="624"/>
      <c r="CP67" s="598"/>
      <c r="CQ67" s="598"/>
      <c r="CR67" s="624"/>
      <c r="CS67" s="598"/>
      <c r="CT67" s="459">
        <v>0.06</v>
      </c>
      <c r="CU67" s="434"/>
      <c r="CV67" s="487" t="s">
        <v>1741</v>
      </c>
      <c r="CW67" s="660"/>
      <c r="CX67" s="624"/>
      <c r="CY67" s="598"/>
      <c r="CZ67" s="598"/>
      <c r="DA67" s="582"/>
      <c r="DB67" s="624"/>
      <c r="DC67" s="598"/>
      <c r="DD67" s="459">
        <v>0.06</v>
      </c>
      <c r="DE67" s="434"/>
      <c r="DF67" s="487" t="s">
        <v>1741</v>
      </c>
      <c r="DG67" s="660"/>
      <c r="DH67" s="624"/>
      <c r="DI67" s="598"/>
      <c r="DJ67" s="598"/>
      <c r="DK67" s="624"/>
      <c r="DL67" s="598"/>
      <c r="DM67" s="459">
        <v>0.06</v>
      </c>
      <c r="DN67" s="434"/>
      <c r="DO67" s="437" t="s">
        <v>1741</v>
      </c>
      <c r="DP67" s="660"/>
      <c r="DQ67" s="624"/>
      <c r="DR67" s="598"/>
      <c r="DS67" s="598"/>
      <c r="DT67" s="624"/>
      <c r="DU67" s="598"/>
      <c r="DV67" s="459">
        <v>0</v>
      </c>
      <c r="DW67" s="434"/>
      <c r="DX67" s="598"/>
      <c r="DY67" s="660"/>
      <c r="DZ67" s="624"/>
      <c r="EA67" s="598"/>
      <c r="EB67" s="598"/>
      <c r="EC67" s="582"/>
      <c r="ED67" s="624"/>
      <c r="EE67" s="430"/>
      <c r="EF67" s="733"/>
      <c r="EG67" s="449">
        <v>0.60000000000000009</v>
      </c>
      <c r="EH67" s="449">
        <v>0</v>
      </c>
      <c r="EI67" s="437">
        <v>0</v>
      </c>
      <c r="EJ67" s="626"/>
      <c r="EK67" s="626"/>
      <c r="EL67" s="626"/>
      <c r="EM67" s="624"/>
      <c r="EN67" s="624"/>
      <c r="EO67" s="624"/>
      <c r="EP67" s="628"/>
      <c r="EQ67" s="628"/>
      <c r="ER67" s="437"/>
      <c r="ES67" s="200"/>
      <c r="ET67" s="412">
        <f t="shared" si="0"/>
        <v>0</v>
      </c>
    </row>
    <row r="68" spans="1:150" s="409" customFormat="1" ht="99.95" customHeight="1" x14ac:dyDescent="0.25">
      <c r="A68" s="430" t="s">
        <v>193</v>
      </c>
      <c r="B68" s="430" t="s">
        <v>83</v>
      </c>
      <c r="C68" s="430" t="s">
        <v>76</v>
      </c>
      <c r="D68" s="437">
        <v>7</v>
      </c>
      <c r="E68" s="430" t="s">
        <v>1747</v>
      </c>
      <c r="F68" s="441" t="s">
        <v>65</v>
      </c>
      <c r="G68" s="119">
        <v>70127</v>
      </c>
      <c r="H68" s="444">
        <v>1</v>
      </c>
      <c r="I68" s="443">
        <v>0.1</v>
      </c>
      <c r="J68" s="430" t="s">
        <v>1748</v>
      </c>
      <c r="K68" s="437" t="s">
        <v>299</v>
      </c>
      <c r="L68" s="437">
        <v>17</v>
      </c>
      <c r="M68" s="430" t="s">
        <v>1766</v>
      </c>
      <c r="N68" s="430" t="s">
        <v>1767</v>
      </c>
      <c r="O68" s="430" t="s">
        <v>1751</v>
      </c>
      <c r="P68" s="449">
        <v>0.02</v>
      </c>
      <c r="Q68" s="52" t="s">
        <v>3956</v>
      </c>
      <c r="R68" s="477">
        <v>2257347000</v>
      </c>
      <c r="S68" s="430"/>
      <c r="T68" s="58">
        <v>43132</v>
      </c>
      <c r="U68" s="58">
        <v>43434</v>
      </c>
      <c r="V68" s="430" t="s">
        <v>1768</v>
      </c>
      <c r="W68" s="431">
        <v>0.5</v>
      </c>
      <c r="X68" s="459">
        <v>0</v>
      </c>
      <c r="Y68" s="434"/>
      <c r="Z68" s="437" t="s">
        <v>71</v>
      </c>
      <c r="AA68" s="660">
        <v>0</v>
      </c>
      <c r="AB68" s="624">
        <v>0</v>
      </c>
      <c r="AC68" s="609">
        <v>1887151000</v>
      </c>
      <c r="AD68" s="598"/>
      <c r="AE68" s="624"/>
      <c r="AF68" s="598"/>
      <c r="AG68" s="459">
        <v>0.5</v>
      </c>
      <c r="AH68" s="434"/>
      <c r="AI68" s="487" t="s">
        <v>1769</v>
      </c>
      <c r="AJ68" s="660">
        <v>0.5</v>
      </c>
      <c r="AK68" s="624">
        <v>0</v>
      </c>
      <c r="AL68" s="616">
        <v>78660600</v>
      </c>
      <c r="AM68" s="598"/>
      <c r="AN68" s="624"/>
      <c r="AO68" s="598"/>
      <c r="AP68" s="459">
        <v>0</v>
      </c>
      <c r="AQ68" s="434"/>
      <c r="AR68" s="487" t="s">
        <v>71</v>
      </c>
      <c r="AS68" s="660">
        <v>5.5E-2</v>
      </c>
      <c r="AT68" s="624">
        <v>0</v>
      </c>
      <c r="AU68" s="616">
        <v>32502400</v>
      </c>
      <c r="AV68" s="598"/>
      <c r="AW68" s="437" t="s">
        <v>71</v>
      </c>
      <c r="AX68" s="624"/>
      <c r="AY68" s="598"/>
      <c r="AZ68" s="459">
        <v>0</v>
      </c>
      <c r="BA68" s="434"/>
      <c r="BB68" s="487" t="s">
        <v>71</v>
      </c>
      <c r="BC68" s="660">
        <v>5.5E-2</v>
      </c>
      <c r="BD68" s="624">
        <v>0</v>
      </c>
      <c r="BE68" s="598"/>
      <c r="BF68" s="598"/>
      <c r="BG68" s="624"/>
      <c r="BH68" s="598"/>
      <c r="BI68" s="459">
        <v>0</v>
      </c>
      <c r="BJ68" s="434"/>
      <c r="BK68" s="487" t="s">
        <v>71</v>
      </c>
      <c r="BL68" s="660">
        <v>5.5E-2</v>
      </c>
      <c r="BM68" s="624">
        <v>0</v>
      </c>
      <c r="BN68" s="598"/>
      <c r="BO68" s="598"/>
      <c r="BP68" s="624"/>
      <c r="BQ68" s="598"/>
      <c r="BR68" s="459">
        <v>0</v>
      </c>
      <c r="BS68" s="434"/>
      <c r="BT68" s="487" t="s">
        <v>71</v>
      </c>
      <c r="BU68" s="660">
        <v>5.5E-2</v>
      </c>
      <c r="BV68" s="624">
        <v>0</v>
      </c>
      <c r="BW68" s="616">
        <v>259033000</v>
      </c>
      <c r="BX68" s="598"/>
      <c r="BY68" s="627" t="s">
        <v>1770</v>
      </c>
      <c r="BZ68" s="624"/>
      <c r="CA68" s="598"/>
      <c r="CB68" s="459">
        <v>0</v>
      </c>
      <c r="CC68" s="434"/>
      <c r="CD68" s="487" t="s">
        <v>71</v>
      </c>
      <c r="CE68" s="660">
        <v>5.5E-2</v>
      </c>
      <c r="CF68" s="624">
        <v>0</v>
      </c>
      <c r="CG68" s="598"/>
      <c r="CH68" s="598"/>
      <c r="CI68" s="624"/>
      <c r="CJ68" s="598"/>
      <c r="CK68" s="459">
        <v>0</v>
      </c>
      <c r="CL68" s="434"/>
      <c r="CM68" s="487" t="s">
        <v>71</v>
      </c>
      <c r="CN68" s="660">
        <v>5.5E-2</v>
      </c>
      <c r="CO68" s="624">
        <v>0</v>
      </c>
      <c r="CP68" s="598"/>
      <c r="CQ68" s="598"/>
      <c r="CR68" s="624"/>
      <c r="CS68" s="598"/>
      <c r="CT68" s="459">
        <v>0</v>
      </c>
      <c r="CU68" s="434"/>
      <c r="CV68" s="487" t="s">
        <v>71</v>
      </c>
      <c r="CW68" s="660">
        <v>5.5E-2</v>
      </c>
      <c r="CX68" s="624">
        <v>0</v>
      </c>
      <c r="CY68" s="598"/>
      <c r="CZ68" s="598"/>
      <c r="DA68" s="582" t="s">
        <v>1771</v>
      </c>
      <c r="DB68" s="624"/>
      <c r="DC68" s="598"/>
      <c r="DD68" s="459">
        <v>0</v>
      </c>
      <c r="DE68" s="434"/>
      <c r="DF68" s="487" t="s">
        <v>71</v>
      </c>
      <c r="DG68" s="660">
        <v>5.5E-2</v>
      </c>
      <c r="DH68" s="624">
        <v>0</v>
      </c>
      <c r="DI68" s="598"/>
      <c r="DJ68" s="598"/>
      <c r="DK68" s="624"/>
      <c r="DL68" s="598"/>
      <c r="DM68" s="459">
        <v>0</v>
      </c>
      <c r="DN68" s="434"/>
      <c r="DO68" s="437" t="s">
        <v>71</v>
      </c>
      <c r="DP68" s="660">
        <v>0.06</v>
      </c>
      <c r="DQ68" s="624">
        <v>0</v>
      </c>
      <c r="DR68" s="598"/>
      <c r="DS68" s="598"/>
      <c r="DT68" s="624"/>
      <c r="DU68" s="598"/>
      <c r="DV68" s="459">
        <v>0</v>
      </c>
      <c r="DW68" s="434"/>
      <c r="DX68" s="598"/>
      <c r="DY68" s="660">
        <v>0</v>
      </c>
      <c r="DZ68" s="624">
        <v>0</v>
      </c>
      <c r="EA68" s="598"/>
      <c r="EB68" s="598"/>
      <c r="EC68" s="582"/>
      <c r="ED68" s="624"/>
      <c r="EE68" s="430"/>
      <c r="EF68" s="733"/>
      <c r="EG68" s="449">
        <v>0.5</v>
      </c>
      <c r="EH68" s="449">
        <v>0</v>
      </c>
      <c r="EI68" s="437">
        <v>0</v>
      </c>
      <c r="EJ68" s="626">
        <v>1.0000000000000004</v>
      </c>
      <c r="EK68" s="626">
        <v>0</v>
      </c>
      <c r="EL68" s="626">
        <v>0</v>
      </c>
      <c r="EM68" s="624"/>
      <c r="EN68" s="624"/>
      <c r="EO68" s="624"/>
      <c r="EP68" s="628">
        <v>2257347000</v>
      </c>
      <c r="EQ68" s="628">
        <v>0</v>
      </c>
      <c r="ER68" s="437"/>
      <c r="ES68" s="200"/>
      <c r="ET68" s="412">
        <f t="shared" si="0"/>
        <v>0</v>
      </c>
    </row>
    <row r="69" spans="1:150" s="409" customFormat="1" ht="99.95" customHeight="1" x14ac:dyDescent="0.25">
      <c r="A69" s="430" t="s">
        <v>193</v>
      </c>
      <c r="B69" s="430" t="s">
        <v>83</v>
      </c>
      <c r="C69" s="430" t="s">
        <v>76</v>
      </c>
      <c r="D69" s="437">
        <v>7</v>
      </c>
      <c r="E69" s="430" t="s">
        <v>1747</v>
      </c>
      <c r="F69" s="441" t="s">
        <v>65</v>
      </c>
      <c r="G69" s="119">
        <v>70127</v>
      </c>
      <c r="H69" s="444">
        <v>1</v>
      </c>
      <c r="I69" s="443">
        <v>0.1</v>
      </c>
      <c r="J69" s="430" t="s">
        <v>1748</v>
      </c>
      <c r="K69" s="437" t="s">
        <v>299</v>
      </c>
      <c r="L69" s="437">
        <v>17</v>
      </c>
      <c r="M69" s="430" t="s">
        <v>1766</v>
      </c>
      <c r="N69" s="430" t="s">
        <v>1767</v>
      </c>
      <c r="O69" s="430" t="s">
        <v>1751</v>
      </c>
      <c r="P69" s="449">
        <v>0.02</v>
      </c>
      <c r="Q69" s="52" t="s">
        <v>3956</v>
      </c>
      <c r="R69" s="477">
        <v>2257347000</v>
      </c>
      <c r="S69" s="430"/>
      <c r="T69" s="58">
        <v>43132</v>
      </c>
      <c r="U69" s="58">
        <v>43434</v>
      </c>
      <c r="V69" s="430" t="s">
        <v>1772</v>
      </c>
      <c r="W69" s="431">
        <v>0.5</v>
      </c>
      <c r="X69" s="459">
        <v>0</v>
      </c>
      <c r="Y69" s="434"/>
      <c r="Z69" s="437" t="s">
        <v>71</v>
      </c>
      <c r="AA69" s="660"/>
      <c r="AB69" s="624"/>
      <c r="AC69" s="609"/>
      <c r="AD69" s="598"/>
      <c r="AE69" s="624"/>
      <c r="AF69" s="598"/>
      <c r="AG69" s="459">
        <v>0</v>
      </c>
      <c r="AH69" s="434"/>
      <c r="AI69" s="487" t="s">
        <v>71</v>
      </c>
      <c r="AJ69" s="660"/>
      <c r="AK69" s="624"/>
      <c r="AL69" s="616"/>
      <c r="AM69" s="598"/>
      <c r="AN69" s="624"/>
      <c r="AO69" s="598"/>
      <c r="AP69" s="459">
        <v>5.5E-2</v>
      </c>
      <c r="AQ69" s="434"/>
      <c r="AR69" s="487" t="s">
        <v>1773</v>
      </c>
      <c r="AS69" s="660"/>
      <c r="AT69" s="624"/>
      <c r="AU69" s="616"/>
      <c r="AV69" s="598"/>
      <c r="AW69" s="437" t="s">
        <v>71</v>
      </c>
      <c r="AX69" s="624"/>
      <c r="AY69" s="598"/>
      <c r="AZ69" s="459">
        <v>5.5E-2</v>
      </c>
      <c r="BA69" s="434"/>
      <c r="BB69" s="487" t="s">
        <v>1765</v>
      </c>
      <c r="BC69" s="660"/>
      <c r="BD69" s="624"/>
      <c r="BE69" s="598"/>
      <c r="BF69" s="598"/>
      <c r="BG69" s="624"/>
      <c r="BH69" s="598"/>
      <c r="BI69" s="459">
        <v>5.5E-2</v>
      </c>
      <c r="BJ69" s="434"/>
      <c r="BK69" s="487" t="s">
        <v>1741</v>
      </c>
      <c r="BL69" s="660"/>
      <c r="BM69" s="624"/>
      <c r="BN69" s="598"/>
      <c r="BO69" s="598"/>
      <c r="BP69" s="624"/>
      <c r="BQ69" s="598"/>
      <c r="BR69" s="459">
        <v>5.5E-2</v>
      </c>
      <c r="BS69" s="434"/>
      <c r="BT69" s="487" t="s">
        <v>1741</v>
      </c>
      <c r="BU69" s="660"/>
      <c r="BV69" s="624"/>
      <c r="BW69" s="616"/>
      <c r="BX69" s="598"/>
      <c r="BY69" s="627"/>
      <c r="BZ69" s="624"/>
      <c r="CA69" s="598"/>
      <c r="CB69" s="459">
        <v>5.5E-2</v>
      </c>
      <c r="CC69" s="434"/>
      <c r="CD69" s="487" t="s">
        <v>1741</v>
      </c>
      <c r="CE69" s="660"/>
      <c r="CF69" s="624"/>
      <c r="CG69" s="598"/>
      <c r="CH69" s="598"/>
      <c r="CI69" s="624"/>
      <c r="CJ69" s="598"/>
      <c r="CK69" s="459">
        <v>5.5E-2</v>
      </c>
      <c r="CL69" s="434"/>
      <c r="CM69" s="487" t="s">
        <v>1741</v>
      </c>
      <c r="CN69" s="660"/>
      <c r="CO69" s="624"/>
      <c r="CP69" s="598"/>
      <c r="CQ69" s="598"/>
      <c r="CR69" s="624"/>
      <c r="CS69" s="598"/>
      <c r="CT69" s="459">
        <v>5.5E-2</v>
      </c>
      <c r="CU69" s="434"/>
      <c r="CV69" s="487" t="s">
        <v>1741</v>
      </c>
      <c r="CW69" s="660"/>
      <c r="CX69" s="624"/>
      <c r="CY69" s="598"/>
      <c r="CZ69" s="598"/>
      <c r="DA69" s="582"/>
      <c r="DB69" s="624"/>
      <c r="DC69" s="598"/>
      <c r="DD69" s="459">
        <v>5.5E-2</v>
      </c>
      <c r="DE69" s="434"/>
      <c r="DF69" s="487" t="s">
        <v>1741</v>
      </c>
      <c r="DG69" s="660"/>
      <c r="DH69" s="624"/>
      <c r="DI69" s="598"/>
      <c r="DJ69" s="598"/>
      <c r="DK69" s="624"/>
      <c r="DL69" s="598"/>
      <c r="DM69" s="459">
        <v>0.06</v>
      </c>
      <c r="DN69" s="434"/>
      <c r="DO69" s="437" t="s">
        <v>1741</v>
      </c>
      <c r="DP69" s="660"/>
      <c r="DQ69" s="624"/>
      <c r="DR69" s="598"/>
      <c r="DS69" s="598"/>
      <c r="DT69" s="624"/>
      <c r="DU69" s="598"/>
      <c r="DV69" s="459">
        <v>0</v>
      </c>
      <c r="DW69" s="434"/>
      <c r="DX69" s="598"/>
      <c r="DY69" s="660"/>
      <c r="DZ69" s="624"/>
      <c r="EA69" s="598"/>
      <c r="EB69" s="598"/>
      <c r="EC69" s="582"/>
      <c r="ED69" s="624"/>
      <c r="EE69" s="430"/>
      <c r="EF69" s="733"/>
      <c r="EG69" s="449">
        <v>0.5</v>
      </c>
      <c r="EH69" s="449">
        <v>0</v>
      </c>
      <c r="EI69" s="437">
        <v>0</v>
      </c>
      <c r="EJ69" s="626"/>
      <c r="EK69" s="626"/>
      <c r="EL69" s="626"/>
      <c r="EM69" s="624"/>
      <c r="EN69" s="624"/>
      <c r="EO69" s="624"/>
      <c r="EP69" s="628"/>
      <c r="EQ69" s="628"/>
      <c r="ER69" s="437"/>
      <c r="ES69" s="200"/>
      <c r="ET69" s="412">
        <f t="shared" si="0"/>
        <v>0</v>
      </c>
    </row>
    <row r="70" spans="1:150" s="409" customFormat="1" ht="99.95" customHeight="1" x14ac:dyDescent="0.25">
      <c r="A70" s="430" t="s">
        <v>193</v>
      </c>
      <c r="B70" s="430" t="s">
        <v>83</v>
      </c>
      <c r="C70" s="430" t="s">
        <v>76</v>
      </c>
      <c r="D70" s="437">
        <v>8</v>
      </c>
      <c r="E70" s="430" t="s">
        <v>1774</v>
      </c>
      <c r="F70" s="441" t="s">
        <v>65</v>
      </c>
      <c r="G70" s="117">
        <v>7470</v>
      </c>
      <c r="H70" s="444">
        <v>1</v>
      </c>
      <c r="I70" s="443">
        <v>0.1</v>
      </c>
      <c r="J70" s="430" t="s">
        <v>1775</v>
      </c>
      <c r="K70" s="437" t="s">
        <v>299</v>
      </c>
      <c r="L70" s="437">
        <v>18</v>
      </c>
      <c r="M70" s="430" t="s">
        <v>1776</v>
      </c>
      <c r="N70" s="430" t="s">
        <v>1777</v>
      </c>
      <c r="O70" s="430" t="s">
        <v>1778</v>
      </c>
      <c r="P70" s="449">
        <v>2.5000000000000001E-2</v>
      </c>
      <c r="Q70" s="52" t="s">
        <v>3959</v>
      </c>
      <c r="R70" s="477">
        <v>720080000</v>
      </c>
      <c r="S70" s="430"/>
      <c r="T70" s="58">
        <v>43120</v>
      </c>
      <c r="U70" s="58">
        <v>43465</v>
      </c>
      <c r="V70" s="430" t="s">
        <v>1780</v>
      </c>
      <c r="W70" s="431">
        <v>0.6</v>
      </c>
      <c r="X70" s="459">
        <v>0</v>
      </c>
      <c r="Y70" s="434"/>
      <c r="Z70" s="437" t="s">
        <v>235</v>
      </c>
      <c r="AA70" s="660">
        <v>1.0000000000000002E-2</v>
      </c>
      <c r="AB70" s="624">
        <v>0</v>
      </c>
      <c r="AC70" s="616">
        <v>407880000</v>
      </c>
      <c r="AD70" s="598"/>
      <c r="AE70" s="624">
        <v>5.000000000000001E-3</v>
      </c>
      <c r="AF70" s="598"/>
      <c r="AG70" s="459">
        <v>0.03</v>
      </c>
      <c r="AH70" s="434"/>
      <c r="AI70" s="487" t="s">
        <v>1781</v>
      </c>
      <c r="AJ70" s="660">
        <v>0.05</v>
      </c>
      <c r="AK70" s="624">
        <v>0</v>
      </c>
      <c r="AL70" s="616">
        <v>44000000</v>
      </c>
      <c r="AM70" s="598"/>
      <c r="AN70" s="624">
        <v>5.2499999999999998E-2</v>
      </c>
      <c r="AO70" s="598"/>
      <c r="AP70" s="459">
        <v>0.03</v>
      </c>
      <c r="AQ70" s="434"/>
      <c r="AR70" s="730" t="s">
        <v>1782</v>
      </c>
      <c r="AS70" s="660">
        <v>0.05</v>
      </c>
      <c r="AT70" s="624">
        <v>0</v>
      </c>
      <c r="AU70" s="616">
        <v>74200000</v>
      </c>
      <c r="AV70" s="598"/>
      <c r="AW70" s="598" t="s">
        <v>1782</v>
      </c>
      <c r="AX70" s="624">
        <v>7.2500000000000009E-2</v>
      </c>
      <c r="AY70" s="598"/>
      <c r="AZ70" s="459">
        <v>0.06</v>
      </c>
      <c r="BA70" s="434"/>
      <c r="BB70" s="487" t="s">
        <v>1781</v>
      </c>
      <c r="BC70" s="660">
        <v>0.09</v>
      </c>
      <c r="BD70" s="624">
        <v>0</v>
      </c>
      <c r="BE70" s="616">
        <v>8600000</v>
      </c>
      <c r="BF70" s="598"/>
      <c r="BG70" s="624">
        <v>0.10249999999999999</v>
      </c>
      <c r="BH70" s="598"/>
      <c r="BI70" s="459">
        <v>0.06</v>
      </c>
      <c r="BJ70" s="434"/>
      <c r="BK70" s="487" t="s">
        <v>1781</v>
      </c>
      <c r="BL70" s="660">
        <v>0.09</v>
      </c>
      <c r="BM70" s="624">
        <v>0</v>
      </c>
      <c r="BN70" s="609">
        <v>0</v>
      </c>
      <c r="BO70" s="598"/>
      <c r="BP70" s="624">
        <v>0.1075</v>
      </c>
      <c r="BQ70" s="598"/>
      <c r="BR70" s="459">
        <v>6.6000000000000003E-2</v>
      </c>
      <c r="BS70" s="434"/>
      <c r="BT70" s="730" t="s">
        <v>1783</v>
      </c>
      <c r="BU70" s="660">
        <v>9.6000000000000002E-2</v>
      </c>
      <c r="BV70" s="624">
        <v>0</v>
      </c>
      <c r="BW70" s="616">
        <v>185400000</v>
      </c>
      <c r="BX70" s="598"/>
      <c r="BY70" s="598" t="s">
        <v>1783</v>
      </c>
      <c r="BZ70" s="624">
        <v>0.10900000000000001</v>
      </c>
      <c r="CA70" s="598"/>
      <c r="CB70" s="459">
        <v>6.6000000000000003E-2</v>
      </c>
      <c r="CC70" s="434"/>
      <c r="CD70" s="487" t="s">
        <v>1781</v>
      </c>
      <c r="CE70" s="660">
        <v>9.6000000000000002E-2</v>
      </c>
      <c r="CF70" s="624">
        <v>0</v>
      </c>
      <c r="CG70" s="598"/>
      <c r="CH70" s="598"/>
      <c r="CI70" s="624">
        <v>0.10900000000000001</v>
      </c>
      <c r="CJ70" s="598"/>
      <c r="CK70" s="459">
        <v>6.6000000000000003E-2</v>
      </c>
      <c r="CL70" s="434"/>
      <c r="CM70" s="487" t="s">
        <v>1781</v>
      </c>
      <c r="CN70" s="660">
        <v>0.10600000000000001</v>
      </c>
      <c r="CO70" s="624">
        <v>0</v>
      </c>
      <c r="CP70" s="598"/>
      <c r="CQ70" s="598"/>
      <c r="CR70" s="624">
        <v>9.2500000000000013E-2</v>
      </c>
      <c r="CS70" s="598"/>
      <c r="CT70" s="459">
        <v>6.6000000000000003E-2</v>
      </c>
      <c r="CU70" s="434"/>
      <c r="CV70" s="730" t="s">
        <v>1784</v>
      </c>
      <c r="CW70" s="660">
        <v>0.10600000000000001</v>
      </c>
      <c r="CX70" s="624">
        <v>0</v>
      </c>
      <c r="CY70" s="598"/>
      <c r="CZ70" s="598"/>
      <c r="DA70" s="598" t="s">
        <v>1777</v>
      </c>
      <c r="DB70" s="624">
        <v>9.5500000000000002E-2</v>
      </c>
      <c r="DC70" s="598"/>
      <c r="DD70" s="459">
        <v>6.6000000000000003E-2</v>
      </c>
      <c r="DE70" s="434"/>
      <c r="DF70" s="487" t="s">
        <v>1785</v>
      </c>
      <c r="DG70" s="660">
        <v>0.126</v>
      </c>
      <c r="DH70" s="624">
        <v>0</v>
      </c>
      <c r="DI70" s="598"/>
      <c r="DJ70" s="598"/>
      <c r="DK70" s="624">
        <v>0.10299999999999999</v>
      </c>
      <c r="DL70" s="598"/>
      <c r="DM70" s="459">
        <v>0.06</v>
      </c>
      <c r="DN70" s="434"/>
      <c r="DO70" s="437" t="s">
        <v>1785</v>
      </c>
      <c r="DP70" s="660">
        <v>0.12000000000000001</v>
      </c>
      <c r="DQ70" s="624">
        <v>0</v>
      </c>
      <c r="DR70" s="598"/>
      <c r="DS70" s="598"/>
      <c r="DT70" s="624">
        <v>9.9999999999999992E-2</v>
      </c>
      <c r="DU70" s="598"/>
      <c r="DV70" s="459">
        <v>0.03</v>
      </c>
      <c r="DW70" s="434"/>
      <c r="DX70" s="598" t="s">
        <v>1786</v>
      </c>
      <c r="DY70" s="660">
        <v>6.0000000000000005E-2</v>
      </c>
      <c r="DZ70" s="624">
        <v>0</v>
      </c>
      <c r="EA70" s="598"/>
      <c r="EB70" s="598"/>
      <c r="EC70" s="598" t="s">
        <v>1786</v>
      </c>
      <c r="ED70" s="624">
        <v>5.1000000000000004E-2</v>
      </c>
      <c r="EE70" s="430"/>
      <c r="EF70" s="733"/>
      <c r="EG70" s="449">
        <v>0.60000000000000009</v>
      </c>
      <c r="EH70" s="449">
        <v>0</v>
      </c>
      <c r="EI70" s="437">
        <v>0</v>
      </c>
      <c r="EJ70" s="610">
        <v>1</v>
      </c>
      <c r="EK70" s="610">
        <v>0</v>
      </c>
      <c r="EL70" s="610">
        <v>0</v>
      </c>
      <c r="EM70" s="624">
        <v>1</v>
      </c>
      <c r="EN70" s="624">
        <v>0</v>
      </c>
      <c r="EO70" s="624"/>
      <c r="EP70" s="628">
        <v>720080002.97999918</v>
      </c>
      <c r="EQ70" s="628">
        <v>312200002.97999972</v>
      </c>
      <c r="ER70" s="437"/>
      <c r="ES70" s="200"/>
      <c r="ET70" s="412">
        <f t="shared" si="0"/>
        <v>0</v>
      </c>
    </row>
    <row r="71" spans="1:150" s="409" customFormat="1" ht="99.95" customHeight="1" x14ac:dyDescent="0.25">
      <c r="A71" s="430" t="s">
        <v>193</v>
      </c>
      <c r="B71" s="430" t="s">
        <v>83</v>
      </c>
      <c r="C71" s="430" t="s">
        <v>76</v>
      </c>
      <c r="D71" s="437">
        <v>8</v>
      </c>
      <c r="E71" s="430" t="s">
        <v>1774</v>
      </c>
      <c r="F71" s="441" t="s">
        <v>65</v>
      </c>
      <c r="G71" s="117">
        <v>7470</v>
      </c>
      <c r="H71" s="444">
        <v>1</v>
      </c>
      <c r="I71" s="443">
        <v>0.1</v>
      </c>
      <c r="J71" s="430" t="s">
        <v>1775</v>
      </c>
      <c r="K71" s="437" t="s">
        <v>299</v>
      </c>
      <c r="L71" s="437">
        <v>18</v>
      </c>
      <c r="M71" s="430" t="s">
        <v>1776</v>
      </c>
      <c r="N71" s="430" t="s">
        <v>1777</v>
      </c>
      <c r="O71" s="430" t="s">
        <v>1778</v>
      </c>
      <c r="P71" s="449">
        <v>2.5000000000000001E-2</v>
      </c>
      <c r="Q71" s="52" t="s">
        <v>3959</v>
      </c>
      <c r="R71" s="477">
        <v>720080000</v>
      </c>
      <c r="S71" s="430"/>
      <c r="T71" s="58">
        <v>43120</v>
      </c>
      <c r="U71" s="58">
        <v>43465</v>
      </c>
      <c r="V71" s="430" t="s">
        <v>1655</v>
      </c>
      <c r="W71" s="431">
        <v>0.2</v>
      </c>
      <c r="X71" s="459">
        <v>1.0000000000000002E-2</v>
      </c>
      <c r="Y71" s="434"/>
      <c r="Z71" s="437" t="s">
        <v>1787</v>
      </c>
      <c r="AA71" s="660"/>
      <c r="AB71" s="624"/>
      <c r="AC71" s="616"/>
      <c r="AD71" s="598"/>
      <c r="AE71" s="624"/>
      <c r="AF71" s="598"/>
      <c r="AG71" s="459">
        <v>1.0000000000000002E-2</v>
      </c>
      <c r="AH71" s="434"/>
      <c r="AI71" s="487" t="s">
        <v>1787</v>
      </c>
      <c r="AJ71" s="660"/>
      <c r="AK71" s="624"/>
      <c r="AL71" s="616"/>
      <c r="AM71" s="598"/>
      <c r="AN71" s="624"/>
      <c r="AO71" s="598"/>
      <c r="AP71" s="459">
        <v>1.0000000000000002E-2</v>
      </c>
      <c r="AQ71" s="434"/>
      <c r="AR71" s="730"/>
      <c r="AS71" s="660"/>
      <c r="AT71" s="624"/>
      <c r="AU71" s="616"/>
      <c r="AV71" s="598"/>
      <c r="AW71" s="598"/>
      <c r="AX71" s="624"/>
      <c r="AY71" s="598"/>
      <c r="AZ71" s="459">
        <v>2.0000000000000004E-2</v>
      </c>
      <c r="BA71" s="434"/>
      <c r="BB71" s="487" t="s">
        <v>1788</v>
      </c>
      <c r="BC71" s="660"/>
      <c r="BD71" s="624"/>
      <c r="BE71" s="616"/>
      <c r="BF71" s="598"/>
      <c r="BG71" s="624"/>
      <c r="BH71" s="598"/>
      <c r="BI71" s="459">
        <v>2.0000000000000004E-2</v>
      </c>
      <c r="BJ71" s="434"/>
      <c r="BK71" s="487" t="s">
        <v>1788</v>
      </c>
      <c r="BL71" s="660"/>
      <c r="BM71" s="624"/>
      <c r="BN71" s="609"/>
      <c r="BO71" s="598"/>
      <c r="BP71" s="624"/>
      <c r="BQ71" s="598"/>
      <c r="BR71" s="459">
        <v>2.0000000000000004E-2</v>
      </c>
      <c r="BS71" s="434"/>
      <c r="BT71" s="730"/>
      <c r="BU71" s="660"/>
      <c r="BV71" s="624"/>
      <c r="BW71" s="616"/>
      <c r="BX71" s="598"/>
      <c r="BY71" s="598"/>
      <c r="BZ71" s="624"/>
      <c r="CA71" s="598"/>
      <c r="CB71" s="459">
        <v>2.0000000000000004E-2</v>
      </c>
      <c r="CC71" s="434"/>
      <c r="CD71" s="487" t="s">
        <v>1788</v>
      </c>
      <c r="CE71" s="660"/>
      <c r="CF71" s="624"/>
      <c r="CG71" s="598"/>
      <c r="CH71" s="598"/>
      <c r="CI71" s="624"/>
      <c r="CJ71" s="598"/>
      <c r="CK71" s="459">
        <v>2.0000000000000004E-2</v>
      </c>
      <c r="CL71" s="434"/>
      <c r="CM71" s="487" t="s">
        <v>1788</v>
      </c>
      <c r="CN71" s="660"/>
      <c r="CO71" s="624"/>
      <c r="CP71" s="598"/>
      <c r="CQ71" s="598"/>
      <c r="CR71" s="624"/>
      <c r="CS71" s="598"/>
      <c r="CT71" s="459">
        <v>2.0000000000000004E-2</v>
      </c>
      <c r="CU71" s="434"/>
      <c r="CV71" s="730"/>
      <c r="CW71" s="660"/>
      <c r="CX71" s="624"/>
      <c r="CY71" s="598"/>
      <c r="CZ71" s="598"/>
      <c r="DA71" s="598"/>
      <c r="DB71" s="624"/>
      <c r="DC71" s="598"/>
      <c r="DD71" s="459">
        <v>2.0000000000000004E-2</v>
      </c>
      <c r="DE71" s="434"/>
      <c r="DF71" s="487" t="s">
        <v>1789</v>
      </c>
      <c r="DG71" s="660"/>
      <c r="DH71" s="624"/>
      <c r="DI71" s="598"/>
      <c r="DJ71" s="598"/>
      <c r="DK71" s="624"/>
      <c r="DL71" s="598"/>
      <c r="DM71" s="459">
        <v>2.0000000000000004E-2</v>
      </c>
      <c r="DN71" s="434"/>
      <c r="DO71" s="437" t="s">
        <v>1789</v>
      </c>
      <c r="DP71" s="660"/>
      <c r="DQ71" s="624"/>
      <c r="DR71" s="598"/>
      <c r="DS71" s="598"/>
      <c r="DT71" s="624"/>
      <c r="DU71" s="598"/>
      <c r="DV71" s="459">
        <v>1.0000000000000002E-2</v>
      </c>
      <c r="DW71" s="434"/>
      <c r="DX71" s="598"/>
      <c r="DY71" s="660"/>
      <c r="DZ71" s="624"/>
      <c r="EA71" s="598"/>
      <c r="EB71" s="598"/>
      <c r="EC71" s="598"/>
      <c r="ED71" s="624"/>
      <c r="EE71" s="430"/>
      <c r="EF71" s="733"/>
      <c r="EG71" s="449">
        <v>0.20000000000000007</v>
      </c>
      <c r="EH71" s="449">
        <v>0</v>
      </c>
      <c r="EI71" s="437">
        <v>0</v>
      </c>
      <c r="EJ71" s="610"/>
      <c r="EK71" s="610"/>
      <c r="EL71" s="610"/>
      <c r="EM71" s="624"/>
      <c r="EN71" s="624"/>
      <c r="EO71" s="624"/>
      <c r="EP71" s="628"/>
      <c r="EQ71" s="628"/>
      <c r="ER71" s="437"/>
      <c r="ES71" s="200"/>
      <c r="ET71" s="412">
        <f t="shared" si="0"/>
        <v>0</v>
      </c>
    </row>
    <row r="72" spans="1:150" s="409" customFormat="1" ht="99.95" customHeight="1" x14ac:dyDescent="0.25">
      <c r="A72" s="430" t="s">
        <v>193</v>
      </c>
      <c r="B72" s="430" t="s">
        <v>83</v>
      </c>
      <c r="C72" s="430" t="s">
        <v>76</v>
      </c>
      <c r="D72" s="437">
        <v>8</v>
      </c>
      <c r="E72" s="430" t="s">
        <v>1774</v>
      </c>
      <c r="F72" s="441" t="s">
        <v>65</v>
      </c>
      <c r="G72" s="117">
        <v>7470</v>
      </c>
      <c r="H72" s="444">
        <v>1</v>
      </c>
      <c r="I72" s="443">
        <v>0.1</v>
      </c>
      <c r="J72" s="430" t="s">
        <v>1775</v>
      </c>
      <c r="K72" s="437" t="s">
        <v>299</v>
      </c>
      <c r="L72" s="437">
        <v>18</v>
      </c>
      <c r="M72" s="430" t="s">
        <v>1776</v>
      </c>
      <c r="N72" s="430" t="s">
        <v>1777</v>
      </c>
      <c r="O72" s="430" t="s">
        <v>1778</v>
      </c>
      <c r="P72" s="449">
        <v>2.5000000000000001E-2</v>
      </c>
      <c r="Q72" s="52" t="s">
        <v>3959</v>
      </c>
      <c r="R72" s="477">
        <v>720080000</v>
      </c>
      <c r="S72" s="430"/>
      <c r="T72" s="58">
        <v>43120</v>
      </c>
      <c r="U72" s="58">
        <v>43465</v>
      </c>
      <c r="V72" s="430" t="s">
        <v>1790</v>
      </c>
      <c r="W72" s="431">
        <v>0.2</v>
      </c>
      <c r="X72" s="459">
        <v>0</v>
      </c>
      <c r="Y72" s="434"/>
      <c r="Z72" s="437" t="s">
        <v>235</v>
      </c>
      <c r="AA72" s="660"/>
      <c r="AB72" s="624"/>
      <c r="AC72" s="616"/>
      <c r="AD72" s="598"/>
      <c r="AE72" s="624"/>
      <c r="AF72" s="598"/>
      <c r="AG72" s="459">
        <v>1.0000000000000002E-2</v>
      </c>
      <c r="AH72" s="434"/>
      <c r="AI72" s="487" t="s">
        <v>1781</v>
      </c>
      <c r="AJ72" s="660"/>
      <c r="AK72" s="624"/>
      <c r="AL72" s="616"/>
      <c r="AM72" s="598"/>
      <c r="AN72" s="624"/>
      <c r="AO72" s="598"/>
      <c r="AP72" s="459">
        <v>1.0000000000000002E-2</v>
      </c>
      <c r="AQ72" s="434"/>
      <c r="AR72" s="730"/>
      <c r="AS72" s="660"/>
      <c r="AT72" s="624"/>
      <c r="AU72" s="616"/>
      <c r="AV72" s="598"/>
      <c r="AW72" s="598"/>
      <c r="AX72" s="624"/>
      <c r="AY72" s="598"/>
      <c r="AZ72" s="459">
        <v>1.0000000000000002E-2</v>
      </c>
      <c r="BA72" s="434"/>
      <c r="BB72" s="487" t="s">
        <v>1791</v>
      </c>
      <c r="BC72" s="660"/>
      <c r="BD72" s="624"/>
      <c r="BE72" s="616"/>
      <c r="BF72" s="598"/>
      <c r="BG72" s="624"/>
      <c r="BH72" s="598"/>
      <c r="BI72" s="459">
        <v>1.0000000000000002E-2</v>
      </c>
      <c r="BJ72" s="434"/>
      <c r="BK72" s="487" t="s">
        <v>1791</v>
      </c>
      <c r="BL72" s="660"/>
      <c r="BM72" s="624"/>
      <c r="BN72" s="609"/>
      <c r="BO72" s="598"/>
      <c r="BP72" s="624"/>
      <c r="BQ72" s="598"/>
      <c r="BR72" s="459">
        <v>1.0000000000000002E-2</v>
      </c>
      <c r="BS72" s="434"/>
      <c r="BT72" s="730"/>
      <c r="BU72" s="660"/>
      <c r="BV72" s="624"/>
      <c r="BW72" s="616"/>
      <c r="BX72" s="598"/>
      <c r="BY72" s="598"/>
      <c r="BZ72" s="624"/>
      <c r="CA72" s="598"/>
      <c r="CB72" s="459">
        <v>1.0000000000000002E-2</v>
      </c>
      <c r="CC72" s="434"/>
      <c r="CD72" s="487" t="s">
        <v>1791</v>
      </c>
      <c r="CE72" s="660"/>
      <c r="CF72" s="624"/>
      <c r="CG72" s="598"/>
      <c r="CH72" s="598"/>
      <c r="CI72" s="624"/>
      <c r="CJ72" s="598"/>
      <c r="CK72" s="459">
        <v>2.0000000000000004E-2</v>
      </c>
      <c r="CL72" s="434"/>
      <c r="CM72" s="487" t="s">
        <v>1791</v>
      </c>
      <c r="CN72" s="660"/>
      <c r="CO72" s="624"/>
      <c r="CP72" s="598"/>
      <c r="CQ72" s="598"/>
      <c r="CR72" s="624"/>
      <c r="CS72" s="598"/>
      <c r="CT72" s="459">
        <v>2.0000000000000004E-2</v>
      </c>
      <c r="CU72" s="434"/>
      <c r="CV72" s="730"/>
      <c r="CW72" s="660"/>
      <c r="CX72" s="624"/>
      <c r="CY72" s="598"/>
      <c r="CZ72" s="598"/>
      <c r="DA72" s="598"/>
      <c r="DB72" s="624"/>
      <c r="DC72" s="598"/>
      <c r="DD72" s="459">
        <v>4.0000000000000008E-2</v>
      </c>
      <c r="DE72" s="434"/>
      <c r="DF72" s="487" t="s">
        <v>1785</v>
      </c>
      <c r="DG72" s="660"/>
      <c r="DH72" s="624"/>
      <c r="DI72" s="598"/>
      <c r="DJ72" s="598"/>
      <c r="DK72" s="624"/>
      <c r="DL72" s="598"/>
      <c r="DM72" s="459">
        <v>4.0000000000000008E-2</v>
      </c>
      <c r="DN72" s="434"/>
      <c r="DO72" s="437" t="s">
        <v>1785</v>
      </c>
      <c r="DP72" s="660"/>
      <c r="DQ72" s="624"/>
      <c r="DR72" s="598"/>
      <c r="DS72" s="598"/>
      <c r="DT72" s="624"/>
      <c r="DU72" s="598"/>
      <c r="DV72" s="459">
        <v>2.0000000000000004E-2</v>
      </c>
      <c r="DW72" s="434"/>
      <c r="DX72" s="598"/>
      <c r="DY72" s="660"/>
      <c r="DZ72" s="624"/>
      <c r="EA72" s="598"/>
      <c r="EB72" s="598"/>
      <c r="EC72" s="598"/>
      <c r="ED72" s="624"/>
      <c r="EE72" s="430"/>
      <c r="EF72" s="733"/>
      <c r="EG72" s="449">
        <v>0.2</v>
      </c>
      <c r="EH72" s="449">
        <v>0</v>
      </c>
      <c r="EI72" s="437">
        <v>0</v>
      </c>
      <c r="EJ72" s="610"/>
      <c r="EK72" s="610"/>
      <c r="EL72" s="610"/>
      <c r="EM72" s="624"/>
      <c r="EN72" s="624"/>
      <c r="EO72" s="624"/>
      <c r="EP72" s="628"/>
      <c r="EQ72" s="628"/>
      <c r="ER72" s="437"/>
      <c r="ES72" s="200"/>
      <c r="ET72" s="412">
        <f t="shared" si="0"/>
        <v>0</v>
      </c>
    </row>
    <row r="73" spans="1:150" s="409" customFormat="1" ht="99.95" customHeight="1" x14ac:dyDescent="0.25">
      <c r="A73" s="430" t="s">
        <v>193</v>
      </c>
      <c r="B73" s="430" t="s">
        <v>83</v>
      </c>
      <c r="C73" s="430" t="s">
        <v>76</v>
      </c>
      <c r="D73" s="437">
        <v>8</v>
      </c>
      <c r="E73" s="430" t="s">
        <v>1774</v>
      </c>
      <c r="F73" s="441" t="s">
        <v>65</v>
      </c>
      <c r="G73" s="117">
        <v>7470</v>
      </c>
      <c r="H73" s="444">
        <v>1</v>
      </c>
      <c r="I73" s="443">
        <v>0.1</v>
      </c>
      <c r="J73" s="430" t="s">
        <v>1775</v>
      </c>
      <c r="K73" s="437" t="s">
        <v>299</v>
      </c>
      <c r="L73" s="437">
        <v>19</v>
      </c>
      <c r="M73" s="430" t="s">
        <v>1792</v>
      </c>
      <c r="N73" s="430" t="s">
        <v>1793</v>
      </c>
      <c r="O73" s="430" t="s">
        <v>1794</v>
      </c>
      <c r="P73" s="449">
        <v>2.5000000000000001E-2</v>
      </c>
      <c r="Q73" s="52" t="s">
        <v>3959</v>
      </c>
      <c r="R73" s="477">
        <v>2319535000</v>
      </c>
      <c r="S73" s="430"/>
      <c r="T73" s="58">
        <v>43120</v>
      </c>
      <c r="U73" s="58">
        <v>43465</v>
      </c>
      <c r="V73" s="430" t="s">
        <v>1795</v>
      </c>
      <c r="W73" s="431">
        <v>0.6</v>
      </c>
      <c r="X73" s="459">
        <v>0</v>
      </c>
      <c r="Y73" s="434"/>
      <c r="Z73" s="437" t="s">
        <v>235</v>
      </c>
      <c r="AA73" s="660">
        <v>0</v>
      </c>
      <c r="AB73" s="624">
        <v>0</v>
      </c>
      <c r="AC73" s="616">
        <v>1331135000</v>
      </c>
      <c r="AD73" s="598"/>
      <c r="AE73" s="624"/>
      <c r="AF73" s="598"/>
      <c r="AG73" s="459">
        <v>0.03</v>
      </c>
      <c r="AH73" s="434"/>
      <c r="AI73" s="487" t="s">
        <v>1796</v>
      </c>
      <c r="AJ73" s="660">
        <v>7.0000000000000007E-2</v>
      </c>
      <c r="AK73" s="624">
        <v>0</v>
      </c>
      <c r="AL73" s="616">
        <v>78969167</v>
      </c>
      <c r="AM73" s="598"/>
      <c r="AN73" s="624"/>
      <c r="AO73" s="598"/>
      <c r="AP73" s="459">
        <v>0.03</v>
      </c>
      <c r="AQ73" s="434"/>
      <c r="AR73" s="487" t="s">
        <v>1797</v>
      </c>
      <c r="AS73" s="660">
        <v>7.0000000000000007E-2</v>
      </c>
      <c r="AT73" s="624">
        <v>0</v>
      </c>
      <c r="AU73" s="616">
        <v>52784633</v>
      </c>
      <c r="AV73" s="598"/>
      <c r="AW73" s="598" t="s">
        <v>1793</v>
      </c>
      <c r="AX73" s="624"/>
      <c r="AY73" s="598"/>
      <c r="AZ73" s="459">
        <v>0.06</v>
      </c>
      <c r="BA73" s="434"/>
      <c r="BB73" s="487" t="s">
        <v>1781</v>
      </c>
      <c r="BC73" s="660">
        <v>0.14000000000000001</v>
      </c>
      <c r="BD73" s="624">
        <v>0</v>
      </c>
      <c r="BE73" s="616">
        <v>62590567</v>
      </c>
      <c r="BF73" s="598"/>
      <c r="BG73" s="624"/>
      <c r="BH73" s="598"/>
      <c r="BI73" s="459">
        <v>0.06</v>
      </c>
      <c r="BJ73" s="434"/>
      <c r="BK73" s="487" t="s">
        <v>1781</v>
      </c>
      <c r="BL73" s="660">
        <v>0.14000000000000001</v>
      </c>
      <c r="BM73" s="624">
        <v>0</v>
      </c>
      <c r="BN73" s="616">
        <v>48513333</v>
      </c>
      <c r="BO73" s="598"/>
      <c r="BP73" s="624"/>
      <c r="BQ73" s="598"/>
      <c r="BR73" s="459">
        <v>0.06</v>
      </c>
      <c r="BS73" s="434"/>
      <c r="BT73" s="487" t="s">
        <v>1781</v>
      </c>
      <c r="BU73" s="660">
        <v>0.14000000000000001</v>
      </c>
      <c r="BV73" s="624">
        <v>0</v>
      </c>
      <c r="BW73" s="616">
        <v>745542300</v>
      </c>
      <c r="BX73" s="598"/>
      <c r="BY73" s="623" t="s">
        <v>1793</v>
      </c>
      <c r="BZ73" s="624"/>
      <c r="CA73" s="598"/>
      <c r="CB73" s="459">
        <v>0.06</v>
      </c>
      <c r="CC73" s="434"/>
      <c r="CD73" s="487" t="s">
        <v>1797</v>
      </c>
      <c r="CE73" s="660">
        <v>0.14000000000000001</v>
      </c>
      <c r="CF73" s="624">
        <v>0</v>
      </c>
      <c r="CG73" s="598"/>
      <c r="CH73" s="598"/>
      <c r="CI73" s="624"/>
      <c r="CJ73" s="598"/>
      <c r="CK73" s="459">
        <v>0.06</v>
      </c>
      <c r="CL73" s="434"/>
      <c r="CM73" s="487" t="s">
        <v>1781</v>
      </c>
      <c r="CN73" s="660">
        <v>0.06</v>
      </c>
      <c r="CO73" s="624">
        <v>0</v>
      </c>
      <c r="CP73" s="598"/>
      <c r="CQ73" s="598"/>
      <c r="CR73" s="624"/>
      <c r="CS73" s="598"/>
      <c r="CT73" s="459">
        <v>7.1999999999999995E-2</v>
      </c>
      <c r="CU73" s="434"/>
      <c r="CV73" s="487" t="s">
        <v>1781</v>
      </c>
      <c r="CW73" s="660">
        <v>7.1999999999999995E-2</v>
      </c>
      <c r="CX73" s="624">
        <v>0</v>
      </c>
      <c r="CY73" s="598"/>
      <c r="CZ73" s="598"/>
      <c r="DA73" s="598" t="s">
        <v>1793</v>
      </c>
      <c r="DB73" s="624"/>
      <c r="DC73" s="598"/>
      <c r="DD73" s="459">
        <v>7.1999999999999995E-2</v>
      </c>
      <c r="DE73" s="434"/>
      <c r="DF73" s="487" t="s">
        <v>1797</v>
      </c>
      <c r="DG73" s="660">
        <v>7.1999999999999995E-2</v>
      </c>
      <c r="DH73" s="624">
        <v>0</v>
      </c>
      <c r="DI73" s="598"/>
      <c r="DJ73" s="598"/>
      <c r="DK73" s="624"/>
      <c r="DL73" s="598"/>
      <c r="DM73" s="459">
        <v>6.6000000000000003E-2</v>
      </c>
      <c r="DN73" s="434"/>
      <c r="DO73" s="437" t="s">
        <v>1781</v>
      </c>
      <c r="DP73" s="660">
        <v>6.6000000000000003E-2</v>
      </c>
      <c r="DQ73" s="624">
        <v>0</v>
      </c>
      <c r="DR73" s="598"/>
      <c r="DS73" s="598"/>
      <c r="DT73" s="624"/>
      <c r="DU73" s="598"/>
      <c r="DV73" s="459">
        <v>0.03</v>
      </c>
      <c r="DW73" s="434"/>
      <c r="DX73" s="598"/>
      <c r="DY73" s="660">
        <v>0.03</v>
      </c>
      <c r="DZ73" s="624">
        <v>0</v>
      </c>
      <c r="EA73" s="598"/>
      <c r="EB73" s="598"/>
      <c r="EC73" s="598"/>
      <c r="ED73" s="624"/>
      <c r="EE73" s="430"/>
      <c r="EF73" s="733"/>
      <c r="EG73" s="449">
        <v>0.60000000000000009</v>
      </c>
      <c r="EH73" s="449">
        <v>0</v>
      </c>
      <c r="EI73" s="437">
        <v>0</v>
      </c>
      <c r="EJ73" s="610">
        <v>1</v>
      </c>
      <c r="EK73" s="610">
        <v>0</v>
      </c>
      <c r="EL73" s="610">
        <v>0</v>
      </c>
      <c r="EM73" s="624"/>
      <c r="EN73" s="624"/>
      <c r="EO73" s="624"/>
      <c r="EP73" s="628">
        <v>2319535002</v>
      </c>
      <c r="EQ73" s="628">
        <v>988400001.99999988</v>
      </c>
      <c r="ER73" s="437"/>
      <c r="ES73" s="200"/>
      <c r="ET73" s="412">
        <f t="shared" si="0"/>
        <v>0</v>
      </c>
    </row>
    <row r="74" spans="1:150" s="409" customFormat="1" ht="99.95" customHeight="1" x14ac:dyDescent="0.25">
      <c r="A74" s="430" t="s">
        <v>193</v>
      </c>
      <c r="B74" s="430" t="s">
        <v>83</v>
      </c>
      <c r="C74" s="430" t="s">
        <v>76</v>
      </c>
      <c r="D74" s="437">
        <v>8</v>
      </c>
      <c r="E74" s="430" t="s">
        <v>1774</v>
      </c>
      <c r="F74" s="441" t="s">
        <v>65</v>
      </c>
      <c r="G74" s="117">
        <v>7470</v>
      </c>
      <c r="H74" s="444">
        <v>1</v>
      </c>
      <c r="I74" s="443">
        <v>0.1</v>
      </c>
      <c r="J74" s="430" t="s">
        <v>1775</v>
      </c>
      <c r="K74" s="437" t="s">
        <v>299</v>
      </c>
      <c r="L74" s="437">
        <v>19</v>
      </c>
      <c r="M74" s="430" t="s">
        <v>1792</v>
      </c>
      <c r="N74" s="430" t="s">
        <v>1793</v>
      </c>
      <c r="O74" s="430" t="s">
        <v>1794</v>
      </c>
      <c r="P74" s="449">
        <v>2.5000000000000001E-2</v>
      </c>
      <c r="Q74" s="52" t="s">
        <v>3959</v>
      </c>
      <c r="R74" s="477">
        <v>2319535000</v>
      </c>
      <c r="S74" s="430"/>
      <c r="T74" s="58">
        <v>43120</v>
      </c>
      <c r="U74" s="58">
        <v>43465</v>
      </c>
      <c r="V74" s="430" t="s">
        <v>1798</v>
      </c>
      <c r="W74" s="431">
        <v>0.4</v>
      </c>
      <c r="X74" s="459">
        <v>0</v>
      </c>
      <c r="Y74" s="434"/>
      <c r="Z74" s="437" t="s">
        <v>1799</v>
      </c>
      <c r="AA74" s="660"/>
      <c r="AB74" s="624"/>
      <c r="AC74" s="616"/>
      <c r="AD74" s="598"/>
      <c r="AE74" s="624"/>
      <c r="AF74" s="598"/>
      <c r="AG74" s="459">
        <v>4.0000000000000008E-2</v>
      </c>
      <c r="AH74" s="434"/>
      <c r="AI74" s="487" t="s">
        <v>1799</v>
      </c>
      <c r="AJ74" s="660"/>
      <c r="AK74" s="624"/>
      <c r="AL74" s="616"/>
      <c r="AM74" s="598"/>
      <c r="AN74" s="624"/>
      <c r="AO74" s="598"/>
      <c r="AP74" s="459">
        <v>4.0000000000000008E-2</v>
      </c>
      <c r="AQ74" s="434"/>
      <c r="AR74" s="487" t="s">
        <v>1799</v>
      </c>
      <c r="AS74" s="660"/>
      <c r="AT74" s="624"/>
      <c r="AU74" s="616"/>
      <c r="AV74" s="598"/>
      <c r="AW74" s="598"/>
      <c r="AX74" s="624"/>
      <c r="AY74" s="598"/>
      <c r="AZ74" s="459">
        <v>8.0000000000000016E-2</v>
      </c>
      <c r="BA74" s="434"/>
      <c r="BB74" s="487" t="s">
        <v>1799</v>
      </c>
      <c r="BC74" s="660"/>
      <c r="BD74" s="624"/>
      <c r="BE74" s="616"/>
      <c r="BF74" s="598"/>
      <c r="BG74" s="624"/>
      <c r="BH74" s="598"/>
      <c r="BI74" s="459">
        <v>8.0000000000000016E-2</v>
      </c>
      <c r="BJ74" s="434"/>
      <c r="BK74" s="487" t="s">
        <v>1799</v>
      </c>
      <c r="BL74" s="660"/>
      <c r="BM74" s="624"/>
      <c r="BN74" s="616"/>
      <c r="BO74" s="598"/>
      <c r="BP74" s="624"/>
      <c r="BQ74" s="598"/>
      <c r="BR74" s="459">
        <v>8.0000000000000016E-2</v>
      </c>
      <c r="BS74" s="434"/>
      <c r="BT74" s="487" t="s">
        <v>1799</v>
      </c>
      <c r="BU74" s="660"/>
      <c r="BV74" s="624"/>
      <c r="BW74" s="616"/>
      <c r="BX74" s="598"/>
      <c r="BY74" s="623"/>
      <c r="BZ74" s="624"/>
      <c r="CA74" s="598"/>
      <c r="CB74" s="459">
        <v>8.0000000000000016E-2</v>
      </c>
      <c r="CC74" s="434"/>
      <c r="CD74" s="487" t="s">
        <v>1799</v>
      </c>
      <c r="CE74" s="660"/>
      <c r="CF74" s="624"/>
      <c r="CG74" s="598"/>
      <c r="CH74" s="598"/>
      <c r="CI74" s="624"/>
      <c r="CJ74" s="598"/>
      <c r="CK74" s="459">
        <v>0</v>
      </c>
      <c r="CL74" s="434"/>
      <c r="CM74" s="487" t="s">
        <v>71</v>
      </c>
      <c r="CN74" s="660"/>
      <c r="CO74" s="624"/>
      <c r="CP74" s="598"/>
      <c r="CQ74" s="598"/>
      <c r="CR74" s="624"/>
      <c r="CS74" s="598"/>
      <c r="CT74" s="459">
        <v>0</v>
      </c>
      <c r="CU74" s="434"/>
      <c r="CV74" s="487" t="s">
        <v>71</v>
      </c>
      <c r="CW74" s="660"/>
      <c r="CX74" s="624"/>
      <c r="CY74" s="598"/>
      <c r="CZ74" s="598"/>
      <c r="DA74" s="598"/>
      <c r="DB74" s="624"/>
      <c r="DC74" s="598"/>
      <c r="DD74" s="459">
        <v>0</v>
      </c>
      <c r="DE74" s="434"/>
      <c r="DF74" s="487" t="s">
        <v>71</v>
      </c>
      <c r="DG74" s="660"/>
      <c r="DH74" s="624"/>
      <c r="DI74" s="598"/>
      <c r="DJ74" s="598"/>
      <c r="DK74" s="624"/>
      <c r="DL74" s="598"/>
      <c r="DM74" s="459">
        <v>0</v>
      </c>
      <c r="DN74" s="434"/>
      <c r="DO74" s="437" t="s">
        <v>71</v>
      </c>
      <c r="DP74" s="660"/>
      <c r="DQ74" s="624"/>
      <c r="DR74" s="598"/>
      <c r="DS74" s="598"/>
      <c r="DT74" s="624"/>
      <c r="DU74" s="598"/>
      <c r="DV74" s="459">
        <v>0</v>
      </c>
      <c r="DW74" s="434"/>
      <c r="DX74" s="598"/>
      <c r="DY74" s="660"/>
      <c r="DZ74" s="624"/>
      <c r="EA74" s="598"/>
      <c r="EB74" s="598"/>
      <c r="EC74" s="598"/>
      <c r="ED74" s="624"/>
      <c r="EE74" s="430"/>
      <c r="EF74" s="733"/>
      <c r="EG74" s="449">
        <v>0.40000000000000008</v>
      </c>
      <c r="EH74" s="449">
        <v>0</v>
      </c>
      <c r="EI74" s="437">
        <v>0</v>
      </c>
      <c r="EJ74" s="610"/>
      <c r="EK74" s="610"/>
      <c r="EL74" s="610"/>
      <c r="EM74" s="624"/>
      <c r="EN74" s="624"/>
      <c r="EO74" s="624"/>
      <c r="EP74" s="628"/>
      <c r="EQ74" s="628"/>
      <c r="ER74" s="437"/>
      <c r="ES74" s="200"/>
      <c r="ET74" s="412">
        <f t="shared" si="0"/>
        <v>0</v>
      </c>
    </row>
    <row r="75" spans="1:150" s="409" customFormat="1" ht="99.95" customHeight="1" x14ac:dyDescent="0.25">
      <c r="A75" s="430" t="s">
        <v>193</v>
      </c>
      <c r="B75" s="430" t="s">
        <v>83</v>
      </c>
      <c r="C75" s="430" t="s">
        <v>76</v>
      </c>
      <c r="D75" s="437">
        <v>8</v>
      </c>
      <c r="E75" s="430" t="s">
        <v>1774</v>
      </c>
      <c r="F75" s="441" t="s">
        <v>65</v>
      </c>
      <c r="G75" s="117">
        <v>7470</v>
      </c>
      <c r="H75" s="444">
        <v>1</v>
      </c>
      <c r="I75" s="443">
        <v>0.1</v>
      </c>
      <c r="J75" s="430" t="s">
        <v>1775</v>
      </c>
      <c r="K75" s="437" t="s">
        <v>299</v>
      </c>
      <c r="L75" s="437">
        <v>20</v>
      </c>
      <c r="M75" s="430" t="s">
        <v>82</v>
      </c>
      <c r="N75" s="430" t="s">
        <v>1800</v>
      </c>
      <c r="O75" s="430" t="s">
        <v>1801</v>
      </c>
      <c r="P75" s="449">
        <v>2.5000000000000001E-2</v>
      </c>
      <c r="Q75" s="52" t="s">
        <v>3959</v>
      </c>
      <c r="R75" s="477">
        <v>4860356000</v>
      </c>
      <c r="S75" s="430"/>
      <c r="T75" s="58">
        <v>43120</v>
      </c>
      <c r="U75" s="58">
        <v>43464</v>
      </c>
      <c r="V75" s="430" t="s">
        <v>1802</v>
      </c>
      <c r="W75" s="431">
        <v>0.2</v>
      </c>
      <c r="X75" s="459">
        <v>0</v>
      </c>
      <c r="Y75" s="434"/>
      <c r="Z75" s="437" t="s">
        <v>235</v>
      </c>
      <c r="AA75" s="660">
        <v>1.0000000000000002E-2</v>
      </c>
      <c r="AB75" s="624">
        <v>0</v>
      </c>
      <c r="AC75" s="616">
        <v>3516307500</v>
      </c>
      <c r="AD75" s="598"/>
      <c r="AE75" s="624"/>
      <c r="AF75" s="598"/>
      <c r="AG75" s="459">
        <v>1.0000000000000002E-2</v>
      </c>
      <c r="AH75" s="434"/>
      <c r="AI75" s="487" t="s">
        <v>1803</v>
      </c>
      <c r="AJ75" s="660">
        <v>0.05</v>
      </c>
      <c r="AK75" s="624">
        <v>0</v>
      </c>
      <c r="AL75" s="616">
        <v>10161400</v>
      </c>
      <c r="AM75" s="598"/>
      <c r="AN75" s="624"/>
      <c r="AO75" s="598"/>
      <c r="AP75" s="459">
        <v>1.0000000000000002E-2</v>
      </c>
      <c r="AQ75" s="434"/>
      <c r="AR75" s="487" t="s">
        <v>1803</v>
      </c>
      <c r="AS75" s="660">
        <v>8.0000000000000016E-2</v>
      </c>
      <c r="AT75" s="624">
        <v>0</v>
      </c>
      <c r="AU75" s="616">
        <v>21777800</v>
      </c>
      <c r="AV75" s="598"/>
      <c r="AW75" s="598" t="s">
        <v>1800</v>
      </c>
      <c r="AX75" s="624"/>
      <c r="AY75" s="598"/>
      <c r="AZ75" s="459">
        <v>2.0000000000000004E-2</v>
      </c>
      <c r="BA75" s="434"/>
      <c r="BB75" s="487" t="s">
        <v>1803</v>
      </c>
      <c r="BC75" s="660">
        <v>0.09</v>
      </c>
      <c r="BD75" s="624">
        <v>0</v>
      </c>
      <c r="BE75" s="616">
        <v>171681967</v>
      </c>
      <c r="BF75" s="598"/>
      <c r="BG75" s="624"/>
      <c r="BH75" s="598"/>
      <c r="BI75" s="459">
        <v>2.0000000000000004E-2</v>
      </c>
      <c r="BJ75" s="434"/>
      <c r="BK75" s="487" t="s">
        <v>1803</v>
      </c>
      <c r="BL75" s="660">
        <v>0.1</v>
      </c>
      <c r="BM75" s="624">
        <v>0</v>
      </c>
      <c r="BN75" s="616">
        <v>97497066</v>
      </c>
      <c r="BO75" s="598"/>
      <c r="BP75" s="624"/>
      <c r="BQ75" s="598"/>
      <c r="BR75" s="459">
        <v>2.0000000000000004E-2</v>
      </c>
      <c r="BS75" s="434"/>
      <c r="BT75" s="487" t="s">
        <v>1803</v>
      </c>
      <c r="BU75" s="660">
        <v>0.1</v>
      </c>
      <c r="BV75" s="624">
        <v>0</v>
      </c>
      <c r="BW75" s="616">
        <v>1042930267</v>
      </c>
      <c r="BX75" s="598"/>
      <c r="BY75" s="623" t="s">
        <v>1800</v>
      </c>
      <c r="BZ75" s="624"/>
      <c r="CA75" s="598"/>
      <c r="CB75" s="459">
        <v>2.0000000000000004E-2</v>
      </c>
      <c r="CC75" s="434"/>
      <c r="CD75" s="487" t="s">
        <v>1803</v>
      </c>
      <c r="CE75" s="660">
        <v>0.1</v>
      </c>
      <c r="CF75" s="624">
        <v>0</v>
      </c>
      <c r="CG75" s="598"/>
      <c r="CH75" s="598"/>
      <c r="CI75" s="624"/>
      <c r="CJ75" s="598"/>
      <c r="CK75" s="459">
        <v>2.0000000000000004E-2</v>
      </c>
      <c r="CL75" s="434"/>
      <c r="CM75" s="487" t="s">
        <v>1803</v>
      </c>
      <c r="CN75" s="660">
        <v>0.1</v>
      </c>
      <c r="CO75" s="624">
        <v>0</v>
      </c>
      <c r="CP75" s="598"/>
      <c r="CQ75" s="598"/>
      <c r="CR75" s="624"/>
      <c r="CS75" s="598"/>
      <c r="CT75" s="459">
        <v>2.0000000000000004E-2</v>
      </c>
      <c r="CU75" s="434"/>
      <c r="CV75" s="487" t="s">
        <v>1803</v>
      </c>
      <c r="CW75" s="660">
        <v>0.1</v>
      </c>
      <c r="CX75" s="624">
        <v>0</v>
      </c>
      <c r="CY75" s="598"/>
      <c r="CZ75" s="598"/>
      <c r="DA75" s="598" t="s">
        <v>1800</v>
      </c>
      <c r="DB75" s="624"/>
      <c r="DC75" s="598"/>
      <c r="DD75" s="459">
        <v>0.03</v>
      </c>
      <c r="DE75" s="434"/>
      <c r="DF75" s="487" t="s">
        <v>1803</v>
      </c>
      <c r="DG75" s="660">
        <v>0.11</v>
      </c>
      <c r="DH75" s="624">
        <v>0</v>
      </c>
      <c r="DI75" s="598"/>
      <c r="DJ75" s="598"/>
      <c r="DK75" s="624"/>
      <c r="DL75" s="598"/>
      <c r="DM75" s="459">
        <v>0.03</v>
      </c>
      <c r="DN75" s="434"/>
      <c r="DO75" s="437" t="s">
        <v>1803</v>
      </c>
      <c r="DP75" s="660">
        <v>0.11</v>
      </c>
      <c r="DQ75" s="624">
        <v>0</v>
      </c>
      <c r="DR75" s="598"/>
      <c r="DS75" s="598"/>
      <c r="DT75" s="624"/>
      <c r="DU75" s="598"/>
      <c r="DV75" s="459">
        <v>0</v>
      </c>
      <c r="DW75" s="434"/>
      <c r="DX75" s="598"/>
      <c r="DY75" s="660">
        <v>0.05</v>
      </c>
      <c r="DZ75" s="624">
        <v>0</v>
      </c>
      <c r="EA75" s="598"/>
      <c r="EB75" s="598"/>
      <c r="EC75" s="598"/>
      <c r="ED75" s="624"/>
      <c r="EE75" s="430"/>
      <c r="EF75" s="733"/>
      <c r="EG75" s="449">
        <v>0.2</v>
      </c>
      <c r="EH75" s="449">
        <v>0</v>
      </c>
      <c r="EI75" s="437">
        <v>0</v>
      </c>
      <c r="EJ75" s="610">
        <v>1</v>
      </c>
      <c r="EK75" s="610">
        <v>0</v>
      </c>
      <c r="EL75" s="610">
        <v>0</v>
      </c>
      <c r="EM75" s="624"/>
      <c r="EN75" s="624"/>
      <c r="EO75" s="624"/>
      <c r="EP75" s="628">
        <v>4860356001.9800091</v>
      </c>
      <c r="EQ75" s="628">
        <v>1344048501.9799986</v>
      </c>
      <c r="ER75" s="437"/>
      <c r="ES75" s="200"/>
      <c r="ET75" s="412">
        <f t="shared" ref="ET75:ET138" si="1">+EG75-W75</f>
        <v>0</v>
      </c>
    </row>
    <row r="76" spans="1:150" s="409" customFormat="1" ht="99.95" customHeight="1" x14ac:dyDescent="0.25">
      <c r="A76" s="430" t="s">
        <v>193</v>
      </c>
      <c r="B76" s="430" t="s">
        <v>83</v>
      </c>
      <c r="C76" s="430" t="s">
        <v>76</v>
      </c>
      <c r="D76" s="437">
        <v>8</v>
      </c>
      <c r="E76" s="430" t="s">
        <v>1774</v>
      </c>
      <c r="F76" s="441" t="s">
        <v>65</v>
      </c>
      <c r="G76" s="117">
        <v>7470</v>
      </c>
      <c r="H76" s="444">
        <v>1</v>
      </c>
      <c r="I76" s="443">
        <v>0.1</v>
      </c>
      <c r="J76" s="430" t="s">
        <v>1775</v>
      </c>
      <c r="K76" s="437" t="s">
        <v>299</v>
      </c>
      <c r="L76" s="437">
        <v>20</v>
      </c>
      <c r="M76" s="430" t="s">
        <v>82</v>
      </c>
      <c r="N76" s="430" t="s">
        <v>1800</v>
      </c>
      <c r="O76" s="430" t="s">
        <v>1801</v>
      </c>
      <c r="P76" s="449">
        <v>2.5000000000000001E-2</v>
      </c>
      <c r="Q76" s="52" t="s">
        <v>3959</v>
      </c>
      <c r="R76" s="477">
        <v>4860356000</v>
      </c>
      <c r="S76" s="430"/>
      <c r="T76" s="58">
        <v>43120</v>
      </c>
      <c r="U76" s="58">
        <v>43464</v>
      </c>
      <c r="V76" s="430" t="s">
        <v>1804</v>
      </c>
      <c r="W76" s="431">
        <v>0.6</v>
      </c>
      <c r="X76" s="459">
        <v>0</v>
      </c>
      <c r="Y76" s="434"/>
      <c r="Z76" s="437" t="s">
        <v>235</v>
      </c>
      <c r="AA76" s="660"/>
      <c r="AB76" s="624"/>
      <c r="AC76" s="616"/>
      <c r="AD76" s="598"/>
      <c r="AE76" s="624"/>
      <c r="AF76" s="598"/>
      <c r="AG76" s="459">
        <v>0.03</v>
      </c>
      <c r="AH76" s="434"/>
      <c r="AI76" s="487" t="s">
        <v>1805</v>
      </c>
      <c r="AJ76" s="660"/>
      <c r="AK76" s="624"/>
      <c r="AL76" s="616"/>
      <c r="AM76" s="598"/>
      <c r="AN76" s="624"/>
      <c r="AO76" s="598"/>
      <c r="AP76" s="459">
        <v>0.06</v>
      </c>
      <c r="AQ76" s="434"/>
      <c r="AR76" s="487" t="s">
        <v>1805</v>
      </c>
      <c r="AS76" s="660"/>
      <c r="AT76" s="624"/>
      <c r="AU76" s="616"/>
      <c r="AV76" s="598"/>
      <c r="AW76" s="598"/>
      <c r="AX76" s="624"/>
      <c r="AY76" s="598"/>
      <c r="AZ76" s="459">
        <v>0.06</v>
      </c>
      <c r="BA76" s="434"/>
      <c r="BB76" s="487" t="s">
        <v>1805</v>
      </c>
      <c r="BC76" s="660"/>
      <c r="BD76" s="624"/>
      <c r="BE76" s="616"/>
      <c r="BF76" s="598"/>
      <c r="BG76" s="624"/>
      <c r="BH76" s="598"/>
      <c r="BI76" s="459">
        <v>0.06</v>
      </c>
      <c r="BJ76" s="434"/>
      <c r="BK76" s="487" t="s">
        <v>1805</v>
      </c>
      <c r="BL76" s="660"/>
      <c r="BM76" s="624"/>
      <c r="BN76" s="616"/>
      <c r="BO76" s="598"/>
      <c r="BP76" s="624"/>
      <c r="BQ76" s="598"/>
      <c r="BR76" s="459">
        <v>0.06</v>
      </c>
      <c r="BS76" s="434"/>
      <c r="BT76" s="487" t="s">
        <v>1805</v>
      </c>
      <c r="BU76" s="660"/>
      <c r="BV76" s="624"/>
      <c r="BW76" s="616"/>
      <c r="BX76" s="598"/>
      <c r="BY76" s="623"/>
      <c r="BZ76" s="624"/>
      <c r="CA76" s="598"/>
      <c r="CB76" s="459">
        <v>0.06</v>
      </c>
      <c r="CC76" s="434"/>
      <c r="CD76" s="487" t="s">
        <v>1805</v>
      </c>
      <c r="CE76" s="660"/>
      <c r="CF76" s="624"/>
      <c r="CG76" s="598"/>
      <c r="CH76" s="598"/>
      <c r="CI76" s="624"/>
      <c r="CJ76" s="598"/>
      <c r="CK76" s="459">
        <v>0.06</v>
      </c>
      <c r="CL76" s="434"/>
      <c r="CM76" s="487" t="s">
        <v>1805</v>
      </c>
      <c r="CN76" s="660"/>
      <c r="CO76" s="624"/>
      <c r="CP76" s="598"/>
      <c r="CQ76" s="598"/>
      <c r="CR76" s="624"/>
      <c r="CS76" s="598"/>
      <c r="CT76" s="459">
        <v>0.06</v>
      </c>
      <c r="CU76" s="434"/>
      <c r="CV76" s="487" t="s">
        <v>1805</v>
      </c>
      <c r="CW76" s="660"/>
      <c r="CX76" s="624"/>
      <c r="CY76" s="598"/>
      <c r="CZ76" s="598"/>
      <c r="DA76" s="598"/>
      <c r="DB76" s="624"/>
      <c r="DC76" s="598"/>
      <c r="DD76" s="459">
        <v>0.06</v>
      </c>
      <c r="DE76" s="434"/>
      <c r="DF76" s="487" t="s">
        <v>1805</v>
      </c>
      <c r="DG76" s="660"/>
      <c r="DH76" s="624"/>
      <c r="DI76" s="598"/>
      <c r="DJ76" s="598"/>
      <c r="DK76" s="624"/>
      <c r="DL76" s="598"/>
      <c r="DM76" s="459">
        <v>0.06</v>
      </c>
      <c r="DN76" s="434"/>
      <c r="DO76" s="437" t="s">
        <v>1805</v>
      </c>
      <c r="DP76" s="660"/>
      <c r="DQ76" s="624"/>
      <c r="DR76" s="598"/>
      <c r="DS76" s="598"/>
      <c r="DT76" s="624"/>
      <c r="DU76" s="598"/>
      <c r="DV76" s="459">
        <v>0.03</v>
      </c>
      <c r="DW76" s="434"/>
      <c r="DX76" s="598"/>
      <c r="DY76" s="660"/>
      <c r="DZ76" s="624"/>
      <c r="EA76" s="598"/>
      <c r="EB76" s="598"/>
      <c r="EC76" s="598"/>
      <c r="ED76" s="624"/>
      <c r="EE76" s="430"/>
      <c r="EF76" s="733"/>
      <c r="EG76" s="449">
        <v>0.60000000000000009</v>
      </c>
      <c r="EH76" s="449">
        <v>0</v>
      </c>
      <c r="EI76" s="437">
        <v>0</v>
      </c>
      <c r="EJ76" s="610"/>
      <c r="EK76" s="610"/>
      <c r="EL76" s="610"/>
      <c r="EM76" s="624"/>
      <c r="EN76" s="624"/>
      <c r="EO76" s="624"/>
      <c r="EP76" s="628"/>
      <c r="EQ76" s="628"/>
      <c r="ER76" s="437"/>
      <c r="ES76" s="200"/>
      <c r="ET76" s="412">
        <f t="shared" si="1"/>
        <v>0</v>
      </c>
    </row>
    <row r="77" spans="1:150" s="409" customFormat="1" ht="99.95" customHeight="1" x14ac:dyDescent="0.25">
      <c r="A77" s="430" t="s">
        <v>193</v>
      </c>
      <c r="B77" s="430" t="s">
        <v>83</v>
      </c>
      <c r="C77" s="430" t="s">
        <v>76</v>
      </c>
      <c r="D77" s="437">
        <v>8</v>
      </c>
      <c r="E77" s="430" t="s">
        <v>1774</v>
      </c>
      <c r="F77" s="441" t="s">
        <v>65</v>
      </c>
      <c r="G77" s="117">
        <v>7470</v>
      </c>
      <c r="H77" s="444">
        <v>1</v>
      </c>
      <c r="I77" s="443">
        <v>0.1</v>
      </c>
      <c r="J77" s="430" t="s">
        <v>1775</v>
      </c>
      <c r="K77" s="437" t="s">
        <v>299</v>
      </c>
      <c r="L77" s="437">
        <v>20</v>
      </c>
      <c r="M77" s="430" t="s">
        <v>82</v>
      </c>
      <c r="N77" s="430" t="s">
        <v>1800</v>
      </c>
      <c r="O77" s="430" t="s">
        <v>1801</v>
      </c>
      <c r="P77" s="449">
        <v>2.5000000000000001E-2</v>
      </c>
      <c r="Q77" s="52" t="s">
        <v>3959</v>
      </c>
      <c r="R77" s="477">
        <v>4860356000</v>
      </c>
      <c r="S77" s="430"/>
      <c r="T77" s="58">
        <v>43120</v>
      </c>
      <c r="U77" s="58">
        <v>43464</v>
      </c>
      <c r="V77" s="430" t="s">
        <v>1806</v>
      </c>
      <c r="W77" s="431">
        <v>0.2</v>
      </c>
      <c r="X77" s="459">
        <v>1.0000000000000002E-2</v>
      </c>
      <c r="Y77" s="434"/>
      <c r="Z77" s="437" t="s">
        <v>1807</v>
      </c>
      <c r="AA77" s="660"/>
      <c r="AB77" s="624"/>
      <c r="AC77" s="616"/>
      <c r="AD77" s="598"/>
      <c r="AE77" s="624"/>
      <c r="AF77" s="598"/>
      <c r="AG77" s="459">
        <v>1.0000000000000002E-2</v>
      </c>
      <c r="AH77" s="434"/>
      <c r="AI77" s="487" t="s">
        <v>1807</v>
      </c>
      <c r="AJ77" s="660"/>
      <c r="AK77" s="624"/>
      <c r="AL77" s="616"/>
      <c r="AM77" s="598"/>
      <c r="AN77" s="624"/>
      <c r="AO77" s="598"/>
      <c r="AP77" s="459">
        <v>1.0000000000000002E-2</v>
      </c>
      <c r="AQ77" s="434"/>
      <c r="AR77" s="487" t="s">
        <v>1807</v>
      </c>
      <c r="AS77" s="660"/>
      <c r="AT77" s="624"/>
      <c r="AU77" s="616"/>
      <c r="AV77" s="598"/>
      <c r="AW77" s="598"/>
      <c r="AX77" s="624"/>
      <c r="AY77" s="598"/>
      <c r="AZ77" s="459">
        <v>1.0000000000000002E-2</v>
      </c>
      <c r="BA77" s="434"/>
      <c r="BB77" s="487" t="s">
        <v>1807</v>
      </c>
      <c r="BC77" s="660"/>
      <c r="BD77" s="624"/>
      <c r="BE77" s="616"/>
      <c r="BF77" s="598"/>
      <c r="BG77" s="624"/>
      <c r="BH77" s="598"/>
      <c r="BI77" s="459">
        <v>2.0000000000000004E-2</v>
      </c>
      <c r="BJ77" s="434"/>
      <c r="BK77" s="487" t="s">
        <v>1808</v>
      </c>
      <c r="BL77" s="660"/>
      <c r="BM77" s="624"/>
      <c r="BN77" s="616"/>
      <c r="BO77" s="598"/>
      <c r="BP77" s="624"/>
      <c r="BQ77" s="598"/>
      <c r="BR77" s="459">
        <v>2.0000000000000004E-2</v>
      </c>
      <c r="BS77" s="434"/>
      <c r="BT77" s="487" t="s">
        <v>1808</v>
      </c>
      <c r="BU77" s="660"/>
      <c r="BV77" s="624"/>
      <c r="BW77" s="616"/>
      <c r="BX77" s="598"/>
      <c r="BY77" s="623"/>
      <c r="BZ77" s="624"/>
      <c r="CA77" s="598"/>
      <c r="CB77" s="459">
        <v>2.0000000000000004E-2</v>
      </c>
      <c r="CC77" s="434"/>
      <c r="CD77" s="487" t="s">
        <v>1808</v>
      </c>
      <c r="CE77" s="660"/>
      <c r="CF77" s="624"/>
      <c r="CG77" s="598"/>
      <c r="CH77" s="598"/>
      <c r="CI77" s="624"/>
      <c r="CJ77" s="598"/>
      <c r="CK77" s="459">
        <v>2.0000000000000004E-2</v>
      </c>
      <c r="CL77" s="434"/>
      <c r="CM77" s="487" t="s">
        <v>1808</v>
      </c>
      <c r="CN77" s="660"/>
      <c r="CO77" s="624"/>
      <c r="CP77" s="598"/>
      <c r="CQ77" s="598"/>
      <c r="CR77" s="624"/>
      <c r="CS77" s="598"/>
      <c r="CT77" s="459">
        <v>2.0000000000000004E-2</v>
      </c>
      <c r="CU77" s="434"/>
      <c r="CV77" s="487" t="s">
        <v>1808</v>
      </c>
      <c r="CW77" s="660"/>
      <c r="CX77" s="624"/>
      <c r="CY77" s="598"/>
      <c r="CZ77" s="598"/>
      <c r="DA77" s="598"/>
      <c r="DB77" s="624"/>
      <c r="DC77" s="598"/>
      <c r="DD77" s="459">
        <v>2.0000000000000004E-2</v>
      </c>
      <c r="DE77" s="434"/>
      <c r="DF77" s="487" t="s">
        <v>1808</v>
      </c>
      <c r="DG77" s="660"/>
      <c r="DH77" s="624"/>
      <c r="DI77" s="598"/>
      <c r="DJ77" s="598"/>
      <c r="DK77" s="624"/>
      <c r="DL77" s="598"/>
      <c r="DM77" s="459">
        <v>2.0000000000000004E-2</v>
      </c>
      <c r="DN77" s="434"/>
      <c r="DO77" s="437" t="s">
        <v>1808</v>
      </c>
      <c r="DP77" s="660"/>
      <c r="DQ77" s="624"/>
      <c r="DR77" s="598"/>
      <c r="DS77" s="598"/>
      <c r="DT77" s="624"/>
      <c r="DU77" s="598"/>
      <c r="DV77" s="459">
        <v>2.0000000000000004E-2</v>
      </c>
      <c r="DW77" s="434"/>
      <c r="DX77" s="598"/>
      <c r="DY77" s="660"/>
      <c r="DZ77" s="624"/>
      <c r="EA77" s="598"/>
      <c r="EB77" s="598"/>
      <c r="EC77" s="598"/>
      <c r="ED77" s="624"/>
      <c r="EE77" s="430"/>
      <c r="EF77" s="733"/>
      <c r="EG77" s="449">
        <v>0.20000000000000007</v>
      </c>
      <c r="EH77" s="449">
        <v>0</v>
      </c>
      <c r="EI77" s="437">
        <v>0</v>
      </c>
      <c r="EJ77" s="610"/>
      <c r="EK77" s="610"/>
      <c r="EL77" s="610"/>
      <c r="EM77" s="624"/>
      <c r="EN77" s="624"/>
      <c r="EO77" s="624"/>
      <c r="EP77" s="628"/>
      <c r="EQ77" s="628"/>
      <c r="ER77" s="437"/>
      <c r="ES77" s="200"/>
      <c r="ET77" s="412">
        <f t="shared" si="1"/>
        <v>0</v>
      </c>
    </row>
    <row r="78" spans="1:150" s="409" customFormat="1" ht="99.95" customHeight="1" x14ac:dyDescent="0.25">
      <c r="A78" s="430" t="s">
        <v>193</v>
      </c>
      <c r="B78" s="430" t="s">
        <v>83</v>
      </c>
      <c r="C78" s="430" t="s">
        <v>76</v>
      </c>
      <c r="D78" s="437">
        <v>8</v>
      </c>
      <c r="E78" s="430" t="s">
        <v>1774</v>
      </c>
      <c r="F78" s="441" t="s">
        <v>65</v>
      </c>
      <c r="G78" s="117">
        <v>7470</v>
      </c>
      <c r="H78" s="444">
        <v>1</v>
      </c>
      <c r="I78" s="443">
        <v>0.1</v>
      </c>
      <c r="J78" s="430" t="s">
        <v>1775</v>
      </c>
      <c r="K78" s="437" t="s">
        <v>299</v>
      </c>
      <c r="L78" s="437">
        <v>21</v>
      </c>
      <c r="M78" s="430" t="s">
        <v>1809</v>
      </c>
      <c r="N78" s="430" t="s">
        <v>1810</v>
      </c>
      <c r="O78" s="430" t="s">
        <v>1801</v>
      </c>
      <c r="P78" s="449">
        <v>2.5000000000000001E-2</v>
      </c>
      <c r="Q78" s="52" t="s">
        <v>3959</v>
      </c>
      <c r="R78" s="477">
        <v>1630143000</v>
      </c>
      <c r="S78" s="430"/>
      <c r="T78" s="58">
        <v>43120</v>
      </c>
      <c r="U78" s="58">
        <v>43464</v>
      </c>
      <c r="V78" s="430" t="s">
        <v>1812</v>
      </c>
      <c r="W78" s="431">
        <v>0.4</v>
      </c>
      <c r="X78" s="459">
        <v>0</v>
      </c>
      <c r="Y78" s="434"/>
      <c r="Z78" s="437" t="s">
        <v>71</v>
      </c>
      <c r="AA78" s="660">
        <v>0</v>
      </c>
      <c r="AB78" s="624">
        <v>0</v>
      </c>
      <c r="AC78" s="616">
        <v>485798000</v>
      </c>
      <c r="AD78" s="598"/>
      <c r="AE78" s="624"/>
      <c r="AF78" s="598"/>
      <c r="AG78" s="459">
        <v>2.0000000000000004E-2</v>
      </c>
      <c r="AH78" s="434"/>
      <c r="AI78" s="487" t="s">
        <v>1803</v>
      </c>
      <c r="AJ78" s="660">
        <v>4.0000000000000008E-2</v>
      </c>
      <c r="AK78" s="624">
        <v>0</v>
      </c>
      <c r="AL78" s="616">
        <v>67213667</v>
      </c>
      <c r="AM78" s="598"/>
      <c r="AN78" s="624"/>
      <c r="AO78" s="598"/>
      <c r="AP78" s="459">
        <v>4.0000000000000008E-2</v>
      </c>
      <c r="AQ78" s="434"/>
      <c r="AR78" s="487" t="s">
        <v>1803</v>
      </c>
      <c r="AS78" s="660">
        <v>9.0000000000000024E-2</v>
      </c>
      <c r="AT78" s="624">
        <v>0</v>
      </c>
      <c r="AU78" s="616">
        <v>144357666</v>
      </c>
      <c r="AV78" s="598"/>
      <c r="AW78" s="598" t="s">
        <v>1810</v>
      </c>
      <c r="AX78" s="624"/>
      <c r="AY78" s="598"/>
      <c r="AZ78" s="459">
        <v>4.0000000000000008E-2</v>
      </c>
      <c r="BA78" s="434"/>
      <c r="BB78" s="487" t="s">
        <v>1803</v>
      </c>
      <c r="BC78" s="660">
        <v>9.0000000000000024E-2</v>
      </c>
      <c r="BD78" s="624">
        <v>0</v>
      </c>
      <c r="BE78" s="616">
        <v>55863333</v>
      </c>
      <c r="BF78" s="598"/>
      <c r="BG78" s="624"/>
      <c r="BH78" s="598"/>
      <c r="BI78" s="459">
        <v>4.0000000000000008E-2</v>
      </c>
      <c r="BJ78" s="434"/>
      <c r="BK78" s="487" t="s">
        <v>1803</v>
      </c>
      <c r="BL78" s="660">
        <v>0.10000000000000002</v>
      </c>
      <c r="BM78" s="624">
        <v>0</v>
      </c>
      <c r="BN78" s="616">
        <v>86077467</v>
      </c>
      <c r="BO78" s="598"/>
      <c r="BP78" s="624"/>
      <c r="BQ78" s="598"/>
      <c r="BR78" s="459">
        <v>4.0000000000000008E-2</v>
      </c>
      <c r="BS78" s="434"/>
      <c r="BT78" s="487" t="s">
        <v>1803</v>
      </c>
      <c r="BU78" s="660">
        <v>0.10000000000000002</v>
      </c>
      <c r="BV78" s="624">
        <v>0</v>
      </c>
      <c r="BW78" s="616">
        <v>790832867</v>
      </c>
      <c r="BX78" s="598"/>
      <c r="BY78" s="623" t="s">
        <v>1810</v>
      </c>
      <c r="BZ78" s="624"/>
      <c r="CA78" s="598"/>
      <c r="CB78" s="459">
        <v>4.0000000000000008E-2</v>
      </c>
      <c r="CC78" s="434"/>
      <c r="CD78" s="487" t="s">
        <v>1803</v>
      </c>
      <c r="CE78" s="660">
        <v>0.10000000000000002</v>
      </c>
      <c r="CF78" s="624">
        <v>0</v>
      </c>
      <c r="CG78" s="598"/>
      <c r="CH78" s="598"/>
      <c r="CI78" s="624"/>
      <c r="CJ78" s="598"/>
      <c r="CK78" s="459">
        <v>4.0000000000000008E-2</v>
      </c>
      <c r="CL78" s="434"/>
      <c r="CM78" s="487" t="s">
        <v>1803</v>
      </c>
      <c r="CN78" s="660">
        <v>0.10400000000000001</v>
      </c>
      <c r="CO78" s="624">
        <v>0</v>
      </c>
      <c r="CP78" s="598"/>
      <c r="CQ78" s="598"/>
      <c r="CR78" s="624"/>
      <c r="CS78" s="598"/>
      <c r="CT78" s="459">
        <v>4.0000000000000008E-2</v>
      </c>
      <c r="CU78" s="434"/>
      <c r="CV78" s="487" t="s">
        <v>1803</v>
      </c>
      <c r="CW78" s="660">
        <v>0.10400000000000001</v>
      </c>
      <c r="CX78" s="624">
        <v>0</v>
      </c>
      <c r="CY78" s="598"/>
      <c r="CZ78" s="598"/>
      <c r="DA78" s="598" t="s">
        <v>1810</v>
      </c>
      <c r="DB78" s="624"/>
      <c r="DC78" s="598"/>
      <c r="DD78" s="459">
        <v>4.0000000000000008E-2</v>
      </c>
      <c r="DE78" s="434"/>
      <c r="DF78" s="487" t="s">
        <v>1803</v>
      </c>
      <c r="DG78" s="660">
        <v>0.10400000000000001</v>
      </c>
      <c r="DH78" s="624">
        <v>0</v>
      </c>
      <c r="DI78" s="598"/>
      <c r="DJ78" s="598"/>
      <c r="DK78" s="624"/>
      <c r="DL78" s="598"/>
      <c r="DM78" s="459">
        <v>4.0000000000000008E-2</v>
      </c>
      <c r="DN78" s="434"/>
      <c r="DO78" s="437" t="s">
        <v>1803</v>
      </c>
      <c r="DP78" s="660">
        <v>0.10400000000000001</v>
      </c>
      <c r="DQ78" s="624">
        <v>0</v>
      </c>
      <c r="DR78" s="598"/>
      <c r="DS78" s="598"/>
      <c r="DT78" s="624"/>
      <c r="DU78" s="598"/>
      <c r="DV78" s="459">
        <v>2.0000000000000004E-2</v>
      </c>
      <c r="DW78" s="434"/>
      <c r="DX78" s="598"/>
      <c r="DY78" s="660">
        <v>6.4000000000000001E-2</v>
      </c>
      <c r="DZ78" s="624">
        <v>0</v>
      </c>
      <c r="EA78" s="598"/>
      <c r="EB78" s="598"/>
      <c r="EC78" s="598"/>
      <c r="ED78" s="624"/>
      <c r="EE78" s="430"/>
      <c r="EF78" s="733"/>
      <c r="EG78" s="449">
        <v>0.40000000000000013</v>
      </c>
      <c r="EH78" s="449">
        <v>0</v>
      </c>
      <c r="EI78" s="437">
        <v>0</v>
      </c>
      <c r="EJ78" s="610">
        <v>1</v>
      </c>
      <c r="EK78" s="610">
        <v>0</v>
      </c>
      <c r="EL78" s="610">
        <v>0</v>
      </c>
      <c r="EM78" s="624"/>
      <c r="EN78" s="624"/>
      <c r="EO78" s="624"/>
      <c r="EP78" s="628">
        <v>1630143001.999999</v>
      </c>
      <c r="EQ78" s="628">
        <v>1144345001.999999</v>
      </c>
      <c r="ER78" s="437"/>
      <c r="ES78" s="200"/>
      <c r="ET78" s="412">
        <f t="shared" si="1"/>
        <v>0</v>
      </c>
    </row>
    <row r="79" spans="1:150" s="409" customFormat="1" ht="99.95" customHeight="1" x14ac:dyDescent="0.25">
      <c r="A79" s="430" t="s">
        <v>193</v>
      </c>
      <c r="B79" s="430" t="s">
        <v>83</v>
      </c>
      <c r="C79" s="430" t="s">
        <v>76</v>
      </c>
      <c r="D79" s="437">
        <v>8</v>
      </c>
      <c r="E79" s="430" t="s">
        <v>1774</v>
      </c>
      <c r="F79" s="441" t="s">
        <v>65</v>
      </c>
      <c r="G79" s="117">
        <v>7470</v>
      </c>
      <c r="H79" s="444">
        <v>1</v>
      </c>
      <c r="I79" s="443">
        <v>0.1</v>
      </c>
      <c r="J79" s="430" t="s">
        <v>1775</v>
      </c>
      <c r="K79" s="437" t="s">
        <v>299</v>
      </c>
      <c r="L79" s="437">
        <v>21</v>
      </c>
      <c r="M79" s="430" t="s">
        <v>1809</v>
      </c>
      <c r="N79" s="430" t="s">
        <v>1810</v>
      </c>
      <c r="O79" s="430" t="s">
        <v>1811</v>
      </c>
      <c r="P79" s="449">
        <v>2.5000000000000001E-2</v>
      </c>
      <c r="Q79" s="52" t="s">
        <v>3959</v>
      </c>
      <c r="R79" s="477">
        <v>1630143000</v>
      </c>
      <c r="S79" s="430"/>
      <c r="T79" s="58">
        <v>43120</v>
      </c>
      <c r="U79" s="58">
        <v>43464</v>
      </c>
      <c r="V79" s="430" t="s">
        <v>1813</v>
      </c>
      <c r="W79" s="431">
        <v>0.4</v>
      </c>
      <c r="X79" s="459">
        <v>0</v>
      </c>
      <c r="Y79" s="434"/>
      <c r="Z79" s="437" t="s">
        <v>71</v>
      </c>
      <c r="AA79" s="660"/>
      <c r="AB79" s="624"/>
      <c r="AC79" s="616"/>
      <c r="AD79" s="598"/>
      <c r="AE79" s="624"/>
      <c r="AF79" s="598"/>
      <c r="AG79" s="459">
        <v>2.0000000000000004E-2</v>
      </c>
      <c r="AH79" s="434"/>
      <c r="AI79" s="487" t="s">
        <v>1781</v>
      </c>
      <c r="AJ79" s="660"/>
      <c r="AK79" s="624"/>
      <c r="AL79" s="616"/>
      <c r="AM79" s="598"/>
      <c r="AN79" s="624"/>
      <c r="AO79" s="598"/>
      <c r="AP79" s="459">
        <v>4.0000000000000008E-2</v>
      </c>
      <c r="AQ79" s="434"/>
      <c r="AR79" s="487" t="s">
        <v>1781</v>
      </c>
      <c r="AS79" s="660"/>
      <c r="AT79" s="624"/>
      <c r="AU79" s="616"/>
      <c r="AV79" s="598"/>
      <c r="AW79" s="598"/>
      <c r="AX79" s="624"/>
      <c r="AY79" s="598"/>
      <c r="AZ79" s="459">
        <v>4.0000000000000008E-2</v>
      </c>
      <c r="BA79" s="434"/>
      <c r="BB79" s="487" t="s">
        <v>1781</v>
      </c>
      <c r="BC79" s="660"/>
      <c r="BD79" s="624"/>
      <c r="BE79" s="616"/>
      <c r="BF79" s="598"/>
      <c r="BG79" s="624"/>
      <c r="BH79" s="598"/>
      <c r="BI79" s="459">
        <v>4.0000000000000008E-2</v>
      </c>
      <c r="BJ79" s="434"/>
      <c r="BK79" s="487" t="s">
        <v>1781</v>
      </c>
      <c r="BL79" s="660"/>
      <c r="BM79" s="624"/>
      <c r="BN79" s="616"/>
      <c r="BO79" s="598"/>
      <c r="BP79" s="624"/>
      <c r="BQ79" s="598"/>
      <c r="BR79" s="459">
        <v>4.0000000000000008E-2</v>
      </c>
      <c r="BS79" s="434"/>
      <c r="BT79" s="487" t="s">
        <v>1781</v>
      </c>
      <c r="BU79" s="660"/>
      <c r="BV79" s="624"/>
      <c r="BW79" s="616"/>
      <c r="BX79" s="598"/>
      <c r="BY79" s="623"/>
      <c r="BZ79" s="624"/>
      <c r="CA79" s="598"/>
      <c r="CB79" s="459">
        <v>4.0000000000000008E-2</v>
      </c>
      <c r="CC79" s="434"/>
      <c r="CD79" s="487" t="s">
        <v>1781</v>
      </c>
      <c r="CE79" s="660"/>
      <c r="CF79" s="624"/>
      <c r="CG79" s="598"/>
      <c r="CH79" s="598"/>
      <c r="CI79" s="624"/>
      <c r="CJ79" s="598"/>
      <c r="CK79" s="459">
        <v>4.0000000000000008E-2</v>
      </c>
      <c r="CL79" s="434"/>
      <c r="CM79" s="487" t="s">
        <v>1781</v>
      </c>
      <c r="CN79" s="660"/>
      <c r="CO79" s="624"/>
      <c r="CP79" s="598"/>
      <c r="CQ79" s="598"/>
      <c r="CR79" s="624"/>
      <c r="CS79" s="598"/>
      <c r="CT79" s="459">
        <v>4.0000000000000008E-2</v>
      </c>
      <c r="CU79" s="434"/>
      <c r="CV79" s="487" t="s">
        <v>1781</v>
      </c>
      <c r="CW79" s="660"/>
      <c r="CX79" s="624"/>
      <c r="CY79" s="598"/>
      <c r="CZ79" s="598"/>
      <c r="DA79" s="598"/>
      <c r="DB79" s="624"/>
      <c r="DC79" s="598"/>
      <c r="DD79" s="459">
        <v>4.0000000000000008E-2</v>
      </c>
      <c r="DE79" s="434"/>
      <c r="DF79" s="487" t="s">
        <v>1781</v>
      </c>
      <c r="DG79" s="660"/>
      <c r="DH79" s="624"/>
      <c r="DI79" s="598"/>
      <c r="DJ79" s="598"/>
      <c r="DK79" s="624"/>
      <c r="DL79" s="598"/>
      <c r="DM79" s="459">
        <v>4.0000000000000008E-2</v>
      </c>
      <c r="DN79" s="434"/>
      <c r="DO79" s="437" t="s">
        <v>1781</v>
      </c>
      <c r="DP79" s="660"/>
      <c r="DQ79" s="624"/>
      <c r="DR79" s="598"/>
      <c r="DS79" s="598"/>
      <c r="DT79" s="624"/>
      <c r="DU79" s="598"/>
      <c r="DV79" s="459">
        <v>2.0000000000000004E-2</v>
      </c>
      <c r="DW79" s="434"/>
      <c r="DX79" s="598"/>
      <c r="DY79" s="660"/>
      <c r="DZ79" s="624"/>
      <c r="EA79" s="598"/>
      <c r="EB79" s="598"/>
      <c r="EC79" s="598"/>
      <c r="ED79" s="624"/>
      <c r="EE79" s="430"/>
      <c r="EF79" s="733"/>
      <c r="EG79" s="449">
        <v>0.40000000000000013</v>
      </c>
      <c r="EH79" s="449">
        <v>0</v>
      </c>
      <c r="EI79" s="437">
        <v>0</v>
      </c>
      <c r="EJ79" s="610"/>
      <c r="EK79" s="610"/>
      <c r="EL79" s="610"/>
      <c r="EM79" s="624"/>
      <c r="EN79" s="624"/>
      <c r="EO79" s="624"/>
      <c r="EP79" s="628"/>
      <c r="EQ79" s="628"/>
      <c r="ER79" s="437"/>
      <c r="ES79" s="200"/>
      <c r="ET79" s="412">
        <f t="shared" si="1"/>
        <v>0</v>
      </c>
    </row>
    <row r="80" spans="1:150" s="409" customFormat="1" ht="99.95" customHeight="1" x14ac:dyDescent="0.25">
      <c r="A80" s="430" t="s">
        <v>193</v>
      </c>
      <c r="B80" s="430" t="s">
        <v>83</v>
      </c>
      <c r="C80" s="430" t="s">
        <v>76</v>
      </c>
      <c r="D80" s="437">
        <v>8</v>
      </c>
      <c r="E80" s="430" t="s">
        <v>1774</v>
      </c>
      <c r="F80" s="441" t="s">
        <v>65</v>
      </c>
      <c r="G80" s="117">
        <v>7470</v>
      </c>
      <c r="H80" s="444">
        <v>1</v>
      </c>
      <c r="I80" s="443">
        <v>0.1</v>
      </c>
      <c r="J80" s="430" t="s">
        <v>1775</v>
      </c>
      <c r="K80" s="437" t="s">
        <v>299</v>
      </c>
      <c r="L80" s="437">
        <v>21</v>
      </c>
      <c r="M80" s="430" t="s">
        <v>1809</v>
      </c>
      <c r="N80" s="430" t="s">
        <v>1810</v>
      </c>
      <c r="O80" s="430" t="s">
        <v>1811</v>
      </c>
      <c r="P80" s="449">
        <v>2.5000000000000001E-2</v>
      </c>
      <c r="Q80" s="52" t="s">
        <v>3959</v>
      </c>
      <c r="R80" s="477">
        <v>1630143000</v>
      </c>
      <c r="S80" s="430"/>
      <c r="T80" s="58">
        <v>43120</v>
      </c>
      <c r="U80" s="58">
        <v>43464</v>
      </c>
      <c r="V80" s="430" t="s">
        <v>1814</v>
      </c>
      <c r="W80" s="431">
        <v>0.2</v>
      </c>
      <c r="X80" s="459">
        <v>0</v>
      </c>
      <c r="Y80" s="434"/>
      <c r="Z80" s="437" t="s">
        <v>71</v>
      </c>
      <c r="AA80" s="660"/>
      <c r="AB80" s="624"/>
      <c r="AC80" s="616"/>
      <c r="AD80" s="598"/>
      <c r="AE80" s="624"/>
      <c r="AF80" s="598"/>
      <c r="AG80" s="459">
        <v>0</v>
      </c>
      <c r="AH80" s="434"/>
      <c r="AI80" s="487" t="s">
        <v>71</v>
      </c>
      <c r="AJ80" s="660"/>
      <c r="AK80" s="624"/>
      <c r="AL80" s="616"/>
      <c r="AM80" s="598"/>
      <c r="AN80" s="624"/>
      <c r="AO80" s="598"/>
      <c r="AP80" s="459">
        <v>1.0000000000000002E-2</v>
      </c>
      <c r="AQ80" s="434"/>
      <c r="AR80" s="487" t="s">
        <v>1815</v>
      </c>
      <c r="AS80" s="660"/>
      <c r="AT80" s="624"/>
      <c r="AU80" s="616"/>
      <c r="AV80" s="598"/>
      <c r="AW80" s="598"/>
      <c r="AX80" s="624"/>
      <c r="AY80" s="598"/>
      <c r="AZ80" s="459">
        <v>1.0000000000000002E-2</v>
      </c>
      <c r="BA80" s="434"/>
      <c r="BB80" s="487" t="s">
        <v>1815</v>
      </c>
      <c r="BC80" s="660"/>
      <c r="BD80" s="624"/>
      <c r="BE80" s="616"/>
      <c r="BF80" s="598"/>
      <c r="BG80" s="624"/>
      <c r="BH80" s="598"/>
      <c r="BI80" s="459">
        <v>2.0000000000000004E-2</v>
      </c>
      <c r="BJ80" s="434"/>
      <c r="BK80" s="487" t="s">
        <v>1815</v>
      </c>
      <c r="BL80" s="660"/>
      <c r="BM80" s="624"/>
      <c r="BN80" s="616"/>
      <c r="BO80" s="598"/>
      <c r="BP80" s="624"/>
      <c r="BQ80" s="598"/>
      <c r="BR80" s="459">
        <v>2.0000000000000004E-2</v>
      </c>
      <c r="BS80" s="434"/>
      <c r="BT80" s="487" t="s">
        <v>1815</v>
      </c>
      <c r="BU80" s="660"/>
      <c r="BV80" s="624"/>
      <c r="BW80" s="616"/>
      <c r="BX80" s="598"/>
      <c r="BY80" s="623"/>
      <c r="BZ80" s="624"/>
      <c r="CA80" s="598"/>
      <c r="CB80" s="459">
        <v>2.0000000000000004E-2</v>
      </c>
      <c r="CC80" s="434"/>
      <c r="CD80" s="487" t="s">
        <v>1815</v>
      </c>
      <c r="CE80" s="660"/>
      <c r="CF80" s="624"/>
      <c r="CG80" s="598"/>
      <c r="CH80" s="598"/>
      <c r="CI80" s="624"/>
      <c r="CJ80" s="598"/>
      <c r="CK80" s="459">
        <v>2.4E-2</v>
      </c>
      <c r="CL80" s="434"/>
      <c r="CM80" s="487" t="s">
        <v>1815</v>
      </c>
      <c r="CN80" s="660"/>
      <c r="CO80" s="624"/>
      <c r="CP80" s="598"/>
      <c r="CQ80" s="598"/>
      <c r="CR80" s="624"/>
      <c r="CS80" s="598"/>
      <c r="CT80" s="459">
        <v>2.4E-2</v>
      </c>
      <c r="CU80" s="434"/>
      <c r="CV80" s="487" t="s">
        <v>1815</v>
      </c>
      <c r="CW80" s="660"/>
      <c r="CX80" s="624"/>
      <c r="CY80" s="598"/>
      <c r="CZ80" s="598"/>
      <c r="DA80" s="598"/>
      <c r="DB80" s="624"/>
      <c r="DC80" s="598"/>
      <c r="DD80" s="459">
        <v>2.4E-2</v>
      </c>
      <c r="DE80" s="434"/>
      <c r="DF80" s="487" t="s">
        <v>1815</v>
      </c>
      <c r="DG80" s="660"/>
      <c r="DH80" s="624"/>
      <c r="DI80" s="598"/>
      <c r="DJ80" s="598"/>
      <c r="DK80" s="624"/>
      <c r="DL80" s="598"/>
      <c r="DM80" s="459">
        <v>2.4E-2</v>
      </c>
      <c r="DN80" s="434"/>
      <c r="DO80" s="437" t="s">
        <v>1815</v>
      </c>
      <c r="DP80" s="660"/>
      <c r="DQ80" s="624"/>
      <c r="DR80" s="598"/>
      <c r="DS80" s="598"/>
      <c r="DT80" s="624"/>
      <c r="DU80" s="598"/>
      <c r="DV80" s="459">
        <v>2.4E-2</v>
      </c>
      <c r="DW80" s="434"/>
      <c r="DX80" s="598"/>
      <c r="DY80" s="660"/>
      <c r="DZ80" s="624"/>
      <c r="EA80" s="598"/>
      <c r="EB80" s="598"/>
      <c r="EC80" s="598"/>
      <c r="ED80" s="624"/>
      <c r="EE80" s="430"/>
      <c r="EF80" s="733"/>
      <c r="EG80" s="449">
        <v>0.19999999999999998</v>
      </c>
      <c r="EH80" s="449">
        <v>0</v>
      </c>
      <c r="EI80" s="437">
        <v>0</v>
      </c>
      <c r="EJ80" s="610"/>
      <c r="EK80" s="610"/>
      <c r="EL80" s="610"/>
      <c r="EM80" s="624"/>
      <c r="EN80" s="624"/>
      <c r="EO80" s="624"/>
      <c r="EP80" s="628"/>
      <c r="EQ80" s="628"/>
      <c r="ER80" s="437"/>
      <c r="ES80" s="200"/>
      <c r="ET80" s="412">
        <f t="shared" si="1"/>
        <v>0</v>
      </c>
    </row>
    <row r="81" spans="1:150" s="409" customFormat="1" ht="99.95" customHeight="1" x14ac:dyDescent="0.25">
      <c r="A81" s="430" t="s">
        <v>190</v>
      </c>
      <c r="B81" s="430" t="s">
        <v>3839</v>
      </c>
      <c r="C81" s="430" t="s">
        <v>25</v>
      </c>
      <c r="D81" s="437">
        <v>1</v>
      </c>
      <c r="E81" s="430" t="s">
        <v>26</v>
      </c>
      <c r="F81" s="437" t="s">
        <v>65</v>
      </c>
      <c r="G81" s="444">
        <v>1</v>
      </c>
      <c r="H81" s="444">
        <v>1</v>
      </c>
      <c r="I81" s="441">
        <v>0.1</v>
      </c>
      <c r="J81" s="430" t="s">
        <v>3177</v>
      </c>
      <c r="K81" s="105">
        <v>43465</v>
      </c>
      <c r="L81" s="52">
        <v>2</v>
      </c>
      <c r="M81" s="430" t="s">
        <v>3178</v>
      </c>
      <c r="N81" s="430" t="s">
        <v>3177</v>
      </c>
      <c r="O81" s="430" t="s">
        <v>3179</v>
      </c>
      <c r="P81" s="441">
        <v>0.1</v>
      </c>
      <c r="Q81" s="53" t="s">
        <v>3180</v>
      </c>
      <c r="R81" s="477">
        <v>100000000</v>
      </c>
      <c r="S81" s="415"/>
      <c r="T81" s="493">
        <v>43110</v>
      </c>
      <c r="U81" s="493">
        <v>43465</v>
      </c>
      <c r="V81" s="430" t="s">
        <v>3181</v>
      </c>
      <c r="W81" s="459">
        <v>0.3</v>
      </c>
      <c r="X81" s="459">
        <v>4.9999999999999996E-2</v>
      </c>
      <c r="Y81" s="431"/>
      <c r="Z81" s="448" t="s">
        <v>3182</v>
      </c>
      <c r="AA81" s="460">
        <v>4.9999999999999996E-2</v>
      </c>
      <c r="AB81" s="471">
        <v>0</v>
      </c>
      <c r="AC81" s="430"/>
      <c r="AD81" s="471"/>
      <c r="AE81" s="494">
        <v>4.9999999999999996E-2</v>
      </c>
      <c r="AF81" s="471"/>
      <c r="AG81" s="459">
        <v>4.9999999999999996E-2</v>
      </c>
      <c r="AH81" s="431"/>
      <c r="AI81" s="451" t="s">
        <v>3182</v>
      </c>
      <c r="AJ81" s="460">
        <v>0.09</v>
      </c>
      <c r="AK81" s="471">
        <v>0</v>
      </c>
      <c r="AL81" s="471"/>
      <c r="AM81" s="471"/>
      <c r="AN81" s="494">
        <v>8.9999999999999983E-2</v>
      </c>
      <c r="AO81" s="471"/>
      <c r="AP81" s="459">
        <v>4.9999999999999996E-2</v>
      </c>
      <c r="AQ81" s="431"/>
      <c r="AR81" s="451" t="s">
        <v>3183</v>
      </c>
      <c r="AS81" s="460">
        <v>0.09</v>
      </c>
      <c r="AT81" s="471">
        <v>0</v>
      </c>
      <c r="AU81" s="471"/>
      <c r="AV81" s="471"/>
      <c r="AW81" s="471" t="s">
        <v>3184</v>
      </c>
      <c r="AX81" s="494">
        <v>8.9999999999999983E-2</v>
      </c>
      <c r="AY81" s="471"/>
      <c r="AZ81" s="459">
        <v>4.9999999999999996E-2</v>
      </c>
      <c r="BA81" s="431"/>
      <c r="BB81" s="451" t="s">
        <v>3185</v>
      </c>
      <c r="BC81" s="460">
        <v>0.09</v>
      </c>
      <c r="BD81" s="471">
        <v>0</v>
      </c>
      <c r="BE81" s="471"/>
      <c r="BF81" s="471"/>
      <c r="BG81" s="494">
        <v>8.9999999999999983E-2</v>
      </c>
      <c r="BH81" s="471"/>
      <c r="BI81" s="459">
        <v>4.9999999999999996E-2</v>
      </c>
      <c r="BJ81" s="431"/>
      <c r="BK81" s="451" t="s">
        <v>3186</v>
      </c>
      <c r="BL81" s="460">
        <v>0.09</v>
      </c>
      <c r="BM81" s="471">
        <v>0</v>
      </c>
      <c r="BN81" s="471"/>
      <c r="BO81" s="471"/>
      <c r="BP81" s="494">
        <v>8.9999999999999983E-2</v>
      </c>
      <c r="BQ81" s="471"/>
      <c r="BR81" s="459">
        <v>4.9999999999999996E-2</v>
      </c>
      <c r="BS81" s="431"/>
      <c r="BT81" s="451" t="s">
        <v>3187</v>
      </c>
      <c r="BU81" s="460">
        <v>0.09</v>
      </c>
      <c r="BV81" s="471">
        <v>0</v>
      </c>
      <c r="BW81" s="57">
        <v>100000000</v>
      </c>
      <c r="BX81" s="471"/>
      <c r="BY81" s="471" t="s">
        <v>3188</v>
      </c>
      <c r="BZ81" s="494">
        <v>8.9999999999999983E-2</v>
      </c>
      <c r="CA81" s="471"/>
      <c r="CB81" s="459">
        <v>0</v>
      </c>
      <c r="CC81" s="431"/>
      <c r="CD81" s="451"/>
      <c r="CE81" s="460">
        <v>0.04</v>
      </c>
      <c r="CF81" s="471">
        <v>0</v>
      </c>
      <c r="CG81" s="471"/>
      <c r="CH81" s="471"/>
      <c r="CI81" s="494">
        <v>0.04</v>
      </c>
      <c r="CJ81" s="471"/>
      <c r="CK81" s="459">
        <v>0</v>
      </c>
      <c r="CL81" s="431"/>
      <c r="CM81" s="451"/>
      <c r="CN81" s="460">
        <v>0.04</v>
      </c>
      <c r="CO81" s="471">
        <v>0</v>
      </c>
      <c r="CP81" s="471"/>
      <c r="CQ81" s="471"/>
      <c r="CR81" s="494">
        <v>0.04</v>
      </c>
      <c r="CS81" s="471"/>
      <c r="CT81" s="459">
        <v>0</v>
      </c>
      <c r="CU81" s="431"/>
      <c r="CV81" s="451"/>
      <c r="CW81" s="460">
        <v>0.04</v>
      </c>
      <c r="CX81" s="471">
        <v>0</v>
      </c>
      <c r="CY81" s="471"/>
      <c r="CZ81" s="471"/>
      <c r="DA81" s="471" t="s">
        <v>3189</v>
      </c>
      <c r="DB81" s="494">
        <v>0.04</v>
      </c>
      <c r="DC81" s="471"/>
      <c r="DD81" s="459">
        <v>0</v>
      </c>
      <c r="DE81" s="431"/>
      <c r="DF81" s="451"/>
      <c r="DG81" s="460">
        <v>0.04</v>
      </c>
      <c r="DH81" s="471">
        <v>0</v>
      </c>
      <c r="DI81" s="471"/>
      <c r="DJ81" s="471"/>
      <c r="DK81" s="494">
        <v>0.04</v>
      </c>
      <c r="DL81" s="471"/>
      <c r="DM81" s="459">
        <v>0</v>
      </c>
      <c r="DN81" s="431"/>
      <c r="DO81" s="451"/>
      <c r="DP81" s="460">
        <v>0.04</v>
      </c>
      <c r="DQ81" s="471">
        <v>0</v>
      </c>
      <c r="DR81" s="471"/>
      <c r="DS81" s="471"/>
      <c r="DT81" s="494">
        <v>0.04</v>
      </c>
      <c r="DU81" s="471"/>
      <c r="DV81" s="459">
        <v>0</v>
      </c>
      <c r="DW81" s="431"/>
      <c r="DX81" s="451"/>
      <c r="DY81" s="460">
        <v>0.3</v>
      </c>
      <c r="DZ81" s="471">
        <v>0</v>
      </c>
      <c r="EA81" s="471"/>
      <c r="EB81" s="471"/>
      <c r="EC81" s="471" t="s">
        <v>3177</v>
      </c>
      <c r="ED81" s="495">
        <v>0.3</v>
      </c>
      <c r="EE81" s="471"/>
      <c r="EF81" s="489"/>
      <c r="EG81" s="469">
        <v>0.3</v>
      </c>
      <c r="EH81" s="468"/>
      <c r="EI81" s="468"/>
      <c r="EJ81" s="582">
        <v>1</v>
      </c>
      <c r="EK81" s="468"/>
      <c r="EL81" s="468"/>
      <c r="EM81" s="736">
        <v>1</v>
      </c>
      <c r="EN81" s="468"/>
      <c r="EO81" s="468"/>
      <c r="EP81" s="628">
        <v>100000000</v>
      </c>
      <c r="EQ81" s="468"/>
      <c r="ER81" s="628"/>
      <c r="ES81" s="200"/>
      <c r="ET81" s="412">
        <f t="shared" si="1"/>
        <v>0</v>
      </c>
    </row>
    <row r="82" spans="1:150" s="409" customFormat="1" ht="99.95" customHeight="1" x14ac:dyDescent="0.25">
      <c r="A82" s="430" t="s">
        <v>190</v>
      </c>
      <c r="B82" s="430" t="s">
        <v>3839</v>
      </c>
      <c r="C82" s="430" t="s">
        <v>25</v>
      </c>
      <c r="D82" s="437">
        <v>1</v>
      </c>
      <c r="E82" s="430" t="s">
        <v>26</v>
      </c>
      <c r="F82" s="437" t="s">
        <v>65</v>
      </c>
      <c r="G82" s="444">
        <v>1</v>
      </c>
      <c r="H82" s="444">
        <v>1</v>
      </c>
      <c r="I82" s="441">
        <v>0.1</v>
      </c>
      <c r="J82" s="430" t="s">
        <v>3177</v>
      </c>
      <c r="K82" s="105">
        <v>43465</v>
      </c>
      <c r="L82" s="52">
        <v>2</v>
      </c>
      <c r="M82" s="430" t="s">
        <v>3178</v>
      </c>
      <c r="N82" s="430" t="s">
        <v>3177</v>
      </c>
      <c r="O82" s="430" t="s">
        <v>3179</v>
      </c>
      <c r="P82" s="441">
        <v>0.1</v>
      </c>
      <c r="Q82" s="53" t="s">
        <v>3180</v>
      </c>
      <c r="R82" s="477">
        <v>100000000</v>
      </c>
      <c r="S82" s="415"/>
      <c r="T82" s="493">
        <v>43110</v>
      </c>
      <c r="U82" s="493">
        <v>43465</v>
      </c>
      <c r="V82" s="430" t="s">
        <v>3190</v>
      </c>
      <c r="W82" s="459">
        <v>0.4</v>
      </c>
      <c r="X82" s="459">
        <v>0</v>
      </c>
      <c r="Y82" s="431"/>
      <c r="Z82" s="448"/>
      <c r="AA82" s="460"/>
      <c r="AB82" s="471"/>
      <c r="AC82" s="430"/>
      <c r="AD82" s="471"/>
      <c r="AE82" s="494"/>
      <c r="AF82" s="471"/>
      <c r="AG82" s="459">
        <v>0.04</v>
      </c>
      <c r="AH82" s="431"/>
      <c r="AI82" s="451" t="s">
        <v>3189</v>
      </c>
      <c r="AJ82" s="460"/>
      <c r="AK82" s="471"/>
      <c r="AL82" s="471"/>
      <c r="AM82" s="471"/>
      <c r="AN82" s="494"/>
      <c r="AO82" s="471"/>
      <c r="AP82" s="459">
        <v>0.04</v>
      </c>
      <c r="AQ82" s="431"/>
      <c r="AR82" s="451" t="s">
        <v>3189</v>
      </c>
      <c r="AS82" s="460"/>
      <c r="AT82" s="471"/>
      <c r="AU82" s="471"/>
      <c r="AV82" s="471"/>
      <c r="AW82" s="471"/>
      <c r="AX82" s="494"/>
      <c r="AY82" s="471"/>
      <c r="AZ82" s="459">
        <v>0.04</v>
      </c>
      <c r="BA82" s="431"/>
      <c r="BB82" s="451" t="s">
        <v>3189</v>
      </c>
      <c r="BC82" s="460"/>
      <c r="BD82" s="471"/>
      <c r="BE82" s="471"/>
      <c r="BF82" s="471"/>
      <c r="BG82" s="494"/>
      <c r="BH82" s="471"/>
      <c r="BI82" s="459">
        <v>0.04</v>
      </c>
      <c r="BJ82" s="431"/>
      <c r="BK82" s="451" t="s">
        <v>3189</v>
      </c>
      <c r="BL82" s="460"/>
      <c r="BM82" s="471"/>
      <c r="BN82" s="471"/>
      <c r="BO82" s="471"/>
      <c r="BP82" s="494"/>
      <c r="BQ82" s="471"/>
      <c r="BR82" s="459">
        <v>0.04</v>
      </c>
      <c r="BS82" s="431"/>
      <c r="BT82" s="451" t="s">
        <v>3189</v>
      </c>
      <c r="BU82" s="460"/>
      <c r="BV82" s="471"/>
      <c r="BW82" s="57"/>
      <c r="BX82" s="471"/>
      <c r="BY82" s="471"/>
      <c r="BZ82" s="494"/>
      <c r="CA82" s="471"/>
      <c r="CB82" s="459">
        <v>0.04</v>
      </c>
      <c r="CC82" s="431"/>
      <c r="CD82" s="451" t="s">
        <v>3189</v>
      </c>
      <c r="CE82" s="460"/>
      <c r="CF82" s="471"/>
      <c r="CG82" s="471"/>
      <c r="CH82" s="471"/>
      <c r="CI82" s="494"/>
      <c r="CJ82" s="471"/>
      <c r="CK82" s="459">
        <v>0.04</v>
      </c>
      <c r="CL82" s="431"/>
      <c r="CM82" s="451" t="s">
        <v>3189</v>
      </c>
      <c r="CN82" s="460"/>
      <c r="CO82" s="471"/>
      <c r="CP82" s="471"/>
      <c r="CQ82" s="471"/>
      <c r="CR82" s="494"/>
      <c r="CS82" s="471"/>
      <c r="CT82" s="459">
        <v>0.04</v>
      </c>
      <c r="CU82" s="431"/>
      <c r="CV82" s="451" t="s">
        <v>3189</v>
      </c>
      <c r="CW82" s="460"/>
      <c r="CX82" s="471"/>
      <c r="CY82" s="471"/>
      <c r="CZ82" s="471"/>
      <c r="DA82" s="471"/>
      <c r="DB82" s="494"/>
      <c r="DC82" s="471"/>
      <c r="DD82" s="459">
        <v>0.04</v>
      </c>
      <c r="DE82" s="431"/>
      <c r="DF82" s="451" t="s">
        <v>3189</v>
      </c>
      <c r="DG82" s="460"/>
      <c r="DH82" s="471"/>
      <c r="DI82" s="471"/>
      <c r="DJ82" s="471"/>
      <c r="DK82" s="494"/>
      <c r="DL82" s="471"/>
      <c r="DM82" s="459">
        <v>0.04</v>
      </c>
      <c r="DN82" s="431"/>
      <c r="DO82" s="451" t="s">
        <v>3189</v>
      </c>
      <c r="DP82" s="460"/>
      <c r="DQ82" s="471"/>
      <c r="DR82" s="471"/>
      <c r="DS82" s="471"/>
      <c r="DT82" s="494"/>
      <c r="DU82" s="471"/>
      <c r="DV82" s="459">
        <v>0</v>
      </c>
      <c r="DW82" s="431"/>
      <c r="DX82" s="451"/>
      <c r="DY82" s="460"/>
      <c r="DZ82" s="471"/>
      <c r="EA82" s="471"/>
      <c r="EB82" s="471"/>
      <c r="EC82" s="471"/>
      <c r="ED82" s="495"/>
      <c r="EE82" s="471"/>
      <c r="EF82" s="489"/>
      <c r="EG82" s="469">
        <v>0.39999999999999997</v>
      </c>
      <c r="EH82" s="468"/>
      <c r="EI82" s="468"/>
      <c r="EJ82" s="582"/>
      <c r="EK82" s="468"/>
      <c r="EL82" s="468"/>
      <c r="EM82" s="736"/>
      <c r="EN82" s="468"/>
      <c r="EO82" s="468"/>
      <c r="EP82" s="628"/>
      <c r="EQ82" s="468"/>
      <c r="ER82" s="628"/>
      <c r="ES82" s="200"/>
      <c r="ET82" s="412">
        <f t="shared" si="1"/>
        <v>0</v>
      </c>
    </row>
    <row r="83" spans="1:150" s="409" customFormat="1" ht="99.95" customHeight="1" x14ac:dyDescent="0.25">
      <c r="A83" s="430" t="s">
        <v>190</v>
      </c>
      <c r="B83" s="430" t="s">
        <v>3839</v>
      </c>
      <c r="C83" s="430" t="s">
        <v>25</v>
      </c>
      <c r="D83" s="437">
        <v>1</v>
      </c>
      <c r="E83" s="430" t="s">
        <v>26</v>
      </c>
      <c r="F83" s="437" t="s">
        <v>65</v>
      </c>
      <c r="G83" s="444">
        <v>1</v>
      </c>
      <c r="H83" s="444">
        <v>1</v>
      </c>
      <c r="I83" s="441">
        <v>0.1</v>
      </c>
      <c r="J83" s="430" t="s">
        <v>3177</v>
      </c>
      <c r="K83" s="105">
        <v>43465</v>
      </c>
      <c r="L83" s="52">
        <v>2</v>
      </c>
      <c r="M83" s="430" t="s">
        <v>3178</v>
      </c>
      <c r="N83" s="430" t="s">
        <v>3177</v>
      </c>
      <c r="O83" s="430" t="s">
        <v>3179</v>
      </c>
      <c r="P83" s="441">
        <v>0.1</v>
      </c>
      <c r="Q83" s="53" t="s">
        <v>3180</v>
      </c>
      <c r="R83" s="477">
        <v>100000000</v>
      </c>
      <c r="S83" s="415"/>
      <c r="T83" s="493">
        <v>43110</v>
      </c>
      <c r="U83" s="493">
        <v>43465</v>
      </c>
      <c r="V83" s="430" t="s">
        <v>3191</v>
      </c>
      <c r="W83" s="459">
        <v>0.3</v>
      </c>
      <c r="X83" s="459">
        <v>0</v>
      </c>
      <c r="Y83" s="431"/>
      <c r="Z83" s="448"/>
      <c r="AA83" s="460"/>
      <c r="AB83" s="471"/>
      <c r="AC83" s="430"/>
      <c r="AD83" s="471"/>
      <c r="AE83" s="494"/>
      <c r="AF83" s="471"/>
      <c r="AG83" s="459">
        <v>0</v>
      </c>
      <c r="AH83" s="431"/>
      <c r="AI83" s="451"/>
      <c r="AJ83" s="460"/>
      <c r="AK83" s="471"/>
      <c r="AL83" s="471"/>
      <c r="AM83" s="471"/>
      <c r="AN83" s="494"/>
      <c r="AO83" s="471"/>
      <c r="AP83" s="459">
        <v>0</v>
      </c>
      <c r="AQ83" s="431"/>
      <c r="AR83" s="451"/>
      <c r="AS83" s="460"/>
      <c r="AT83" s="471"/>
      <c r="AU83" s="471"/>
      <c r="AV83" s="471"/>
      <c r="AW83" s="471"/>
      <c r="AX83" s="494"/>
      <c r="AY83" s="471"/>
      <c r="AZ83" s="459">
        <v>0</v>
      </c>
      <c r="BA83" s="431"/>
      <c r="BB83" s="451"/>
      <c r="BC83" s="460"/>
      <c r="BD83" s="471"/>
      <c r="BE83" s="471"/>
      <c r="BF83" s="471"/>
      <c r="BG83" s="494"/>
      <c r="BH83" s="471"/>
      <c r="BI83" s="459">
        <v>0</v>
      </c>
      <c r="BJ83" s="431"/>
      <c r="BK83" s="451"/>
      <c r="BL83" s="460"/>
      <c r="BM83" s="471"/>
      <c r="BN83" s="471"/>
      <c r="BO83" s="471"/>
      <c r="BP83" s="494"/>
      <c r="BQ83" s="471"/>
      <c r="BR83" s="459">
        <v>0</v>
      </c>
      <c r="BS83" s="431"/>
      <c r="BT83" s="451"/>
      <c r="BU83" s="460"/>
      <c r="BV83" s="471"/>
      <c r="BW83" s="57"/>
      <c r="BX83" s="471"/>
      <c r="BY83" s="471"/>
      <c r="BZ83" s="494"/>
      <c r="CA83" s="471"/>
      <c r="CB83" s="459">
        <v>0</v>
      </c>
      <c r="CC83" s="431"/>
      <c r="CD83" s="451"/>
      <c r="CE83" s="460"/>
      <c r="CF83" s="471"/>
      <c r="CG83" s="471"/>
      <c r="CH83" s="471"/>
      <c r="CI83" s="494"/>
      <c r="CJ83" s="471"/>
      <c r="CK83" s="459">
        <v>0</v>
      </c>
      <c r="CL83" s="431"/>
      <c r="CM83" s="451"/>
      <c r="CN83" s="460"/>
      <c r="CO83" s="471"/>
      <c r="CP83" s="471"/>
      <c r="CQ83" s="471"/>
      <c r="CR83" s="494"/>
      <c r="CS83" s="471"/>
      <c r="CT83" s="459">
        <v>0</v>
      </c>
      <c r="CU83" s="431"/>
      <c r="CV83" s="451"/>
      <c r="CW83" s="460"/>
      <c r="CX83" s="471"/>
      <c r="CY83" s="471"/>
      <c r="CZ83" s="471"/>
      <c r="DA83" s="471"/>
      <c r="DB83" s="494"/>
      <c r="DC83" s="471"/>
      <c r="DD83" s="459">
        <v>0</v>
      </c>
      <c r="DE83" s="431"/>
      <c r="DF83" s="451"/>
      <c r="DG83" s="460"/>
      <c r="DH83" s="471"/>
      <c r="DI83" s="471"/>
      <c r="DJ83" s="471"/>
      <c r="DK83" s="494"/>
      <c r="DL83" s="471"/>
      <c r="DM83" s="459">
        <v>0</v>
      </c>
      <c r="DN83" s="431"/>
      <c r="DO83" s="451"/>
      <c r="DP83" s="460"/>
      <c r="DQ83" s="471"/>
      <c r="DR83" s="471"/>
      <c r="DS83" s="471"/>
      <c r="DT83" s="494"/>
      <c r="DU83" s="471"/>
      <c r="DV83" s="459">
        <v>0.3</v>
      </c>
      <c r="DW83" s="431"/>
      <c r="DX83" s="451" t="s">
        <v>3177</v>
      </c>
      <c r="DY83" s="460"/>
      <c r="DZ83" s="471"/>
      <c r="EA83" s="471"/>
      <c r="EB83" s="471"/>
      <c r="EC83" s="471"/>
      <c r="ED83" s="495"/>
      <c r="EE83" s="471"/>
      <c r="EF83" s="489"/>
      <c r="EG83" s="469">
        <v>0.3</v>
      </c>
      <c r="EH83" s="468"/>
      <c r="EI83" s="468"/>
      <c r="EJ83" s="582"/>
      <c r="EK83" s="468"/>
      <c r="EL83" s="468"/>
      <c r="EM83" s="736"/>
      <c r="EN83" s="468"/>
      <c r="EO83" s="468"/>
      <c r="EP83" s="628"/>
      <c r="EQ83" s="468"/>
      <c r="ER83" s="628"/>
      <c r="ES83" s="200"/>
      <c r="ET83" s="412">
        <f t="shared" si="1"/>
        <v>0</v>
      </c>
    </row>
    <row r="84" spans="1:150" s="409" customFormat="1" ht="99.95" customHeight="1" x14ac:dyDescent="0.25">
      <c r="A84" s="430" t="s">
        <v>190</v>
      </c>
      <c r="B84" s="430" t="s">
        <v>3839</v>
      </c>
      <c r="C84" s="430" t="s">
        <v>25</v>
      </c>
      <c r="D84" s="437">
        <v>2</v>
      </c>
      <c r="E84" s="430" t="s">
        <v>3192</v>
      </c>
      <c r="F84" s="437" t="s">
        <v>65</v>
      </c>
      <c r="G84" s="444">
        <v>0.65</v>
      </c>
      <c r="H84" s="444">
        <v>0.25</v>
      </c>
      <c r="I84" s="441">
        <v>0.1</v>
      </c>
      <c r="J84" s="430" t="s">
        <v>3193</v>
      </c>
      <c r="K84" s="105">
        <v>43465</v>
      </c>
      <c r="L84" s="52">
        <v>5</v>
      </c>
      <c r="M84" s="430" t="s">
        <v>27</v>
      </c>
      <c r="N84" s="430" t="s">
        <v>3194</v>
      </c>
      <c r="O84" s="430" t="s">
        <v>3195</v>
      </c>
      <c r="P84" s="453">
        <v>0.02</v>
      </c>
      <c r="Q84" s="53" t="s">
        <v>3196</v>
      </c>
      <c r="R84" s="477">
        <v>72000000</v>
      </c>
      <c r="S84" s="415"/>
      <c r="T84" s="493">
        <v>43115</v>
      </c>
      <c r="U84" s="493">
        <v>43465</v>
      </c>
      <c r="V84" s="430" t="s">
        <v>3197</v>
      </c>
      <c r="W84" s="459">
        <v>0.25</v>
      </c>
      <c r="X84" s="459">
        <v>8.3333333333333329E-2</v>
      </c>
      <c r="Y84" s="431"/>
      <c r="Z84" s="451" t="s">
        <v>3198</v>
      </c>
      <c r="AA84" s="460">
        <v>8.3333333333333329E-2</v>
      </c>
      <c r="AB84" s="471">
        <v>0</v>
      </c>
      <c r="AC84" s="471"/>
      <c r="AD84" s="471"/>
      <c r="AE84" s="496">
        <v>8.3329166666666656E-3</v>
      </c>
      <c r="AF84" s="471"/>
      <c r="AG84" s="459">
        <v>8.3333333333333329E-2</v>
      </c>
      <c r="AH84" s="431"/>
      <c r="AI84" s="451" t="s">
        <v>3199</v>
      </c>
      <c r="AJ84" s="460">
        <v>8.3333333333333329E-2</v>
      </c>
      <c r="AK84" s="471">
        <v>0</v>
      </c>
      <c r="AL84" s="497">
        <v>72000000</v>
      </c>
      <c r="AM84" s="471"/>
      <c r="AN84" s="496">
        <v>2.4998333333333331E-2</v>
      </c>
      <c r="AO84" s="471"/>
      <c r="AP84" s="459">
        <v>8.3333333333333329E-2</v>
      </c>
      <c r="AQ84" s="431"/>
      <c r="AR84" s="451" t="s">
        <v>3200</v>
      </c>
      <c r="AS84" s="460">
        <v>8.3333333333333329E-2</v>
      </c>
      <c r="AT84" s="471">
        <v>0</v>
      </c>
      <c r="AU84" s="471"/>
      <c r="AV84" s="471"/>
      <c r="AW84" s="471" t="s">
        <v>3200</v>
      </c>
      <c r="AX84" s="496">
        <v>2.7775833333333333E-2</v>
      </c>
      <c r="AY84" s="471"/>
      <c r="AZ84" s="459">
        <v>0</v>
      </c>
      <c r="BA84" s="431"/>
      <c r="BB84" s="451"/>
      <c r="BC84" s="460">
        <v>6.25E-2</v>
      </c>
      <c r="BD84" s="471">
        <v>0</v>
      </c>
      <c r="BE84" s="471"/>
      <c r="BF84" s="471"/>
      <c r="BG84" s="496">
        <v>1.4235416666666667E-2</v>
      </c>
      <c r="BH84" s="471"/>
      <c r="BI84" s="459">
        <v>0</v>
      </c>
      <c r="BJ84" s="431"/>
      <c r="BK84" s="451"/>
      <c r="BL84" s="460">
        <v>6.25E-2</v>
      </c>
      <c r="BM84" s="471">
        <v>0</v>
      </c>
      <c r="BN84" s="471"/>
      <c r="BO84" s="471"/>
      <c r="BP84" s="496">
        <v>1.364017857142857E-2</v>
      </c>
      <c r="BQ84" s="471"/>
      <c r="BR84" s="459">
        <v>0</v>
      </c>
      <c r="BS84" s="431"/>
      <c r="BT84" s="451"/>
      <c r="BU84" s="460">
        <v>6.25E-2</v>
      </c>
      <c r="BV84" s="471">
        <v>0</v>
      </c>
      <c r="BW84" s="471"/>
      <c r="BX84" s="471"/>
      <c r="BY84" s="471" t="s">
        <v>3201</v>
      </c>
      <c r="BZ84" s="496">
        <v>1.7806428571428567E-2</v>
      </c>
      <c r="CA84" s="471"/>
      <c r="CB84" s="459">
        <v>0</v>
      </c>
      <c r="CC84" s="431"/>
      <c r="CD84" s="451"/>
      <c r="CE84" s="460">
        <v>6.25E-2</v>
      </c>
      <c r="CF84" s="471">
        <v>0</v>
      </c>
      <c r="CG84" s="471"/>
      <c r="CH84" s="471"/>
      <c r="CI84" s="496">
        <v>1.364017857142857E-2</v>
      </c>
      <c r="CJ84" s="471"/>
      <c r="CK84" s="459">
        <v>0</v>
      </c>
      <c r="CL84" s="431"/>
      <c r="CM84" s="451"/>
      <c r="CN84" s="460">
        <v>6.25E-2</v>
      </c>
      <c r="CO84" s="471">
        <v>0</v>
      </c>
      <c r="CP84" s="471"/>
      <c r="CQ84" s="471"/>
      <c r="CR84" s="496">
        <v>1.364017857142857E-2</v>
      </c>
      <c r="CS84" s="471"/>
      <c r="CT84" s="459">
        <v>0</v>
      </c>
      <c r="CU84" s="431"/>
      <c r="CV84" s="451"/>
      <c r="CW84" s="460">
        <v>6.25E-2</v>
      </c>
      <c r="CX84" s="471">
        <v>0</v>
      </c>
      <c r="CY84" s="471"/>
      <c r="CZ84" s="471"/>
      <c r="DA84" s="471" t="s">
        <v>3201</v>
      </c>
      <c r="DB84" s="496">
        <v>1.364017857142857E-2</v>
      </c>
      <c r="DC84" s="471"/>
      <c r="DD84" s="459">
        <v>0</v>
      </c>
      <c r="DE84" s="431"/>
      <c r="DF84" s="451"/>
      <c r="DG84" s="460">
        <v>6.25E-2</v>
      </c>
      <c r="DH84" s="471">
        <v>0</v>
      </c>
      <c r="DI84" s="471"/>
      <c r="DJ84" s="471"/>
      <c r="DK84" s="496">
        <v>1.364017857142857E-2</v>
      </c>
      <c r="DL84" s="471"/>
      <c r="DM84" s="459">
        <v>0</v>
      </c>
      <c r="DN84" s="431"/>
      <c r="DO84" s="451"/>
      <c r="DP84" s="460">
        <v>6.25E-2</v>
      </c>
      <c r="DQ84" s="471">
        <v>0</v>
      </c>
      <c r="DR84" s="471"/>
      <c r="DS84" s="471"/>
      <c r="DT84" s="496">
        <v>1.364017857142857E-2</v>
      </c>
      <c r="DU84" s="471"/>
      <c r="DV84" s="459">
        <v>0</v>
      </c>
      <c r="DW84" s="431"/>
      <c r="DX84" s="451"/>
      <c r="DY84" s="460">
        <v>0.25</v>
      </c>
      <c r="DZ84" s="471">
        <v>0</v>
      </c>
      <c r="EA84" s="471"/>
      <c r="EB84" s="471"/>
      <c r="EC84" s="471" t="s">
        <v>3194</v>
      </c>
      <c r="ED84" s="496">
        <v>7.5009999999999979E-2</v>
      </c>
      <c r="EE84" s="471"/>
      <c r="EF84" s="489"/>
      <c r="EG84" s="469">
        <v>0.25</v>
      </c>
      <c r="EH84" s="468"/>
      <c r="EI84" s="468"/>
      <c r="EJ84" s="582">
        <v>1</v>
      </c>
      <c r="EK84" s="468"/>
      <c r="EL84" s="468"/>
      <c r="EM84" s="735">
        <v>0.25</v>
      </c>
      <c r="EN84" s="468"/>
      <c r="EO84" s="468"/>
      <c r="EP84" s="628">
        <v>72000000</v>
      </c>
      <c r="EQ84" s="468"/>
      <c r="ER84" s="628"/>
      <c r="ES84" s="200"/>
      <c r="ET84" s="412">
        <f t="shared" si="1"/>
        <v>0</v>
      </c>
    </row>
    <row r="85" spans="1:150" s="409" customFormat="1" ht="99.95" customHeight="1" x14ac:dyDescent="0.25">
      <c r="A85" s="430" t="s">
        <v>190</v>
      </c>
      <c r="B85" s="430" t="s">
        <v>3839</v>
      </c>
      <c r="C85" s="430" t="s">
        <v>25</v>
      </c>
      <c r="D85" s="437">
        <v>2</v>
      </c>
      <c r="E85" s="430" t="s">
        <v>3192</v>
      </c>
      <c r="F85" s="437" t="s">
        <v>65</v>
      </c>
      <c r="G85" s="444">
        <v>0.65</v>
      </c>
      <c r="H85" s="444">
        <v>0.25</v>
      </c>
      <c r="I85" s="441">
        <v>0.1</v>
      </c>
      <c r="J85" s="430" t="s">
        <v>3193</v>
      </c>
      <c r="K85" s="105">
        <v>43465</v>
      </c>
      <c r="L85" s="52">
        <v>5</v>
      </c>
      <c r="M85" s="430" t="s">
        <v>27</v>
      </c>
      <c r="N85" s="430" t="s">
        <v>3194</v>
      </c>
      <c r="O85" s="430" t="s">
        <v>3195</v>
      </c>
      <c r="P85" s="453">
        <v>0.02</v>
      </c>
      <c r="Q85" s="53" t="s">
        <v>3196</v>
      </c>
      <c r="R85" s="477">
        <v>72000000</v>
      </c>
      <c r="S85" s="415"/>
      <c r="T85" s="493">
        <v>43115</v>
      </c>
      <c r="U85" s="493">
        <v>43465</v>
      </c>
      <c r="V85" s="430" t="s">
        <v>3202</v>
      </c>
      <c r="W85" s="459">
        <v>0.5</v>
      </c>
      <c r="X85" s="459">
        <v>0</v>
      </c>
      <c r="Y85" s="431"/>
      <c r="Z85" s="451"/>
      <c r="AA85" s="460"/>
      <c r="AB85" s="471"/>
      <c r="AC85" s="471"/>
      <c r="AD85" s="471"/>
      <c r="AE85" s="496"/>
      <c r="AF85" s="471"/>
      <c r="AG85" s="459">
        <v>0</v>
      </c>
      <c r="AH85" s="431"/>
      <c r="AI85" s="451"/>
      <c r="AJ85" s="460"/>
      <c r="AK85" s="471"/>
      <c r="AL85" s="471"/>
      <c r="AM85" s="471"/>
      <c r="AN85" s="496"/>
      <c r="AO85" s="471"/>
      <c r="AP85" s="459">
        <v>0</v>
      </c>
      <c r="AQ85" s="431"/>
      <c r="AR85" s="451"/>
      <c r="AS85" s="460"/>
      <c r="AT85" s="471"/>
      <c r="AU85" s="471"/>
      <c r="AV85" s="471"/>
      <c r="AW85" s="471"/>
      <c r="AX85" s="496"/>
      <c r="AY85" s="471"/>
      <c r="AZ85" s="459">
        <v>6.25E-2</v>
      </c>
      <c r="BA85" s="431"/>
      <c r="BB85" s="451" t="s">
        <v>243</v>
      </c>
      <c r="BC85" s="460"/>
      <c r="BD85" s="471"/>
      <c r="BE85" s="471"/>
      <c r="BF85" s="471"/>
      <c r="BG85" s="496"/>
      <c r="BH85" s="471"/>
      <c r="BI85" s="459">
        <v>6.25E-2</v>
      </c>
      <c r="BJ85" s="431"/>
      <c r="BK85" s="451" t="s">
        <v>243</v>
      </c>
      <c r="BL85" s="460"/>
      <c r="BM85" s="471"/>
      <c r="BN85" s="471"/>
      <c r="BO85" s="471"/>
      <c r="BP85" s="496"/>
      <c r="BQ85" s="471"/>
      <c r="BR85" s="459">
        <v>6.25E-2</v>
      </c>
      <c r="BS85" s="431"/>
      <c r="BT85" s="451" t="s">
        <v>3201</v>
      </c>
      <c r="BU85" s="460"/>
      <c r="BV85" s="471"/>
      <c r="BW85" s="471"/>
      <c r="BX85" s="471"/>
      <c r="BY85" s="471"/>
      <c r="BZ85" s="496"/>
      <c r="CA85" s="471"/>
      <c r="CB85" s="459">
        <v>6.25E-2</v>
      </c>
      <c r="CC85" s="431"/>
      <c r="CD85" s="451" t="s">
        <v>243</v>
      </c>
      <c r="CE85" s="460"/>
      <c r="CF85" s="471"/>
      <c r="CG85" s="471"/>
      <c r="CH85" s="471"/>
      <c r="CI85" s="496"/>
      <c r="CJ85" s="471"/>
      <c r="CK85" s="459">
        <v>6.25E-2</v>
      </c>
      <c r="CL85" s="431"/>
      <c r="CM85" s="451" t="s">
        <v>243</v>
      </c>
      <c r="CN85" s="460"/>
      <c r="CO85" s="471"/>
      <c r="CP85" s="471"/>
      <c r="CQ85" s="471"/>
      <c r="CR85" s="496"/>
      <c r="CS85" s="471"/>
      <c r="CT85" s="459">
        <v>6.25E-2</v>
      </c>
      <c r="CU85" s="431"/>
      <c r="CV85" s="451" t="s">
        <v>3201</v>
      </c>
      <c r="CW85" s="460"/>
      <c r="CX85" s="471"/>
      <c r="CY85" s="471"/>
      <c r="CZ85" s="471"/>
      <c r="DA85" s="471"/>
      <c r="DB85" s="496"/>
      <c r="DC85" s="471"/>
      <c r="DD85" s="459">
        <v>6.25E-2</v>
      </c>
      <c r="DE85" s="431"/>
      <c r="DF85" s="451" t="s">
        <v>243</v>
      </c>
      <c r="DG85" s="460"/>
      <c r="DH85" s="471"/>
      <c r="DI85" s="471"/>
      <c r="DJ85" s="471"/>
      <c r="DK85" s="496"/>
      <c r="DL85" s="471"/>
      <c r="DM85" s="459">
        <v>6.25E-2</v>
      </c>
      <c r="DN85" s="431"/>
      <c r="DO85" s="451" t="s">
        <v>243</v>
      </c>
      <c r="DP85" s="460"/>
      <c r="DQ85" s="471"/>
      <c r="DR85" s="471"/>
      <c r="DS85" s="471"/>
      <c r="DT85" s="496"/>
      <c r="DU85" s="471"/>
      <c r="DV85" s="459">
        <v>0</v>
      </c>
      <c r="DW85" s="431"/>
      <c r="DX85" s="451"/>
      <c r="DY85" s="460"/>
      <c r="DZ85" s="471"/>
      <c r="EA85" s="471"/>
      <c r="EB85" s="471"/>
      <c r="EC85" s="471"/>
      <c r="ED85" s="496"/>
      <c r="EE85" s="471"/>
      <c r="EF85" s="489"/>
      <c r="EG85" s="469">
        <v>0.5</v>
      </c>
      <c r="EH85" s="468"/>
      <c r="EI85" s="468"/>
      <c r="EJ85" s="582"/>
      <c r="EK85" s="468"/>
      <c r="EL85" s="468"/>
      <c r="EM85" s="735"/>
      <c r="EN85" s="468"/>
      <c r="EO85" s="468"/>
      <c r="EP85" s="628"/>
      <c r="EQ85" s="468"/>
      <c r="ER85" s="628"/>
      <c r="ES85" s="200"/>
      <c r="ET85" s="412">
        <f t="shared" si="1"/>
        <v>0</v>
      </c>
    </row>
    <row r="86" spans="1:150" s="409" customFormat="1" ht="99.95" customHeight="1" x14ac:dyDescent="0.25">
      <c r="A86" s="430" t="s">
        <v>190</v>
      </c>
      <c r="B86" s="430" t="s">
        <v>3839</v>
      </c>
      <c r="C86" s="430" t="s">
        <v>25</v>
      </c>
      <c r="D86" s="437">
        <v>2</v>
      </c>
      <c r="E86" s="430" t="s">
        <v>3192</v>
      </c>
      <c r="F86" s="437" t="s">
        <v>65</v>
      </c>
      <c r="G86" s="444">
        <v>0.65</v>
      </c>
      <c r="H86" s="444">
        <v>0.25</v>
      </c>
      <c r="I86" s="441">
        <v>0.1</v>
      </c>
      <c r="J86" s="430" t="s">
        <v>3193</v>
      </c>
      <c r="K86" s="105">
        <v>43465</v>
      </c>
      <c r="L86" s="52">
        <v>5</v>
      </c>
      <c r="M86" s="430" t="s">
        <v>27</v>
      </c>
      <c r="N86" s="430" t="s">
        <v>3194</v>
      </c>
      <c r="O86" s="430" t="s">
        <v>3195</v>
      </c>
      <c r="P86" s="453">
        <v>0.02</v>
      </c>
      <c r="Q86" s="53" t="s">
        <v>3196</v>
      </c>
      <c r="R86" s="477">
        <v>72000000</v>
      </c>
      <c r="S86" s="415"/>
      <c r="T86" s="493">
        <v>43115</v>
      </c>
      <c r="U86" s="493">
        <v>43465</v>
      </c>
      <c r="V86" s="430" t="s">
        <v>3203</v>
      </c>
      <c r="W86" s="459">
        <v>0.25</v>
      </c>
      <c r="X86" s="459">
        <v>0</v>
      </c>
      <c r="Y86" s="431"/>
      <c r="Z86" s="451"/>
      <c r="AA86" s="460"/>
      <c r="AB86" s="471"/>
      <c r="AC86" s="471"/>
      <c r="AD86" s="471"/>
      <c r="AE86" s="496"/>
      <c r="AF86" s="471"/>
      <c r="AG86" s="459">
        <v>0</v>
      </c>
      <c r="AH86" s="431"/>
      <c r="AI86" s="451"/>
      <c r="AJ86" s="460"/>
      <c r="AK86" s="471"/>
      <c r="AL86" s="471"/>
      <c r="AM86" s="471"/>
      <c r="AN86" s="496"/>
      <c r="AO86" s="471"/>
      <c r="AP86" s="459">
        <v>0</v>
      </c>
      <c r="AQ86" s="431"/>
      <c r="AR86" s="451"/>
      <c r="AS86" s="460"/>
      <c r="AT86" s="471"/>
      <c r="AU86" s="471"/>
      <c r="AV86" s="471"/>
      <c r="AW86" s="471"/>
      <c r="AX86" s="496"/>
      <c r="AY86" s="471"/>
      <c r="AZ86" s="459">
        <v>0</v>
      </c>
      <c r="BA86" s="431"/>
      <c r="BB86" s="451"/>
      <c r="BC86" s="460"/>
      <c r="BD86" s="471"/>
      <c r="BE86" s="471"/>
      <c r="BF86" s="471"/>
      <c r="BG86" s="496"/>
      <c r="BH86" s="471"/>
      <c r="BI86" s="459">
        <v>0</v>
      </c>
      <c r="BJ86" s="431"/>
      <c r="BK86" s="451"/>
      <c r="BL86" s="460"/>
      <c r="BM86" s="471"/>
      <c r="BN86" s="471"/>
      <c r="BO86" s="471"/>
      <c r="BP86" s="496"/>
      <c r="BQ86" s="471"/>
      <c r="BR86" s="459">
        <v>0</v>
      </c>
      <c r="BS86" s="431"/>
      <c r="BT86" s="451"/>
      <c r="BU86" s="460"/>
      <c r="BV86" s="471"/>
      <c r="BW86" s="471"/>
      <c r="BX86" s="471"/>
      <c r="BY86" s="471"/>
      <c r="BZ86" s="496"/>
      <c r="CA86" s="471"/>
      <c r="CB86" s="459">
        <v>0</v>
      </c>
      <c r="CC86" s="431"/>
      <c r="CD86" s="451"/>
      <c r="CE86" s="460"/>
      <c r="CF86" s="471"/>
      <c r="CG86" s="471"/>
      <c r="CH86" s="471"/>
      <c r="CI86" s="496"/>
      <c r="CJ86" s="471"/>
      <c r="CK86" s="459">
        <v>0</v>
      </c>
      <c r="CL86" s="431"/>
      <c r="CM86" s="451"/>
      <c r="CN86" s="460"/>
      <c r="CO86" s="471"/>
      <c r="CP86" s="471"/>
      <c r="CQ86" s="471"/>
      <c r="CR86" s="496"/>
      <c r="CS86" s="471"/>
      <c r="CT86" s="459">
        <v>0</v>
      </c>
      <c r="CU86" s="431"/>
      <c r="CV86" s="451"/>
      <c r="CW86" s="460"/>
      <c r="CX86" s="471"/>
      <c r="CY86" s="471"/>
      <c r="CZ86" s="471"/>
      <c r="DA86" s="471"/>
      <c r="DB86" s="496"/>
      <c r="DC86" s="471"/>
      <c r="DD86" s="459">
        <v>0</v>
      </c>
      <c r="DE86" s="431"/>
      <c r="DF86" s="451"/>
      <c r="DG86" s="460"/>
      <c r="DH86" s="471"/>
      <c r="DI86" s="471"/>
      <c r="DJ86" s="471"/>
      <c r="DK86" s="496"/>
      <c r="DL86" s="471"/>
      <c r="DM86" s="459">
        <v>0</v>
      </c>
      <c r="DN86" s="431"/>
      <c r="DO86" s="451"/>
      <c r="DP86" s="460"/>
      <c r="DQ86" s="471"/>
      <c r="DR86" s="471"/>
      <c r="DS86" s="471"/>
      <c r="DT86" s="496"/>
      <c r="DU86" s="471"/>
      <c r="DV86" s="459">
        <v>0.25</v>
      </c>
      <c r="DW86" s="431"/>
      <c r="DX86" s="451" t="s">
        <v>3194</v>
      </c>
      <c r="DY86" s="460"/>
      <c r="DZ86" s="471"/>
      <c r="EA86" s="471"/>
      <c r="EB86" s="471"/>
      <c r="EC86" s="471"/>
      <c r="ED86" s="496"/>
      <c r="EE86" s="471"/>
      <c r="EF86" s="489"/>
      <c r="EG86" s="469">
        <v>0.25</v>
      </c>
      <c r="EH86" s="468"/>
      <c r="EI86" s="468"/>
      <c r="EJ86" s="582"/>
      <c r="EK86" s="468"/>
      <c r="EL86" s="468"/>
      <c r="EM86" s="735"/>
      <c r="EN86" s="468"/>
      <c r="EO86" s="468"/>
      <c r="EP86" s="628"/>
      <c r="EQ86" s="468"/>
      <c r="ER86" s="628"/>
      <c r="ES86" s="200"/>
      <c r="ET86" s="412">
        <f t="shared" si="1"/>
        <v>0</v>
      </c>
    </row>
    <row r="87" spans="1:150" s="409" customFormat="1" ht="99.95" customHeight="1" x14ac:dyDescent="0.25">
      <c r="A87" s="430" t="s">
        <v>190</v>
      </c>
      <c r="B87" s="430" t="s">
        <v>3839</v>
      </c>
      <c r="C87" s="430" t="s">
        <v>25</v>
      </c>
      <c r="D87" s="437">
        <v>2</v>
      </c>
      <c r="E87" s="430" t="s">
        <v>3192</v>
      </c>
      <c r="F87" s="437" t="s">
        <v>65</v>
      </c>
      <c r="G87" s="444">
        <v>0.65</v>
      </c>
      <c r="H87" s="444">
        <v>0.25</v>
      </c>
      <c r="I87" s="441">
        <v>0.1</v>
      </c>
      <c r="J87" s="430" t="s">
        <v>3193</v>
      </c>
      <c r="K87" s="105">
        <v>43465</v>
      </c>
      <c r="L87" s="52">
        <v>6</v>
      </c>
      <c r="M87" s="430" t="s">
        <v>28</v>
      </c>
      <c r="N87" s="430" t="s">
        <v>3204</v>
      </c>
      <c r="O87" s="430" t="s">
        <v>3205</v>
      </c>
      <c r="P87" s="453">
        <v>0.03</v>
      </c>
      <c r="Q87" s="53" t="s">
        <v>2318</v>
      </c>
      <c r="R87" s="477">
        <v>58452000</v>
      </c>
      <c r="S87" s="415"/>
      <c r="T87" s="493">
        <v>43132</v>
      </c>
      <c r="U87" s="493">
        <v>43465</v>
      </c>
      <c r="V87" s="430" t="s">
        <v>3206</v>
      </c>
      <c r="W87" s="459">
        <v>0.33329999999999999</v>
      </c>
      <c r="X87" s="459">
        <v>0</v>
      </c>
      <c r="Y87" s="431"/>
      <c r="Z87" s="451"/>
      <c r="AA87" s="460">
        <v>0</v>
      </c>
      <c r="AB87" s="471">
        <v>0</v>
      </c>
      <c r="AC87" s="471"/>
      <c r="AD87" s="471"/>
      <c r="AE87" s="496"/>
      <c r="AF87" s="471"/>
      <c r="AG87" s="459">
        <v>0.16664999999999999</v>
      </c>
      <c r="AH87" s="431"/>
      <c r="AI87" s="451" t="s">
        <v>3207</v>
      </c>
      <c r="AJ87" s="460">
        <v>0.16664999999999999</v>
      </c>
      <c r="AK87" s="471">
        <v>0</v>
      </c>
      <c r="AL87" s="497">
        <v>58452000</v>
      </c>
      <c r="AM87" s="471"/>
      <c r="AN87" s="496"/>
      <c r="AO87" s="471"/>
      <c r="AP87" s="459">
        <v>0.16664999999999999</v>
      </c>
      <c r="AQ87" s="431"/>
      <c r="AR87" s="451" t="s">
        <v>3208</v>
      </c>
      <c r="AS87" s="460">
        <v>0.20368333333333333</v>
      </c>
      <c r="AT87" s="471">
        <v>0</v>
      </c>
      <c r="AU87" s="471"/>
      <c r="AV87" s="471"/>
      <c r="AW87" s="471" t="s">
        <v>3209</v>
      </c>
      <c r="AX87" s="496"/>
      <c r="AY87" s="471"/>
      <c r="AZ87" s="459">
        <v>0</v>
      </c>
      <c r="BA87" s="431"/>
      <c r="BB87" s="451"/>
      <c r="BC87" s="460">
        <v>3.7033333333333335E-2</v>
      </c>
      <c r="BD87" s="471">
        <v>0</v>
      </c>
      <c r="BE87" s="471"/>
      <c r="BF87" s="471"/>
      <c r="BG87" s="496"/>
      <c r="BH87" s="471"/>
      <c r="BI87" s="459">
        <v>0</v>
      </c>
      <c r="BJ87" s="431"/>
      <c r="BK87" s="451"/>
      <c r="BL87" s="460">
        <v>3.7033333333333335E-2</v>
      </c>
      <c r="BM87" s="471">
        <v>0</v>
      </c>
      <c r="BN87" s="471"/>
      <c r="BO87" s="471"/>
      <c r="BP87" s="496"/>
      <c r="BQ87" s="471"/>
      <c r="BR87" s="459">
        <v>0</v>
      </c>
      <c r="BS87" s="431"/>
      <c r="BT87" s="451"/>
      <c r="BU87" s="460">
        <v>3.7033333333333335E-2</v>
      </c>
      <c r="BV87" s="471">
        <v>0</v>
      </c>
      <c r="BW87" s="471"/>
      <c r="BX87" s="471"/>
      <c r="BY87" s="471" t="s">
        <v>3210</v>
      </c>
      <c r="BZ87" s="496"/>
      <c r="CA87" s="471"/>
      <c r="CB87" s="459">
        <v>0</v>
      </c>
      <c r="CC87" s="431"/>
      <c r="CD87" s="451"/>
      <c r="CE87" s="460">
        <v>3.7033333333333335E-2</v>
      </c>
      <c r="CF87" s="471">
        <v>0</v>
      </c>
      <c r="CG87" s="471"/>
      <c r="CH87" s="471"/>
      <c r="CI87" s="496"/>
      <c r="CJ87" s="471"/>
      <c r="CK87" s="459">
        <v>0</v>
      </c>
      <c r="CL87" s="431"/>
      <c r="CM87" s="451"/>
      <c r="CN87" s="460">
        <v>3.7033333333333335E-2</v>
      </c>
      <c r="CO87" s="471">
        <v>0</v>
      </c>
      <c r="CP87" s="471"/>
      <c r="CQ87" s="471"/>
      <c r="CR87" s="496"/>
      <c r="CS87" s="471"/>
      <c r="CT87" s="459">
        <v>0</v>
      </c>
      <c r="CU87" s="431"/>
      <c r="CV87" s="451"/>
      <c r="CW87" s="460">
        <v>3.7033333333333335E-2</v>
      </c>
      <c r="CX87" s="471">
        <v>0</v>
      </c>
      <c r="CY87" s="471"/>
      <c r="CZ87" s="471"/>
      <c r="DA87" s="471" t="s">
        <v>3210</v>
      </c>
      <c r="DB87" s="496"/>
      <c r="DC87" s="471"/>
      <c r="DD87" s="459">
        <v>0</v>
      </c>
      <c r="DE87" s="431"/>
      <c r="DF87" s="451"/>
      <c r="DG87" s="460">
        <v>3.7033333333333335E-2</v>
      </c>
      <c r="DH87" s="471">
        <v>0</v>
      </c>
      <c r="DI87" s="471"/>
      <c r="DJ87" s="471"/>
      <c r="DK87" s="496"/>
      <c r="DL87" s="471"/>
      <c r="DM87" s="459">
        <v>0</v>
      </c>
      <c r="DN87" s="431"/>
      <c r="DO87" s="451"/>
      <c r="DP87" s="460">
        <v>3.7033333333333335E-2</v>
      </c>
      <c r="DQ87" s="471">
        <v>0</v>
      </c>
      <c r="DR87" s="471"/>
      <c r="DS87" s="471"/>
      <c r="DT87" s="496"/>
      <c r="DU87" s="471"/>
      <c r="DV87" s="459">
        <v>0</v>
      </c>
      <c r="DW87" s="431"/>
      <c r="DX87" s="451"/>
      <c r="DY87" s="460">
        <v>0.33339999999999997</v>
      </c>
      <c r="DZ87" s="471">
        <v>0</v>
      </c>
      <c r="EA87" s="471"/>
      <c r="EB87" s="471"/>
      <c r="EC87" s="471" t="s">
        <v>3204</v>
      </c>
      <c r="ED87" s="496"/>
      <c r="EE87" s="471"/>
      <c r="EF87" s="489"/>
      <c r="EG87" s="469">
        <v>0.33329999999999999</v>
      </c>
      <c r="EH87" s="468"/>
      <c r="EI87" s="468"/>
      <c r="EJ87" s="582">
        <v>1.0000000000000002</v>
      </c>
      <c r="EK87" s="468"/>
      <c r="EL87" s="468"/>
      <c r="EM87" s="735"/>
      <c r="EN87" s="468"/>
      <c r="EO87" s="468"/>
      <c r="EP87" s="628">
        <v>58452000</v>
      </c>
      <c r="EQ87" s="468"/>
      <c r="ER87" s="628"/>
      <c r="ES87" s="200"/>
      <c r="ET87" s="412">
        <f t="shared" si="1"/>
        <v>0</v>
      </c>
    </row>
    <row r="88" spans="1:150" s="409" customFormat="1" ht="99.95" customHeight="1" x14ac:dyDescent="0.25">
      <c r="A88" s="430" t="s">
        <v>190</v>
      </c>
      <c r="B88" s="430" t="s">
        <v>3839</v>
      </c>
      <c r="C88" s="430" t="s">
        <v>25</v>
      </c>
      <c r="D88" s="437">
        <v>2</v>
      </c>
      <c r="E88" s="430" t="s">
        <v>3192</v>
      </c>
      <c r="F88" s="437" t="s">
        <v>65</v>
      </c>
      <c r="G88" s="444">
        <v>0.65</v>
      </c>
      <c r="H88" s="444">
        <v>0.25</v>
      </c>
      <c r="I88" s="441">
        <v>0.1</v>
      </c>
      <c r="J88" s="430" t="s">
        <v>3193</v>
      </c>
      <c r="K88" s="105">
        <v>43465</v>
      </c>
      <c r="L88" s="52">
        <v>6</v>
      </c>
      <c r="M88" s="430" t="s">
        <v>28</v>
      </c>
      <c r="N88" s="430" t="s">
        <v>3204</v>
      </c>
      <c r="O88" s="430" t="s">
        <v>3205</v>
      </c>
      <c r="P88" s="453">
        <v>0.03</v>
      </c>
      <c r="Q88" s="53" t="s">
        <v>2318</v>
      </c>
      <c r="R88" s="477">
        <v>58452000</v>
      </c>
      <c r="S88" s="415"/>
      <c r="T88" s="493">
        <v>43132</v>
      </c>
      <c r="U88" s="493">
        <v>43465</v>
      </c>
      <c r="V88" s="430" t="s">
        <v>3211</v>
      </c>
      <c r="W88" s="459">
        <v>0.33329999999999999</v>
      </c>
      <c r="X88" s="459">
        <v>0</v>
      </c>
      <c r="Y88" s="431"/>
      <c r="Z88" s="451"/>
      <c r="AA88" s="460"/>
      <c r="AB88" s="471"/>
      <c r="AC88" s="471"/>
      <c r="AD88" s="471"/>
      <c r="AE88" s="496"/>
      <c r="AF88" s="471"/>
      <c r="AG88" s="459">
        <v>0</v>
      </c>
      <c r="AH88" s="431"/>
      <c r="AI88" s="451"/>
      <c r="AJ88" s="460"/>
      <c r="AK88" s="471"/>
      <c r="AL88" s="471"/>
      <c r="AM88" s="471"/>
      <c r="AN88" s="496"/>
      <c r="AO88" s="471"/>
      <c r="AP88" s="459">
        <v>3.7033333333333335E-2</v>
      </c>
      <c r="AQ88" s="431"/>
      <c r="AR88" s="451" t="s">
        <v>3210</v>
      </c>
      <c r="AS88" s="460"/>
      <c r="AT88" s="471"/>
      <c r="AU88" s="471"/>
      <c r="AV88" s="471"/>
      <c r="AW88" s="471"/>
      <c r="AX88" s="496"/>
      <c r="AY88" s="471"/>
      <c r="AZ88" s="459">
        <v>3.7033333333333335E-2</v>
      </c>
      <c r="BA88" s="431"/>
      <c r="BB88" s="451" t="s">
        <v>3212</v>
      </c>
      <c r="BC88" s="460"/>
      <c r="BD88" s="471"/>
      <c r="BE88" s="471"/>
      <c r="BF88" s="471"/>
      <c r="BG88" s="496"/>
      <c r="BH88" s="471"/>
      <c r="BI88" s="459">
        <v>3.7033333333333335E-2</v>
      </c>
      <c r="BJ88" s="431"/>
      <c r="BK88" s="451" t="s">
        <v>3212</v>
      </c>
      <c r="BL88" s="460"/>
      <c r="BM88" s="471"/>
      <c r="BN88" s="471"/>
      <c r="BO88" s="471"/>
      <c r="BP88" s="496"/>
      <c r="BQ88" s="471"/>
      <c r="BR88" s="459">
        <v>3.7033333333333335E-2</v>
      </c>
      <c r="BS88" s="431"/>
      <c r="BT88" s="451" t="s">
        <v>3210</v>
      </c>
      <c r="BU88" s="460"/>
      <c r="BV88" s="471"/>
      <c r="BW88" s="471"/>
      <c r="BX88" s="471"/>
      <c r="BY88" s="471"/>
      <c r="BZ88" s="496"/>
      <c r="CA88" s="471"/>
      <c r="CB88" s="459">
        <v>3.7033333333333335E-2</v>
      </c>
      <c r="CC88" s="431"/>
      <c r="CD88" s="451" t="s">
        <v>3212</v>
      </c>
      <c r="CE88" s="460"/>
      <c r="CF88" s="471"/>
      <c r="CG88" s="471"/>
      <c r="CH88" s="471"/>
      <c r="CI88" s="496"/>
      <c r="CJ88" s="471"/>
      <c r="CK88" s="459">
        <v>3.7033333333333335E-2</v>
      </c>
      <c r="CL88" s="431"/>
      <c r="CM88" s="451" t="s">
        <v>3212</v>
      </c>
      <c r="CN88" s="460"/>
      <c r="CO88" s="471"/>
      <c r="CP88" s="471"/>
      <c r="CQ88" s="471"/>
      <c r="CR88" s="496"/>
      <c r="CS88" s="471"/>
      <c r="CT88" s="459">
        <v>3.7033333333333335E-2</v>
      </c>
      <c r="CU88" s="431"/>
      <c r="CV88" s="451" t="s">
        <v>3210</v>
      </c>
      <c r="CW88" s="460"/>
      <c r="CX88" s="471"/>
      <c r="CY88" s="471"/>
      <c r="CZ88" s="471"/>
      <c r="DA88" s="471"/>
      <c r="DB88" s="496"/>
      <c r="DC88" s="471"/>
      <c r="DD88" s="459">
        <v>3.7033333333333335E-2</v>
      </c>
      <c r="DE88" s="431"/>
      <c r="DF88" s="451" t="s">
        <v>3212</v>
      </c>
      <c r="DG88" s="460"/>
      <c r="DH88" s="471"/>
      <c r="DI88" s="471"/>
      <c r="DJ88" s="471"/>
      <c r="DK88" s="496"/>
      <c r="DL88" s="471"/>
      <c r="DM88" s="459">
        <v>3.7033333333333335E-2</v>
      </c>
      <c r="DN88" s="431"/>
      <c r="DO88" s="451" t="s">
        <v>3212</v>
      </c>
      <c r="DP88" s="460"/>
      <c r="DQ88" s="471"/>
      <c r="DR88" s="471"/>
      <c r="DS88" s="471"/>
      <c r="DT88" s="496"/>
      <c r="DU88" s="471"/>
      <c r="DV88" s="459">
        <v>0</v>
      </c>
      <c r="DW88" s="431"/>
      <c r="DX88" s="451"/>
      <c r="DY88" s="460"/>
      <c r="DZ88" s="471"/>
      <c r="EA88" s="471"/>
      <c r="EB88" s="471"/>
      <c r="EC88" s="471"/>
      <c r="ED88" s="496"/>
      <c r="EE88" s="471"/>
      <c r="EF88" s="489"/>
      <c r="EG88" s="469">
        <v>0.33330000000000004</v>
      </c>
      <c r="EH88" s="468"/>
      <c r="EI88" s="468"/>
      <c r="EJ88" s="582"/>
      <c r="EK88" s="468"/>
      <c r="EL88" s="468"/>
      <c r="EM88" s="735"/>
      <c r="EN88" s="468"/>
      <c r="EO88" s="468"/>
      <c r="EP88" s="628"/>
      <c r="EQ88" s="468"/>
      <c r="ER88" s="628"/>
      <c r="ES88" s="200"/>
      <c r="ET88" s="412">
        <f t="shared" si="1"/>
        <v>0</v>
      </c>
    </row>
    <row r="89" spans="1:150" s="409" customFormat="1" ht="99.95" customHeight="1" x14ac:dyDescent="0.25">
      <c r="A89" s="430" t="s">
        <v>190</v>
      </c>
      <c r="B89" s="430" t="s">
        <v>3839</v>
      </c>
      <c r="C89" s="430" t="s">
        <v>25</v>
      </c>
      <c r="D89" s="437">
        <v>2</v>
      </c>
      <c r="E89" s="430" t="s">
        <v>3192</v>
      </c>
      <c r="F89" s="437" t="s">
        <v>65</v>
      </c>
      <c r="G89" s="444">
        <v>0.65</v>
      </c>
      <c r="H89" s="444">
        <v>0.25</v>
      </c>
      <c r="I89" s="441">
        <v>0.1</v>
      </c>
      <c r="J89" s="430" t="s">
        <v>3193</v>
      </c>
      <c r="K89" s="105">
        <v>43465</v>
      </c>
      <c r="L89" s="52">
        <v>6</v>
      </c>
      <c r="M89" s="430" t="s">
        <v>28</v>
      </c>
      <c r="N89" s="430" t="s">
        <v>3204</v>
      </c>
      <c r="O89" s="430" t="s">
        <v>3205</v>
      </c>
      <c r="P89" s="453">
        <v>0.03</v>
      </c>
      <c r="Q89" s="53" t="s">
        <v>2318</v>
      </c>
      <c r="R89" s="477">
        <v>58452000</v>
      </c>
      <c r="S89" s="415"/>
      <c r="T89" s="493">
        <v>43132</v>
      </c>
      <c r="U89" s="493">
        <v>43465</v>
      </c>
      <c r="V89" s="430" t="s">
        <v>3213</v>
      </c>
      <c r="W89" s="459">
        <v>0.33339999999999997</v>
      </c>
      <c r="X89" s="459">
        <v>0</v>
      </c>
      <c r="Y89" s="431"/>
      <c r="Z89" s="451"/>
      <c r="AA89" s="460"/>
      <c r="AB89" s="471"/>
      <c r="AC89" s="471"/>
      <c r="AD89" s="471"/>
      <c r="AE89" s="496"/>
      <c r="AF89" s="471"/>
      <c r="AG89" s="459">
        <v>0</v>
      </c>
      <c r="AH89" s="431"/>
      <c r="AI89" s="451"/>
      <c r="AJ89" s="460"/>
      <c r="AK89" s="471"/>
      <c r="AL89" s="471"/>
      <c r="AM89" s="471"/>
      <c r="AN89" s="496"/>
      <c r="AO89" s="471"/>
      <c r="AP89" s="459">
        <v>0</v>
      </c>
      <c r="AQ89" s="431"/>
      <c r="AR89" s="451"/>
      <c r="AS89" s="460"/>
      <c r="AT89" s="471"/>
      <c r="AU89" s="471"/>
      <c r="AV89" s="471"/>
      <c r="AW89" s="471"/>
      <c r="AX89" s="496"/>
      <c r="AY89" s="471"/>
      <c r="AZ89" s="459">
        <v>0</v>
      </c>
      <c r="BA89" s="431"/>
      <c r="BB89" s="451"/>
      <c r="BC89" s="460"/>
      <c r="BD89" s="471"/>
      <c r="BE89" s="471"/>
      <c r="BF89" s="471"/>
      <c r="BG89" s="496"/>
      <c r="BH89" s="471"/>
      <c r="BI89" s="459">
        <v>0</v>
      </c>
      <c r="BJ89" s="431"/>
      <c r="BK89" s="451"/>
      <c r="BL89" s="460"/>
      <c r="BM89" s="471"/>
      <c r="BN89" s="471"/>
      <c r="BO89" s="471"/>
      <c r="BP89" s="496"/>
      <c r="BQ89" s="471"/>
      <c r="BR89" s="459">
        <v>0</v>
      </c>
      <c r="BS89" s="431"/>
      <c r="BT89" s="451"/>
      <c r="BU89" s="460"/>
      <c r="BV89" s="471"/>
      <c r="BW89" s="471"/>
      <c r="BX89" s="471"/>
      <c r="BY89" s="471"/>
      <c r="BZ89" s="496"/>
      <c r="CA89" s="471"/>
      <c r="CB89" s="459">
        <v>0</v>
      </c>
      <c r="CC89" s="431"/>
      <c r="CD89" s="451"/>
      <c r="CE89" s="460"/>
      <c r="CF89" s="471"/>
      <c r="CG89" s="471"/>
      <c r="CH89" s="471"/>
      <c r="CI89" s="496"/>
      <c r="CJ89" s="471"/>
      <c r="CK89" s="459">
        <v>0</v>
      </c>
      <c r="CL89" s="431"/>
      <c r="CM89" s="451"/>
      <c r="CN89" s="460"/>
      <c r="CO89" s="471"/>
      <c r="CP89" s="471"/>
      <c r="CQ89" s="471"/>
      <c r="CR89" s="496"/>
      <c r="CS89" s="471"/>
      <c r="CT89" s="459">
        <v>0</v>
      </c>
      <c r="CU89" s="431"/>
      <c r="CV89" s="451"/>
      <c r="CW89" s="460"/>
      <c r="CX89" s="471"/>
      <c r="CY89" s="471"/>
      <c r="CZ89" s="471"/>
      <c r="DA89" s="471"/>
      <c r="DB89" s="496"/>
      <c r="DC89" s="471"/>
      <c r="DD89" s="459">
        <v>0</v>
      </c>
      <c r="DE89" s="431"/>
      <c r="DF89" s="451"/>
      <c r="DG89" s="460"/>
      <c r="DH89" s="471"/>
      <c r="DI89" s="471"/>
      <c r="DJ89" s="471"/>
      <c r="DK89" s="496"/>
      <c r="DL89" s="471"/>
      <c r="DM89" s="459">
        <v>0</v>
      </c>
      <c r="DN89" s="431"/>
      <c r="DO89" s="451"/>
      <c r="DP89" s="460"/>
      <c r="DQ89" s="471"/>
      <c r="DR89" s="471"/>
      <c r="DS89" s="471"/>
      <c r="DT89" s="496"/>
      <c r="DU89" s="471"/>
      <c r="DV89" s="459">
        <v>0.33339999999999997</v>
      </c>
      <c r="DW89" s="431"/>
      <c r="DX89" s="451" t="s">
        <v>3204</v>
      </c>
      <c r="DY89" s="460"/>
      <c r="DZ89" s="471"/>
      <c r="EA89" s="471"/>
      <c r="EB89" s="471"/>
      <c r="EC89" s="471"/>
      <c r="ED89" s="496"/>
      <c r="EE89" s="471"/>
      <c r="EF89" s="489"/>
      <c r="EG89" s="469">
        <v>0.33339999999999997</v>
      </c>
      <c r="EH89" s="468"/>
      <c r="EI89" s="468"/>
      <c r="EJ89" s="582"/>
      <c r="EK89" s="468"/>
      <c r="EL89" s="468"/>
      <c r="EM89" s="735"/>
      <c r="EN89" s="468"/>
      <c r="EO89" s="468"/>
      <c r="EP89" s="628"/>
      <c r="EQ89" s="468"/>
      <c r="ER89" s="628"/>
      <c r="ES89" s="200"/>
      <c r="ET89" s="412">
        <f t="shared" si="1"/>
        <v>0</v>
      </c>
    </row>
    <row r="90" spans="1:150" s="409" customFormat="1" ht="99.95" customHeight="1" x14ac:dyDescent="0.25">
      <c r="A90" s="430" t="s">
        <v>190</v>
      </c>
      <c r="B90" s="430" t="s">
        <v>3839</v>
      </c>
      <c r="C90" s="430" t="s">
        <v>25</v>
      </c>
      <c r="D90" s="437">
        <v>2</v>
      </c>
      <c r="E90" s="430" t="s">
        <v>3192</v>
      </c>
      <c r="F90" s="437" t="s">
        <v>65</v>
      </c>
      <c r="G90" s="444">
        <v>0.65</v>
      </c>
      <c r="H90" s="444">
        <v>0.25</v>
      </c>
      <c r="I90" s="441">
        <v>0.1</v>
      </c>
      <c r="J90" s="430" t="s">
        <v>3193</v>
      </c>
      <c r="K90" s="105">
        <v>43465</v>
      </c>
      <c r="L90" s="52">
        <v>7</v>
      </c>
      <c r="M90" s="430" t="s">
        <v>3214</v>
      </c>
      <c r="N90" s="430" t="s">
        <v>3215</v>
      </c>
      <c r="O90" s="430" t="s">
        <v>3216</v>
      </c>
      <c r="P90" s="453">
        <v>0.02</v>
      </c>
      <c r="Q90" s="53" t="s">
        <v>2318</v>
      </c>
      <c r="R90" s="477">
        <v>58452000</v>
      </c>
      <c r="S90" s="415"/>
      <c r="T90" s="493">
        <v>43132</v>
      </c>
      <c r="U90" s="493">
        <v>43465</v>
      </c>
      <c r="V90" s="430" t="s">
        <v>3217</v>
      </c>
      <c r="W90" s="459">
        <v>0.25</v>
      </c>
      <c r="X90" s="459">
        <v>0</v>
      </c>
      <c r="Y90" s="431"/>
      <c r="Z90" s="451"/>
      <c r="AA90" s="460">
        <v>0</v>
      </c>
      <c r="AB90" s="471">
        <v>0</v>
      </c>
      <c r="AC90" s="471"/>
      <c r="AD90" s="471"/>
      <c r="AE90" s="496"/>
      <c r="AF90" s="471"/>
      <c r="AG90" s="459">
        <v>8.3333333333333329E-2</v>
      </c>
      <c r="AH90" s="431"/>
      <c r="AI90" s="451" t="s">
        <v>243</v>
      </c>
      <c r="AJ90" s="460">
        <v>8.3333333333333329E-2</v>
      </c>
      <c r="AK90" s="471">
        <v>0</v>
      </c>
      <c r="AL90" s="497">
        <v>58452000</v>
      </c>
      <c r="AM90" s="471"/>
      <c r="AN90" s="496"/>
      <c r="AO90" s="471"/>
      <c r="AP90" s="459">
        <v>8.3333333333333329E-2</v>
      </c>
      <c r="AQ90" s="431"/>
      <c r="AR90" s="451" t="s">
        <v>3218</v>
      </c>
      <c r="AS90" s="460">
        <v>8.3333333333333329E-2</v>
      </c>
      <c r="AT90" s="471">
        <v>0</v>
      </c>
      <c r="AU90" s="471"/>
      <c r="AV90" s="471"/>
      <c r="AW90" s="471" t="s">
        <v>3218</v>
      </c>
      <c r="AX90" s="496"/>
      <c r="AY90" s="471"/>
      <c r="AZ90" s="459">
        <v>8.3333333333333329E-2</v>
      </c>
      <c r="BA90" s="431"/>
      <c r="BB90" s="451" t="s">
        <v>3219</v>
      </c>
      <c r="BC90" s="460">
        <v>8.3333333333333329E-2</v>
      </c>
      <c r="BD90" s="471">
        <v>0</v>
      </c>
      <c r="BE90" s="471"/>
      <c r="BF90" s="471"/>
      <c r="BG90" s="496"/>
      <c r="BH90" s="471"/>
      <c r="BI90" s="459">
        <v>0</v>
      </c>
      <c r="BJ90" s="431"/>
      <c r="BK90" s="451"/>
      <c r="BL90" s="460">
        <v>7.1428571428571425E-2</v>
      </c>
      <c r="BM90" s="471">
        <v>0</v>
      </c>
      <c r="BN90" s="471"/>
      <c r="BO90" s="471"/>
      <c r="BP90" s="496"/>
      <c r="BQ90" s="471"/>
      <c r="BR90" s="459">
        <v>0</v>
      </c>
      <c r="BS90" s="431"/>
      <c r="BT90" s="451"/>
      <c r="BU90" s="460">
        <v>7.1428571428571425E-2</v>
      </c>
      <c r="BV90" s="471">
        <v>0</v>
      </c>
      <c r="BW90" s="471"/>
      <c r="BX90" s="471"/>
      <c r="BY90" s="471" t="s">
        <v>3220</v>
      </c>
      <c r="BZ90" s="496"/>
      <c r="CA90" s="471"/>
      <c r="CB90" s="459">
        <v>0</v>
      </c>
      <c r="CC90" s="431"/>
      <c r="CD90" s="451"/>
      <c r="CE90" s="460">
        <v>7.1428571428571425E-2</v>
      </c>
      <c r="CF90" s="471">
        <v>0</v>
      </c>
      <c r="CG90" s="471"/>
      <c r="CH90" s="471"/>
      <c r="CI90" s="496"/>
      <c r="CJ90" s="471"/>
      <c r="CK90" s="459">
        <v>0</v>
      </c>
      <c r="CL90" s="431"/>
      <c r="CM90" s="451"/>
      <c r="CN90" s="460">
        <v>7.1428571428571425E-2</v>
      </c>
      <c r="CO90" s="471">
        <v>0</v>
      </c>
      <c r="CP90" s="471"/>
      <c r="CQ90" s="471"/>
      <c r="CR90" s="496"/>
      <c r="CS90" s="471"/>
      <c r="CT90" s="459">
        <v>0</v>
      </c>
      <c r="CU90" s="431"/>
      <c r="CV90" s="451"/>
      <c r="CW90" s="460">
        <v>7.1428571428571425E-2</v>
      </c>
      <c r="CX90" s="471">
        <v>0</v>
      </c>
      <c r="CY90" s="471"/>
      <c r="CZ90" s="471"/>
      <c r="DA90" s="471" t="s">
        <v>3220</v>
      </c>
      <c r="DB90" s="496"/>
      <c r="DC90" s="471"/>
      <c r="DD90" s="459">
        <v>0</v>
      </c>
      <c r="DE90" s="431"/>
      <c r="DF90" s="451"/>
      <c r="DG90" s="460">
        <v>7.1428571428571425E-2</v>
      </c>
      <c r="DH90" s="471">
        <v>0</v>
      </c>
      <c r="DI90" s="471"/>
      <c r="DJ90" s="471"/>
      <c r="DK90" s="496"/>
      <c r="DL90" s="471"/>
      <c r="DM90" s="459">
        <v>0</v>
      </c>
      <c r="DN90" s="431"/>
      <c r="DO90" s="451"/>
      <c r="DP90" s="460">
        <v>7.1428571428571425E-2</v>
      </c>
      <c r="DQ90" s="471">
        <v>0</v>
      </c>
      <c r="DR90" s="471"/>
      <c r="DS90" s="471"/>
      <c r="DT90" s="496"/>
      <c r="DU90" s="471"/>
      <c r="DV90" s="459">
        <v>0</v>
      </c>
      <c r="DW90" s="431"/>
      <c r="DX90" s="451"/>
      <c r="DY90" s="460">
        <v>0.25</v>
      </c>
      <c r="DZ90" s="471">
        <v>0</v>
      </c>
      <c r="EA90" s="471"/>
      <c r="EB90" s="471"/>
      <c r="EC90" s="471" t="s">
        <v>3215</v>
      </c>
      <c r="ED90" s="496"/>
      <c r="EE90" s="471"/>
      <c r="EF90" s="489"/>
      <c r="EG90" s="469">
        <v>0.25</v>
      </c>
      <c r="EH90" s="468"/>
      <c r="EI90" s="468"/>
      <c r="EJ90" s="582">
        <v>0.99999999999999978</v>
      </c>
      <c r="EK90" s="468"/>
      <c r="EL90" s="468"/>
      <c r="EM90" s="735"/>
      <c r="EN90" s="468"/>
      <c r="EO90" s="468"/>
      <c r="EP90" s="628">
        <v>58452000</v>
      </c>
      <c r="EQ90" s="468"/>
      <c r="ER90" s="628"/>
      <c r="ES90" s="200"/>
      <c r="ET90" s="412">
        <f t="shared" si="1"/>
        <v>0</v>
      </c>
    </row>
    <row r="91" spans="1:150" s="409" customFormat="1" ht="99.95" customHeight="1" x14ac:dyDescent="0.25">
      <c r="A91" s="430" t="s">
        <v>190</v>
      </c>
      <c r="B91" s="430" t="s">
        <v>3839</v>
      </c>
      <c r="C91" s="430" t="s">
        <v>25</v>
      </c>
      <c r="D91" s="437">
        <v>2</v>
      </c>
      <c r="E91" s="430" t="s">
        <v>3192</v>
      </c>
      <c r="F91" s="437" t="s">
        <v>65</v>
      </c>
      <c r="G91" s="444">
        <v>0.65</v>
      </c>
      <c r="H91" s="444">
        <v>0.25</v>
      </c>
      <c r="I91" s="441">
        <v>0.1</v>
      </c>
      <c r="J91" s="430" t="s">
        <v>3193</v>
      </c>
      <c r="K91" s="105">
        <v>43465</v>
      </c>
      <c r="L91" s="52">
        <v>7</v>
      </c>
      <c r="M91" s="430" t="s">
        <v>3214</v>
      </c>
      <c r="N91" s="430" t="s">
        <v>3215</v>
      </c>
      <c r="O91" s="430" t="s">
        <v>3216</v>
      </c>
      <c r="P91" s="453">
        <v>0.02</v>
      </c>
      <c r="Q91" s="53" t="s">
        <v>2318</v>
      </c>
      <c r="R91" s="477">
        <v>58452000</v>
      </c>
      <c r="S91" s="415"/>
      <c r="T91" s="493">
        <v>43132</v>
      </c>
      <c r="U91" s="493">
        <v>43465</v>
      </c>
      <c r="V91" s="430" t="s">
        <v>3221</v>
      </c>
      <c r="W91" s="459">
        <v>0.5</v>
      </c>
      <c r="X91" s="459">
        <v>0</v>
      </c>
      <c r="Y91" s="431"/>
      <c r="Z91" s="451"/>
      <c r="AA91" s="460"/>
      <c r="AB91" s="471"/>
      <c r="AC91" s="471"/>
      <c r="AD91" s="471"/>
      <c r="AE91" s="496"/>
      <c r="AF91" s="471"/>
      <c r="AG91" s="459">
        <v>0</v>
      </c>
      <c r="AH91" s="431"/>
      <c r="AI91" s="451"/>
      <c r="AJ91" s="460"/>
      <c r="AK91" s="471"/>
      <c r="AL91" s="471"/>
      <c r="AM91" s="471"/>
      <c r="AN91" s="496"/>
      <c r="AO91" s="471"/>
      <c r="AP91" s="459">
        <v>0</v>
      </c>
      <c r="AQ91" s="431"/>
      <c r="AR91" s="451"/>
      <c r="AS91" s="460"/>
      <c r="AT91" s="471"/>
      <c r="AU91" s="471"/>
      <c r="AV91" s="471"/>
      <c r="AW91" s="471"/>
      <c r="AX91" s="496"/>
      <c r="AY91" s="471"/>
      <c r="AZ91" s="459">
        <v>0</v>
      </c>
      <c r="BA91" s="431"/>
      <c r="BB91" s="451"/>
      <c r="BC91" s="460"/>
      <c r="BD91" s="471"/>
      <c r="BE91" s="471"/>
      <c r="BF91" s="471"/>
      <c r="BG91" s="496"/>
      <c r="BH91" s="471"/>
      <c r="BI91" s="459">
        <v>7.1428571428571425E-2</v>
      </c>
      <c r="BJ91" s="431"/>
      <c r="BK91" s="451" t="s">
        <v>3222</v>
      </c>
      <c r="BL91" s="460"/>
      <c r="BM91" s="471"/>
      <c r="BN91" s="471"/>
      <c r="BO91" s="471"/>
      <c r="BP91" s="496"/>
      <c r="BQ91" s="471"/>
      <c r="BR91" s="459">
        <v>7.1428571428571425E-2</v>
      </c>
      <c r="BS91" s="431"/>
      <c r="BT91" s="451" t="s">
        <v>3220</v>
      </c>
      <c r="BU91" s="460"/>
      <c r="BV91" s="471"/>
      <c r="BW91" s="471"/>
      <c r="BX91" s="471"/>
      <c r="BY91" s="471"/>
      <c r="BZ91" s="496"/>
      <c r="CA91" s="471"/>
      <c r="CB91" s="459">
        <v>7.1428571428571425E-2</v>
      </c>
      <c r="CC91" s="431"/>
      <c r="CD91" s="451" t="s">
        <v>3222</v>
      </c>
      <c r="CE91" s="460"/>
      <c r="CF91" s="471"/>
      <c r="CG91" s="471"/>
      <c r="CH91" s="471"/>
      <c r="CI91" s="496"/>
      <c r="CJ91" s="471"/>
      <c r="CK91" s="459">
        <v>7.1428571428571425E-2</v>
      </c>
      <c r="CL91" s="431"/>
      <c r="CM91" s="451" t="s">
        <v>3222</v>
      </c>
      <c r="CN91" s="460"/>
      <c r="CO91" s="471"/>
      <c r="CP91" s="471"/>
      <c r="CQ91" s="471"/>
      <c r="CR91" s="496"/>
      <c r="CS91" s="471"/>
      <c r="CT91" s="459">
        <v>7.1428571428571425E-2</v>
      </c>
      <c r="CU91" s="431"/>
      <c r="CV91" s="451" t="s">
        <v>3220</v>
      </c>
      <c r="CW91" s="460"/>
      <c r="CX91" s="471"/>
      <c r="CY91" s="471"/>
      <c r="CZ91" s="471"/>
      <c r="DA91" s="471"/>
      <c r="DB91" s="496"/>
      <c r="DC91" s="471"/>
      <c r="DD91" s="459">
        <v>7.1428571428571425E-2</v>
      </c>
      <c r="DE91" s="431"/>
      <c r="DF91" s="451" t="s">
        <v>3222</v>
      </c>
      <c r="DG91" s="460"/>
      <c r="DH91" s="471"/>
      <c r="DI91" s="471"/>
      <c r="DJ91" s="471"/>
      <c r="DK91" s="496"/>
      <c r="DL91" s="471"/>
      <c r="DM91" s="459">
        <v>7.1428571428571425E-2</v>
      </c>
      <c r="DN91" s="431"/>
      <c r="DO91" s="451" t="s">
        <v>3222</v>
      </c>
      <c r="DP91" s="460"/>
      <c r="DQ91" s="471"/>
      <c r="DR91" s="471"/>
      <c r="DS91" s="471"/>
      <c r="DT91" s="496"/>
      <c r="DU91" s="471"/>
      <c r="DV91" s="459">
        <v>0</v>
      </c>
      <c r="DW91" s="431"/>
      <c r="DX91" s="451"/>
      <c r="DY91" s="460"/>
      <c r="DZ91" s="471"/>
      <c r="EA91" s="471"/>
      <c r="EB91" s="471"/>
      <c r="EC91" s="471"/>
      <c r="ED91" s="496"/>
      <c r="EE91" s="471"/>
      <c r="EF91" s="489"/>
      <c r="EG91" s="469">
        <v>0.49999999999999989</v>
      </c>
      <c r="EH91" s="468"/>
      <c r="EI91" s="468"/>
      <c r="EJ91" s="582"/>
      <c r="EK91" s="468"/>
      <c r="EL91" s="468"/>
      <c r="EM91" s="735"/>
      <c r="EN91" s="468"/>
      <c r="EO91" s="468"/>
      <c r="EP91" s="628"/>
      <c r="EQ91" s="468"/>
      <c r="ER91" s="628"/>
      <c r="ES91" s="200"/>
      <c r="ET91" s="412">
        <f t="shared" si="1"/>
        <v>0</v>
      </c>
    </row>
    <row r="92" spans="1:150" s="409" customFormat="1" ht="99.95" customHeight="1" x14ac:dyDescent="0.25">
      <c r="A92" s="430" t="s">
        <v>190</v>
      </c>
      <c r="B92" s="430" t="s">
        <v>3839</v>
      </c>
      <c r="C92" s="430" t="s">
        <v>25</v>
      </c>
      <c r="D92" s="437">
        <v>2</v>
      </c>
      <c r="E92" s="430" t="s">
        <v>3192</v>
      </c>
      <c r="F92" s="437" t="s">
        <v>65</v>
      </c>
      <c r="G92" s="444">
        <v>0.65</v>
      </c>
      <c r="H92" s="444">
        <v>0.25</v>
      </c>
      <c r="I92" s="441">
        <v>0.1</v>
      </c>
      <c r="J92" s="430" t="s">
        <v>3193</v>
      </c>
      <c r="K92" s="105">
        <v>43465</v>
      </c>
      <c r="L92" s="52">
        <v>7</v>
      </c>
      <c r="M92" s="430" t="s">
        <v>3214</v>
      </c>
      <c r="N92" s="430" t="s">
        <v>3215</v>
      </c>
      <c r="O92" s="430" t="s">
        <v>3216</v>
      </c>
      <c r="P92" s="453">
        <v>0.02</v>
      </c>
      <c r="Q92" s="53" t="s">
        <v>2318</v>
      </c>
      <c r="R92" s="477">
        <v>58452000</v>
      </c>
      <c r="S92" s="415"/>
      <c r="T92" s="493">
        <v>43132</v>
      </c>
      <c r="U92" s="493">
        <v>43465</v>
      </c>
      <c r="V92" s="430" t="s">
        <v>3223</v>
      </c>
      <c r="W92" s="459">
        <v>0.25</v>
      </c>
      <c r="X92" s="459">
        <v>0</v>
      </c>
      <c r="Y92" s="431"/>
      <c r="Z92" s="451"/>
      <c r="AA92" s="460"/>
      <c r="AB92" s="471"/>
      <c r="AC92" s="471"/>
      <c r="AD92" s="471"/>
      <c r="AE92" s="496"/>
      <c r="AF92" s="471"/>
      <c r="AG92" s="459">
        <v>0</v>
      </c>
      <c r="AH92" s="431"/>
      <c r="AI92" s="451"/>
      <c r="AJ92" s="460"/>
      <c r="AK92" s="471"/>
      <c r="AL92" s="471"/>
      <c r="AM92" s="471"/>
      <c r="AN92" s="496"/>
      <c r="AO92" s="471"/>
      <c r="AP92" s="459">
        <v>0</v>
      </c>
      <c r="AQ92" s="431"/>
      <c r="AR92" s="451"/>
      <c r="AS92" s="460"/>
      <c r="AT92" s="471"/>
      <c r="AU92" s="471"/>
      <c r="AV92" s="471"/>
      <c r="AW92" s="471"/>
      <c r="AX92" s="496"/>
      <c r="AY92" s="471"/>
      <c r="AZ92" s="459">
        <v>0</v>
      </c>
      <c r="BA92" s="431"/>
      <c r="BB92" s="451"/>
      <c r="BC92" s="460"/>
      <c r="BD92" s="471"/>
      <c r="BE92" s="471"/>
      <c r="BF92" s="471"/>
      <c r="BG92" s="496"/>
      <c r="BH92" s="471"/>
      <c r="BI92" s="459">
        <v>0</v>
      </c>
      <c r="BJ92" s="431"/>
      <c r="BK92" s="451"/>
      <c r="BL92" s="460"/>
      <c r="BM92" s="471"/>
      <c r="BN92" s="471"/>
      <c r="BO92" s="471"/>
      <c r="BP92" s="496"/>
      <c r="BQ92" s="471"/>
      <c r="BR92" s="459">
        <v>0</v>
      </c>
      <c r="BS92" s="431"/>
      <c r="BT92" s="451"/>
      <c r="BU92" s="460"/>
      <c r="BV92" s="471"/>
      <c r="BW92" s="471"/>
      <c r="BX92" s="471"/>
      <c r="BY92" s="471"/>
      <c r="BZ92" s="496"/>
      <c r="CA92" s="471"/>
      <c r="CB92" s="459">
        <v>0</v>
      </c>
      <c r="CC92" s="431"/>
      <c r="CD92" s="451"/>
      <c r="CE92" s="460"/>
      <c r="CF92" s="471"/>
      <c r="CG92" s="471"/>
      <c r="CH92" s="471"/>
      <c r="CI92" s="496"/>
      <c r="CJ92" s="471"/>
      <c r="CK92" s="459">
        <v>0</v>
      </c>
      <c r="CL92" s="431"/>
      <c r="CM92" s="451"/>
      <c r="CN92" s="460"/>
      <c r="CO92" s="471"/>
      <c r="CP92" s="471"/>
      <c r="CQ92" s="471"/>
      <c r="CR92" s="496"/>
      <c r="CS92" s="471"/>
      <c r="CT92" s="459">
        <v>0</v>
      </c>
      <c r="CU92" s="431"/>
      <c r="CV92" s="451"/>
      <c r="CW92" s="460"/>
      <c r="CX92" s="471"/>
      <c r="CY92" s="471"/>
      <c r="CZ92" s="471"/>
      <c r="DA92" s="471"/>
      <c r="DB92" s="496"/>
      <c r="DC92" s="471"/>
      <c r="DD92" s="459">
        <v>0</v>
      </c>
      <c r="DE92" s="431"/>
      <c r="DF92" s="451"/>
      <c r="DG92" s="460"/>
      <c r="DH92" s="471"/>
      <c r="DI92" s="471"/>
      <c r="DJ92" s="471"/>
      <c r="DK92" s="496"/>
      <c r="DL92" s="471"/>
      <c r="DM92" s="459">
        <v>0</v>
      </c>
      <c r="DN92" s="431"/>
      <c r="DO92" s="451"/>
      <c r="DP92" s="460"/>
      <c r="DQ92" s="471"/>
      <c r="DR92" s="471"/>
      <c r="DS92" s="471"/>
      <c r="DT92" s="496"/>
      <c r="DU92" s="471"/>
      <c r="DV92" s="459">
        <v>0.25</v>
      </c>
      <c r="DW92" s="431"/>
      <c r="DX92" s="451" t="s">
        <v>3215</v>
      </c>
      <c r="DY92" s="460"/>
      <c r="DZ92" s="471"/>
      <c r="EA92" s="471"/>
      <c r="EB92" s="471"/>
      <c r="EC92" s="471"/>
      <c r="ED92" s="496"/>
      <c r="EE92" s="471"/>
      <c r="EF92" s="489"/>
      <c r="EG92" s="469">
        <v>0.25</v>
      </c>
      <c r="EH92" s="468"/>
      <c r="EI92" s="468"/>
      <c r="EJ92" s="582"/>
      <c r="EK92" s="468"/>
      <c r="EL92" s="468"/>
      <c r="EM92" s="735"/>
      <c r="EN92" s="468"/>
      <c r="EO92" s="468"/>
      <c r="EP92" s="628"/>
      <c r="EQ92" s="468"/>
      <c r="ER92" s="628"/>
      <c r="ES92" s="200"/>
      <c r="ET92" s="412">
        <f t="shared" si="1"/>
        <v>0</v>
      </c>
    </row>
    <row r="93" spans="1:150" s="409" customFormat="1" ht="99.95" customHeight="1" x14ac:dyDescent="0.25">
      <c r="A93" s="430" t="s">
        <v>190</v>
      </c>
      <c r="B93" s="430" t="s">
        <v>3839</v>
      </c>
      <c r="C93" s="430" t="s">
        <v>25</v>
      </c>
      <c r="D93" s="437">
        <v>2</v>
      </c>
      <c r="E93" s="430" t="s">
        <v>3192</v>
      </c>
      <c r="F93" s="437" t="s">
        <v>65</v>
      </c>
      <c r="G93" s="444">
        <v>0.65</v>
      </c>
      <c r="H93" s="444">
        <v>0.25</v>
      </c>
      <c r="I93" s="441">
        <v>0.1</v>
      </c>
      <c r="J93" s="430" t="s">
        <v>3193</v>
      </c>
      <c r="K93" s="105">
        <v>43465</v>
      </c>
      <c r="L93" s="52">
        <v>10</v>
      </c>
      <c r="M93" s="430" t="s">
        <v>29</v>
      </c>
      <c r="N93" s="430" t="s">
        <v>3224</v>
      </c>
      <c r="O93" s="430" t="s">
        <v>3225</v>
      </c>
      <c r="P93" s="453">
        <v>0.03</v>
      </c>
      <c r="Q93" s="53" t="s">
        <v>3196</v>
      </c>
      <c r="R93" s="477">
        <v>43164000</v>
      </c>
      <c r="S93" s="415"/>
      <c r="T93" s="493">
        <v>43115</v>
      </c>
      <c r="U93" s="493">
        <v>43465</v>
      </c>
      <c r="V93" s="430" t="s">
        <v>3226</v>
      </c>
      <c r="W93" s="459">
        <v>0.33329999999999999</v>
      </c>
      <c r="X93" s="459">
        <v>5.5549999999999995E-2</v>
      </c>
      <c r="Y93" s="431"/>
      <c r="Z93" s="451" t="s">
        <v>3227</v>
      </c>
      <c r="AA93" s="460">
        <v>5.5549999999999995E-2</v>
      </c>
      <c r="AB93" s="471">
        <v>0</v>
      </c>
      <c r="AC93" s="471"/>
      <c r="AD93" s="471"/>
      <c r="AE93" s="496"/>
      <c r="AF93" s="471"/>
      <c r="AG93" s="459">
        <v>5.5549999999999995E-2</v>
      </c>
      <c r="AH93" s="431"/>
      <c r="AI93" s="451" t="s">
        <v>3228</v>
      </c>
      <c r="AJ93" s="460">
        <v>5.5549999999999995E-2</v>
      </c>
      <c r="AK93" s="471">
        <v>0</v>
      </c>
      <c r="AL93" s="497">
        <v>43164000</v>
      </c>
      <c r="AM93" s="471"/>
      <c r="AN93" s="496"/>
      <c r="AO93" s="471"/>
      <c r="AP93" s="459">
        <v>5.5549999999999995E-2</v>
      </c>
      <c r="AQ93" s="431"/>
      <c r="AR93" s="451" t="s">
        <v>3229</v>
      </c>
      <c r="AS93" s="460">
        <v>5.5549999999999995E-2</v>
      </c>
      <c r="AT93" s="471">
        <v>0</v>
      </c>
      <c r="AU93" s="471"/>
      <c r="AV93" s="471"/>
      <c r="AW93" s="471" t="s">
        <v>3229</v>
      </c>
      <c r="AX93" s="496"/>
      <c r="AY93" s="471"/>
      <c r="AZ93" s="459">
        <v>5.5549999999999995E-2</v>
      </c>
      <c r="BA93" s="431"/>
      <c r="BB93" s="451" t="s">
        <v>3228</v>
      </c>
      <c r="BC93" s="460">
        <v>5.5549999999999995E-2</v>
      </c>
      <c r="BD93" s="471">
        <v>0</v>
      </c>
      <c r="BE93" s="471"/>
      <c r="BF93" s="471"/>
      <c r="BG93" s="496"/>
      <c r="BH93" s="471"/>
      <c r="BI93" s="459">
        <v>5.5549999999999995E-2</v>
      </c>
      <c r="BJ93" s="431"/>
      <c r="BK93" s="451" t="s">
        <v>3228</v>
      </c>
      <c r="BL93" s="460">
        <v>5.5549999999999995E-2</v>
      </c>
      <c r="BM93" s="471">
        <v>0</v>
      </c>
      <c r="BN93" s="471"/>
      <c r="BO93" s="471"/>
      <c r="BP93" s="496"/>
      <c r="BQ93" s="471"/>
      <c r="BR93" s="459">
        <v>5.5549999999999995E-2</v>
      </c>
      <c r="BS93" s="431"/>
      <c r="BT93" s="451" t="s">
        <v>3230</v>
      </c>
      <c r="BU93" s="460">
        <v>0.11109999999999999</v>
      </c>
      <c r="BV93" s="471">
        <v>0</v>
      </c>
      <c r="BW93" s="471"/>
      <c r="BX93" s="471"/>
      <c r="BY93" s="471" t="s">
        <v>3231</v>
      </c>
      <c r="BZ93" s="496"/>
      <c r="CA93" s="471"/>
      <c r="CB93" s="459">
        <v>0</v>
      </c>
      <c r="CC93" s="431"/>
      <c r="CD93" s="451"/>
      <c r="CE93" s="460">
        <v>5.5549999999999995E-2</v>
      </c>
      <c r="CF93" s="471">
        <v>0</v>
      </c>
      <c r="CG93" s="471"/>
      <c r="CH93" s="471"/>
      <c r="CI93" s="496"/>
      <c r="CJ93" s="471"/>
      <c r="CK93" s="459">
        <v>0</v>
      </c>
      <c r="CL93" s="431"/>
      <c r="CM93" s="451"/>
      <c r="CN93" s="460">
        <v>5.5549999999999995E-2</v>
      </c>
      <c r="CO93" s="471">
        <v>0</v>
      </c>
      <c r="CP93" s="471"/>
      <c r="CQ93" s="471"/>
      <c r="CR93" s="496"/>
      <c r="CS93" s="471"/>
      <c r="CT93" s="459">
        <v>0</v>
      </c>
      <c r="CU93" s="431"/>
      <c r="CV93" s="451"/>
      <c r="CW93" s="460">
        <v>5.5549999999999995E-2</v>
      </c>
      <c r="CX93" s="471">
        <v>0</v>
      </c>
      <c r="CY93" s="471"/>
      <c r="CZ93" s="471"/>
      <c r="DA93" s="471" t="s">
        <v>3232</v>
      </c>
      <c r="DB93" s="496"/>
      <c r="DC93" s="471"/>
      <c r="DD93" s="459">
        <v>0</v>
      </c>
      <c r="DE93" s="431"/>
      <c r="DF93" s="451"/>
      <c r="DG93" s="460">
        <v>5.5549999999999995E-2</v>
      </c>
      <c r="DH93" s="471">
        <v>0</v>
      </c>
      <c r="DI93" s="471"/>
      <c r="DJ93" s="471"/>
      <c r="DK93" s="496"/>
      <c r="DL93" s="471"/>
      <c r="DM93" s="459">
        <v>0</v>
      </c>
      <c r="DN93" s="431"/>
      <c r="DO93" s="451"/>
      <c r="DP93" s="460">
        <v>5.5549999999999995E-2</v>
      </c>
      <c r="DQ93" s="471">
        <v>0</v>
      </c>
      <c r="DR93" s="471"/>
      <c r="DS93" s="471"/>
      <c r="DT93" s="496"/>
      <c r="DU93" s="471"/>
      <c r="DV93" s="459">
        <v>0</v>
      </c>
      <c r="DW93" s="431"/>
      <c r="DX93" s="451"/>
      <c r="DY93" s="460">
        <v>0.33339999999999997</v>
      </c>
      <c r="DZ93" s="471">
        <v>0</v>
      </c>
      <c r="EA93" s="471"/>
      <c r="EB93" s="471"/>
      <c r="EC93" s="471" t="s">
        <v>3224</v>
      </c>
      <c r="ED93" s="496"/>
      <c r="EE93" s="471"/>
      <c r="EF93" s="489"/>
      <c r="EG93" s="469">
        <v>0.33329999999999999</v>
      </c>
      <c r="EH93" s="468"/>
      <c r="EI93" s="468"/>
      <c r="EJ93" s="582">
        <v>1</v>
      </c>
      <c r="EK93" s="468"/>
      <c r="EL93" s="468"/>
      <c r="EM93" s="735"/>
      <c r="EN93" s="468"/>
      <c r="EO93" s="468"/>
      <c r="EP93" s="628">
        <v>43164000</v>
      </c>
      <c r="EQ93" s="468"/>
      <c r="ER93" s="628"/>
      <c r="ES93" s="200"/>
      <c r="ET93" s="412">
        <f t="shared" si="1"/>
        <v>0</v>
      </c>
    </row>
    <row r="94" spans="1:150" s="409" customFormat="1" ht="99.95" customHeight="1" x14ac:dyDescent="0.25">
      <c r="A94" s="430" t="s">
        <v>190</v>
      </c>
      <c r="B94" s="430" t="s">
        <v>3839</v>
      </c>
      <c r="C94" s="430" t="s">
        <v>25</v>
      </c>
      <c r="D94" s="437">
        <v>2</v>
      </c>
      <c r="E94" s="430" t="s">
        <v>3192</v>
      </c>
      <c r="F94" s="437" t="s">
        <v>65</v>
      </c>
      <c r="G94" s="444">
        <v>0.65</v>
      </c>
      <c r="H94" s="444">
        <v>0.25</v>
      </c>
      <c r="I94" s="441">
        <v>0.1</v>
      </c>
      <c r="J94" s="430" t="s">
        <v>3193</v>
      </c>
      <c r="K94" s="105">
        <v>43465</v>
      </c>
      <c r="L94" s="52">
        <v>10</v>
      </c>
      <c r="M94" s="430" t="s">
        <v>29</v>
      </c>
      <c r="N94" s="430" t="s">
        <v>3224</v>
      </c>
      <c r="O94" s="430" t="s">
        <v>3225</v>
      </c>
      <c r="P94" s="453">
        <v>0.03</v>
      </c>
      <c r="Q94" s="53" t="s">
        <v>3196</v>
      </c>
      <c r="R94" s="477">
        <v>43164000</v>
      </c>
      <c r="S94" s="415"/>
      <c r="T94" s="493">
        <v>43115</v>
      </c>
      <c r="U94" s="493">
        <v>43465</v>
      </c>
      <c r="V94" s="430" t="s">
        <v>3233</v>
      </c>
      <c r="W94" s="459">
        <v>0.33329999999999999</v>
      </c>
      <c r="X94" s="459">
        <v>0</v>
      </c>
      <c r="Y94" s="431"/>
      <c r="Z94" s="451"/>
      <c r="AA94" s="460"/>
      <c r="AB94" s="471"/>
      <c r="AC94" s="471"/>
      <c r="AD94" s="471"/>
      <c r="AE94" s="496"/>
      <c r="AF94" s="471"/>
      <c r="AG94" s="459">
        <v>0</v>
      </c>
      <c r="AH94" s="431"/>
      <c r="AI94" s="451"/>
      <c r="AJ94" s="460"/>
      <c r="AK94" s="471"/>
      <c r="AL94" s="471"/>
      <c r="AM94" s="471"/>
      <c r="AN94" s="496"/>
      <c r="AO94" s="471"/>
      <c r="AP94" s="459">
        <v>0</v>
      </c>
      <c r="AQ94" s="431"/>
      <c r="AR94" s="451"/>
      <c r="AS94" s="460"/>
      <c r="AT94" s="471"/>
      <c r="AU94" s="471"/>
      <c r="AV94" s="471"/>
      <c r="AW94" s="471"/>
      <c r="AX94" s="496"/>
      <c r="AY94" s="471"/>
      <c r="AZ94" s="459">
        <v>0</v>
      </c>
      <c r="BA94" s="431"/>
      <c r="BB94" s="451"/>
      <c r="BC94" s="460"/>
      <c r="BD94" s="471"/>
      <c r="BE94" s="471"/>
      <c r="BF94" s="471"/>
      <c r="BG94" s="496"/>
      <c r="BH94" s="471"/>
      <c r="BI94" s="459">
        <v>0</v>
      </c>
      <c r="BJ94" s="431"/>
      <c r="BK94" s="451"/>
      <c r="BL94" s="460"/>
      <c r="BM94" s="471"/>
      <c r="BN94" s="471"/>
      <c r="BO94" s="471"/>
      <c r="BP94" s="496"/>
      <c r="BQ94" s="471"/>
      <c r="BR94" s="459">
        <v>5.5549999999999995E-2</v>
      </c>
      <c r="BS94" s="431"/>
      <c r="BT94" s="451" t="s">
        <v>3234</v>
      </c>
      <c r="BU94" s="460"/>
      <c r="BV94" s="471"/>
      <c r="BW94" s="471"/>
      <c r="BX94" s="471"/>
      <c r="BY94" s="471"/>
      <c r="BZ94" s="496"/>
      <c r="CA94" s="471"/>
      <c r="CB94" s="459">
        <v>5.5549999999999995E-2</v>
      </c>
      <c r="CC94" s="431"/>
      <c r="CD94" s="451" t="s">
        <v>3234</v>
      </c>
      <c r="CE94" s="460"/>
      <c r="CF94" s="471"/>
      <c r="CG94" s="471"/>
      <c r="CH94" s="471"/>
      <c r="CI94" s="496"/>
      <c r="CJ94" s="471"/>
      <c r="CK94" s="459">
        <v>5.5549999999999995E-2</v>
      </c>
      <c r="CL94" s="431"/>
      <c r="CM94" s="451" t="s">
        <v>3228</v>
      </c>
      <c r="CN94" s="460"/>
      <c r="CO94" s="471"/>
      <c r="CP94" s="471"/>
      <c r="CQ94" s="471"/>
      <c r="CR94" s="496"/>
      <c r="CS94" s="471"/>
      <c r="CT94" s="459">
        <v>5.5549999999999995E-2</v>
      </c>
      <c r="CU94" s="431"/>
      <c r="CV94" s="451" t="s">
        <v>3232</v>
      </c>
      <c r="CW94" s="460"/>
      <c r="CX94" s="471"/>
      <c r="CY94" s="471"/>
      <c r="CZ94" s="471"/>
      <c r="DA94" s="471"/>
      <c r="DB94" s="496"/>
      <c r="DC94" s="471"/>
      <c r="DD94" s="459">
        <v>5.5549999999999995E-2</v>
      </c>
      <c r="DE94" s="431"/>
      <c r="DF94" s="451" t="s">
        <v>3228</v>
      </c>
      <c r="DG94" s="460"/>
      <c r="DH94" s="471"/>
      <c r="DI94" s="471"/>
      <c r="DJ94" s="471"/>
      <c r="DK94" s="496"/>
      <c r="DL94" s="471"/>
      <c r="DM94" s="459">
        <v>5.5549999999999995E-2</v>
      </c>
      <c r="DN94" s="431"/>
      <c r="DO94" s="451" t="s">
        <v>3228</v>
      </c>
      <c r="DP94" s="460"/>
      <c r="DQ94" s="471"/>
      <c r="DR94" s="471"/>
      <c r="DS94" s="471"/>
      <c r="DT94" s="496"/>
      <c r="DU94" s="471"/>
      <c r="DV94" s="459">
        <v>0</v>
      </c>
      <c r="DW94" s="431"/>
      <c r="DX94" s="451"/>
      <c r="DY94" s="460"/>
      <c r="DZ94" s="471"/>
      <c r="EA94" s="471"/>
      <c r="EB94" s="471"/>
      <c r="EC94" s="471"/>
      <c r="ED94" s="496"/>
      <c r="EE94" s="471"/>
      <c r="EF94" s="489"/>
      <c r="EG94" s="469">
        <v>0.33329999999999999</v>
      </c>
      <c r="EH94" s="468"/>
      <c r="EI94" s="468"/>
      <c r="EJ94" s="582"/>
      <c r="EK94" s="468"/>
      <c r="EL94" s="468"/>
      <c r="EM94" s="735"/>
      <c r="EN94" s="468"/>
      <c r="EO94" s="468"/>
      <c r="EP94" s="628"/>
      <c r="EQ94" s="468"/>
      <c r="ER94" s="628"/>
      <c r="ES94" s="200"/>
      <c r="ET94" s="412">
        <f t="shared" si="1"/>
        <v>0</v>
      </c>
    </row>
    <row r="95" spans="1:150" s="409" customFormat="1" ht="99.95" customHeight="1" x14ac:dyDescent="0.25">
      <c r="A95" s="430" t="s">
        <v>190</v>
      </c>
      <c r="B95" s="430" t="s">
        <v>3839</v>
      </c>
      <c r="C95" s="430" t="s">
        <v>25</v>
      </c>
      <c r="D95" s="437">
        <v>2</v>
      </c>
      <c r="E95" s="430" t="s">
        <v>3192</v>
      </c>
      <c r="F95" s="437" t="s">
        <v>65</v>
      </c>
      <c r="G95" s="444">
        <v>0.65</v>
      </c>
      <c r="H95" s="444">
        <v>0.25</v>
      </c>
      <c r="I95" s="441">
        <v>0.1</v>
      </c>
      <c r="J95" s="430" t="s">
        <v>3193</v>
      </c>
      <c r="K95" s="105">
        <v>43465</v>
      </c>
      <c r="L95" s="52">
        <v>10</v>
      </c>
      <c r="M95" s="430" t="s">
        <v>29</v>
      </c>
      <c r="N95" s="430" t="s">
        <v>3224</v>
      </c>
      <c r="O95" s="430" t="s">
        <v>3225</v>
      </c>
      <c r="P95" s="453">
        <v>0.03</v>
      </c>
      <c r="Q95" s="53" t="s">
        <v>3196</v>
      </c>
      <c r="R95" s="477">
        <v>43164000</v>
      </c>
      <c r="S95" s="415"/>
      <c r="T95" s="493">
        <v>43115</v>
      </c>
      <c r="U95" s="493">
        <v>43465</v>
      </c>
      <c r="V95" s="430" t="s">
        <v>3235</v>
      </c>
      <c r="W95" s="459">
        <v>0.33339999999999997</v>
      </c>
      <c r="X95" s="459">
        <v>0</v>
      </c>
      <c r="Y95" s="431"/>
      <c r="Z95" s="451"/>
      <c r="AA95" s="460"/>
      <c r="AB95" s="471"/>
      <c r="AC95" s="471"/>
      <c r="AD95" s="471"/>
      <c r="AE95" s="496"/>
      <c r="AF95" s="471"/>
      <c r="AG95" s="459">
        <v>0</v>
      </c>
      <c r="AH95" s="431"/>
      <c r="AI95" s="451"/>
      <c r="AJ95" s="460"/>
      <c r="AK95" s="471"/>
      <c r="AL95" s="471"/>
      <c r="AM95" s="471"/>
      <c r="AN95" s="496"/>
      <c r="AO95" s="471"/>
      <c r="AP95" s="459">
        <v>0</v>
      </c>
      <c r="AQ95" s="431"/>
      <c r="AR95" s="451"/>
      <c r="AS95" s="460"/>
      <c r="AT95" s="471"/>
      <c r="AU95" s="471"/>
      <c r="AV95" s="471"/>
      <c r="AW95" s="471"/>
      <c r="AX95" s="496"/>
      <c r="AY95" s="471"/>
      <c r="AZ95" s="459">
        <v>0</v>
      </c>
      <c r="BA95" s="431"/>
      <c r="BB95" s="451"/>
      <c r="BC95" s="460"/>
      <c r="BD95" s="471"/>
      <c r="BE95" s="471"/>
      <c r="BF95" s="471"/>
      <c r="BG95" s="496"/>
      <c r="BH95" s="471"/>
      <c r="BI95" s="459">
        <v>0</v>
      </c>
      <c r="BJ95" s="431"/>
      <c r="BK95" s="451"/>
      <c r="BL95" s="460"/>
      <c r="BM95" s="471"/>
      <c r="BN95" s="471"/>
      <c r="BO95" s="471"/>
      <c r="BP95" s="496"/>
      <c r="BQ95" s="471"/>
      <c r="BR95" s="459">
        <v>0</v>
      </c>
      <c r="BS95" s="431"/>
      <c r="BT95" s="451"/>
      <c r="BU95" s="460"/>
      <c r="BV95" s="471"/>
      <c r="BW95" s="471"/>
      <c r="BX95" s="471"/>
      <c r="BY95" s="471"/>
      <c r="BZ95" s="496"/>
      <c r="CA95" s="471"/>
      <c r="CB95" s="459">
        <v>0</v>
      </c>
      <c r="CC95" s="431"/>
      <c r="CD95" s="451"/>
      <c r="CE95" s="460"/>
      <c r="CF95" s="471"/>
      <c r="CG95" s="471"/>
      <c r="CH95" s="471"/>
      <c r="CI95" s="496"/>
      <c r="CJ95" s="471"/>
      <c r="CK95" s="459">
        <v>0</v>
      </c>
      <c r="CL95" s="431"/>
      <c r="CM95" s="451"/>
      <c r="CN95" s="460"/>
      <c r="CO95" s="471"/>
      <c r="CP95" s="471"/>
      <c r="CQ95" s="471"/>
      <c r="CR95" s="496"/>
      <c r="CS95" s="471"/>
      <c r="CT95" s="459">
        <v>0</v>
      </c>
      <c r="CU95" s="431"/>
      <c r="CV95" s="451"/>
      <c r="CW95" s="460"/>
      <c r="CX95" s="471"/>
      <c r="CY95" s="471"/>
      <c r="CZ95" s="471"/>
      <c r="DA95" s="471"/>
      <c r="DB95" s="496"/>
      <c r="DC95" s="471"/>
      <c r="DD95" s="459">
        <v>0</v>
      </c>
      <c r="DE95" s="431"/>
      <c r="DF95" s="451"/>
      <c r="DG95" s="460"/>
      <c r="DH95" s="471"/>
      <c r="DI95" s="471"/>
      <c r="DJ95" s="471"/>
      <c r="DK95" s="496"/>
      <c r="DL95" s="471"/>
      <c r="DM95" s="459">
        <v>0</v>
      </c>
      <c r="DN95" s="431"/>
      <c r="DO95" s="451"/>
      <c r="DP95" s="460"/>
      <c r="DQ95" s="471"/>
      <c r="DR95" s="471"/>
      <c r="DS95" s="471"/>
      <c r="DT95" s="496"/>
      <c r="DU95" s="471"/>
      <c r="DV95" s="459">
        <v>0.33339999999999997</v>
      </c>
      <c r="DW95" s="431"/>
      <c r="DX95" s="451" t="s">
        <v>3224</v>
      </c>
      <c r="DY95" s="460"/>
      <c r="DZ95" s="471"/>
      <c r="EA95" s="471"/>
      <c r="EB95" s="471"/>
      <c r="EC95" s="471"/>
      <c r="ED95" s="496"/>
      <c r="EE95" s="471"/>
      <c r="EF95" s="489"/>
      <c r="EG95" s="469">
        <v>0.33339999999999997</v>
      </c>
      <c r="EH95" s="468"/>
      <c r="EI95" s="468"/>
      <c r="EJ95" s="582"/>
      <c r="EK95" s="468"/>
      <c r="EL95" s="468"/>
      <c r="EM95" s="735"/>
      <c r="EN95" s="468"/>
      <c r="EO95" s="468"/>
      <c r="EP95" s="628"/>
      <c r="EQ95" s="468"/>
      <c r="ER95" s="628"/>
      <c r="ES95" s="200"/>
      <c r="ET95" s="412">
        <f t="shared" si="1"/>
        <v>0</v>
      </c>
    </row>
    <row r="96" spans="1:150" s="409" customFormat="1" ht="99.95" customHeight="1" x14ac:dyDescent="0.25">
      <c r="A96" s="430" t="s">
        <v>190</v>
      </c>
      <c r="B96" s="430" t="s">
        <v>310</v>
      </c>
      <c r="C96" s="430" t="s">
        <v>3236</v>
      </c>
      <c r="D96" s="437">
        <v>4</v>
      </c>
      <c r="E96" s="430" t="s">
        <v>3237</v>
      </c>
      <c r="F96" s="441" t="s">
        <v>65</v>
      </c>
      <c r="G96" s="444">
        <v>0.63</v>
      </c>
      <c r="H96" s="444">
        <v>0.25</v>
      </c>
      <c r="I96" s="441">
        <v>0.15</v>
      </c>
      <c r="J96" s="430" t="s">
        <v>3238</v>
      </c>
      <c r="K96" s="105">
        <v>43465</v>
      </c>
      <c r="L96" s="52">
        <v>13</v>
      </c>
      <c r="M96" s="430" t="s">
        <v>30</v>
      </c>
      <c r="N96" s="430" t="s">
        <v>3239</v>
      </c>
      <c r="O96" s="430" t="s">
        <v>3240</v>
      </c>
      <c r="P96" s="441">
        <v>0.04</v>
      </c>
      <c r="Q96" s="53" t="s">
        <v>3241</v>
      </c>
      <c r="R96" s="477">
        <v>58452000</v>
      </c>
      <c r="S96" s="415"/>
      <c r="T96" s="493">
        <v>43115</v>
      </c>
      <c r="U96" s="493">
        <v>43251</v>
      </c>
      <c r="V96" s="430" t="s">
        <v>3242</v>
      </c>
      <c r="W96" s="459">
        <v>0.25</v>
      </c>
      <c r="X96" s="459">
        <v>0.125</v>
      </c>
      <c r="Y96" s="431"/>
      <c r="Z96" s="448" t="s">
        <v>3243</v>
      </c>
      <c r="AA96" s="460">
        <v>0.125</v>
      </c>
      <c r="AB96" s="471">
        <v>0</v>
      </c>
      <c r="AC96" s="430"/>
      <c r="AD96" s="471"/>
      <c r="AE96" s="496">
        <v>1.2777500000000001E-2</v>
      </c>
      <c r="AF96" s="471"/>
      <c r="AG96" s="459">
        <v>0.125</v>
      </c>
      <c r="AH96" s="431"/>
      <c r="AI96" s="451" t="s">
        <v>3244</v>
      </c>
      <c r="AJ96" s="460">
        <v>0.125</v>
      </c>
      <c r="AK96" s="471">
        <v>0</v>
      </c>
      <c r="AL96" s="497">
        <v>58452000</v>
      </c>
      <c r="AM96" s="471"/>
      <c r="AN96" s="496">
        <v>1.2777500000000001E-2</v>
      </c>
      <c r="AO96" s="471"/>
      <c r="AP96" s="459">
        <v>0</v>
      </c>
      <c r="AQ96" s="431"/>
      <c r="AR96" s="451"/>
      <c r="AS96" s="460">
        <v>0.5</v>
      </c>
      <c r="AT96" s="471">
        <v>0</v>
      </c>
      <c r="AU96" s="471"/>
      <c r="AV96" s="471"/>
      <c r="AW96" s="471" t="s">
        <v>3245</v>
      </c>
      <c r="AX96" s="496">
        <v>3.7777500000000006E-2</v>
      </c>
      <c r="AY96" s="471"/>
      <c r="AZ96" s="459">
        <v>0</v>
      </c>
      <c r="BA96" s="431"/>
      <c r="BB96" s="451"/>
      <c r="BC96" s="460">
        <v>0.125</v>
      </c>
      <c r="BD96" s="471">
        <v>0</v>
      </c>
      <c r="BE96" s="471"/>
      <c r="BF96" s="471"/>
      <c r="BG96" s="496">
        <v>1.2777500000000001E-2</v>
      </c>
      <c r="BH96" s="471"/>
      <c r="BI96" s="459">
        <v>0</v>
      </c>
      <c r="BJ96" s="431"/>
      <c r="BK96" s="451"/>
      <c r="BL96" s="460">
        <v>0.125</v>
      </c>
      <c r="BM96" s="471">
        <v>0</v>
      </c>
      <c r="BN96" s="471"/>
      <c r="BO96" s="471"/>
      <c r="BP96" s="496">
        <v>1.2777500000000001E-2</v>
      </c>
      <c r="BQ96" s="471"/>
      <c r="BR96" s="459">
        <v>0</v>
      </c>
      <c r="BS96" s="431"/>
      <c r="BT96" s="451"/>
      <c r="BU96" s="460">
        <v>0</v>
      </c>
      <c r="BV96" s="471">
        <v>0</v>
      </c>
      <c r="BW96" s="471"/>
      <c r="BX96" s="471"/>
      <c r="BY96" s="471"/>
      <c r="BZ96" s="496">
        <v>2.1110833333333336E-2</v>
      </c>
      <c r="CA96" s="471"/>
      <c r="CB96" s="459">
        <v>0</v>
      </c>
      <c r="CC96" s="431"/>
      <c r="CD96" s="451"/>
      <c r="CE96" s="460">
        <v>0</v>
      </c>
      <c r="CF96" s="471">
        <v>0</v>
      </c>
      <c r="CG96" s="471"/>
      <c r="CH96" s="471"/>
      <c r="CI96" s="496">
        <v>3.8333000000000006E-2</v>
      </c>
      <c r="CJ96" s="471"/>
      <c r="CK96" s="459">
        <v>0</v>
      </c>
      <c r="CL96" s="431"/>
      <c r="CM96" s="451"/>
      <c r="CN96" s="460">
        <v>0</v>
      </c>
      <c r="CO96" s="471">
        <v>0</v>
      </c>
      <c r="CP96" s="471"/>
      <c r="CQ96" s="471"/>
      <c r="CR96" s="496">
        <v>8.3330000000000001E-3</v>
      </c>
      <c r="CS96" s="471"/>
      <c r="CT96" s="459">
        <v>0</v>
      </c>
      <c r="CU96" s="431"/>
      <c r="CV96" s="451"/>
      <c r="CW96" s="460">
        <v>0</v>
      </c>
      <c r="CX96" s="471">
        <v>0</v>
      </c>
      <c r="CY96" s="471"/>
      <c r="CZ96" s="471"/>
      <c r="DA96" s="471"/>
      <c r="DB96" s="496">
        <v>1.3888555555555555E-2</v>
      </c>
      <c r="DC96" s="471"/>
      <c r="DD96" s="459">
        <v>0</v>
      </c>
      <c r="DE96" s="431"/>
      <c r="DF96" s="451"/>
      <c r="DG96" s="460">
        <v>0</v>
      </c>
      <c r="DH96" s="471">
        <v>0</v>
      </c>
      <c r="DI96" s="471"/>
      <c r="DJ96" s="471"/>
      <c r="DK96" s="496">
        <v>1.3888555555555555E-2</v>
      </c>
      <c r="DL96" s="471"/>
      <c r="DM96" s="459">
        <v>0</v>
      </c>
      <c r="DN96" s="431"/>
      <c r="DO96" s="451"/>
      <c r="DP96" s="460">
        <v>0</v>
      </c>
      <c r="DQ96" s="471">
        <v>0</v>
      </c>
      <c r="DR96" s="471"/>
      <c r="DS96" s="471"/>
      <c r="DT96" s="496">
        <v>1.2221888888888888E-2</v>
      </c>
      <c r="DU96" s="471"/>
      <c r="DV96" s="459">
        <v>0</v>
      </c>
      <c r="DW96" s="431"/>
      <c r="DX96" s="451"/>
      <c r="DY96" s="460">
        <v>0</v>
      </c>
      <c r="DZ96" s="471">
        <v>0</v>
      </c>
      <c r="EA96" s="471"/>
      <c r="EB96" s="471"/>
      <c r="EC96" s="471"/>
      <c r="ED96" s="496">
        <v>5.3336666666666671E-2</v>
      </c>
      <c r="EE96" s="471"/>
      <c r="EF96" s="489"/>
      <c r="EG96" s="469">
        <v>0.25</v>
      </c>
      <c r="EH96" s="468"/>
      <c r="EI96" s="468"/>
      <c r="EJ96" s="582">
        <v>1</v>
      </c>
      <c r="EK96" s="468"/>
      <c r="EL96" s="468"/>
      <c r="EM96" s="735">
        <v>0.25</v>
      </c>
      <c r="EN96" s="468"/>
      <c r="EO96" s="468"/>
      <c r="EP96" s="628">
        <v>58452000</v>
      </c>
      <c r="EQ96" s="468"/>
      <c r="ER96" s="628"/>
      <c r="ES96" s="200"/>
      <c r="ET96" s="412">
        <f t="shared" si="1"/>
        <v>0</v>
      </c>
    </row>
    <row r="97" spans="1:150" s="409" customFormat="1" ht="99.95" customHeight="1" x14ac:dyDescent="0.25">
      <c r="A97" s="430" t="s">
        <v>190</v>
      </c>
      <c r="B97" s="430" t="s">
        <v>310</v>
      </c>
      <c r="C97" s="430" t="s">
        <v>3236</v>
      </c>
      <c r="D97" s="437">
        <v>4</v>
      </c>
      <c r="E97" s="430" t="s">
        <v>3237</v>
      </c>
      <c r="F97" s="441" t="s">
        <v>65</v>
      </c>
      <c r="G97" s="444">
        <v>0.63</v>
      </c>
      <c r="H97" s="444">
        <v>0.25</v>
      </c>
      <c r="I97" s="441">
        <v>0.15</v>
      </c>
      <c r="J97" s="430" t="s">
        <v>3238</v>
      </c>
      <c r="K97" s="105">
        <v>43465</v>
      </c>
      <c r="L97" s="52">
        <v>13</v>
      </c>
      <c r="M97" s="430" t="s">
        <v>30</v>
      </c>
      <c r="N97" s="430" t="s">
        <v>3239</v>
      </c>
      <c r="O97" s="430" t="s">
        <v>3240</v>
      </c>
      <c r="P97" s="441">
        <v>0.04</v>
      </c>
      <c r="Q97" s="53" t="s">
        <v>3241</v>
      </c>
      <c r="R97" s="477">
        <v>58452000</v>
      </c>
      <c r="S97" s="415"/>
      <c r="T97" s="493">
        <v>43115</v>
      </c>
      <c r="U97" s="493">
        <v>43251</v>
      </c>
      <c r="V97" s="430" t="s">
        <v>3246</v>
      </c>
      <c r="W97" s="459">
        <v>0.5</v>
      </c>
      <c r="X97" s="459">
        <v>0</v>
      </c>
      <c r="Y97" s="431"/>
      <c r="Z97" s="448"/>
      <c r="AA97" s="460"/>
      <c r="AB97" s="471"/>
      <c r="AC97" s="430"/>
      <c r="AD97" s="471"/>
      <c r="AE97" s="496"/>
      <c r="AF97" s="471"/>
      <c r="AG97" s="459">
        <v>0</v>
      </c>
      <c r="AH97" s="431"/>
      <c r="AI97" s="451"/>
      <c r="AJ97" s="460"/>
      <c r="AK97" s="471"/>
      <c r="AL97" s="471"/>
      <c r="AM97" s="471"/>
      <c r="AN97" s="496"/>
      <c r="AO97" s="471"/>
      <c r="AP97" s="459">
        <v>0.5</v>
      </c>
      <c r="AQ97" s="431"/>
      <c r="AR97" s="451" t="s">
        <v>3247</v>
      </c>
      <c r="AS97" s="460"/>
      <c r="AT97" s="471"/>
      <c r="AU97" s="471"/>
      <c r="AV97" s="471"/>
      <c r="AW97" s="471"/>
      <c r="AX97" s="496"/>
      <c r="AY97" s="471"/>
      <c r="AZ97" s="459">
        <v>0</v>
      </c>
      <c r="BA97" s="431"/>
      <c r="BB97" s="451"/>
      <c r="BC97" s="460"/>
      <c r="BD97" s="471"/>
      <c r="BE97" s="471"/>
      <c r="BF97" s="471"/>
      <c r="BG97" s="496"/>
      <c r="BH97" s="471"/>
      <c r="BI97" s="459">
        <v>0</v>
      </c>
      <c r="BJ97" s="431"/>
      <c r="BK97" s="451"/>
      <c r="BL97" s="460"/>
      <c r="BM97" s="471"/>
      <c r="BN97" s="471"/>
      <c r="BO97" s="471"/>
      <c r="BP97" s="496"/>
      <c r="BQ97" s="471"/>
      <c r="BR97" s="459">
        <v>0</v>
      </c>
      <c r="BS97" s="431"/>
      <c r="BT97" s="451"/>
      <c r="BU97" s="460"/>
      <c r="BV97" s="471"/>
      <c r="BW97" s="471"/>
      <c r="BX97" s="471"/>
      <c r="BY97" s="471"/>
      <c r="BZ97" s="496"/>
      <c r="CA97" s="471"/>
      <c r="CB97" s="459">
        <v>0</v>
      </c>
      <c r="CC97" s="431"/>
      <c r="CD97" s="451"/>
      <c r="CE97" s="460"/>
      <c r="CF97" s="471"/>
      <c r="CG97" s="471"/>
      <c r="CH97" s="471"/>
      <c r="CI97" s="496"/>
      <c r="CJ97" s="471"/>
      <c r="CK97" s="459">
        <v>0</v>
      </c>
      <c r="CL97" s="431"/>
      <c r="CM97" s="451"/>
      <c r="CN97" s="460"/>
      <c r="CO97" s="471"/>
      <c r="CP97" s="471"/>
      <c r="CQ97" s="471"/>
      <c r="CR97" s="496"/>
      <c r="CS97" s="471"/>
      <c r="CT97" s="459">
        <v>0</v>
      </c>
      <c r="CU97" s="431"/>
      <c r="CV97" s="451"/>
      <c r="CW97" s="460"/>
      <c r="CX97" s="471"/>
      <c r="CY97" s="471"/>
      <c r="CZ97" s="471"/>
      <c r="DA97" s="471"/>
      <c r="DB97" s="496"/>
      <c r="DC97" s="471"/>
      <c r="DD97" s="459">
        <v>0</v>
      </c>
      <c r="DE97" s="431"/>
      <c r="DF97" s="451"/>
      <c r="DG97" s="460"/>
      <c r="DH97" s="471"/>
      <c r="DI97" s="471"/>
      <c r="DJ97" s="471"/>
      <c r="DK97" s="496"/>
      <c r="DL97" s="471"/>
      <c r="DM97" s="459">
        <v>0</v>
      </c>
      <c r="DN97" s="431"/>
      <c r="DO97" s="451"/>
      <c r="DP97" s="460"/>
      <c r="DQ97" s="471"/>
      <c r="DR97" s="471"/>
      <c r="DS97" s="471"/>
      <c r="DT97" s="496"/>
      <c r="DU97" s="471"/>
      <c r="DV97" s="459">
        <v>0</v>
      </c>
      <c r="DW97" s="431"/>
      <c r="DX97" s="451"/>
      <c r="DY97" s="460"/>
      <c r="DZ97" s="471"/>
      <c r="EA97" s="471"/>
      <c r="EB97" s="471"/>
      <c r="EC97" s="471"/>
      <c r="ED97" s="496"/>
      <c r="EE97" s="471"/>
      <c r="EF97" s="489"/>
      <c r="EG97" s="469">
        <v>0.5</v>
      </c>
      <c r="EH97" s="468"/>
      <c r="EI97" s="468"/>
      <c r="EJ97" s="582"/>
      <c r="EK97" s="468"/>
      <c r="EL97" s="468"/>
      <c r="EM97" s="735"/>
      <c r="EN97" s="468"/>
      <c r="EO97" s="468"/>
      <c r="EP97" s="628"/>
      <c r="EQ97" s="468"/>
      <c r="ER97" s="628"/>
      <c r="ES97" s="200"/>
      <c r="ET97" s="412">
        <f t="shared" si="1"/>
        <v>0</v>
      </c>
    </row>
    <row r="98" spans="1:150" s="409" customFormat="1" ht="99.95" customHeight="1" x14ac:dyDescent="0.25">
      <c r="A98" s="430" t="s">
        <v>190</v>
      </c>
      <c r="B98" s="430" t="s">
        <v>310</v>
      </c>
      <c r="C98" s="430" t="s">
        <v>3236</v>
      </c>
      <c r="D98" s="437">
        <v>4</v>
      </c>
      <c r="E98" s="430" t="s">
        <v>3237</v>
      </c>
      <c r="F98" s="441" t="s">
        <v>65</v>
      </c>
      <c r="G98" s="444">
        <v>0.63</v>
      </c>
      <c r="H98" s="444">
        <v>0.25</v>
      </c>
      <c r="I98" s="441">
        <v>0.15</v>
      </c>
      <c r="J98" s="430" t="s">
        <v>3238</v>
      </c>
      <c r="K98" s="105">
        <v>43465</v>
      </c>
      <c r="L98" s="52">
        <v>13</v>
      </c>
      <c r="M98" s="430" t="s">
        <v>30</v>
      </c>
      <c r="N98" s="430" t="s">
        <v>3239</v>
      </c>
      <c r="O98" s="430" t="s">
        <v>3240</v>
      </c>
      <c r="P98" s="441">
        <v>0.04</v>
      </c>
      <c r="Q98" s="53" t="s">
        <v>3241</v>
      </c>
      <c r="R98" s="477">
        <v>58452000</v>
      </c>
      <c r="S98" s="415"/>
      <c r="T98" s="493">
        <v>43115</v>
      </c>
      <c r="U98" s="493">
        <v>43251</v>
      </c>
      <c r="V98" s="430" t="s">
        <v>3248</v>
      </c>
      <c r="W98" s="459">
        <v>0.25</v>
      </c>
      <c r="X98" s="459">
        <v>0</v>
      </c>
      <c r="Y98" s="431"/>
      <c r="Z98" s="448"/>
      <c r="AA98" s="460"/>
      <c r="AB98" s="471"/>
      <c r="AC98" s="430"/>
      <c r="AD98" s="471"/>
      <c r="AE98" s="496"/>
      <c r="AF98" s="471"/>
      <c r="AG98" s="459">
        <v>0</v>
      </c>
      <c r="AH98" s="431"/>
      <c r="AI98" s="451"/>
      <c r="AJ98" s="460"/>
      <c r="AK98" s="471"/>
      <c r="AL98" s="471"/>
      <c r="AM98" s="471"/>
      <c r="AN98" s="496"/>
      <c r="AO98" s="471"/>
      <c r="AP98" s="459">
        <v>0</v>
      </c>
      <c r="AQ98" s="431"/>
      <c r="AR98" s="451"/>
      <c r="AS98" s="460"/>
      <c r="AT98" s="471"/>
      <c r="AU98" s="471"/>
      <c r="AV98" s="471"/>
      <c r="AW98" s="471"/>
      <c r="AX98" s="496"/>
      <c r="AY98" s="471"/>
      <c r="AZ98" s="459">
        <v>0.125</v>
      </c>
      <c r="BA98" s="431"/>
      <c r="BB98" s="451" t="s">
        <v>3249</v>
      </c>
      <c r="BC98" s="460"/>
      <c r="BD98" s="471"/>
      <c r="BE98" s="471"/>
      <c r="BF98" s="471"/>
      <c r="BG98" s="496"/>
      <c r="BH98" s="471"/>
      <c r="BI98" s="459">
        <v>0.125</v>
      </c>
      <c r="BJ98" s="431"/>
      <c r="BK98" s="451" t="s">
        <v>3239</v>
      </c>
      <c r="BL98" s="460"/>
      <c r="BM98" s="471"/>
      <c r="BN98" s="471"/>
      <c r="BO98" s="471"/>
      <c r="BP98" s="496"/>
      <c r="BQ98" s="471"/>
      <c r="BR98" s="459">
        <v>0</v>
      </c>
      <c r="BS98" s="431"/>
      <c r="BT98" s="451"/>
      <c r="BU98" s="460"/>
      <c r="BV98" s="471"/>
      <c r="BW98" s="471"/>
      <c r="BX98" s="471"/>
      <c r="BY98" s="471"/>
      <c r="BZ98" s="496"/>
      <c r="CA98" s="471"/>
      <c r="CB98" s="459">
        <v>0</v>
      </c>
      <c r="CC98" s="431"/>
      <c r="CD98" s="451"/>
      <c r="CE98" s="460"/>
      <c r="CF98" s="471"/>
      <c r="CG98" s="471"/>
      <c r="CH98" s="471"/>
      <c r="CI98" s="496"/>
      <c r="CJ98" s="471"/>
      <c r="CK98" s="459">
        <v>0</v>
      </c>
      <c r="CL98" s="431"/>
      <c r="CM98" s="451"/>
      <c r="CN98" s="460"/>
      <c r="CO98" s="471"/>
      <c r="CP98" s="471"/>
      <c r="CQ98" s="471"/>
      <c r="CR98" s="496"/>
      <c r="CS98" s="471"/>
      <c r="CT98" s="459">
        <v>0</v>
      </c>
      <c r="CU98" s="431"/>
      <c r="CV98" s="451"/>
      <c r="CW98" s="460"/>
      <c r="CX98" s="471"/>
      <c r="CY98" s="471"/>
      <c r="CZ98" s="471"/>
      <c r="DA98" s="471"/>
      <c r="DB98" s="496"/>
      <c r="DC98" s="471"/>
      <c r="DD98" s="459">
        <v>0</v>
      </c>
      <c r="DE98" s="431"/>
      <c r="DF98" s="451"/>
      <c r="DG98" s="460"/>
      <c r="DH98" s="471"/>
      <c r="DI98" s="471"/>
      <c r="DJ98" s="471"/>
      <c r="DK98" s="496"/>
      <c r="DL98" s="471"/>
      <c r="DM98" s="459">
        <v>0</v>
      </c>
      <c r="DN98" s="431"/>
      <c r="DO98" s="451"/>
      <c r="DP98" s="460"/>
      <c r="DQ98" s="471"/>
      <c r="DR98" s="471"/>
      <c r="DS98" s="471"/>
      <c r="DT98" s="496"/>
      <c r="DU98" s="471"/>
      <c r="DV98" s="459">
        <v>0</v>
      </c>
      <c r="DW98" s="431"/>
      <c r="DX98" s="451"/>
      <c r="DY98" s="460"/>
      <c r="DZ98" s="471"/>
      <c r="EA98" s="471"/>
      <c r="EB98" s="471"/>
      <c r="EC98" s="471"/>
      <c r="ED98" s="496"/>
      <c r="EE98" s="471"/>
      <c r="EF98" s="489"/>
      <c r="EG98" s="469">
        <v>0.25</v>
      </c>
      <c r="EH98" s="468"/>
      <c r="EI98" s="468"/>
      <c r="EJ98" s="582"/>
      <c r="EK98" s="468"/>
      <c r="EL98" s="468"/>
      <c r="EM98" s="735"/>
      <c r="EN98" s="468"/>
      <c r="EO98" s="468"/>
      <c r="EP98" s="628"/>
      <c r="EQ98" s="468"/>
      <c r="ER98" s="628"/>
      <c r="ES98" s="200"/>
      <c r="ET98" s="412">
        <f t="shared" si="1"/>
        <v>0</v>
      </c>
    </row>
    <row r="99" spans="1:150" s="409" customFormat="1" ht="99.95" customHeight="1" x14ac:dyDescent="0.25">
      <c r="A99" s="430" t="s">
        <v>190</v>
      </c>
      <c r="B99" s="430" t="s">
        <v>310</v>
      </c>
      <c r="C99" s="430" t="s">
        <v>3236</v>
      </c>
      <c r="D99" s="437">
        <v>4</v>
      </c>
      <c r="E99" s="430" t="s">
        <v>3237</v>
      </c>
      <c r="F99" s="441" t="s">
        <v>65</v>
      </c>
      <c r="G99" s="444">
        <v>0.63</v>
      </c>
      <c r="H99" s="444">
        <v>0.25</v>
      </c>
      <c r="I99" s="441">
        <v>0.15</v>
      </c>
      <c r="J99" s="430" t="s">
        <v>3238</v>
      </c>
      <c r="K99" s="105">
        <v>43465</v>
      </c>
      <c r="L99" s="52">
        <v>14</v>
      </c>
      <c r="M99" s="430" t="s">
        <v>3250</v>
      </c>
      <c r="N99" s="430" t="s">
        <v>3251</v>
      </c>
      <c r="O99" s="430" t="s">
        <v>3240</v>
      </c>
      <c r="P99" s="441">
        <v>0.04</v>
      </c>
      <c r="Q99" s="53" t="s">
        <v>2257</v>
      </c>
      <c r="R99" s="477">
        <v>0</v>
      </c>
      <c r="S99" s="415"/>
      <c r="T99" s="493">
        <v>43252</v>
      </c>
      <c r="U99" s="493">
        <v>43465</v>
      </c>
      <c r="V99" s="430" t="s">
        <v>3252</v>
      </c>
      <c r="W99" s="459">
        <v>0.25</v>
      </c>
      <c r="X99" s="459">
        <v>0</v>
      </c>
      <c r="Y99" s="431"/>
      <c r="Z99" s="448"/>
      <c r="AA99" s="460">
        <v>0</v>
      </c>
      <c r="AB99" s="471">
        <v>0</v>
      </c>
      <c r="AC99" s="430"/>
      <c r="AD99" s="471"/>
      <c r="AE99" s="496"/>
      <c r="AF99" s="471"/>
      <c r="AG99" s="459">
        <v>0</v>
      </c>
      <c r="AH99" s="431"/>
      <c r="AI99" s="451"/>
      <c r="AJ99" s="460">
        <v>0</v>
      </c>
      <c r="AK99" s="471">
        <v>0</v>
      </c>
      <c r="AL99" s="471"/>
      <c r="AM99" s="471"/>
      <c r="AN99" s="496"/>
      <c r="AO99" s="471"/>
      <c r="AP99" s="459">
        <v>0</v>
      </c>
      <c r="AQ99" s="431"/>
      <c r="AR99" s="451"/>
      <c r="AS99" s="460">
        <v>0</v>
      </c>
      <c r="AT99" s="471">
        <v>0</v>
      </c>
      <c r="AU99" s="471"/>
      <c r="AV99" s="471"/>
      <c r="AW99" s="471"/>
      <c r="AX99" s="496"/>
      <c r="AY99" s="471"/>
      <c r="AZ99" s="459">
        <v>0</v>
      </c>
      <c r="BA99" s="431"/>
      <c r="BB99" s="451"/>
      <c r="BC99" s="460">
        <v>0</v>
      </c>
      <c r="BD99" s="471">
        <v>0</v>
      </c>
      <c r="BE99" s="471"/>
      <c r="BF99" s="471"/>
      <c r="BG99" s="496"/>
      <c r="BH99" s="471"/>
      <c r="BI99" s="459">
        <v>0</v>
      </c>
      <c r="BJ99" s="431"/>
      <c r="BK99" s="451"/>
      <c r="BL99" s="460">
        <v>0</v>
      </c>
      <c r="BM99" s="471">
        <v>0</v>
      </c>
      <c r="BN99" s="471"/>
      <c r="BO99" s="471"/>
      <c r="BP99" s="496"/>
      <c r="BQ99" s="471"/>
      <c r="BR99" s="459">
        <v>0.25</v>
      </c>
      <c r="BS99" s="431"/>
      <c r="BT99" s="451" t="s">
        <v>3253</v>
      </c>
      <c r="BU99" s="460">
        <v>0.25</v>
      </c>
      <c r="BV99" s="471">
        <v>0</v>
      </c>
      <c r="BW99" s="471"/>
      <c r="BX99" s="471"/>
      <c r="BY99" s="471" t="s">
        <v>3253</v>
      </c>
      <c r="BZ99" s="496"/>
      <c r="CA99" s="471"/>
      <c r="CB99" s="459">
        <v>0</v>
      </c>
      <c r="CC99" s="431"/>
      <c r="CD99" s="451"/>
      <c r="CE99" s="460">
        <v>0.5</v>
      </c>
      <c r="CF99" s="471">
        <v>0</v>
      </c>
      <c r="CG99" s="471"/>
      <c r="CH99" s="471"/>
      <c r="CI99" s="496"/>
      <c r="CJ99" s="471"/>
      <c r="CK99" s="459">
        <v>0</v>
      </c>
      <c r="CL99" s="431"/>
      <c r="CM99" s="451"/>
      <c r="CN99" s="460">
        <v>0.05</v>
      </c>
      <c r="CO99" s="471">
        <v>0</v>
      </c>
      <c r="CP99" s="471"/>
      <c r="CQ99" s="471"/>
      <c r="CR99" s="496"/>
      <c r="CS99" s="471"/>
      <c r="CT99" s="459">
        <v>0</v>
      </c>
      <c r="CU99" s="431"/>
      <c r="CV99" s="451"/>
      <c r="CW99" s="460">
        <v>0.05</v>
      </c>
      <c r="CX99" s="471">
        <v>0</v>
      </c>
      <c r="CY99" s="471"/>
      <c r="CZ99" s="471"/>
      <c r="DA99" s="471" t="s">
        <v>3254</v>
      </c>
      <c r="DB99" s="496"/>
      <c r="DC99" s="471"/>
      <c r="DD99" s="459">
        <v>0</v>
      </c>
      <c r="DE99" s="431"/>
      <c r="DF99" s="451"/>
      <c r="DG99" s="460">
        <v>0.05</v>
      </c>
      <c r="DH99" s="471">
        <v>0</v>
      </c>
      <c r="DI99" s="471"/>
      <c r="DJ99" s="471"/>
      <c r="DK99" s="496"/>
      <c r="DL99" s="471"/>
      <c r="DM99" s="459">
        <v>0</v>
      </c>
      <c r="DN99" s="431"/>
      <c r="DO99" s="451"/>
      <c r="DP99" s="460">
        <v>0.05</v>
      </c>
      <c r="DQ99" s="471">
        <v>0</v>
      </c>
      <c r="DR99" s="471"/>
      <c r="DS99" s="471"/>
      <c r="DT99" s="496"/>
      <c r="DU99" s="471"/>
      <c r="DV99" s="459">
        <v>0</v>
      </c>
      <c r="DW99" s="431"/>
      <c r="DX99" s="451"/>
      <c r="DY99" s="460">
        <v>0.05</v>
      </c>
      <c r="DZ99" s="471">
        <v>0</v>
      </c>
      <c r="EA99" s="471"/>
      <c r="EB99" s="471"/>
      <c r="EC99" s="471" t="s">
        <v>3251</v>
      </c>
      <c r="ED99" s="496"/>
      <c r="EE99" s="471"/>
      <c r="EF99" s="489"/>
      <c r="EG99" s="469">
        <v>0.25</v>
      </c>
      <c r="EH99" s="468"/>
      <c r="EI99" s="468"/>
      <c r="EJ99" s="582">
        <v>1.0000000000000002</v>
      </c>
      <c r="EK99" s="468"/>
      <c r="EL99" s="468"/>
      <c r="EM99" s="735"/>
      <c r="EN99" s="468"/>
      <c r="EO99" s="468"/>
      <c r="EP99" s="628">
        <v>0</v>
      </c>
      <c r="EQ99" s="468"/>
      <c r="ER99" s="628"/>
      <c r="ES99" s="200"/>
      <c r="ET99" s="412">
        <f t="shared" si="1"/>
        <v>0</v>
      </c>
    </row>
    <row r="100" spans="1:150" s="409" customFormat="1" ht="99.95" customHeight="1" x14ac:dyDescent="0.25">
      <c r="A100" s="430" t="s">
        <v>190</v>
      </c>
      <c r="B100" s="430" t="s">
        <v>310</v>
      </c>
      <c r="C100" s="430" t="s">
        <v>3236</v>
      </c>
      <c r="D100" s="437">
        <v>4</v>
      </c>
      <c r="E100" s="430" t="s">
        <v>3237</v>
      </c>
      <c r="F100" s="441" t="s">
        <v>65</v>
      </c>
      <c r="G100" s="444">
        <v>0.63</v>
      </c>
      <c r="H100" s="444">
        <v>0.25</v>
      </c>
      <c r="I100" s="441">
        <v>0.15</v>
      </c>
      <c r="J100" s="430" t="s">
        <v>3238</v>
      </c>
      <c r="K100" s="105">
        <v>43465</v>
      </c>
      <c r="L100" s="52">
        <v>14</v>
      </c>
      <c r="M100" s="430" t="s">
        <v>3250</v>
      </c>
      <c r="N100" s="430" t="s">
        <v>3251</v>
      </c>
      <c r="O100" s="430" t="s">
        <v>3240</v>
      </c>
      <c r="P100" s="441">
        <v>0.04</v>
      </c>
      <c r="Q100" s="53" t="s">
        <v>2257</v>
      </c>
      <c r="R100" s="477">
        <v>0</v>
      </c>
      <c r="S100" s="415"/>
      <c r="T100" s="493">
        <v>43252</v>
      </c>
      <c r="U100" s="493">
        <v>43465</v>
      </c>
      <c r="V100" s="430" t="s">
        <v>3255</v>
      </c>
      <c r="W100" s="459">
        <v>0.5</v>
      </c>
      <c r="X100" s="459">
        <v>0</v>
      </c>
      <c r="Y100" s="431"/>
      <c r="Z100" s="448"/>
      <c r="AA100" s="460"/>
      <c r="AB100" s="471"/>
      <c r="AC100" s="430"/>
      <c r="AD100" s="471"/>
      <c r="AE100" s="496"/>
      <c r="AF100" s="471"/>
      <c r="AG100" s="459">
        <v>0</v>
      </c>
      <c r="AH100" s="431"/>
      <c r="AI100" s="451"/>
      <c r="AJ100" s="460"/>
      <c r="AK100" s="471"/>
      <c r="AL100" s="471"/>
      <c r="AM100" s="471"/>
      <c r="AN100" s="496"/>
      <c r="AO100" s="471"/>
      <c r="AP100" s="459">
        <v>0</v>
      </c>
      <c r="AQ100" s="431"/>
      <c r="AR100" s="451"/>
      <c r="AS100" s="460"/>
      <c r="AT100" s="471"/>
      <c r="AU100" s="471"/>
      <c r="AV100" s="471"/>
      <c r="AW100" s="471"/>
      <c r="AX100" s="496"/>
      <c r="AY100" s="471"/>
      <c r="AZ100" s="459">
        <v>0</v>
      </c>
      <c r="BA100" s="431"/>
      <c r="BB100" s="451"/>
      <c r="BC100" s="460"/>
      <c r="BD100" s="471"/>
      <c r="BE100" s="471"/>
      <c r="BF100" s="471"/>
      <c r="BG100" s="496"/>
      <c r="BH100" s="471"/>
      <c r="BI100" s="459">
        <v>0</v>
      </c>
      <c r="BJ100" s="431"/>
      <c r="BK100" s="451"/>
      <c r="BL100" s="460"/>
      <c r="BM100" s="471"/>
      <c r="BN100" s="471"/>
      <c r="BO100" s="471"/>
      <c r="BP100" s="496"/>
      <c r="BQ100" s="471"/>
      <c r="BR100" s="459">
        <v>0</v>
      </c>
      <c r="BS100" s="431"/>
      <c r="BT100" s="451"/>
      <c r="BU100" s="460"/>
      <c r="BV100" s="471"/>
      <c r="BW100" s="471"/>
      <c r="BX100" s="471"/>
      <c r="BY100" s="471"/>
      <c r="BZ100" s="496"/>
      <c r="CA100" s="471"/>
      <c r="CB100" s="459">
        <v>0.5</v>
      </c>
      <c r="CC100" s="431"/>
      <c r="CD100" s="451" t="s">
        <v>3247</v>
      </c>
      <c r="CE100" s="460"/>
      <c r="CF100" s="471"/>
      <c r="CG100" s="471"/>
      <c r="CH100" s="471"/>
      <c r="CI100" s="496"/>
      <c r="CJ100" s="471"/>
      <c r="CK100" s="459">
        <v>0</v>
      </c>
      <c r="CL100" s="431"/>
      <c r="CM100" s="451"/>
      <c r="CN100" s="460"/>
      <c r="CO100" s="471"/>
      <c r="CP100" s="471"/>
      <c r="CQ100" s="471"/>
      <c r="CR100" s="496"/>
      <c r="CS100" s="471"/>
      <c r="CT100" s="459">
        <v>0</v>
      </c>
      <c r="CU100" s="431"/>
      <c r="CV100" s="451"/>
      <c r="CW100" s="460"/>
      <c r="CX100" s="471"/>
      <c r="CY100" s="471"/>
      <c r="CZ100" s="471"/>
      <c r="DA100" s="471"/>
      <c r="DB100" s="496"/>
      <c r="DC100" s="471"/>
      <c r="DD100" s="459">
        <v>0</v>
      </c>
      <c r="DE100" s="431"/>
      <c r="DF100" s="451"/>
      <c r="DG100" s="460"/>
      <c r="DH100" s="471"/>
      <c r="DI100" s="471"/>
      <c r="DJ100" s="471"/>
      <c r="DK100" s="496"/>
      <c r="DL100" s="471"/>
      <c r="DM100" s="459">
        <v>0</v>
      </c>
      <c r="DN100" s="431"/>
      <c r="DO100" s="451"/>
      <c r="DP100" s="460"/>
      <c r="DQ100" s="471"/>
      <c r="DR100" s="471"/>
      <c r="DS100" s="471"/>
      <c r="DT100" s="496"/>
      <c r="DU100" s="471"/>
      <c r="DV100" s="459">
        <v>0</v>
      </c>
      <c r="DW100" s="431"/>
      <c r="DX100" s="451"/>
      <c r="DY100" s="460"/>
      <c r="DZ100" s="471"/>
      <c r="EA100" s="471"/>
      <c r="EB100" s="471"/>
      <c r="EC100" s="471"/>
      <c r="ED100" s="496"/>
      <c r="EE100" s="471"/>
      <c r="EF100" s="489"/>
      <c r="EG100" s="469">
        <v>0.5</v>
      </c>
      <c r="EH100" s="468"/>
      <c r="EI100" s="468"/>
      <c r="EJ100" s="582"/>
      <c r="EK100" s="468"/>
      <c r="EL100" s="468"/>
      <c r="EM100" s="735"/>
      <c r="EN100" s="468"/>
      <c r="EO100" s="468"/>
      <c r="EP100" s="628"/>
      <c r="EQ100" s="468"/>
      <c r="ER100" s="628"/>
      <c r="ES100" s="200"/>
      <c r="ET100" s="412">
        <f t="shared" si="1"/>
        <v>0</v>
      </c>
    </row>
    <row r="101" spans="1:150" s="409" customFormat="1" ht="99.95" customHeight="1" x14ac:dyDescent="0.25">
      <c r="A101" s="430" t="s">
        <v>190</v>
      </c>
      <c r="B101" s="430" t="s">
        <v>310</v>
      </c>
      <c r="C101" s="430" t="s">
        <v>3236</v>
      </c>
      <c r="D101" s="437">
        <v>4</v>
      </c>
      <c r="E101" s="430" t="s">
        <v>3237</v>
      </c>
      <c r="F101" s="441" t="s">
        <v>65</v>
      </c>
      <c r="G101" s="444">
        <v>0.63</v>
      </c>
      <c r="H101" s="444">
        <v>0.25</v>
      </c>
      <c r="I101" s="441">
        <v>0.15</v>
      </c>
      <c r="J101" s="430" t="s">
        <v>3238</v>
      </c>
      <c r="K101" s="105">
        <v>43465</v>
      </c>
      <c r="L101" s="52">
        <v>14</v>
      </c>
      <c r="M101" s="430" t="s">
        <v>3250</v>
      </c>
      <c r="N101" s="430" t="s">
        <v>3251</v>
      </c>
      <c r="O101" s="430" t="s">
        <v>3240</v>
      </c>
      <c r="P101" s="441">
        <v>0.04</v>
      </c>
      <c r="Q101" s="53" t="s">
        <v>2257</v>
      </c>
      <c r="R101" s="477">
        <v>0</v>
      </c>
      <c r="S101" s="415"/>
      <c r="T101" s="493">
        <v>43252</v>
      </c>
      <c r="U101" s="493">
        <v>43465</v>
      </c>
      <c r="V101" s="430" t="s">
        <v>3256</v>
      </c>
      <c r="W101" s="459">
        <v>0.25</v>
      </c>
      <c r="X101" s="459">
        <v>0</v>
      </c>
      <c r="Y101" s="431"/>
      <c r="Z101" s="448"/>
      <c r="AA101" s="460"/>
      <c r="AB101" s="471"/>
      <c r="AC101" s="430"/>
      <c r="AD101" s="471"/>
      <c r="AE101" s="496"/>
      <c r="AF101" s="471"/>
      <c r="AG101" s="459">
        <v>0</v>
      </c>
      <c r="AH101" s="431"/>
      <c r="AI101" s="451"/>
      <c r="AJ101" s="460"/>
      <c r="AK101" s="471"/>
      <c r="AL101" s="471"/>
      <c r="AM101" s="471"/>
      <c r="AN101" s="496"/>
      <c r="AO101" s="471"/>
      <c r="AP101" s="459">
        <v>0</v>
      </c>
      <c r="AQ101" s="431"/>
      <c r="AR101" s="451"/>
      <c r="AS101" s="460"/>
      <c r="AT101" s="471"/>
      <c r="AU101" s="471"/>
      <c r="AV101" s="471"/>
      <c r="AW101" s="471"/>
      <c r="AX101" s="496"/>
      <c r="AY101" s="471"/>
      <c r="AZ101" s="459">
        <v>0</v>
      </c>
      <c r="BA101" s="431"/>
      <c r="BB101" s="451"/>
      <c r="BC101" s="460"/>
      <c r="BD101" s="471"/>
      <c r="BE101" s="471"/>
      <c r="BF101" s="471"/>
      <c r="BG101" s="496"/>
      <c r="BH101" s="471"/>
      <c r="BI101" s="459">
        <v>0</v>
      </c>
      <c r="BJ101" s="431"/>
      <c r="BK101" s="451"/>
      <c r="BL101" s="460"/>
      <c r="BM101" s="471"/>
      <c r="BN101" s="471"/>
      <c r="BO101" s="471"/>
      <c r="BP101" s="496"/>
      <c r="BQ101" s="471"/>
      <c r="BR101" s="459">
        <v>0</v>
      </c>
      <c r="BS101" s="431"/>
      <c r="BT101" s="451"/>
      <c r="BU101" s="460"/>
      <c r="BV101" s="471"/>
      <c r="BW101" s="471"/>
      <c r="BX101" s="471"/>
      <c r="BY101" s="471"/>
      <c r="BZ101" s="496"/>
      <c r="CA101" s="471"/>
      <c r="CB101" s="459">
        <v>0</v>
      </c>
      <c r="CC101" s="431"/>
      <c r="CD101" s="451"/>
      <c r="CE101" s="460"/>
      <c r="CF101" s="471"/>
      <c r="CG101" s="471"/>
      <c r="CH101" s="471"/>
      <c r="CI101" s="496"/>
      <c r="CJ101" s="471"/>
      <c r="CK101" s="459">
        <v>0.05</v>
      </c>
      <c r="CL101" s="431"/>
      <c r="CM101" s="451" t="s">
        <v>3254</v>
      </c>
      <c r="CN101" s="460"/>
      <c r="CO101" s="471"/>
      <c r="CP101" s="471"/>
      <c r="CQ101" s="471"/>
      <c r="CR101" s="496"/>
      <c r="CS101" s="471"/>
      <c r="CT101" s="459">
        <v>0.05</v>
      </c>
      <c r="CU101" s="431"/>
      <c r="CV101" s="451" t="s">
        <v>3254</v>
      </c>
      <c r="CW101" s="460"/>
      <c r="CX101" s="471"/>
      <c r="CY101" s="471"/>
      <c r="CZ101" s="471"/>
      <c r="DA101" s="471"/>
      <c r="DB101" s="496"/>
      <c r="DC101" s="471"/>
      <c r="DD101" s="459">
        <v>0.05</v>
      </c>
      <c r="DE101" s="431"/>
      <c r="DF101" s="451" t="s">
        <v>3254</v>
      </c>
      <c r="DG101" s="460"/>
      <c r="DH101" s="471"/>
      <c r="DI101" s="471"/>
      <c r="DJ101" s="471"/>
      <c r="DK101" s="496"/>
      <c r="DL101" s="471"/>
      <c r="DM101" s="459">
        <v>0.05</v>
      </c>
      <c r="DN101" s="431"/>
      <c r="DO101" s="451" t="s">
        <v>3254</v>
      </c>
      <c r="DP101" s="460"/>
      <c r="DQ101" s="471"/>
      <c r="DR101" s="471"/>
      <c r="DS101" s="471"/>
      <c r="DT101" s="496"/>
      <c r="DU101" s="471"/>
      <c r="DV101" s="459">
        <v>0.05</v>
      </c>
      <c r="DW101" s="431"/>
      <c r="DX101" s="451" t="s">
        <v>3251</v>
      </c>
      <c r="DY101" s="460"/>
      <c r="DZ101" s="471"/>
      <c r="EA101" s="471"/>
      <c r="EB101" s="471"/>
      <c r="EC101" s="471"/>
      <c r="ED101" s="496"/>
      <c r="EE101" s="471"/>
      <c r="EF101" s="489"/>
      <c r="EG101" s="469">
        <v>0.25</v>
      </c>
      <c r="EH101" s="468"/>
      <c r="EI101" s="468"/>
      <c r="EJ101" s="582"/>
      <c r="EK101" s="468"/>
      <c r="EL101" s="468"/>
      <c r="EM101" s="735"/>
      <c r="EN101" s="468"/>
      <c r="EO101" s="468"/>
      <c r="EP101" s="628"/>
      <c r="EQ101" s="468"/>
      <c r="ER101" s="628"/>
      <c r="ES101" s="200"/>
      <c r="ET101" s="412">
        <f t="shared" si="1"/>
        <v>0</v>
      </c>
    </row>
    <row r="102" spans="1:150" s="409" customFormat="1" ht="99.95" customHeight="1" x14ac:dyDescent="0.25">
      <c r="A102" s="430" t="s">
        <v>190</v>
      </c>
      <c r="B102" s="430" t="s">
        <v>310</v>
      </c>
      <c r="C102" s="430" t="s">
        <v>3236</v>
      </c>
      <c r="D102" s="437">
        <v>4</v>
      </c>
      <c r="E102" s="430" t="s">
        <v>3237</v>
      </c>
      <c r="F102" s="441" t="s">
        <v>65</v>
      </c>
      <c r="G102" s="444">
        <v>0.63</v>
      </c>
      <c r="H102" s="444">
        <v>0.25</v>
      </c>
      <c r="I102" s="441">
        <v>0.15</v>
      </c>
      <c r="J102" s="430" t="s">
        <v>3238</v>
      </c>
      <c r="K102" s="105">
        <v>43465</v>
      </c>
      <c r="L102" s="52">
        <v>15</v>
      </c>
      <c r="M102" s="430" t="s">
        <v>31</v>
      </c>
      <c r="N102" s="430" t="s">
        <v>3257</v>
      </c>
      <c r="O102" s="430" t="s">
        <v>3240</v>
      </c>
      <c r="P102" s="441">
        <v>0.03</v>
      </c>
      <c r="Q102" s="53" t="s">
        <v>3196</v>
      </c>
      <c r="R102" s="477">
        <v>50400000</v>
      </c>
      <c r="S102" s="415"/>
      <c r="T102" s="493">
        <v>43115</v>
      </c>
      <c r="U102" s="493">
        <v>43465</v>
      </c>
      <c r="V102" s="430" t="s">
        <v>3258</v>
      </c>
      <c r="W102" s="459">
        <v>0.33329999999999999</v>
      </c>
      <c r="X102" s="459">
        <v>5.5549999999999995E-2</v>
      </c>
      <c r="Y102" s="431"/>
      <c r="Z102" s="448" t="s">
        <v>3259</v>
      </c>
      <c r="AA102" s="460">
        <v>5.5549999999999995E-2</v>
      </c>
      <c r="AB102" s="471">
        <v>0</v>
      </c>
      <c r="AC102" s="430"/>
      <c r="AD102" s="471"/>
      <c r="AE102" s="496"/>
      <c r="AF102" s="471"/>
      <c r="AG102" s="459">
        <v>5.5549999999999995E-2</v>
      </c>
      <c r="AH102" s="431"/>
      <c r="AI102" s="451" t="s">
        <v>3260</v>
      </c>
      <c r="AJ102" s="460">
        <v>5.5549999999999995E-2</v>
      </c>
      <c r="AK102" s="471">
        <v>0</v>
      </c>
      <c r="AL102" s="497">
        <v>50400000</v>
      </c>
      <c r="AM102" s="471"/>
      <c r="AN102" s="496"/>
      <c r="AO102" s="471"/>
      <c r="AP102" s="459">
        <v>5.5549999999999995E-2</v>
      </c>
      <c r="AQ102" s="431"/>
      <c r="AR102" s="451" t="s">
        <v>3261</v>
      </c>
      <c r="AS102" s="460">
        <v>5.5549999999999995E-2</v>
      </c>
      <c r="AT102" s="471">
        <v>0</v>
      </c>
      <c r="AU102" s="471"/>
      <c r="AV102" s="471"/>
      <c r="AW102" s="471" t="s">
        <v>3262</v>
      </c>
      <c r="AX102" s="496"/>
      <c r="AY102" s="471"/>
      <c r="AZ102" s="459">
        <v>5.5549999999999995E-2</v>
      </c>
      <c r="BA102" s="431"/>
      <c r="BB102" s="451" t="s">
        <v>3263</v>
      </c>
      <c r="BC102" s="460">
        <v>5.5549999999999995E-2</v>
      </c>
      <c r="BD102" s="471">
        <v>0</v>
      </c>
      <c r="BE102" s="471"/>
      <c r="BF102" s="471"/>
      <c r="BG102" s="496"/>
      <c r="BH102" s="471"/>
      <c r="BI102" s="459">
        <v>5.5549999999999995E-2</v>
      </c>
      <c r="BJ102" s="431"/>
      <c r="BK102" s="451" t="s">
        <v>3264</v>
      </c>
      <c r="BL102" s="460">
        <v>5.5549999999999995E-2</v>
      </c>
      <c r="BM102" s="471">
        <v>0</v>
      </c>
      <c r="BN102" s="471"/>
      <c r="BO102" s="471"/>
      <c r="BP102" s="496"/>
      <c r="BQ102" s="471"/>
      <c r="BR102" s="459">
        <v>5.5549999999999995E-2</v>
      </c>
      <c r="BS102" s="431"/>
      <c r="BT102" s="451" t="s">
        <v>3265</v>
      </c>
      <c r="BU102" s="460">
        <v>5.5549999999999995E-2</v>
      </c>
      <c r="BV102" s="471">
        <v>0</v>
      </c>
      <c r="BW102" s="471"/>
      <c r="BX102" s="471"/>
      <c r="BY102" s="471" t="s">
        <v>3265</v>
      </c>
      <c r="BZ102" s="496"/>
      <c r="CA102" s="471"/>
      <c r="CB102" s="459">
        <v>0</v>
      </c>
      <c r="CC102" s="431"/>
      <c r="CD102" s="451"/>
      <c r="CE102" s="460">
        <v>6.6659999999999997E-2</v>
      </c>
      <c r="CF102" s="471">
        <v>0</v>
      </c>
      <c r="CG102" s="471"/>
      <c r="CH102" s="471"/>
      <c r="CI102" s="496"/>
      <c r="CJ102" s="471"/>
      <c r="CK102" s="459">
        <v>0</v>
      </c>
      <c r="CL102" s="431"/>
      <c r="CM102" s="451"/>
      <c r="CN102" s="460">
        <v>6.6659999999999997E-2</v>
      </c>
      <c r="CO102" s="471">
        <v>0</v>
      </c>
      <c r="CP102" s="471"/>
      <c r="CQ102" s="471"/>
      <c r="CR102" s="496"/>
      <c r="CS102" s="471"/>
      <c r="CT102" s="459">
        <v>0</v>
      </c>
      <c r="CU102" s="431"/>
      <c r="CV102" s="451"/>
      <c r="CW102" s="460">
        <v>6.6659999999999997E-2</v>
      </c>
      <c r="CX102" s="471">
        <v>0</v>
      </c>
      <c r="CY102" s="471"/>
      <c r="CZ102" s="471"/>
      <c r="DA102" s="471" t="s">
        <v>3266</v>
      </c>
      <c r="DB102" s="496"/>
      <c r="DC102" s="471"/>
      <c r="DD102" s="459">
        <v>0</v>
      </c>
      <c r="DE102" s="431"/>
      <c r="DF102" s="451"/>
      <c r="DG102" s="460">
        <v>6.6659999999999997E-2</v>
      </c>
      <c r="DH102" s="471">
        <v>0</v>
      </c>
      <c r="DI102" s="471"/>
      <c r="DJ102" s="471"/>
      <c r="DK102" s="496"/>
      <c r="DL102" s="471"/>
      <c r="DM102" s="459">
        <v>0</v>
      </c>
      <c r="DN102" s="431"/>
      <c r="DO102" s="451"/>
      <c r="DP102" s="460">
        <v>6.6659999999999997E-2</v>
      </c>
      <c r="DQ102" s="471">
        <v>0</v>
      </c>
      <c r="DR102" s="471"/>
      <c r="DS102" s="471"/>
      <c r="DT102" s="496"/>
      <c r="DU102" s="471"/>
      <c r="DV102" s="459">
        <v>0</v>
      </c>
      <c r="DW102" s="431"/>
      <c r="DX102" s="451"/>
      <c r="DY102" s="460">
        <v>0.33339999999999997</v>
      </c>
      <c r="DZ102" s="471">
        <v>0</v>
      </c>
      <c r="EA102" s="471"/>
      <c r="EB102" s="471"/>
      <c r="EC102" s="471" t="s">
        <v>3257</v>
      </c>
      <c r="ED102" s="496"/>
      <c r="EE102" s="471"/>
      <c r="EF102" s="489"/>
      <c r="EG102" s="469">
        <v>0.33329999999999999</v>
      </c>
      <c r="EH102" s="468"/>
      <c r="EI102" s="468"/>
      <c r="EJ102" s="582">
        <v>0.99999999999999978</v>
      </c>
      <c r="EK102" s="468"/>
      <c r="EL102" s="468"/>
      <c r="EM102" s="735"/>
      <c r="EN102" s="468"/>
      <c r="EO102" s="468"/>
      <c r="EP102" s="628">
        <v>50400000</v>
      </c>
      <c r="EQ102" s="468"/>
      <c r="ER102" s="628"/>
      <c r="ES102" s="200"/>
      <c r="ET102" s="412">
        <f t="shared" si="1"/>
        <v>0</v>
      </c>
    </row>
    <row r="103" spans="1:150" s="409" customFormat="1" ht="99.95" customHeight="1" x14ac:dyDescent="0.25">
      <c r="A103" s="430" t="s">
        <v>190</v>
      </c>
      <c r="B103" s="430" t="s">
        <v>310</v>
      </c>
      <c r="C103" s="430" t="s">
        <v>3236</v>
      </c>
      <c r="D103" s="437">
        <v>4</v>
      </c>
      <c r="E103" s="430" t="s">
        <v>3237</v>
      </c>
      <c r="F103" s="441" t="s">
        <v>65</v>
      </c>
      <c r="G103" s="444">
        <v>0.63</v>
      </c>
      <c r="H103" s="444">
        <v>0.25</v>
      </c>
      <c r="I103" s="441">
        <v>0.15</v>
      </c>
      <c r="J103" s="430" t="s">
        <v>3238</v>
      </c>
      <c r="K103" s="105">
        <v>43465</v>
      </c>
      <c r="L103" s="52">
        <v>15</v>
      </c>
      <c r="M103" s="430" t="s">
        <v>31</v>
      </c>
      <c r="N103" s="430" t="s">
        <v>3257</v>
      </c>
      <c r="O103" s="430" t="s">
        <v>3240</v>
      </c>
      <c r="P103" s="441">
        <v>0.03</v>
      </c>
      <c r="Q103" s="53" t="s">
        <v>3196</v>
      </c>
      <c r="R103" s="477">
        <v>50400000</v>
      </c>
      <c r="S103" s="415"/>
      <c r="T103" s="493">
        <v>43115</v>
      </c>
      <c r="U103" s="493">
        <v>43465</v>
      </c>
      <c r="V103" s="430" t="s">
        <v>3267</v>
      </c>
      <c r="W103" s="459">
        <v>0.33329999999999999</v>
      </c>
      <c r="X103" s="459">
        <v>0</v>
      </c>
      <c r="Y103" s="431"/>
      <c r="Z103" s="448"/>
      <c r="AA103" s="460"/>
      <c r="AB103" s="471"/>
      <c r="AC103" s="430"/>
      <c r="AD103" s="471"/>
      <c r="AE103" s="496"/>
      <c r="AF103" s="471"/>
      <c r="AG103" s="459">
        <v>0</v>
      </c>
      <c r="AH103" s="431"/>
      <c r="AI103" s="451"/>
      <c r="AJ103" s="460"/>
      <c r="AK103" s="471"/>
      <c r="AL103" s="471"/>
      <c r="AM103" s="471"/>
      <c r="AN103" s="496"/>
      <c r="AO103" s="471"/>
      <c r="AP103" s="459">
        <v>0</v>
      </c>
      <c r="AQ103" s="431"/>
      <c r="AR103" s="451"/>
      <c r="AS103" s="460"/>
      <c r="AT103" s="471"/>
      <c r="AU103" s="471"/>
      <c r="AV103" s="471"/>
      <c r="AW103" s="471"/>
      <c r="AX103" s="496"/>
      <c r="AY103" s="471"/>
      <c r="AZ103" s="459">
        <v>0</v>
      </c>
      <c r="BA103" s="431"/>
      <c r="BB103" s="451"/>
      <c r="BC103" s="460"/>
      <c r="BD103" s="471"/>
      <c r="BE103" s="471"/>
      <c r="BF103" s="471"/>
      <c r="BG103" s="496"/>
      <c r="BH103" s="471"/>
      <c r="BI103" s="459">
        <v>0</v>
      </c>
      <c r="BJ103" s="431"/>
      <c r="BK103" s="451"/>
      <c r="BL103" s="460"/>
      <c r="BM103" s="471"/>
      <c r="BN103" s="471"/>
      <c r="BO103" s="471"/>
      <c r="BP103" s="496"/>
      <c r="BQ103" s="471"/>
      <c r="BR103" s="459">
        <v>0</v>
      </c>
      <c r="BS103" s="431"/>
      <c r="BT103" s="451"/>
      <c r="BU103" s="460"/>
      <c r="BV103" s="471"/>
      <c r="BW103" s="471"/>
      <c r="BX103" s="471"/>
      <c r="BY103" s="471"/>
      <c r="BZ103" s="496"/>
      <c r="CA103" s="471"/>
      <c r="CB103" s="459">
        <v>6.6659999999999997E-2</v>
      </c>
      <c r="CC103" s="431"/>
      <c r="CD103" s="451" t="s">
        <v>3266</v>
      </c>
      <c r="CE103" s="460"/>
      <c r="CF103" s="471"/>
      <c r="CG103" s="471"/>
      <c r="CH103" s="471"/>
      <c r="CI103" s="496"/>
      <c r="CJ103" s="471"/>
      <c r="CK103" s="459">
        <v>6.6659999999999997E-2</v>
      </c>
      <c r="CL103" s="431"/>
      <c r="CM103" s="451" t="s">
        <v>3266</v>
      </c>
      <c r="CN103" s="460"/>
      <c r="CO103" s="471"/>
      <c r="CP103" s="471"/>
      <c r="CQ103" s="471"/>
      <c r="CR103" s="496"/>
      <c r="CS103" s="471"/>
      <c r="CT103" s="459">
        <v>6.6659999999999997E-2</v>
      </c>
      <c r="CU103" s="431"/>
      <c r="CV103" s="451" t="s">
        <v>3266</v>
      </c>
      <c r="CW103" s="460"/>
      <c r="CX103" s="471"/>
      <c r="CY103" s="471"/>
      <c r="CZ103" s="471"/>
      <c r="DA103" s="471"/>
      <c r="DB103" s="496"/>
      <c r="DC103" s="471"/>
      <c r="DD103" s="459">
        <v>6.6659999999999997E-2</v>
      </c>
      <c r="DE103" s="431"/>
      <c r="DF103" s="451" t="s">
        <v>3266</v>
      </c>
      <c r="DG103" s="460"/>
      <c r="DH103" s="471"/>
      <c r="DI103" s="471"/>
      <c r="DJ103" s="471"/>
      <c r="DK103" s="496"/>
      <c r="DL103" s="471"/>
      <c r="DM103" s="459">
        <v>6.6659999999999997E-2</v>
      </c>
      <c r="DN103" s="431"/>
      <c r="DO103" s="451" t="s">
        <v>3266</v>
      </c>
      <c r="DP103" s="460"/>
      <c r="DQ103" s="471"/>
      <c r="DR103" s="471"/>
      <c r="DS103" s="471"/>
      <c r="DT103" s="496"/>
      <c r="DU103" s="471"/>
      <c r="DV103" s="459">
        <v>0</v>
      </c>
      <c r="DW103" s="431"/>
      <c r="DX103" s="451"/>
      <c r="DY103" s="460"/>
      <c r="DZ103" s="471"/>
      <c r="EA103" s="471"/>
      <c r="EB103" s="471"/>
      <c r="EC103" s="471"/>
      <c r="ED103" s="496"/>
      <c r="EE103" s="471"/>
      <c r="EF103" s="489"/>
      <c r="EG103" s="469">
        <v>0.33329999999999999</v>
      </c>
      <c r="EH103" s="468"/>
      <c r="EI103" s="468"/>
      <c r="EJ103" s="582"/>
      <c r="EK103" s="468"/>
      <c r="EL103" s="468"/>
      <c r="EM103" s="735"/>
      <c r="EN103" s="468"/>
      <c r="EO103" s="468"/>
      <c r="EP103" s="628"/>
      <c r="EQ103" s="468"/>
      <c r="ER103" s="628"/>
      <c r="ES103" s="200"/>
      <c r="ET103" s="412">
        <f t="shared" si="1"/>
        <v>0</v>
      </c>
    </row>
    <row r="104" spans="1:150" s="409" customFormat="1" ht="99.95" customHeight="1" x14ac:dyDescent="0.25">
      <c r="A104" s="430" t="s">
        <v>190</v>
      </c>
      <c r="B104" s="430" t="s">
        <v>310</v>
      </c>
      <c r="C104" s="430" t="s">
        <v>3236</v>
      </c>
      <c r="D104" s="437">
        <v>4</v>
      </c>
      <c r="E104" s="430" t="s">
        <v>3237</v>
      </c>
      <c r="F104" s="441" t="s">
        <v>65</v>
      </c>
      <c r="G104" s="444">
        <v>0.63</v>
      </c>
      <c r="H104" s="444">
        <v>0.25</v>
      </c>
      <c r="I104" s="441">
        <v>0.15</v>
      </c>
      <c r="J104" s="430" t="s">
        <v>3238</v>
      </c>
      <c r="K104" s="105">
        <v>43465</v>
      </c>
      <c r="L104" s="52">
        <v>15</v>
      </c>
      <c r="M104" s="430" t="s">
        <v>31</v>
      </c>
      <c r="N104" s="430" t="s">
        <v>3257</v>
      </c>
      <c r="O104" s="430" t="s">
        <v>3240</v>
      </c>
      <c r="P104" s="441">
        <v>0.03</v>
      </c>
      <c r="Q104" s="53" t="s">
        <v>3196</v>
      </c>
      <c r="R104" s="477">
        <v>50400000</v>
      </c>
      <c r="S104" s="415"/>
      <c r="T104" s="493">
        <v>43115</v>
      </c>
      <c r="U104" s="493">
        <v>43465</v>
      </c>
      <c r="V104" s="430" t="s">
        <v>3268</v>
      </c>
      <c r="W104" s="459">
        <v>0.33339999999999997</v>
      </c>
      <c r="X104" s="459">
        <v>0</v>
      </c>
      <c r="Y104" s="431"/>
      <c r="Z104" s="448"/>
      <c r="AA104" s="460"/>
      <c r="AB104" s="471"/>
      <c r="AC104" s="430"/>
      <c r="AD104" s="471"/>
      <c r="AE104" s="496"/>
      <c r="AF104" s="471"/>
      <c r="AG104" s="459">
        <v>0</v>
      </c>
      <c r="AH104" s="431"/>
      <c r="AI104" s="451"/>
      <c r="AJ104" s="460"/>
      <c r="AK104" s="471"/>
      <c r="AL104" s="471"/>
      <c r="AM104" s="471"/>
      <c r="AN104" s="496"/>
      <c r="AO104" s="471"/>
      <c r="AP104" s="459">
        <v>0</v>
      </c>
      <c r="AQ104" s="431"/>
      <c r="AR104" s="451"/>
      <c r="AS104" s="460"/>
      <c r="AT104" s="471"/>
      <c r="AU104" s="471"/>
      <c r="AV104" s="471"/>
      <c r="AW104" s="471"/>
      <c r="AX104" s="496"/>
      <c r="AY104" s="471"/>
      <c r="AZ104" s="459">
        <v>0</v>
      </c>
      <c r="BA104" s="431"/>
      <c r="BB104" s="451"/>
      <c r="BC104" s="460"/>
      <c r="BD104" s="471"/>
      <c r="BE104" s="471"/>
      <c r="BF104" s="471"/>
      <c r="BG104" s="496"/>
      <c r="BH104" s="471"/>
      <c r="BI104" s="459">
        <v>0</v>
      </c>
      <c r="BJ104" s="431"/>
      <c r="BK104" s="451"/>
      <c r="BL104" s="460"/>
      <c r="BM104" s="471"/>
      <c r="BN104" s="471"/>
      <c r="BO104" s="471"/>
      <c r="BP104" s="496"/>
      <c r="BQ104" s="471"/>
      <c r="BR104" s="459">
        <v>0</v>
      </c>
      <c r="BS104" s="431"/>
      <c r="BT104" s="451"/>
      <c r="BU104" s="460"/>
      <c r="BV104" s="471"/>
      <c r="BW104" s="471"/>
      <c r="BX104" s="471"/>
      <c r="BY104" s="471"/>
      <c r="BZ104" s="496"/>
      <c r="CA104" s="471"/>
      <c r="CB104" s="459">
        <v>0</v>
      </c>
      <c r="CC104" s="431"/>
      <c r="CD104" s="451"/>
      <c r="CE104" s="460"/>
      <c r="CF104" s="471"/>
      <c r="CG104" s="471"/>
      <c r="CH104" s="471"/>
      <c r="CI104" s="496"/>
      <c r="CJ104" s="471"/>
      <c r="CK104" s="459">
        <v>0</v>
      </c>
      <c r="CL104" s="431"/>
      <c r="CM104" s="451"/>
      <c r="CN104" s="460"/>
      <c r="CO104" s="471"/>
      <c r="CP104" s="471"/>
      <c r="CQ104" s="471"/>
      <c r="CR104" s="496"/>
      <c r="CS104" s="471"/>
      <c r="CT104" s="459">
        <v>0</v>
      </c>
      <c r="CU104" s="431"/>
      <c r="CV104" s="451"/>
      <c r="CW104" s="460"/>
      <c r="CX104" s="471"/>
      <c r="CY104" s="471"/>
      <c r="CZ104" s="471"/>
      <c r="DA104" s="471"/>
      <c r="DB104" s="496"/>
      <c r="DC104" s="471"/>
      <c r="DD104" s="459">
        <v>0</v>
      </c>
      <c r="DE104" s="431"/>
      <c r="DF104" s="451"/>
      <c r="DG104" s="460"/>
      <c r="DH104" s="471"/>
      <c r="DI104" s="471"/>
      <c r="DJ104" s="471"/>
      <c r="DK104" s="496"/>
      <c r="DL104" s="471"/>
      <c r="DM104" s="459">
        <v>0</v>
      </c>
      <c r="DN104" s="431"/>
      <c r="DO104" s="451"/>
      <c r="DP104" s="460"/>
      <c r="DQ104" s="471"/>
      <c r="DR104" s="471"/>
      <c r="DS104" s="471"/>
      <c r="DT104" s="496"/>
      <c r="DU104" s="471"/>
      <c r="DV104" s="459">
        <v>0.33339999999999997</v>
      </c>
      <c r="DW104" s="431"/>
      <c r="DX104" s="451" t="s">
        <v>3257</v>
      </c>
      <c r="DY104" s="460"/>
      <c r="DZ104" s="471"/>
      <c r="EA104" s="471"/>
      <c r="EB104" s="471"/>
      <c r="EC104" s="471"/>
      <c r="ED104" s="496"/>
      <c r="EE104" s="471"/>
      <c r="EF104" s="489"/>
      <c r="EG104" s="469">
        <v>0.33339999999999997</v>
      </c>
      <c r="EH104" s="468"/>
      <c r="EI104" s="468"/>
      <c r="EJ104" s="582"/>
      <c r="EK104" s="468"/>
      <c r="EL104" s="468"/>
      <c r="EM104" s="735"/>
      <c r="EN104" s="468"/>
      <c r="EO104" s="468"/>
      <c r="EP104" s="628"/>
      <c r="EQ104" s="468"/>
      <c r="ER104" s="628"/>
      <c r="ES104" s="200"/>
      <c r="ET104" s="412">
        <f t="shared" si="1"/>
        <v>0</v>
      </c>
    </row>
    <row r="105" spans="1:150" s="409" customFormat="1" ht="99.95" customHeight="1" x14ac:dyDescent="0.25">
      <c r="A105" s="430" t="s">
        <v>190</v>
      </c>
      <c r="B105" s="430" t="s">
        <v>310</v>
      </c>
      <c r="C105" s="430" t="s">
        <v>3236</v>
      </c>
      <c r="D105" s="437">
        <v>4</v>
      </c>
      <c r="E105" s="430" t="s">
        <v>3237</v>
      </c>
      <c r="F105" s="441" t="s">
        <v>65</v>
      </c>
      <c r="G105" s="444">
        <v>0.63</v>
      </c>
      <c r="H105" s="444">
        <v>0.25</v>
      </c>
      <c r="I105" s="441">
        <v>0.15</v>
      </c>
      <c r="J105" s="430" t="s">
        <v>3238</v>
      </c>
      <c r="K105" s="105">
        <v>43465</v>
      </c>
      <c r="L105" s="52">
        <v>17</v>
      </c>
      <c r="M105" s="430" t="s">
        <v>32</v>
      </c>
      <c r="N105" s="430" t="s">
        <v>3269</v>
      </c>
      <c r="O105" s="430" t="s">
        <v>3240</v>
      </c>
      <c r="P105" s="441">
        <v>0.04</v>
      </c>
      <c r="Q105" s="53" t="s">
        <v>3196</v>
      </c>
      <c r="R105" s="477">
        <v>50000000</v>
      </c>
      <c r="S105" s="415"/>
      <c r="T105" s="493">
        <v>43115</v>
      </c>
      <c r="U105" s="493">
        <v>43465</v>
      </c>
      <c r="V105" s="430" t="s">
        <v>3270</v>
      </c>
      <c r="W105" s="459">
        <v>0.25</v>
      </c>
      <c r="X105" s="459">
        <v>2.5000000000000001E-2</v>
      </c>
      <c r="Y105" s="431"/>
      <c r="Z105" s="448" t="s">
        <v>3271</v>
      </c>
      <c r="AA105" s="460">
        <v>2.5000000000000001E-2</v>
      </c>
      <c r="AB105" s="471">
        <v>0</v>
      </c>
      <c r="AC105" s="430"/>
      <c r="AD105" s="471"/>
      <c r="AE105" s="496"/>
      <c r="AF105" s="471"/>
      <c r="AG105" s="459">
        <v>2.5000000000000001E-2</v>
      </c>
      <c r="AH105" s="431"/>
      <c r="AI105" s="451" t="s">
        <v>3271</v>
      </c>
      <c r="AJ105" s="460">
        <v>2.5000000000000001E-2</v>
      </c>
      <c r="AK105" s="471">
        <v>0</v>
      </c>
      <c r="AL105" s="471"/>
      <c r="AM105" s="471"/>
      <c r="AN105" s="496"/>
      <c r="AO105" s="471"/>
      <c r="AP105" s="459">
        <v>2.5000000000000001E-2</v>
      </c>
      <c r="AQ105" s="431"/>
      <c r="AR105" s="451" t="s">
        <v>3272</v>
      </c>
      <c r="AS105" s="460">
        <v>2.5000000000000001E-2</v>
      </c>
      <c r="AT105" s="471">
        <v>0</v>
      </c>
      <c r="AU105" s="471"/>
      <c r="AV105" s="471"/>
      <c r="AW105" s="471" t="s">
        <v>3272</v>
      </c>
      <c r="AX105" s="496"/>
      <c r="AY105" s="471"/>
      <c r="AZ105" s="459">
        <v>2.5000000000000001E-2</v>
      </c>
      <c r="BA105" s="431"/>
      <c r="BB105" s="451" t="s">
        <v>3271</v>
      </c>
      <c r="BC105" s="460">
        <v>2.5000000000000001E-2</v>
      </c>
      <c r="BD105" s="471">
        <v>0</v>
      </c>
      <c r="BE105" s="471"/>
      <c r="BF105" s="471"/>
      <c r="BG105" s="496"/>
      <c r="BH105" s="471"/>
      <c r="BI105" s="459">
        <v>2.5000000000000001E-2</v>
      </c>
      <c r="BJ105" s="431"/>
      <c r="BK105" s="451" t="s">
        <v>3271</v>
      </c>
      <c r="BL105" s="460">
        <v>2.5000000000000001E-2</v>
      </c>
      <c r="BM105" s="471">
        <v>0</v>
      </c>
      <c r="BN105" s="471"/>
      <c r="BO105" s="471"/>
      <c r="BP105" s="496"/>
      <c r="BQ105" s="471"/>
      <c r="BR105" s="459">
        <v>2.5000000000000001E-2</v>
      </c>
      <c r="BS105" s="431"/>
      <c r="BT105" s="451" t="s">
        <v>3272</v>
      </c>
      <c r="BU105" s="460">
        <v>2.5000000000000001E-2</v>
      </c>
      <c r="BV105" s="471">
        <v>0</v>
      </c>
      <c r="BW105" s="471"/>
      <c r="BX105" s="471"/>
      <c r="BY105" s="471" t="s">
        <v>3272</v>
      </c>
      <c r="BZ105" s="496"/>
      <c r="CA105" s="471"/>
      <c r="CB105" s="459">
        <v>2.5000000000000001E-2</v>
      </c>
      <c r="CC105" s="431"/>
      <c r="CD105" s="451" t="s">
        <v>3271</v>
      </c>
      <c r="CE105" s="460">
        <v>2.5000000000000001E-2</v>
      </c>
      <c r="CF105" s="471">
        <v>0</v>
      </c>
      <c r="CG105" s="471"/>
      <c r="CH105" s="471"/>
      <c r="CI105" s="496"/>
      <c r="CJ105" s="471"/>
      <c r="CK105" s="459">
        <v>2.5000000000000001E-2</v>
      </c>
      <c r="CL105" s="431"/>
      <c r="CM105" s="451" t="s">
        <v>3271</v>
      </c>
      <c r="CN105" s="460">
        <v>2.5000000000000001E-2</v>
      </c>
      <c r="CO105" s="471">
        <v>0</v>
      </c>
      <c r="CP105" s="471"/>
      <c r="CQ105" s="471"/>
      <c r="CR105" s="496"/>
      <c r="CS105" s="471"/>
      <c r="CT105" s="459">
        <v>2.5000000000000001E-2</v>
      </c>
      <c r="CU105" s="431"/>
      <c r="CV105" s="451" t="s">
        <v>3273</v>
      </c>
      <c r="CW105" s="460">
        <v>0.10833333333333334</v>
      </c>
      <c r="CX105" s="471">
        <v>0</v>
      </c>
      <c r="CY105" s="57">
        <v>50000000</v>
      </c>
      <c r="CZ105" s="471"/>
      <c r="DA105" s="471" t="s">
        <v>3274</v>
      </c>
      <c r="DB105" s="496"/>
      <c r="DC105" s="471"/>
      <c r="DD105" s="459">
        <v>2.5000000000000001E-2</v>
      </c>
      <c r="DE105" s="431"/>
      <c r="DF105" s="451" t="s">
        <v>3275</v>
      </c>
      <c r="DG105" s="460">
        <v>0.10833333333333334</v>
      </c>
      <c r="DH105" s="471">
        <v>0</v>
      </c>
      <c r="DI105" s="471"/>
      <c r="DJ105" s="471"/>
      <c r="DK105" s="496"/>
      <c r="DL105" s="471"/>
      <c r="DM105" s="459">
        <v>0</v>
      </c>
      <c r="DN105" s="431"/>
      <c r="DO105" s="451"/>
      <c r="DP105" s="460">
        <v>8.3333333333333329E-2</v>
      </c>
      <c r="DQ105" s="471">
        <v>0</v>
      </c>
      <c r="DR105" s="471"/>
      <c r="DS105" s="471"/>
      <c r="DT105" s="496"/>
      <c r="DU105" s="471"/>
      <c r="DV105" s="459">
        <v>0</v>
      </c>
      <c r="DW105" s="431"/>
      <c r="DX105" s="451"/>
      <c r="DY105" s="460">
        <v>0.5</v>
      </c>
      <c r="DZ105" s="471">
        <v>0</v>
      </c>
      <c r="EA105" s="471"/>
      <c r="EB105" s="471"/>
      <c r="EC105" s="471" t="s">
        <v>3269</v>
      </c>
      <c r="ED105" s="496"/>
      <c r="EE105" s="471"/>
      <c r="EF105" s="489"/>
      <c r="EG105" s="469">
        <v>0.24999999999999997</v>
      </c>
      <c r="EH105" s="468"/>
      <c r="EI105" s="468"/>
      <c r="EJ105" s="582">
        <v>1</v>
      </c>
      <c r="EK105" s="468"/>
      <c r="EL105" s="468"/>
      <c r="EM105" s="735"/>
      <c r="EN105" s="468"/>
      <c r="EO105" s="468"/>
      <c r="EP105" s="628">
        <v>50000000</v>
      </c>
      <c r="EQ105" s="468"/>
      <c r="ER105" s="628"/>
      <c r="ES105" s="200"/>
      <c r="ET105" s="412">
        <f t="shared" si="1"/>
        <v>0</v>
      </c>
    </row>
    <row r="106" spans="1:150" s="409" customFormat="1" ht="99.95" customHeight="1" x14ac:dyDescent="0.25">
      <c r="A106" s="430" t="s">
        <v>190</v>
      </c>
      <c r="B106" s="430" t="s">
        <v>310</v>
      </c>
      <c r="C106" s="430" t="s">
        <v>3236</v>
      </c>
      <c r="D106" s="437">
        <v>4</v>
      </c>
      <c r="E106" s="430" t="s">
        <v>3237</v>
      </c>
      <c r="F106" s="441" t="s">
        <v>65</v>
      </c>
      <c r="G106" s="444">
        <v>0.63</v>
      </c>
      <c r="H106" s="444">
        <v>0.25</v>
      </c>
      <c r="I106" s="441">
        <v>0.15</v>
      </c>
      <c r="J106" s="430" t="s">
        <v>3238</v>
      </c>
      <c r="K106" s="105">
        <v>43465</v>
      </c>
      <c r="L106" s="52">
        <v>17</v>
      </c>
      <c r="M106" s="430" t="s">
        <v>32</v>
      </c>
      <c r="N106" s="430" t="s">
        <v>3269</v>
      </c>
      <c r="O106" s="430" t="s">
        <v>3240</v>
      </c>
      <c r="P106" s="441">
        <v>0.04</v>
      </c>
      <c r="Q106" s="53" t="s">
        <v>3196</v>
      </c>
      <c r="R106" s="477">
        <v>50000000</v>
      </c>
      <c r="S106" s="415"/>
      <c r="T106" s="493">
        <v>43115</v>
      </c>
      <c r="U106" s="493">
        <v>43465</v>
      </c>
      <c r="V106" s="430" t="s">
        <v>3276</v>
      </c>
      <c r="W106" s="459">
        <v>0.25</v>
      </c>
      <c r="X106" s="459">
        <v>0</v>
      </c>
      <c r="Y106" s="431"/>
      <c r="Z106" s="448"/>
      <c r="AA106" s="460"/>
      <c r="AB106" s="471"/>
      <c r="AC106" s="430"/>
      <c r="AD106" s="471"/>
      <c r="AE106" s="496"/>
      <c r="AF106" s="471"/>
      <c r="AG106" s="459">
        <v>0</v>
      </c>
      <c r="AH106" s="431"/>
      <c r="AI106" s="451"/>
      <c r="AJ106" s="460"/>
      <c r="AK106" s="471"/>
      <c r="AL106" s="471"/>
      <c r="AM106" s="471"/>
      <c r="AN106" s="496"/>
      <c r="AO106" s="471"/>
      <c r="AP106" s="459">
        <v>0</v>
      </c>
      <c r="AQ106" s="431"/>
      <c r="AR106" s="451"/>
      <c r="AS106" s="460"/>
      <c r="AT106" s="471"/>
      <c r="AU106" s="471"/>
      <c r="AV106" s="471"/>
      <c r="AW106" s="471"/>
      <c r="AX106" s="496"/>
      <c r="AY106" s="471"/>
      <c r="AZ106" s="459">
        <v>0</v>
      </c>
      <c r="BA106" s="431"/>
      <c r="BB106" s="451"/>
      <c r="BC106" s="460"/>
      <c r="BD106" s="471"/>
      <c r="BE106" s="471"/>
      <c r="BF106" s="471"/>
      <c r="BG106" s="496"/>
      <c r="BH106" s="471"/>
      <c r="BI106" s="459">
        <v>0</v>
      </c>
      <c r="BJ106" s="431"/>
      <c r="BK106" s="451"/>
      <c r="BL106" s="460"/>
      <c r="BM106" s="471"/>
      <c r="BN106" s="471"/>
      <c r="BO106" s="471"/>
      <c r="BP106" s="496"/>
      <c r="BQ106" s="471"/>
      <c r="BR106" s="459">
        <v>0</v>
      </c>
      <c r="BS106" s="431"/>
      <c r="BT106" s="451"/>
      <c r="BU106" s="460"/>
      <c r="BV106" s="471"/>
      <c r="BW106" s="471"/>
      <c r="BX106" s="471"/>
      <c r="BY106" s="471"/>
      <c r="BZ106" s="496"/>
      <c r="CA106" s="471"/>
      <c r="CB106" s="459">
        <v>0</v>
      </c>
      <c r="CC106" s="431"/>
      <c r="CD106" s="451"/>
      <c r="CE106" s="460"/>
      <c r="CF106" s="471"/>
      <c r="CG106" s="471"/>
      <c r="CH106" s="471"/>
      <c r="CI106" s="496"/>
      <c r="CJ106" s="471"/>
      <c r="CK106" s="459">
        <v>0</v>
      </c>
      <c r="CL106" s="431"/>
      <c r="CM106" s="451"/>
      <c r="CN106" s="460"/>
      <c r="CO106" s="471"/>
      <c r="CP106" s="471"/>
      <c r="CQ106" s="471"/>
      <c r="CR106" s="496"/>
      <c r="CS106" s="471"/>
      <c r="CT106" s="459">
        <v>8.3333333333333329E-2</v>
      </c>
      <c r="CU106" s="431"/>
      <c r="CV106" s="451" t="s">
        <v>3277</v>
      </c>
      <c r="CW106" s="460"/>
      <c r="CX106" s="471"/>
      <c r="CY106" s="57"/>
      <c r="CZ106" s="471"/>
      <c r="DA106" s="471"/>
      <c r="DB106" s="496"/>
      <c r="DC106" s="471"/>
      <c r="DD106" s="459">
        <v>8.3333333333333329E-2</v>
      </c>
      <c r="DE106" s="431"/>
      <c r="DF106" s="451" t="s">
        <v>3278</v>
      </c>
      <c r="DG106" s="460"/>
      <c r="DH106" s="471"/>
      <c r="DI106" s="471"/>
      <c r="DJ106" s="471"/>
      <c r="DK106" s="496"/>
      <c r="DL106" s="471"/>
      <c r="DM106" s="459">
        <v>8.3333333333333329E-2</v>
      </c>
      <c r="DN106" s="431"/>
      <c r="DO106" s="451" t="s">
        <v>3279</v>
      </c>
      <c r="DP106" s="460"/>
      <c r="DQ106" s="471"/>
      <c r="DR106" s="471"/>
      <c r="DS106" s="471"/>
      <c r="DT106" s="496"/>
      <c r="DU106" s="471"/>
      <c r="DV106" s="459">
        <v>0</v>
      </c>
      <c r="DW106" s="431"/>
      <c r="DX106" s="451"/>
      <c r="DY106" s="460"/>
      <c r="DZ106" s="471"/>
      <c r="EA106" s="471"/>
      <c r="EB106" s="471"/>
      <c r="EC106" s="471"/>
      <c r="ED106" s="496"/>
      <c r="EE106" s="471"/>
      <c r="EF106" s="489"/>
      <c r="EG106" s="469">
        <v>0.25</v>
      </c>
      <c r="EH106" s="468"/>
      <c r="EI106" s="468"/>
      <c r="EJ106" s="582"/>
      <c r="EK106" s="468"/>
      <c r="EL106" s="468"/>
      <c r="EM106" s="735"/>
      <c r="EN106" s="468"/>
      <c r="EO106" s="468"/>
      <c r="EP106" s="628"/>
      <c r="EQ106" s="468"/>
      <c r="ER106" s="628"/>
      <c r="ES106" s="200"/>
      <c r="ET106" s="412">
        <f t="shared" si="1"/>
        <v>0</v>
      </c>
    </row>
    <row r="107" spans="1:150" s="409" customFormat="1" ht="99.95" customHeight="1" x14ac:dyDescent="0.25">
      <c r="A107" s="430" t="s">
        <v>190</v>
      </c>
      <c r="B107" s="430" t="s">
        <v>310</v>
      </c>
      <c r="C107" s="430" t="s">
        <v>3236</v>
      </c>
      <c r="D107" s="437">
        <v>4</v>
      </c>
      <c r="E107" s="430" t="s">
        <v>3237</v>
      </c>
      <c r="F107" s="441" t="s">
        <v>65</v>
      </c>
      <c r="G107" s="444">
        <v>0.63</v>
      </c>
      <c r="H107" s="444">
        <v>0.25</v>
      </c>
      <c r="I107" s="441">
        <v>0.15</v>
      </c>
      <c r="J107" s="430" t="s">
        <v>3238</v>
      </c>
      <c r="K107" s="105">
        <v>43465</v>
      </c>
      <c r="L107" s="52">
        <v>17</v>
      </c>
      <c r="M107" s="430" t="s">
        <v>32</v>
      </c>
      <c r="N107" s="430" t="s">
        <v>3269</v>
      </c>
      <c r="O107" s="430" t="s">
        <v>3240</v>
      </c>
      <c r="P107" s="441">
        <v>0.04</v>
      </c>
      <c r="Q107" s="53" t="s">
        <v>3196</v>
      </c>
      <c r="R107" s="477">
        <v>50000000</v>
      </c>
      <c r="S107" s="415"/>
      <c r="T107" s="493">
        <v>43115</v>
      </c>
      <c r="U107" s="493">
        <v>43465</v>
      </c>
      <c r="V107" s="430" t="s">
        <v>3280</v>
      </c>
      <c r="W107" s="459">
        <v>0.5</v>
      </c>
      <c r="X107" s="459">
        <v>0</v>
      </c>
      <c r="Y107" s="431"/>
      <c r="Z107" s="448"/>
      <c r="AA107" s="460"/>
      <c r="AB107" s="471"/>
      <c r="AC107" s="430"/>
      <c r="AD107" s="471"/>
      <c r="AE107" s="496"/>
      <c r="AF107" s="471"/>
      <c r="AG107" s="459">
        <v>0</v>
      </c>
      <c r="AH107" s="431"/>
      <c r="AI107" s="451"/>
      <c r="AJ107" s="460"/>
      <c r="AK107" s="471"/>
      <c r="AL107" s="471"/>
      <c r="AM107" s="471"/>
      <c r="AN107" s="496"/>
      <c r="AO107" s="471"/>
      <c r="AP107" s="459">
        <v>0</v>
      </c>
      <c r="AQ107" s="431"/>
      <c r="AR107" s="451"/>
      <c r="AS107" s="460"/>
      <c r="AT107" s="471"/>
      <c r="AU107" s="471"/>
      <c r="AV107" s="471"/>
      <c r="AW107" s="471"/>
      <c r="AX107" s="496"/>
      <c r="AY107" s="471"/>
      <c r="AZ107" s="459">
        <v>0</v>
      </c>
      <c r="BA107" s="431"/>
      <c r="BB107" s="451"/>
      <c r="BC107" s="460"/>
      <c r="BD107" s="471"/>
      <c r="BE107" s="471"/>
      <c r="BF107" s="471"/>
      <c r="BG107" s="496"/>
      <c r="BH107" s="471"/>
      <c r="BI107" s="459">
        <v>0</v>
      </c>
      <c r="BJ107" s="431"/>
      <c r="BK107" s="451"/>
      <c r="BL107" s="460"/>
      <c r="BM107" s="471"/>
      <c r="BN107" s="471"/>
      <c r="BO107" s="471"/>
      <c r="BP107" s="496"/>
      <c r="BQ107" s="471"/>
      <c r="BR107" s="459">
        <v>0</v>
      </c>
      <c r="BS107" s="431"/>
      <c r="BT107" s="451"/>
      <c r="BU107" s="460"/>
      <c r="BV107" s="471"/>
      <c r="BW107" s="471"/>
      <c r="BX107" s="471"/>
      <c r="BY107" s="471"/>
      <c r="BZ107" s="496"/>
      <c r="CA107" s="471"/>
      <c r="CB107" s="459">
        <v>0</v>
      </c>
      <c r="CC107" s="431"/>
      <c r="CD107" s="451"/>
      <c r="CE107" s="460"/>
      <c r="CF107" s="471"/>
      <c r="CG107" s="471"/>
      <c r="CH107" s="471"/>
      <c r="CI107" s="496"/>
      <c r="CJ107" s="471"/>
      <c r="CK107" s="459">
        <v>0</v>
      </c>
      <c r="CL107" s="431"/>
      <c r="CM107" s="451"/>
      <c r="CN107" s="460"/>
      <c r="CO107" s="471"/>
      <c r="CP107" s="471"/>
      <c r="CQ107" s="471"/>
      <c r="CR107" s="496"/>
      <c r="CS107" s="471"/>
      <c r="CT107" s="459">
        <v>0</v>
      </c>
      <c r="CU107" s="431"/>
      <c r="CV107" s="451"/>
      <c r="CW107" s="460"/>
      <c r="CX107" s="471"/>
      <c r="CY107" s="57"/>
      <c r="CZ107" s="471"/>
      <c r="DA107" s="471"/>
      <c r="DB107" s="496"/>
      <c r="DC107" s="471"/>
      <c r="DD107" s="459">
        <v>0</v>
      </c>
      <c r="DE107" s="431"/>
      <c r="DF107" s="451"/>
      <c r="DG107" s="460"/>
      <c r="DH107" s="471"/>
      <c r="DI107" s="471"/>
      <c r="DJ107" s="471"/>
      <c r="DK107" s="496"/>
      <c r="DL107" s="471"/>
      <c r="DM107" s="459">
        <v>0</v>
      </c>
      <c r="DN107" s="431"/>
      <c r="DO107" s="451"/>
      <c r="DP107" s="460"/>
      <c r="DQ107" s="471"/>
      <c r="DR107" s="471"/>
      <c r="DS107" s="471"/>
      <c r="DT107" s="496"/>
      <c r="DU107" s="471"/>
      <c r="DV107" s="459">
        <v>0.5</v>
      </c>
      <c r="DW107" s="431"/>
      <c r="DX107" s="451" t="s">
        <v>3269</v>
      </c>
      <c r="DY107" s="460"/>
      <c r="DZ107" s="471"/>
      <c r="EA107" s="471"/>
      <c r="EB107" s="471"/>
      <c r="EC107" s="471"/>
      <c r="ED107" s="496"/>
      <c r="EE107" s="471"/>
      <c r="EF107" s="489"/>
      <c r="EG107" s="469">
        <v>0.5</v>
      </c>
      <c r="EH107" s="468"/>
      <c r="EI107" s="468"/>
      <c r="EJ107" s="582"/>
      <c r="EK107" s="468"/>
      <c r="EL107" s="468"/>
      <c r="EM107" s="735"/>
      <c r="EN107" s="468"/>
      <c r="EO107" s="468"/>
      <c r="EP107" s="628"/>
      <c r="EQ107" s="468"/>
      <c r="ER107" s="628"/>
      <c r="ES107" s="200"/>
      <c r="ET107" s="412">
        <f t="shared" si="1"/>
        <v>0</v>
      </c>
    </row>
    <row r="108" spans="1:150" s="409" customFormat="1" ht="99.95" customHeight="1" x14ac:dyDescent="0.25">
      <c r="A108" s="430" t="s">
        <v>190</v>
      </c>
      <c r="B108" s="430" t="s">
        <v>310</v>
      </c>
      <c r="C108" s="430" t="s">
        <v>3236</v>
      </c>
      <c r="D108" s="437">
        <v>5</v>
      </c>
      <c r="E108" s="430" t="s">
        <v>33</v>
      </c>
      <c r="F108" s="441" t="s">
        <v>65</v>
      </c>
      <c r="G108" s="148">
        <v>3400</v>
      </c>
      <c r="H108" s="444">
        <v>1</v>
      </c>
      <c r="I108" s="441">
        <v>0.15</v>
      </c>
      <c r="J108" s="430" t="s">
        <v>3281</v>
      </c>
      <c r="K108" s="105">
        <v>43465</v>
      </c>
      <c r="L108" s="52">
        <v>18</v>
      </c>
      <c r="M108" s="430" t="s">
        <v>34</v>
      </c>
      <c r="N108" s="430" t="s">
        <v>3282</v>
      </c>
      <c r="O108" s="430" t="s">
        <v>3240</v>
      </c>
      <c r="P108" s="441">
        <v>0.03</v>
      </c>
      <c r="Q108" s="53" t="s">
        <v>3283</v>
      </c>
      <c r="R108" s="477">
        <v>79200000</v>
      </c>
      <c r="S108" s="415"/>
      <c r="T108" s="493">
        <v>43115</v>
      </c>
      <c r="U108" s="493">
        <v>43189</v>
      </c>
      <c r="V108" s="430" t="s">
        <v>3284</v>
      </c>
      <c r="W108" s="459">
        <v>0.33329999999999999</v>
      </c>
      <c r="X108" s="459">
        <v>0.16664999999999999</v>
      </c>
      <c r="Y108" s="431"/>
      <c r="Z108" s="448" t="s">
        <v>3285</v>
      </c>
      <c r="AA108" s="460">
        <v>0.16664999999999999</v>
      </c>
      <c r="AB108" s="471">
        <v>0</v>
      </c>
      <c r="AC108" s="430"/>
      <c r="AD108" s="471"/>
      <c r="AE108" s="10">
        <v>7.8279494949494932E-2</v>
      </c>
      <c r="AF108" s="471"/>
      <c r="AG108" s="459">
        <v>0.16664999999999999</v>
      </c>
      <c r="AH108" s="431"/>
      <c r="AI108" s="451" t="s">
        <v>3286</v>
      </c>
      <c r="AJ108" s="460">
        <v>0.49995000000000001</v>
      </c>
      <c r="AK108" s="471">
        <v>0</v>
      </c>
      <c r="AL108" s="497">
        <v>79200000</v>
      </c>
      <c r="AM108" s="471"/>
      <c r="AN108" s="10">
        <v>0.14493949494949493</v>
      </c>
      <c r="AO108" s="471"/>
      <c r="AP108" s="459">
        <v>0</v>
      </c>
      <c r="AQ108" s="431"/>
      <c r="AR108" s="451"/>
      <c r="AS108" s="460">
        <v>0.33339999999999997</v>
      </c>
      <c r="AT108" s="471">
        <v>0</v>
      </c>
      <c r="AU108" s="471"/>
      <c r="AV108" s="471"/>
      <c r="AW108" s="471">
        <v>0</v>
      </c>
      <c r="AX108" s="10">
        <v>0.29311097643097639</v>
      </c>
      <c r="AY108" s="471"/>
      <c r="AZ108" s="459">
        <v>0</v>
      </c>
      <c r="BA108" s="431"/>
      <c r="BB108" s="451"/>
      <c r="BC108" s="460">
        <v>0</v>
      </c>
      <c r="BD108" s="471">
        <v>0</v>
      </c>
      <c r="BE108" s="471"/>
      <c r="BF108" s="471"/>
      <c r="BG108" s="10">
        <v>5.2356902356902338E-2</v>
      </c>
      <c r="BH108" s="471"/>
      <c r="BI108" s="459">
        <v>0</v>
      </c>
      <c r="BJ108" s="431"/>
      <c r="BK108" s="451"/>
      <c r="BL108" s="460">
        <v>0</v>
      </c>
      <c r="BM108" s="471">
        <v>0</v>
      </c>
      <c r="BN108" s="471"/>
      <c r="BO108" s="471"/>
      <c r="BP108" s="10">
        <v>5.2356902356902338E-2</v>
      </c>
      <c r="BQ108" s="471"/>
      <c r="BR108" s="459">
        <v>0</v>
      </c>
      <c r="BS108" s="431"/>
      <c r="BT108" s="451"/>
      <c r="BU108" s="460">
        <v>0</v>
      </c>
      <c r="BV108" s="471">
        <v>0</v>
      </c>
      <c r="BW108" s="471"/>
      <c r="BX108" s="471"/>
      <c r="BY108" s="471"/>
      <c r="BZ108" s="10">
        <v>5.2356902356902338E-2</v>
      </c>
      <c r="CA108" s="471"/>
      <c r="CB108" s="459">
        <v>0</v>
      </c>
      <c r="CC108" s="431"/>
      <c r="CD108" s="451"/>
      <c r="CE108" s="460">
        <v>0</v>
      </c>
      <c r="CF108" s="471">
        <v>0</v>
      </c>
      <c r="CG108" s="471"/>
      <c r="CH108" s="471"/>
      <c r="CI108" s="10">
        <v>8.5690235690235678E-2</v>
      </c>
      <c r="CJ108" s="471"/>
      <c r="CK108" s="459">
        <v>0</v>
      </c>
      <c r="CL108" s="431"/>
      <c r="CM108" s="451"/>
      <c r="CN108" s="460">
        <v>0</v>
      </c>
      <c r="CO108" s="471">
        <v>0</v>
      </c>
      <c r="CP108" s="471"/>
      <c r="CQ108" s="471"/>
      <c r="CR108" s="10">
        <v>5.2356902356902338E-2</v>
      </c>
      <c r="CS108" s="471"/>
      <c r="CT108" s="459">
        <v>0</v>
      </c>
      <c r="CU108" s="431"/>
      <c r="CV108" s="451"/>
      <c r="CW108" s="460">
        <v>0</v>
      </c>
      <c r="CX108" s="471">
        <v>0</v>
      </c>
      <c r="CY108" s="471"/>
      <c r="CZ108" s="471"/>
      <c r="DA108" s="471"/>
      <c r="DB108" s="10">
        <v>5.2356902356902338E-2</v>
      </c>
      <c r="DC108" s="471"/>
      <c r="DD108" s="459">
        <v>0</v>
      </c>
      <c r="DE108" s="431"/>
      <c r="DF108" s="451"/>
      <c r="DG108" s="460">
        <v>0</v>
      </c>
      <c r="DH108" s="471">
        <v>0</v>
      </c>
      <c r="DI108" s="471"/>
      <c r="DJ108" s="471"/>
      <c r="DK108" s="10">
        <v>5.2356902356902338E-2</v>
      </c>
      <c r="DL108" s="471"/>
      <c r="DM108" s="459">
        <v>0</v>
      </c>
      <c r="DN108" s="431"/>
      <c r="DO108" s="451"/>
      <c r="DP108" s="460">
        <v>0</v>
      </c>
      <c r="DQ108" s="471">
        <v>0</v>
      </c>
      <c r="DR108" s="471"/>
      <c r="DS108" s="471"/>
      <c r="DT108" s="10">
        <v>5.2356902356902338E-2</v>
      </c>
      <c r="DU108" s="471"/>
      <c r="DV108" s="459">
        <v>0</v>
      </c>
      <c r="DW108" s="431"/>
      <c r="DX108" s="451"/>
      <c r="DY108" s="460">
        <v>0</v>
      </c>
      <c r="DZ108" s="471">
        <v>0</v>
      </c>
      <c r="EA108" s="471"/>
      <c r="EB108" s="471"/>
      <c r="EC108" s="471"/>
      <c r="ED108" s="10">
        <v>3.1481481481481478E-2</v>
      </c>
      <c r="EE108" s="471"/>
      <c r="EF108" s="489"/>
      <c r="EG108" s="469">
        <v>0.33329999999999999</v>
      </c>
      <c r="EH108" s="468"/>
      <c r="EI108" s="468"/>
      <c r="EJ108" s="582">
        <v>1</v>
      </c>
      <c r="EK108" s="468"/>
      <c r="EL108" s="468"/>
      <c r="EM108" s="737">
        <v>1.0000000000000002</v>
      </c>
      <c r="EN108" s="468"/>
      <c r="EO108" s="468"/>
      <c r="EP108" s="628">
        <v>79200000</v>
      </c>
      <c r="EQ108" s="468"/>
      <c r="ER108" s="628"/>
      <c r="ES108" s="200"/>
      <c r="ET108" s="412">
        <f t="shared" si="1"/>
        <v>0</v>
      </c>
    </row>
    <row r="109" spans="1:150" s="409" customFormat="1" ht="99.95" customHeight="1" x14ac:dyDescent="0.25">
      <c r="A109" s="430" t="s">
        <v>190</v>
      </c>
      <c r="B109" s="430" t="s">
        <v>310</v>
      </c>
      <c r="C109" s="430" t="s">
        <v>3236</v>
      </c>
      <c r="D109" s="437">
        <v>5</v>
      </c>
      <c r="E109" s="430" t="s">
        <v>33</v>
      </c>
      <c r="F109" s="441" t="s">
        <v>65</v>
      </c>
      <c r="G109" s="148">
        <v>3400</v>
      </c>
      <c r="H109" s="444">
        <v>1</v>
      </c>
      <c r="I109" s="441">
        <v>0.15</v>
      </c>
      <c r="J109" s="430" t="s">
        <v>3281</v>
      </c>
      <c r="K109" s="105">
        <v>43465</v>
      </c>
      <c r="L109" s="52">
        <v>18</v>
      </c>
      <c r="M109" s="430" t="s">
        <v>34</v>
      </c>
      <c r="N109" s="430" t="s">
        <v>3282</v>
      </c>
      <c r="O109" s="430" t="s">
        <v>3240</v>
      </c>
      <c r="P109" s="441">
        <v>0.03</v>
      </c>
      <c r="Q109" s="53" t="s">
        <v>3283</v>
      </c>
      <c r="R109" s="477">
        <v>79200000</v>
      </c>
      <c r="S109" s="415"/>
      <c r="T109" s="493">
        <v>43115</v>
      </c>
      <c r="U109" s="493">
        <v>43189</v>
      </c>
      <c r="V109" s="430" t="s">
        <v>3287</v>
      </c>
      <c r="W109" s="459">
        <v>0.33329999999999999</v>
      </c>
      <c r="X109" s="459">
        <v>0</v>
      </c>
      <c r="Y109" s="431"/>
      <c r="Z109" s="448"/>
      <c r="AA109" s="460"/>
      <c r="AB109" s="471"/>
      <c r="AC109" s="430"/>
      <c r="AD109" s="471"/>
      <c r="AE109" s="494"/>
      <c r="AF109" s="471"/>
      <c r="AG109" s="459">
        <v>0.33329999999999999</v>
      </c>
      <c r="AH109" s="431"/>
      <c r="AI109" s="451" t="s">
        <v>243</v>
      </c>
      <c r="AJ109" s="460"/>
      <c r="AK109" s="471"/>
      <c r="AL109" s="471"/>
      <c r="AM109" s="471"/>
      <c r="AN109" s="494"/>
      <c r="AO109" s="471"/>
      <c r="AP109" s="459">
        <v>0</v>
      </c>
      <c r="AQ109" s="431"/>
      <c r="AR109" s="451"/>
      <c r="AS109" s="460"/>
      <c r="AT109" s="471"/>
      <c r="AU109" s="471"/>
      <c r="AV109" s="471"/>
      <c r="AW109" s="471"/>
      <c r="AX109" s="494"/>
      <c r="AY109" s="471"/>
      <c r="AZ109" s="459">
        <v>0</v>
      </c>
      <c r="BA109" s="431"/>
      <c r="BB109" s="451"/>
      <c r="BC109" s="460"/>
      <c r="BD109" s="471"/>
      <c r="BE109" s="471"/>
      <c r="BF109" s="471"/>
      <c r="BG109" s="494"/>
      <c r="BH109" s="471"/>
      <c r="BI109" s="459">
        <v>0</v>
      </c>
      <c r="BJ109" s="431"/>
      <c r="BK109" s="451"/>
      <c r="BL109" s="460"/>
      <c r="BM109" s="471"/>
      <c r="BN109" s="471"/>
      <c r="BO109" s="471"/>
      <c r="BP109" s="494"/>
      <c r="BQ109" s="471"/>
      <c r="BR109" s="459">
        <v>0</v>
      </c>
      <c r="BS109" s="431"/>
      <c r="BT109" s="451"/>
      <c r="BU109" s="460"/>
      <c r="BV109" s="471"/>
      <c r="BW109" s="471"/>
      <c r="BX109" s="471"/>
      <c r="BY109" s="471"/>
      <c r="BZ109" s="494"/>
      <c r="CA109" s="471"/>
      <c r="CB109" s="459">
        <v>0</v>
      </c>
      <c r="CC109" s="431"/>
      <c r="CD109" s="451"/>
      <c r="CE109" s="460"/>
      <c r="CF109" s="471"/>
      <c r="CG109" s="471"/>
      <c r="CH109" s="471"/>
      <c r="CI109" s="494"/>
      <c r="CJ109" s="471"/>
      <c r="CK109" s="459">
        <v>0</v>
      </c>
      <c r="CL109" s="431"/>
      <c r="CM109" s="451"/>
      <c r="CN109" s="460"/>
      <c r="CO109" s="471"/>
      <c r="CP109" s="471"/>
      <c r="CQ109" s="471"/>
      <c r="CR109" s="494"/>
      <c r="CS109" s="471"/>
      <c r="CT109" s="459">
        <v>0</v>
      </c>
      <c r="CU109" s="431"/>
      <c r="CV109" s="451"/>
      <c r="CW109" s="460"/>
      <c r="CX109" s="471"/>
      <c r="CY109" s="471"/>
      <c r="CZ109" s="471"/>
      <c r="DA109" s="471"/>
      <c r="DB109" s="494"/>
      <c r="DC109" s="471"/>
      <c r="DD109" s="459">
        <v>0</v>
      </c>
      <c r="DE109" s="431"/>
      <c r="DF109" s="451"/>
      <c r="DG109" s="460"/>
      <c r="DH109" s="471"/>
      <c r="DI109" s="471"/>
      <c r="DJ109" s="471"/>
      <c r="DK109" s="494"/>
      <c r="DL109" s="471"/>
      <c r="DM109" s="459">
        <v>0</v>
      </c>
      <c r="DN109" s="431"/>
      <c r="DO109" s="451"/>
      <c r="DP109" s="460"/>
      <c r="DQ109" s="471"/>
      <c r="DR109" s="471"/>
      <c r="DS109" s="471"/>
      <c r="DT109" s="494"/>
      <c r="DU109" s="471"/>
      <c r="DV109" s="459">
        <v>0</v>
      </c>
      <c r="DW109" s="431"/>
      <c r="DX109" s="451"/>
      <c r="DY109" s="460"/>
      <c r="DZ109" s="471"/>
      <c r="EA109" s="471"/>
      <c r="EB109" s="471"/>
      <c r="EC109" s="471"/>
      <c r="ED109" s="494"/>
      <c r="EE109" s="471"/>
      <c r="EF109" s="489"/>
      <c r="EG109" s="469">
        <v>0.33329999999999999</v>
      </c>
      <c r="EH109" s="468"/>
      <c r="EI109" s="468"/>
      <c r="EJ109" s="582"/>
      <c r="EK109" s="468"/>
      <c r="EL109" s="468"/>
      <c r="EM109" s="736"/>
      <c r="EN109" s="468"/>
      <c r="EO109" s="468"/>
      <c r="EP109" s="628"/>
      <c r="EQ109" s="468"/>
      <c r="ER109" s="628"/>
      <c r="ES109" s="200"/>
      <c r="ET109" s="412">
        <f t="shared" si="1"/>
        <v>0</v>
      </c>
    </row>
    <row r="110" spans="1:150" s="409" customFormat="1" ht="99.95" customHeight="1" x14ac:dyDescent="0.25">
      <c r="A110" s="430" t="s">
        <v>190</v>
      </c>
      <c r="B110" s="430" t="s">
        <v>310</v>
      </c>
      <c r="C110" s="430" t="s">
        <v>3236</v>
      </c>
      <c r="D110" s="437">
        <v>5</v>
      </c>
      <c r="E110" s="430" t="s">
        <v>33</v>
      </c>
      <c r="F110" s="441" t="s">
        <v>65</v>
      </c>
      <c r="G110" s="148">
        <v>3400</v>
      </c>
      <c r="H110" s="444">
        <v>1</v>
      </c>
      <c r="I110" s="441">
        <v>0.15</v>
      </c>
      <c r="J110" s="430" t="s">
        <v>3281</v>
      </c>
      <c r="K110" s="105">
        <v>43465</v>
      </c>
      <c r="L110" s="52">
        <v>18</v>
      </c>
      <c r="M110" s="430" t="s">
        <v>34</v>
      </c>
      <c r="N110" s="430" t="s">
        <v>3282</v>
      </c>
      <c r="O110" s="430" t="s">
        <v>3240</v>
      </c>
      <c r="P110" s="441">
        <v>0.03</v>
      </c>
      <c r="Q110" s="53" t="s">
        <v>3283</v>
      </c>
      <c r="R110" s="477">
        <v>79200000</v>
      </c>
      <c r="S110" s="415"/>
      <c r="T110" s="493">
        <v>43115</v>
      </c>
      <c r="U110" s="493">
        <v>43189</v>
      </c>
      <c r="V110" s="430" t="s">
        <v>3288</v>
      </c>
      <c r="W110" s="459">
        <v>0.33339999999999997</v>
      </c>
      <c r="X110" s="459">
        <v>0</v>
      </c>
      <c r="Y110" s="431"/>
      <c r="Z110" s="448"/>
      <c r="AA110" s="460"/>
      <c r="AB110" s="471"/>
      <c r="AC110" s="430"/>
      <c r="AD110" s="471"/>
      <c r="AE110" s="494"/>
      <c r="AF110" s="471"/>
      <c r="AG110" s="459">
        <v>0</v>
      </c>
      <c r="AH110" s="431"/>
      <c r="AI110" s="451"/>
      <c r="AJ110" s="460"/>
      <c r="AK110" s="471"/>
      <c r="AL110" s="471"/>
      <c r="AM110" s="471"/>
      <c r="AN110" s="494"/>
      <c r="AO110" s="471"/>
      <c r="AP110" s="459">
        <v>0.33339999999999997</v>
      </c>
      <c r="AQ110" s="431"/>
      <c r="AR110" s="451" t="s">
        <v>3282</v>
      </c>
      <c r="AS110" s="460"/>
      <c r="AT110" s="471"/>
      <c r="AU110" s="471"/>
      <c r="AV110" s="471"/>
      <c r="AW110" s="471"/>
      <c r="AX110" s="494"/>
      <c r="AY110" s="471"/>
      <c r="AZ110" s="459">
        <v>0</v>
      </c>
      <c r="BA110" s="431"/>
      <c r="BB110" s="451"/>
      <c r="BC110" s="460"/>
      <c r="BD110" s="471"/>
      <c r="BE110" s="471"/>
      <c r="BF110" s="471"/>
      <c r="BG110" s="494"/>
      <c r="BH110" s="471"/>
      <c r="BI110" s="459">
        <v>0</v>
      </c>
      <c r="BJ110" s="431"/>
      <c r="BK110" s="451"/>
      <c r="BL110" s="460"/>
      <c r="BM110" s="471"/>
      <c r="BN110" s="471"/>
      <c r="BO110" s="471"/>
      <c r="BP110" s="494"/>
      <c r="BQ110" s="471"/>
      <c r="BR110" s="459">
        <v>0</v>
      </c>
      <c r="BS110" s="431"/>
      <c r="BT110" s="451"/>
      <c r="BU110" s="460"/>
      <c r="BV110" s="471"/>
      <c r="BW110" s="471"/>
      <c r="BX110" s="471"/>
      <c r="BY110" s="471"/>
      <c r="BZ110" s="494"/>
      <c r="CA110" s="471"/>
      <c r="CB110" s="459">
        <v>0</v>
      </c>
      <c r="CC110" s="431"/>
      <c r="CD110" s="451"/>
      <c r="CE110" s="460"/>
      <c r="CF110" s="471"/>
      <c r="CG110" s="471"/>
      <c r="CH110" s="471"/>
      <c r="CI110" s="494"/>
      <c r="CJ110" s="471"/>
      <c r="CK110" s="459">
        <v>0</v>
      </c>
      <c r="CL110" s="431"/>
      <c r="CM110" s="451"/>
      <c r="CN110" s="460"/>
      <c r="CO110" s="471"/>
      <c r="CP110" s="471"/>
      <c r="CQ110" s="471"/>
      <c r="CR110" s="494"/>
      <c r="CS110" s="471"/>
      <c r="CT110" s="459">
        <v>0</v>
      </c>
      <c r="CU110" s="431"/>
      <c r="CV110" s="451"/>
      <c r="CW110" s="460"/>
      <c r="CX110" s="471"/>
      <c r="CY110" s="471"/>
      <c r="CZ110" s="471"/>
      <c r="DA110" s="471"/>
      <c r="DB110" s="494"/>
      <c r="DC110" s="471"/>
      <c r="DD110" s="459">
        <v>0</v>
      </c>
      <c r="DE110" s="431"/>
      <c r="DF110" s="451"/>
      <c r="DG110" s="460"/>
      <c r="DH110" s="471"/>
      <c r="DI110" s="471"/>
      <c r="DJ110" s="471"/>
      <c r="DK110" s="494"/>
      <c r="DL110" s="471"/>
      <c r="DM110" s="459">
        <v>0</v>
      </c>
      <c r="DN110" s="431"/>
      <c r="DO110" s="451"/>
      <c r="DP110" s="460"/>
      <c r="DQ110" s="471"/>
      <c r="DR110" s="471"/>
      <c r="DS110" s="471"/>
      <c r="DT110" s="494"/>
      <c r="DU110" s="471"/>
      <c r="DV110" s="459">
        <v>0</v>
      </c>
      <c r="DW110" s="431"/>
      <c r="DX110" s="451"/>
      <c r="DY110" s="460"/>
      <c r="DZ110" s="471"/>
      <c r="EA110" s="471"/>
      <c r="EB110" s="471"/>
      <c r="EC110" s="471"/>
      <c r="ED110" s="494"/>
      <c r="EE110" s="471"/>
      <c r="EF110" s="489"/>
      <c r="EG110" s="469">
        <v>0.33339999999999997</v>
      </c>
      <c r="EH110" s="468"/>
      <c r="EI110" s="468"/>
      <c r="EJ110" s="582"/>
      <c r="EK110" s="468"/>
      <c r="EL110" s="468"/>
      <c r="EM110" s="736"/>
      <c r="EN110" s="468"/>
      <c r="EO110" s="468"/>
      <c r="EP110" s="628"/>
      <c r="EQ110" s="468"/>
      <c r="ER110" s="628"/>
      <c r="ES110" s="200"/>
      <c r="ET110" s="412">
        <f t="shared" si="1"/>
        <v>0</v>
      </c>
    </row>
    <row r="111" spans="1:150" s="409" customFormat="1" ht="99.95" customHeight="1" x14ac:dyDescent="0.25">
      <c r="A111" s="430" t="s">
        <v>190</v>
      </c>
      <c r="B111" s="430" t="s">
        <v>310</v>
      </c>
      <c r="C111" s="430" t="s">
        <v>3236</v>
      </c>
      <c r="D111" s="437">
        <v>5</v>
      </c>
      <c r="E111" s="430" t="s">
        <v>33</v>
      </c>
      <c r="F111" s="441" t="s">
        <v>65</v>
      </c>
      <c r="G111" s="148">
        <v>3400</v>
      </c>
      <c r="H111" s="444">
        <v>1</v>
      </c>
      <c r="I111" s="441">
        <v>0.15</v>
      </c>
      <c r="J111" s="430" t="s">
        <v>3281</v>
      </c>
      <c r="K111" s="105">
        <v>43465</v>
      </c>
      <c r="L111" s="52">
        <v>19</v>
      </c>
      <c r="M111" s="430" t="s">
        <v>35</v>
      </c>
      <c r="N111" s="430" t="s">
        <v>3289</v>
      </c>
      <c r="O111" s="430" t="s">
        <v>3240</v>
      </c>
      <c r="P111" s="441">
        <v>0.04</v>
      </c>
      <c r="Q111" s="53" t="s">
        <v>3290</v>
      </c>
      <c r="R111" s="477">
        <v>0</v>
      </c>
      <c r="S111" s="415"/>
      <c r="T111" s="493">
        <v>43160</v>
      </c>
      <c r="U111" s="493">
        <v>43465</v>
      </c>
      <c r="V111" s="430" t="s">
        <v>3291</v>
      </c>
      <c r="W111" s="459">
        <v>0.25</v>
      </c>
      <c r="X111" s="459">
        <v>0</v>
      </c>
      <c r="Y111" s="431"/>
      <c r="Z111" s="448"/>
      <c r="AA111" s="460">
        <v>0</v>
      </c>
      <c r="AB111" s="471">
        <v>0</v>
      </c>
      <c r="AC111" s="430"/>
      <c r="AD111" s="471"/>
      <c r="AE111" s="494"/>
      <c r="AF111" s="471"/>
      <c r="AG111" s="459">
        <v>0</v>
      </c>
      <c r="AH111" s="431"/>
      <c r="AI111" s="451"/>
      <c r="AJ111" s="460">
        <v>0</v>
      </c>
      <c r="AK111" s="471">
        <v>0</v>
      </c>
      <c r="AL111" s="471"/>
      <c r="AM111" s="471"/>
      <c r="AN111" s="494"/>
      <c r="AO111" s="471"/>
      <c r="AP111" s="459">
        <v>0.25</v>
      </c>
      <c r="AQ111" s="431"/>
      <c r="AR111" s="451" t="s">
        <v>3292</v>
      </c>
      <c r="AS111" s="460">
        <v>0.5</v>
      </c>
      <c r="AT111" s="471">
        <v>0</v>
      </c>
      <c r="AU111" s="471"/>
      <c r="AV111" s="471"/>
      <c r="AW111" s="471" t="s">
        <v>3293</v>
      </c>
      <c r="AX111" s="494"/>
      <c r="AY111" s="471"/>
      <c r="AZ111" s="459">
        <v>0</v>
      </c>
      <c r="BA111" s="431"/>
      <c r="BB111" s="451"/>
      <c r="BC111" s="460">
        <v>5.5555555555555552E-2</v>
      </c>
      <c r="BD111" s="471">
        <v>0</v>
      </c>
      <c r="BE111" s="471"/>
      <c r="BF111" s="471"/>
      <c r="BG111" s="494"/>
      <c r="BH111" s="471"/>
      <c r="BI111" s="459">
        <v>0</v>
      </c>
      <c r="BJ111" s="431"/>
      <c r="BK111" s="451"/>
      <c r="BL111" s="460">
        <v>5.5555555555555552E-2</v>
      </c>
      <c r="BM111" s="471">
        <v>0</v>
      </c>
      <c r="BN111" s="471"/>
      <c r="BO111" s="471"/>
      <c r="BP111" s="494"/>
      <c r="BQ111" s="471"/>
      <c r="BR111" s="459">
        <v>0</v>
      </c>
      <c r="BS111" s="431"/>
      <c r="BT111" s="451"/>
      <c r="BU111" s="460">
        <v>5.5555555555555552E-2</v>
      </c>
      <c r="BV111" s="471">
        <v>0</v>
      </c>
      <c r="BW111" s="471"/>
      <c r="BX111" s="471"/>
      <c r="BY111" s="471" t="s">
        <v>3294</v>
      </c>
      <c r="BZ111" s="494"/>
      <c r="CA111" s="471"/>
      <c r="CB111" s="459">
        <v>0</v>
      </c>
      <c r="CC111" s="431"/>
      <c r="CD111" s="451"/>
      <c r="CE111" s="460">
        <v>5.5555555555555552E-2</v>
      </c>
      <c r="CF111" s="471">
        <v>0</v>
      </c>
      <c r="CG111" s="471"/>
      <c r="CH111" s="471"/>
      <c r="CI111" s="494"/>
      <c r="CJ111" s="471"/>
      <c r="CK111" s="459">
        <v>0</v>
      </c>
      <c r="CL111" s="431"/>
      <c r="CM111" s="451"/>
      <c r="CN111" s="460">
        <v>5.5555555555555552E-2</v>
      </c>
      <c r="CO111" s="471">
        <v>0</v>
      </c>
      <c r="CP111" s="471"/>
      <c r="CQ111" s="471"/>
      <c r="CR111" s="494"/>
      <c r="CS111" s="471"/>
      <c r="CT111" s="459">
        <v>0</v>
      </c>
      <c r="CU111" s="431"/>
      <c r="CV111" s="451"/>
      <c r="CW111" s="460">
        <v>5.5555555555555552E-2</v>
      </c>
      <c r="CX111" s="471">
        <v>0</v>
      </c>
      <c r="CY111" s="471"/>
      <c r="CZ111" s="471"/>
      <c r="DA111" s="471" t="s">
        <v>3294</v>
      </c>
      <c r="DB111" s="494"/>
      <c r="DC111" s="471"/>
      <c r="DD111" s="459">
        <v>0</v>
      </c>
      <c r="DE111" s="431"/>
      <c r="DF111" s="451"/>
      <c r="DG111" s="460">
        <v>5.5555555555555552E-2</v>
      </c>
      <c r="DH111" s="471">
        <v>0</v>
      </c>
      <c r="DI111" s="471"/>
      <c r="DJ111" s="471"/>
      <c r="DK111" s="494"/>
      <c r="DL111" s="471"/>
      <c r="DM111" s="459">
        <v>0</v>
      </c>
      <c r="DN111" s="431"/>
      <c r="DO111" s="451"/>
      <c r="DP111" s="460">
        <v>5.5555555555555552E-2</v>
      </c>
      <c r="DQ111" s="471">
        <v>0</v>
      </c>
      <c r="DR111" s="471"/>
      <c r="DS111" s="471"/>
      <c r="DT111" s="494"/>
      <c r="DU111" s="471"/>
      <c r="DV111" s="459">
        <v>0</v>
      </c>
      <c r="DW111" s="431"/>
      <c r="DX111" s="451"/>
      <c r="DY111" s="460">
        <v>5.5555555555555552E-2</v>
      </c>
      <c r="DZ111" s="471">
        <v>0</v>
      </c>
      <c r="EA111" s="471"/>
      <c r="EB111" s="471"/>
      <c r="EC111" s="471" t="s">
        <v>3289</v>
      </c>
      <c r="ED111" s="494"/>
      <c r="EE111" s="471"/>
      <c r="EF111" s="489"/>
      <c r="EG111" s="469">
        <v>0.25</v>
      </c>
      <c r="EH111" s="468"/>
      <c r="EI111" s="468"/>
      <c r="EJ111" s="582">
        <v>1.0000000000000002</v>
      </c>
      <c r="EK111" s="468"/>
      <c r="EL111" s="468"/>
      <c r="EM111" s="736"/>
      <c r="EN111" s="468"/>
      <c r="EO111" s="468"/>
      <c r="EP111" s="628">
        <v>0</v>
      </c>
      <c r="EQ111" s="468"/>
      <c r="ER111" s="628"/>
      <c r="ES111" s="200"/>
      <c r="ET111" s="412">
        <f t="shared" si="1"/>
        <v>0</v>
      </c>
    </row>
    <row r="112" spans="1:150" s="409" customFormat="1" ht="99.95" customHeight="1" x14ac:dyDescent="0.25">
      <c r="A112" s="430" t="s">
        <v>190</v>
      </c>
      <c r="B112" s="430" t="s">
        <v>310</v>
      </c>
      <c r="C112" s="430" t="s">
        <v>3236</v>
      </c>
      <c r="D112" s="437">
        <v>5</v>
      </c>
      <c r="E112" s="430" t="s">
        <v>33</v>
      </c>
      <c r="F112" s="441" t="s">
        <v>65</v>
      </c>
      <c r="G112" s="148">
        <v>3400</v>
      </c>
      <c r="H112" s="444">
        <v>1</v>
      </c>
      <c r="I112" s="441">
        <v>0.15</v>
      </c>
      <c r="J112" s="430" t="s">
        <v>3281</v>
      </c>
      <c r="K112" s="105">
        <v>43465</v>
      </c>
      <c r="L112" s="52">
        <v>19</v>
      </c>
      <c r="M112" s="430" t="s">
        <v>35</v>
      </c>
      <c r="N112" s="430" t="s">
        <v>3289</v>
      </c>
      <c r="O112" s="430" t="s">
        <v>3240</v>
      </c>
      <c r="P112" s="441">
        <v>0.04</v>
      </c>
      <c r="Q112" s="53" t="s">
        <v>3290</v>
      </c>
      <c r="R112" s="477">
        <v>0</v>
      </c>
      <c r="S112" s="415"/>
      <c r="T112" s="493">
        <v>43160</v>
      </c>
      <c r="U112" s="493">
        <v>43465</v>
      </c>
      <c r="V112" s="430" t="s">
        <v>3295</v>
      </c>
      <c r="W112" s="459">
        <v>0.25</v>
      </c>
      <c r="X112" s="459">
        <v>0</v>
      </c>
      <c r="Y112" s="431"/>
      <c r="Z112" s="448"/>
      <c r="AA112" s="460"/>
      <c r="AB112" s="471"/>
      <c r="AC112" s="430"/>
      <c r="AD112" s="471"/>
      <c r="AE112" s="494"/>
      <c r="AF112" s="471"/>
      <c r="AG112" s="459">
        <v>0</v>
      </c>
      <c r="AH112" s="431"/>
      <c r="AI112" s="451"/>
      <c r="AJ112" s="460"/>
      <c r="AK112" s="471"/>
      <c r="AL112" s="471"/>
      <c r="AM112" s="471"/>
      <c r="AN112" s="494"/>
      <c r="AO112" s="471"/>
      <c r="AP112" s="459">
        <v>0.25</v>
      </c>
      <c r="AQ112" s="431"/>
      <c r="AR112" s="451" t="s">
        <v>243</v>
      </c>
      <c r="AS112" s="460"/>
      <c r="AT112" s="471"/>
      <c r="AU112" s="471"/>
      <c r="AV112" s="471"/>
      <c r="AW112" s="471"/>
      <c r="AX112" s="494"/>
      <c r="AY112" s="471"/>
      <c r="AZ112" s="459">
        <v>0</v>
      </c>
      <c r="BA112" s="431"/>
      <c r="BB112" s="451"/>
      <c r="BC112" s="460"/>
      <c r="BD112" s="471"/>
      <c r="BE112" s="471"/>
      <c r="BF112" s="471"/>
      <c r="BG112" s="494"/>
      <c r="BH112" s="471"/>
      <c r="BI112" s="459">
        <v>0</v>
      </c>
      <c r="BJ112" s="431"/>
      <c r="BK112" s="451"/>
      <c r="BL112" s="460"/>
      <c r="BM112" s="471"/>
      <c r="BN112" s="471"/>
      <c r="BO112" s="471"/>
      <c r="BP112" s="494"/>
      <c r="BQ112" s="471"/>
      <c r="BR112" s="459">
        <v>0</v>
      </c>
      <c r="BS112" s="431"/>
      <c r="BT112" s="451"/>
      <c r="BU112" s="460"/>
      <c r="BV112" s="471"/>
      <c r="BW112" s="471"/>
      <c r="BX112" s="471"/>
      <c r="BY112" s="471"/>
      <c r="BZ112" s="494"/>
      <c r="CA112" s="471"/>
      <c r="CB112" s="459">
        <v>0</v>
      </c>
      <c r="CC112" s="431"/>
      <c r="CD112" s="451"/>
      <c r="CE112" s="460"/>
      <c r="CF112" s="471"/>
      <c r="CG112" s="471"/>
      <c r="CH112" s="471"/>
      <c r="CI112" s="494"/>
      <c r="CJ112" s="471"/>
      <c r="CK112" s="459">
        <v>0</v>
      </c>
      <c r="CL112" s="431"/>
      <c r="CM112" s="451"/>
      <c r="CN112" s="460"/>
      <c r="CO112" s="471"/>
      <c r="CP112" s="471"/>
      <c r="CQ112" s="471"/>
      <c r="CR112" s="494"/>
      <c r="CS112" s="471"/>
      <c r="CT112" s="459">
        <v>0</v>
      </c>
      <c r="CU112" s="431"/>
      <c r="CV112" s="451"/>
      <c r="CW112" s="460"/>
      <c r="CX112" s="471"/>
      <c r="CY112" s="471"/>
      <c r="CZ112" s="471"/>
      <c r="DA112" s="471"/>
      <c r="DB112" s="494"/>
      <c r="DC112" s="471"/>
      <c r="DD112" s="459">
        <v>0</v>
      </c>
      <c r="DE112" s="431"/>
      <c r="DF112" s="451"/>
      <c r="DG112" s="460"/>
      <c r="DH112" s="471"/>
      <c r="DI112" s="471"/>
      <c r="DJ112" s="471"/>
      <c r="DK112" s="494"/>
      <c r="DL112" s="471"/>
      <c r="DM112" s="459">
        <v>0</v>
      </c>
      <c r="DN112" s="431"/>
      <c r="DO112" s="451"/>
      <c r="DP112" s="460"/>
      <c r="DQ112" s="471"/>
      <c r="DR112" s="471"/>
      <c r="DS112" s="471"/>
      <c r="DT112" s="494"/>
      <c r="DU112" s="471"/>
      <c r="DV112" s="459">
        <v>0</v>
      </c>
      <c r="DW112" s="431"/>
      <c r="DX112" s="451"/>
      <c r="DY112" s="460"/>
      <c r="DZ112" s="471"/>
      <c r="EA112" s="471"/>
      <c r="EB112" s="471"/>
      <c r="EC112" s="471"/>
      <c r="ED112" s="494"/>
      <c r="EE112" s="471"/>
      <c r="EF112" s="489"/>
      <c r="EG112" s="469">
        <v>0.25</v>
      </c>
      <c r="EH112" s="468"/>
      <c r="EI112" s="468"/>
      <c r="EJ112" s="582"/>
      <c r="EK112" s="468"/>
      <c r="EL112" s="468"/>
      <c r="EM112" s="736"/>
      <c r="EN112" s="468"/>
      <c r="EO112" s="468"/>
      <c r="EP112" s="628"/>
      <c r="EQ112" s="468"/>
      <c r="ER112" s="628"/>
      <c r="ES112" s="200"/>
      <c r="ET112" s="412">
        <f t="shared" si="1"/>
        <v>0</v>
      </c>
    </row>
    <row r="113" spans="1:150" s="409" customFormat="1" ht="99.95" customHeight="1" x14ac:dyDescent="0.25">
      <c r="A113" s="430" t="s">
        <v>190</v>
      </c>
      <c r="B113" s="430" t="s">
        <v>310</v>
      </c>
      <c r="C113" s="430" t="s">
        <v>3236</v>
      </c>
      <c r="D113" s="437">
        <v>5</v>
      </c>
      <c r="E113" s="430" t="s">
        <v>33</v>
      </c>
      <c r="F113" s="441" t="s">
        <v>65</v>
      </c>
      <c r="G113" s="148">
        <v>3400</v>
      </c>
      <c r="H113" s="444">
        <v>1</v>
      </c>
      <c r="I113" s="441">
        <v>0.15</v>
      </c>
      <c r="J113" s="430" t="s">
        <v>3281</v>
      </c>
      <c r="K113" s="105">
        <v>43465</v>
      </c>
      <c r="L113" s="52">
        <v>19</v>
      </c>
      <c r="M113" s="430" t="s">
        <v>35</v>
      </c>
      <c r="N113" s="430" t="s">
        <v>3289</v>
      </c>
      <c r="O113" s="430" t="s">
        <v>3240</v>
      </c>
      <c r="P113" s="441">
        <v>0.04</v>
      </c>
      <c r="Q113" s="53" t="s">
        <v>3290</v>
      </c>
      <c r="R113" s="477">
        <v>0</v>
      </c>
      <c r="S113" s="415"/>
      <c r="T113" s="493">
        <v>43160</v>
      </c>
      <c r="U113" s="493">
        <v>43465</v>
      </c>
      <c r="V113" s="430" t="s">
        <v>3296</v>
      </c>
      <c r="W113" s="459">
        <v>0.5</v>
      </c>
      <c r="X113" s="459">
        <v>0</v>
      </c>
      <c r="Y113" s="431"/>
      <c r="Z113" s="448"/>
      <c r="AA113" s="460"/>
      <c r="AB113" s="471"/>
      <c r="AC113" s="430"/>
      <c r="AD113" s="471"/>
      <c r="AE113" s="494"/>
      <c r="AF113" s="471"/>
      <c r="AG113" s="459">
        <v>0</v>
      </c>
      <c r="AH113" s="431"/>
      <c r="AI113" s="451"/>
      <c r="AJ113" s="460"/>
      <c r="AK113" s="471"/>
      <c r="AL113" s="471"/>
      <c r="AM113" s="471"/>
      <c r="AN113" s="494"/>
      <c r="AO113" s="471"/>
      <c r="AP113" s="459">
        <v>0</v>
      </c>
      <c r="AQ113" s="431"/>
      <c r="AR113" s="451"/>
      <c r="AS113" s="460"/>
      <c r="AT113" s="471"/>
      <c r="AU113" s="471"/>
      <c r="AV113" s="471"/>
      <c r="AW113" s="471"/>
      <c r="AX113" s="494"/>
      <c r="AY113" s="471"/>
      <c r="AZ113" s="459">
        <v>5.5555555555555552E-2</v>
      </c>
      <c r="BA113" s="431"/>
      <c r="BB113" s="451" t="s">
        <v>3294</v>
      </c>
      <c r="BC113" s="460"/>
      <c r="BD113" s="471"/>
      <c r="BE113" s="471"/>
      <c r="BF113" s="471"/>
      <c r="BG113" s="494"/>
      <c r="BH113" s="471"/>
      <c r="BI113" s="459">
        <v>5.5555555555555552E-2</v>
      </c>
      <c r="BJ113" s="431"/>
      <c r="BK113" s="451" t="s">
        <v>3294</v>
      </c>
      <c r="BL113" s="460"/>
      <c r="BM113" s="471"/>
      <c r="BN113" s="471"/>
      <c r="BO113" s="471"/>
      <c r="BP113" s="494"/>
      <c r="BQ113" s="471"/>
      <c r="BR113" s="459">
        <v>5.5555555555555552E-2</v>
      </c>
      <c r="BS113" s="431"/>
      <c r="BT113" s="451" t="s">
        <v>3294</v>
      </c>
      <c r="BU113" s="460"/>
      <c r="BV113" s="471"/>
      <c r="BW113" s="471"/>
      <c r="BX113" s="471"/>
      <c r="BY113" s="471"/>
      <c r="BZ113" s="494"/>
      <c r="CA113" s="471"/>
      <c r="CB113" s="459">
        <v>5.5555555555555552E-2</v>
      </c>
      <c r="CC113" s="431"/>
      <c r="CD113" s="451" t="s">
        <v>3294</v>
      </c>
      <c r="CE113" s="460"/>
      <c r="CF113" s="471"/>
      <c r="CG113" s="471"/>
      <c r="CH113" s="471"/>
      <c r="CI113" s="494"/>
      <c r="CJ113" s="471"/>
      <c r="CK113" s="459">
        <v>5.5555555555555552E-2</v>
      </c>
      <c r="CL113" s="431"/>
      <c r="CM113" s="451" t="s">
        <v>3294</v>
      </c>
      <c r="CN113" s="460"/>
      <c r="CO113" s="471"/>
      <c r="CP113" s="471"/>
      <c r="CQ113" s="471"/>
      <c r="CR113" s="494"/>
      <c r="CS113" s="471"/>
      <c r="CT113" s="459">
        <v>5.5555555555555552E-2</v>
      </c>
      <c r="CU113" s="431"/>
      <c r="CV113" s="451" t="s">
        <v>3294</v>
      </c>
      <c r="CW113" s="460"/>
      <c r="CX113" s="471"/>
      <c r="CY113" s="471"/>
      <c r="CZ113" s="471"/>
      <c r="DA113" s="471"/>
      <c r="DB113" s="494"/>
      <c r="DC113" s="471"/>
      <c r="DD113" s="459">
        <v>5.5555555555555552E-2</v>
      </c>
      <c r="DE113" s="431"/>
      <c r="DF113" s="451" t="s">
        <v>3294</v>
      </c>
      <c r="DG113" s="460"/>
      <c r="DH113" s="471"/>
      <c r="DI113" s="471"/>
      <c r="DJ113" s="471"/>
      <c r="DK113" s="494"/>
      <c r="DL113" s="471"/>
      <c r="DM113" s="459">
        <v>5.5555555555555552E-2</v>
      </c>
      <c r="DN113" s="431"/>
      <c r="DO113" s="451" t="s">
        <v>3294</v>
      </c>
      <c r="DP113" s="460"/>
      <c r="DQ113" s="471"/>
      <c r="DR113" s="471"/>
      <c r="DS113" s="471"/>
      <c r="DT113" s="494"/>
      <c r="DU113" s="471"/>
      <c r="DV113" s="459">
        <v>5.5555555555555552E-2</v>
      </c>
      <c r="DW113" s="431"/>
      <c r="DX113" s="451" t="s">
        <v>3289</v>
      </c>
      <c r="DY113" s="460"/>
      <c r="DZ113" s="471"/>
      <c r="EA113" s="471"/>
      <c r="EB113" s="471"/>
      <c r="EC113" s="471"/>
      <c r="ED113" s="494"/>
      <c r="EE113" s="471"/>
      <c r="EF113" s="489"/>
      <c r="EG113" s="469">
        <v>0.50000000000000011</v>
      </c>
      <c r="EH113" s="468"/>
      <c r="EI113" s="468"/>
      <c r="EJ113" s="582"/>
      <c r="EK113" s="468"/>
      <c r="EL113" s="468"/>
      <c r="EM113" s="736"/>
      <c r="EN113" s="468"/>
      <c r="EO113" s="468"/>
      <c r="EP113" s="628"/>
      <c r="EQ113" s="468"/>
      <c r="ER113" s="628"/>
      <c r="ES113" s="200"/>
      <c r="ET113" s="412">
        <f t="shared" si="1"/>
        <v>0</v>
      </c>
    </row>
    <row r="114" spans="1:150" s="409" customFormat="1" ht="99.95" customHeight="1" x14ac:dyDescent="0.25">
      <c r="A114" s="430" t="s">
        <v>190</v>
      </c>
      <c r="B114" s="430" t="s">
        <v>310</v>
      </c>
      <c r="C114" s="430" t="s">
        <v>3236</v>
      </c>
      <c r="D114" s="437">
        <v>5</v>
      </c>
      <c r="E114" s="430" t="s">
        <v>33</v>
      </c>
      <c r="F114" s="441" t="s">
        <v>65</v>
      </c>
      <c r="G114" s="148">
        <v>3400</v>
      </c>
      <c r="H114" s="444">
        <v>1</v>
      </c>
      <c r="I114" s="441">
        <v>0.15</v>
      </c>
      <c r="J114" s="430" t="s">
        <v>3281</v>
      </c>
      <c r="K114" s="105">
        <v>43465</v>
      </c>
      <c r="L114" s="52">
        <v>20</v>
      </c>
      <c r="M114" s="430" t="s">
        <v>36</v>
      </c>
      <c r="N114" s="430" t="s">
        <v>3297</v>
      </c>
      <c r="O114" s="430" t="s">
        <v>3240</v>
      </c>
      <c r="P114" s="441">
        <v>0.04</v>
      </c>
      <c r="Q114" s="53" t="s">
        <v>3290</v>
      </c>
      <c r="R114" s="477">
        <v>470000000</v>
      </c>
      <c r="S114" s="415"/>
      <c r="T114" s="493">
        <v>43160</v>
      </c>
      <c r="U114" s="493">
        <v>43465</v>
      </c>
      <c r="V114" s="430" t="s">
        <v>3298</v>
      </c>
      <c r="W114" s="459">
        <v>0.25</v>
      </c>
      <c r="X114" s="459">
        <v>0</v>
      </c>
      <c r="Y114" s="431"/>
      <c r="Z114" s="448"/>
      <c r="AA114" s="460">
        <v>6.4393939393939392E-2</v>
      </c>
      <c r="AB114" s="471">
        <v>0</v>
      </c>
      <c r="AC114" s="430"/>
      <c r="AD114" s="471"/>
      <c r="AE114" s="494"/>
      <c r="AF114" s="471"/>
      <c r="AG114" s="459">
        <v>0</v>
      </c>
      <c r="AH114" s="431"/>
      <c r="AI114" s="451"/>
      <c r="AJ114" s="460">
        <v>6.4393939393939392E-2</v>
      </c>
      <c r="AK114" s="471">
        <v>0</v>
      </c>
      <c r="AL114" s="471"/>
      <c r="AM114" s="471"/>
      <c r="AN114" s="494"/>
      <c r="AO114" s="471"/>
      <c r="AP114" s="459">
        <v>0.125</v>
      </c>
      <c r="AQ114" s="431"/>
      <c r="AR114" s="451" t="s">
        <v>243</v>
      </c>
      <c r="AS114" s="460">
        <v>0.18939393939393939</v>
      </c>
      <c r="AT114" s="471">
        <v>0</v>
      </c>
      <c r="AU114" s="471"/>
      <c r="AV114" s="471"/>
      <c r="AW114" s="471" t="s">
        <v>3299</v>
      </c>
      <c r="AX114" s="494"/>
      <c r="AY114" s="471"/>
      <c r="AZ114" s="459">
        <v>0</v>
      </c>
      <c r="BA114" s="431"/>
      <c r="BB114" s="451"/>
      <c r="BC114" s="460">
        <v>6.4393939393939392E-2</v>
      </c>
      <c r="BD114" s="471">
        <v>0</v>
      </c>
      <c r="BE114" s="471"/>
      <c r="BF114" s="471"/>
      <c r="BG114" s="494"/>
      <c r="BH114" s="471"/>
      <c r="BI114" s="459">
        <v>0</v>
      </c>
      <c r="BJ114" s="431"/>
      <c r="BK114" s="451"/>
      <c r="BL114" s="460">
        <v>6.4393939393939392E-2</v>
      </c>
      <c r="BM114" s="471">
        <v>0</v>
      </c>
      <c r="BN114" s="471"/>
      <c r="BO114" s="471"/>
      <c r="BP114" s="494"/>
      <c r="BQ114" s="471"/>
      <c r="BR114" s="459">
        <v>0</v>
      </c>
      <c r="BS114" s="431"/>
      <c r="BT114" s="451"/>
      <c r="BU114" s="460">
        <v>6.4393939393939392E-2</v>
      </c>
      <c r="BV114" s="471">
        <v>0</v>
      </c>
      <c r="BW114" s="471"/>
      <c r="BX114" s="471"/>
      <c r="BY114" s="471" t="s">
        <v>3300</v>
      </c>
      <c r="BZ114" s="494"/>
      <c r="CA114" s="471"/>
      <c r="CB114" s="459">
        <v>0.125</v>
      </c>
      <c r="CC114" s="431"/>
      <c r="CD114" s="451" t="s">
        <v>243</v>
      </c>
      <c r="CE114" s="460">
        <v>0.18939393939393939</v>
      </c>
      <c r="CF114" s="471">
        <v>0</v>
      </c>
      <c r="CG114" s="471"/>
      <c r="CH114" s="471"/>
      <c r="CI114" s="494"/>
      <c r="CJ114" s="471"/>
      <c r="CK114" s="459">
        <v>0</v>
      </c>
      <c r="CL114" s="431"/>
      <c r="CM114" s="451"/>
      <c r="CN114" s="460">
        <v>6.4393939393939392E-2</v>
      </c>
      <c r="CO114" s="471">
        <v>0</v>
      </c>
      <c r="CP114" s="471"/>
      <c r="CQ114" s="471"/>
      <c r="CR114" s="494"/>
      <c r="CS114" s="471"/>
      <c r="CT114" s="459">
        <v>0</v>
      </c>
      <c r="CU114" s="431"/>
      <c r="CV114" s="451"/>
      <c r="CW114" s="460">
        <v>6.4393939393939392E-2</v>
      </c>
      <c r="CX114" s="471">
        <v>0</v>
      </c>
      <c r="CY114" s="497">
        <v>470000000</v>
      </c>
      <c r="CZ114" s="471"/>
      <c r="DA114" s="471" t="s">
        <v>3300</v>
      </c>
      <c r="DB114" s="494"/>
      <c r="DC114" s="471"/>
      <c r="DD114" s="459">
        <v>0</v>
      </c>
      <c r="DE114" s="431"/>
      <c r="DF114" s="451"/>
      <c r="DG114" s="460">
        <v>6.4393939393939392E-2</v>
      </c>
      <c r="DH114" s="471">
        <v>0</v>
      </c>
      <c r="DI114" s="471"/>
      <c r="DJ114" s="471"/>
      <c r="DK114" s="494"/>
      <c r="DL114" s="471"/>
      <c r="DM114" s="459">
        <v>0</v>
      </c>
      <c r="DN114" s="431"/>
      <c r="DO114" s="451"/>
      <c r="DP114" s="460">
        <v>6.4393939393939392E-2</v>
      </c>
      <c r="DQ114" s="471">
        <v>0</v>
      </c>
      <c r="DR114" s="471"/>
      <c r="DS114" s="471"/>
      <c r="DT114" s="494"/>
      <c r="DU114" s="471"/>
      <c r="DV114" s="459">
        <v>0</v>
      </c>
      <c r="DW114" s="431"/>
      <c r="DX114" s="451"/>
      <c r="DY114" s="460">
        <v>4.1666666666666664E-2</v>
      </c>
      <c r="DZ114" s="471">
        <v>0</v>
      </c>
      <c r="EA114" s="471"/>
      <c r="EB114" s="471"/>
      <c r="EC114" s="471" t="s">
        <v>3297</v>
      </c>
      <c r="ED114" s="494"/>
      <c r="EE114" s="471"/>
      <c r="EF114" s="489"/>
      <c r="EG114" s="469">
        <v>0.25</v>
      </c>
      <c r="EH114" s="468"/>
      <c r="EI114" s="468"/>
      <c r="EJ114" s="582">
        <v>1.0000000000000002</v>
      </c>
      <c r="EK114" s="468"/>
      <c r="EL114" s="468"/>
      <c r="EM114" s="736"/>
      <c r="EN114" s="468"/>
      <c r="EO114" s="468"/>
      <c r="EP114" s="628">
        <v>470000000</v>
      </c>
      <c r="EQ114" s="468"/>
      <c r="ER114" s="628"/>
      <c r="ES114" s="200"/>
      <c r="ET114" s="412">
        <f t="shared" si="1"/>
        <v>0</v>
      </c>
    </row>
    <row r="115" spans="1:150" s="409" customFormat="1" ht="99.95" customHeight="1" x14ac:dyDescent="0.25">
      <c r="A115" s="430" t="s">
        <v>190</v>
      </c>
      <c r="B115" s="430" t="s">
        <v>310</v>
      </c>
      <c r="C115" s="430" t="s">
        <v>3236</v>
      </c>
      <c r="D115" s="437">
        <v>5</v>
      </c>
      <c r="E115" s="430" t="s">
        <v>33</v>
      </c>
      <c r="F115" s="441" t="s">
        <v>65</v>
      </c>
      <c r="G115" s="148">
        <v>3400</v>
      </c>
      <c r="H115" s="444">
        <v>1</v>
      </c>
      <c r="I115" s="441">
        <v>0.15</v>
      </c>
      <c r="J115" s="430" t="s">
        <v>3281</v>
      </c>
      <c r="K115" s="105">
        <v>43465</v>
      </c>
      <c r="L115" s="52">
        <v>20</v>
      </c>
      <c r="M115" s="430" t="s">
        <v>36</v>
      </c>
      <c r="N115" s="430" t="s">
        <v>3297</v>
      </c>
      <c r="O115" s="430" t="s">
        <v>3240</v>
      </c>
      <c r="P115" s="441">
        <v>0.04</v>
      </c>
      <c r="Q115" s="53" t="s">
        <v>3290</v>
      </c>
      <c r="R115" s="477">
        <v>470000000</v>
      </c>
      <c r="S115" s="415"/>
      <c r="T115" s="493">
        <v>43160</v>
      </c>
      <c r="U115" s="493">
        <v>43465</v>
      </c>
      <c r="V115" s="430" t="s">
        <v>3301</v>
      </c>
      <c r="W115" s="459">
        <v>0.25</v>
      </c>
      <c r="X115" s="459">
        <v>2.2727272727272728E-2</v>
      </c>
      <c r="Y115" s="431"/>
      <c r="Z115" s="448" t="s">
        <v>3302</v>
      </c>
      <c r="AA115" s="460"/>
      <c r="AB115" s="471"/>
      <c r="AC115" s="430"/>
      <c r="AD115" s="471"/>
      <c r="AE115" s="494"/>
      <c r="AF115" s="471"/>
      <c r="AG115" s="459">
        <v>2.2727272727272728E-2</v>
      </c>
      <c r="AH115" s="431"/>
      <c r="AI115" s="451" t="s">
        <v>3302</v>
      </c>
      <c r="AJ115" s="460"/>
      <c r="AK115" s="471"/>
      <c r="AL115" s="471"/>
      <c r="AM115" s="471"/>
      <c r="AN115" s="494"/>
      <c r="AO115" s="471"/>
      <c r="AP115" s="459">
        <v>2.2727272727272728E-2</v>
      </c>
      <c r="AQ115" s="431"/>
      <c r="AR115" s="451" t="s">
        <v>3302</v>
      </c>
      <c r="AS115" s="460"/>
      <c r="AT115" s="471"/>
      <c r="AU115" s="471"/>
      <c r="AV115" s="471"/>
      <c r="AW115" s="471"/>
      <c r="AX115" s="494"/>
      <c r="AY115" s="471"/>
      <c r="AZ115" s="459">
        <v>2.2727272727272728E-2</v>
      </c>
      <c r="BA115" s="431"/>
      <c r="BB115" s="451" t="s">
        <v>3302</v>
      </c>
      <c r="BC115" s="460"/>
      <c r="BD115" s="471"/>
      <c r="BE115" s="471"/>
      <c r="BF115" s="471"/>
      <c r="BG115" s="494"/>
      <c r="BH115" s="471"/>
      <c r="BI115" s="459">
        <v>2.2727272727272728E-2</v>
      </c>
      <c r="BJ115" s="431"/>
      <c r="BK115" s="451" t="s">
        <v>3302</v>
      </c>
      <c r="BL115" s="460"/>
      <c r="BM115" s="471"/>
      <c r="BN115" s="471"/>
      <c r="BO115" s="471"/>
      <c r="BP115" s="494"/>
      <c r="BQ115" s="471"/>
      <c r="BR115" s="459">
        <v>2.2727272727272728E-2</v>
      </c>
      <c r="BS115" s="431"/>
      <c r="BT115" s="451" t="s">
        <v>3302</v>
      </c>
      <c r="BU115" s="460"/>
      <c r="BV115" s="471"/>
      <c r="BW115" s="471"/>
      <c r="BX115" s="471"/>
      <c r="BY115" s="471"/>
      <c r="BZ115" s="494"/>
      <c r="CA115" s="471"/>
      <c r="CB115" s="459">
        <v>2.2727272727272728E-2</v>
      </c>
      <c r="CC115" s="431"/>
      <c r="CD115" s="451" t="s">
        <v>3302</v>
      </c>
      <c r="CE115" s="460"/>
      <c r="CF115" s="471"/>
      <c r="CG115" s="471"/>
      <c r="CH115" s="471"/>
      <c r="CI115" s="494"/>
      <c r="CJ115" s="471"/>
      <c r="CK115" s="459">
        <v>2.2727272727272728E-2</v>
      </c>
      <c r="CL115" s="431"/>
      <c r="CM115" s="451" t="s">
        <v>3302</v>
      </c>
      <c r="CN115" s="460"/>
      <c r="CO115" s="471"/>
      <c r="CP115" s="471"/>
      <c r="CQ115" s="471"/>
      <c r="CR115" s="494"/>
      <c r="CS115" s="471"/>
      <c r="CT115" s="459">
        <v>2.2727272727272728E-2</v>
      </c>
      <c r="CU115" s="431"/>
      <c r="CV115" s="451" t="s">
        <v>3302</v>
      </c>
      <c r="CW115" s="460"/>
      <c r="CX115" s="471"/>
      <c r="CY115" s="471"/>
      <c r="CZ115" s="471"/>
      <c r="DA115" s="471"/>
      <c r="DB115" s="494"/>
      <c r="DC115" s="471"/>
      <c r="DD115" s="459">
        <v>2.2727272727272728E-2</v>
      </c>
      <c r="DE115" s="431"/>
      <c r="DF115" s="451" t="s">
        <v>3302</v>
      </c>
      <c r="DG115" s="460"/>
      <c r="DH115" s="471"/>
      <c r="DI115" s="471"/>
      <c r="DJ115" s="471"/>
      <c r="DK115" s="494"/>
      <c r="DL115" s="471"/>
      <c r="DM115" s="459">
        <v>2.2727272727272728E-2</v>
      </c>
      <c r="DN115" s="431"/>
      <c r="DO115" s="451" t="s">
        <v>3302</v>
      </c>
      <c r="DP115" s="460"/>
      <c r="DQ115" s="471"/>
      <c r="DR115" s="471"/>
      <c r="DS115" s="471"/>
      <c r="DT115" s="494"/>
      <c r="DU115" s="471"/>
      <c r="DV115" s="459">
        <v>0</v>
      </c>
      <c r="DW115" s="431"/>
      <c r="DX115" s="451"/>
      <c r="DY115" s="460"/>
      <c r="DZ115" s="471"/>
      <c r="EA115" s="471"/>
      <c r="EB115" s="471"/>
      <c r="EC115" s="471"/>
      <c r="ED115" s="494"/>
      <c r="EE115" s="471"/>
      <c r="EF115" s="489"/>
      <c r="EG115" s="469">
        <v>0.25000000000000006</v>
      </c>
      <c r="EH115" s="468"/>
      <c r="EI115" s="468"/>
      <c r="EJ115" s="582"/>
      <c r="EK115" s="468"/>
      <c r="EL115" s="468"/>
      <c r="EM115" s="736"/>
      <c r="EN115" s="468"/>
      <c r="EO115" s="468"/>
      <c r="EP115" s="628"/>
      <c r="EQ115" s="468"/>
      <c r="ER115" s="628"/>
      <c r="ES115" s="200"/>
      <c r="ET115" s="412">
        <f t="shared" si="1"/>
        <v>0</v>
      </c>
    </row>
    <row r="116" spans="1:150" s="409" customFormat="1" ht="99.95" customHeight="1" x14ac:dyDescent="0.25">
      <c r="A116" s="430" t="s">
        <v>190</v>
      </c>
      <c r="B116" s="430" t="s">
        <v>310</v>
      </c>
      <c r="C116" s="430" t="s">
        <v>3236</v>
      </c>
      <c r="D116" s="437">
        <v>5</v>
      </c>
      <c r="E116" s="430" t="s">
        <v>33</v>
      </c>
      <c r="F116" s="441" t="s">
        <v>65</v>
      </c>
      <c r="G116" s="148">
        <v>3400</v>
      </c>
      <c r="H116" s="444">
        <v>1</v>
      </c>
      <c r="I116" s="441">
        <v>0.15</v>
      </c>
      <c r="J116" s="430" t="s">
        <v>3281</v>
      </c>
      <c r="K116" s="105">
        <v>43465</v>
      </c>
      <c r="L116" s="52">
        <v>20</v>
      </c>
      <c r="M116" s="430" t="s">
        <v>36</v>
      </c>
      <c r="N116" s="430" t="s">
        <v>3297</v>
      </c>
      <c r="O116" s="430" t="s">
        <v>3240</v>
      </c>
      <c r="P116" s="441">
        <v>0.04</v>
      </c>
      <c r="Q116" s="53" t="s">
        <v>3290</v>
      </c>
      <c r="R116" s="477">
        <v>470000000</v>
      </c>
      <c r="S116" s="415"/>
      <c r="T116" s="493">
        <v>43160</v>
      </c>
      <c r="U116" s="493">
        <v>43465</v>
      </c>
      <c r="V116" s="430" t="s">
        <v>3303</v>
      </c>
      <c r="W116" s="459">
        <v>0.5</v>
      </c>
      <c r="X116" s="459">
        <v>4.1666666666666664E-2</v>
      </c>
      <c r="Y116" s="431"/>
      <c r="Z116" s="448" t="s">
        <v>3304</v>
      </c>
      <c r="AA116" s="460"/>
      <c r="AB116" s="471"/>
      <c r="AC116" s="430"/>
      <c r="AD116" s="471"/>
      <c r="AE116" s="494"/>
      <c r="AF116" s="471"/>
      <c r="AG116" s="459">
        <v>4.1666666666666664E-2</v>
      </c>
      <c r="AH116" s="431"/>
      <c r="AI116" s="451" t="s">
        <v>3304</v>
      </c>
      <c r="AJ116" s="460"/>
      <c r="AK116" s="471"/>
      <c r="AL116" s="471"/>
      <c r="AM116" s="471"/>
      <c r="AN116" s="494"/>
      <c r="AO116" s="471"/>
      <c r="AP116" s="459">
        <v>4.1666666666666664E-2</v>
      </c>
      <c r="AQ116" s="431"/>
      <c r="AR116" s="451" t="s">
        <v>3304</v>
      </c>
      <c r="AS116" s="460"/>
      <c r="AT116" s="471"/>
      <c r="AU116" s="471"/>
      <c r="AV116" s="471"/>
      <c r="AW116" s="471"/>
      <c r="AX116" s="494"/>
      <c r="AY116" s="471"/>
      <c r="AZ116" s="459">
        <v>4.1666666666666664E-2</v>
      </c>
      <c r="BA116" s="431"/>
      <c r="BB116" s="451" t="s">
        <v>3304</v>
      </c>
      <c r="BC116" s="460"/>
      <c r="BD116" s="471"/>
      <c r="BE116" s="471"/>
      <c r="BF116" s="471"/>
      <c r="BG116" s="494"/>
      <c r="BH116" s="471"/>
      <c r="BI116" s="459">
        <v>4.1666666666666664E-2</v>
      </c>
      <c r="BJ116" s="431"/>
      <c r="BK116" s="451" t="s">
        <v>3304</v>
      </c>
      <c r="BL116" s="460"/>
      <c r="BM116" s="471"/>
      <c r="BN116" s="471"/>
      <c r="BO116" s="471"/>
      <c r="BP116" s="494"/>
      <c r="BQ116" s="471"/>
      <c r="BR116" s="459">
        <v>4.1666666666666664E-2</v>
      </c>
      <c r="BS116" s="431"/>
      <c r="BT116" s="451" t="s">
        <v>3304</v>
      </c>
      <c r="BU116" s="460"/>
      <c r="BV116" s="471"/>
      <c r="BW116" s="471"/>
      <c r="BX116" s="471"/>
      <c r="BY116" s="471"/>
      <c r="BZ116" s="494"/>
      <c r="CA116" s="471"/>
      <c r="CB116" s="459">
        <v>4.1666666666666664E-2</v>
      </c>
      <c r="CC116" s="431"/>
      <c r="CD116" s="451" t="s">
        <v>3304</v>
      </c>
      <c r="CE116" s="460"/>
      <c r="CF116" s="471"/>
      <c r="CG116" s="471"/>
      <c r="CH116" s="471"/>
      <c r="CI116" s="494"/>
      <c r="CJ116" s="471"/>
      <c r="CK116" s="459">
        <v>4.1666666666666664E-2</v>
      </c>
      <c r="CL116" s="431"/>
      <c r="CM116" s="451" t="s">
        <v>3304</v>
      </c>
      <c r="CN116" s="460"/>
      <c r="CO116" s="471"/>
      <c r="CP116" s="471"/>
      <c r="CQ116" s="471"/>
      <c r="CR116" s="494"/>
      <c r="CS116" s="471"/>
      <c r="CT116" s="459">
        <v>4.1666666666666664E-2</v>
      </c>
      <c r="CU116" s="431"/>
      <c r="CV116" s="451" t="s">
        <v>3304</v>
      </c>
      <c r="CW116" s="460"/>
      <c r="CX116" s="471"/>
      <c r="CY116" s="471"/>
      <c r="CZ116" s="471"/>
      <c r="DA116" s="471"/>
      <c r="DB116" s="494"/>
      <c r="DC116" s="471"/>
      <c r="DD116" s="459">
        <v>4.1666666666666664E-2</v>
      </c>
      <c r="DE116" s="431"/>
      <c r="DF116" s="451" t="s">
        <v>3304</v>
      </c>
      <c r="DG116" s="460"/>
      <c r="DH116" s="471"/>
      <c r="DI116" s="471"/>
      <c r="DJ116" s="471"/>
      <c r="DK116" s="494"/>
      <c r="DL116" s="471"/>
      <c r="DM116" s="459">
        <v>4.1666666666666664E-2</v>
      </c>
      <c r="DN116" s="431"/>
      <c r="DO116" s="451" t="s">
        <v>3304</v>
      </c>
      <c r="DP116" s="460"/>
      <c r="DQ116" s="471"/>
      <c r="DR116" s="471"/>
      <c r="DS116" s="471"/>
      <c r="DT116" s="494"/>
      <c r="DU116" s="471"/>
      <c r="DV116" s="459">
        <v>4.1666666666666664E-2</v>
      </c>
      <c r="DW116" s="431"/>
      <c r="DX116" s="451" t="s">
        <v>3297</v>
      </c>
      <c r="DY116" s="460"/>
      <c r="DZ116" s="471"/>
      <c r="EA116" s="471"/>
      <c r="EB116" s="471"/>
      <c r="EC116" s="471"/>
      <c r="ED116" s="494"/>
      <c r="EE116" s="471"/>
      <c r="EF116" s="489"/>
      <c r="EG116" s="469">
        <v>0.5</v>
      </c>
      <c r="EH116" s="468"/>
      <c r="EI116" s="468"/>
      <c r="EJ116" s="582"/>
      <c r="EK116" s="468"/>
      <c r="EL116" s="468"/>
      <c r="EM116" s="736"/>
      <c r="EN116" s="468"/>
      <c r="EO116" s="468"/>
      <c r="EP116" s="628"/>
      <c r="EQ116" s="468"/>
      <c r="ER116" s="628"/>
      <c r="ES116" s="200"/>
      <c r="ET116" s="412">
        <f t="shared" si="1"/>
        <v>0</v>
      </c>
    </row>
    <row r="117" spans="1:150" s="409" customFormat="1" ht="99.95" customHeight="1" x14ac:dyDescent="0.25">
      <c r="A117" s="430" t="s">
        <v>190</v>
      </c>
      <c r="B117" s="430" t="s">
        <v>310</v>
      </c>
      <c r="C117" s="430" t="s">
        <v>3236</v>
      </c>
      <c r="D117" s="437">
        <v>5</v>
      </c>
      <c r="E117" s="430" t="s">
        <v>33</v>
      </c>
      <c r="F117" s="441" t="s">
        <v>65</v>
      </c>
      <c r="G117" s="148">
        <v>3400</v>
      </c>
      <c r="H117" s="444">
        <v>1</v>
      </c>
      <c r="I117" s="441">
        <v>0.15</v>
      </c>
      <c r="J117" s="430" t="s">
        <v>3281</v>
      </c>
      <c r="K117" s="105">
        <v>43465</v>
      </c>
      <c r="L117" s="52">
        <v>21</v>
      </c>
      <c r="M117" s="430" t="s">
        <v>37</v>
      </c>
      <c r="N117" s="430" t="s">
        <v>3305</v>
      </c>
      <c r="O117" s="430" t="s">
        <v>3240</v>
      </c>
      <c r="P117" s="441">
        <v>0.04</v>
      </c>
      <c r="Q117" s="53" t="s">
        <v>3196</v>
      </c>
      <c r="R117" s="477">
        <v>64812000</v>
      </c>
      <c r="S117" s="415"/>
      <c r="T117" s="493">
        <v>43115</v>
      </c>
      <c r="U117" s="493">
        <v>43465</v>
      </c>
      <c r="V117" s="430" t="s">
        <v>3306</v>
      </c>
      <c r="W117" s="459">
        <v>0.25</v>
      </c>
      <c r="X117" s="459">
        <v>8.3333333333333329E-2</v>
      </c>
      <c r="Y117" s="431"/>
      <c r="Z117" s="448" t="s">
        <v>3307</v>
      </c>
      <c r="AA117" s="460">
        <v>0.10416666666666666</v>
      </c>
      <c r="AB117" s="471">
        <v>0</v>
      </c>
      <c r="AC117" s="430"/>
      <c r="AD117" s="471"/>
      <c r="AE117" s="494"/>
      <c r="AF117" s="471"/>
      <c r="AG117" s="459">
        <v>8.3333333333333329E-2</v>
      </c>
      <c r="AH117" s="431"/>
      <c r="AI117" s="451" t="s">
        <v>3307</v>
      </c>
      <c r="AJ117" s="460">
        <v>0.10416666666666666</v>
      </c>
      <c r="AK117" s="471">
        <v>0</v>
      </c>
      <c r="AL117" s="497">
        <v>64812000</v>
      </c>
      <c r="AM117" s="471"/>
      <c r="AN117" s="494"/>
      <c r="AO117" s="471"/>
      <c r="AP117" s="459">
        <v>8.3333333333333329E-2</v>
      </c>
      <c r="AQ117" s="431"/>
      <c r="AR117" s="451" t="s">
        <v>3308</v>
      </c>
      <c r="AS117" s="460">
        <v>0.15972222222222224</v>
      </c>
      <c r="AT117" s="471">
        <v>0</v>
      </c>
      <c r="AU117" s="471"/>
      <c r="AV117" s="471"/>
      <c r="AW117" s="471" t="s">
        <v>3309</v>
      </c>
      <c r="AX117" s="494"/>
      <c r="AY117" s="471"/>
      <c r="AZ117" s="459">
        <v>0</v>
      </c>
      <c r="BA117" s="431"/>
      <c r="BB117" s="451"/>
      <c r="BC117" s="460">
        <v>7.6388888888888881E-2</v>
      </c>
      <c r="BD117" s="471">
        <v>0</v>
      </c>
      <c r="BE117" s="471"/>
      <c r="BF117" s="471"/>
      <c r="BG117" s="494"/>
      <c r="BH117" s="471"/>
      <c r="BI117" s="459">
        <v>0</v>
      </c>
      <c r="BJ117" s="431"/>
      <c r="BK117" s="451"/>
      <c r="BL117" s="460">
        <v>7.6388888888888881E-2</v>
      </c>
      <c r="BM117" s="471">
        <v>0</v>
      </c>
      <c r="BN117" s="471"/>
      <c r="BO117" s="471"/>
      <c r="BP117" s="494"/>
      <c r="BQ117" s="471"/>
      <c r="BR117" s="459">
        <v>0</v>
      </c>
      <c r="BS117" s="431"/>
      <c r="BT117" s="451"/>
      <c r="BU117" s="460">
        <v>7.6388888888888881E-2</v>
      </c>
      <c r="BV117" s="471">
        <v>0</v>
      </c>
      <c r="BW117" s="471"/>
      <c r="BX117" s="471"/>
      <c r="BY117" s="471" t="s">
        <v>3310</v>
      </c>
      <c r="BZ117" s="494"/>
      <c r="CA117" s="471"/>
      <c r="CB117" s="459">
        <v>0</v>
      </c>
      <c r="CC117" s="431"/>
      <c r="CD117" s="451"/>
      <c r="CE117" s="460">
        <v>7.6388888888888881E-2</v>
      </c>
      <c r="CF117" s="471">
        <v>0</v>
      </c>
      <c r="CG117" s="471"/>
      <c r="CH117" s="471"/>
      <c r="CI117" s="494"/>
      <c r="CJ117" s="471"/>
      <c r="CK117" s="459">
        <v>0</v>
      </c>
      <c r="CL117" s="431"/>
      <c r="CM117" s="451"/>
      <c r="CN117" s="460">
        <v>7.6388888888888881E-2</v>
      </c>
      <c r="CO117" s="471">
        <v>0</v>
      </c>
      <c r="CP117" s="471"/>
      <c r="CQ117" s="471"/>
      <c r="CR117" s="494"/>
      <c r="CS117" s="471"/>
      <c r="CT117" s="459">
        <v>0</v>
      </c>
      <c r="CU117" s="431"/>
      <c r="CV117" s="451"/>
      <c r="CW117" s="460">
        <v>7.6388888888888881E-2</v>
      </c>
      <c r="CX117" s="471">
        <v>0</v>
      </c>
      <c r="CY117" s="471"/>
      <c r="CZ117" s="471"/>
      <c r="DA117" s="471" t="s">
        <v>3310</v>
      </c>
      <c r="DB117" s="494"/>
      <c r="DC117" s="471"/>
      <c r="DD117" s="459">
        <v>0</v>
      </c>
      <c r="DE117" s="431"/>
      <c r="DF117" s="451"/>
      <c r="DG117" s="460">
        <v>7.6388888888888881E-2</v>
      </c>
      <c r="DH117" s="471">
        <v>0</v>
      </c>
      <c r="DI117" s="471"/>
      <c r="DJ117" s="471"/>
      <c r="DK117" s="494"/>
      <c r="DL117" s="471"/>
      <c r="DM117" s="459">
        <v>0</v>
      </c>
      <c r="DN117" s="431"/>
      <c r="DO117" s="451"/>
      <c r="DP117" s="460">
        <v>7.6388888888888881E-2</v>
      </c>
      <c r="DQ117" s="471">
        <v>0</v>
      </c>
      <c r="DR117" s="471"/>
      <c r="DS117" s="471"/>
      <c r="DT117" s="494"/>
      <c r="DU117" s="471"/>
      <c r="DV117" s="459">
        <v>0</v>
      </c>
      <c r="DW117" s="431"/>
      <c r="DX117" s="451"/>
      <c r="DY117" s="460">
        <v>2.0833333333333332E-2</v>
      </c>
      <c r="DZ117" s="471">
        <v>0</v>
      </c>
      <c r="EA117" s="471"/>
      <c r="EB117" s="471"/>
      <c r="EC117" s="471" t="s">
        <v>3305</v>
      </c>
      <c r="ED117" s="494"/>
      <c r="EE117" s="471"/>
      <c r="EF117" s="489"/>
      <c r="EG117" s="469">
        <v>0.25</v>
      </c>
      <c r="EH117" s="468"/>
      <c r="EI117" s="468"/>
      <c r="EJ117" s="582">
        <v>0.99999999999999978</v>
      </c>
      <c r="EK117" s="468"/>
      <c r="EL117" s="468"/>
      <c r="EM117" s="736"/>
      <c r="EN117" s="468"/>
      <c r="EO117" s="468"/>
      <c r="EP117" s="628">
        <v>64812000</v>
      </c>
      <c r="EQ117" s="468"/>
      <c r="ER117" s="628"/>
      <c r="ES117" s="200"/>
      <c r="ET117" s="412">
        <f t="shared" si="1"/>
        <v>0</v>
      </c>
    </row>
    <row r="118" spans="1:150" s="409" customFormat="1" ht="99.95" customHeight="1" x14ac:dyDescent="0.25">
      <c r="A118" s="430" t="s">
        <v>190</v>
      </c>
      <c r="B118" s="430" t="s">
        <v>310</v>
      </c>
      <c r="C118" s="430" t="s">
        <v>3236</v>
      </c>
      <c r="D118" s="437">
        <v>5</v>
      </c>
      <c r="E118" s="430" t="s">
        <v>33</v>
      </c>
      <c r="F118" s="441" t="s">
        <v>65</v>
      </c>
      <c r="G118" s="148">
        <v>3400</v>
      </c>
      <c r="H118" s="444">
        <v>1</v>
      </c>
      <c r="I118" s="441">
        <v>0.15</v>
      </c>
      <c r="J118" s="430" t="s">
        <v>3281</v>
      </c>
      <c r="K118" s="105">
        <v>43465</v>
      </c>
      <c r="L118" s="52">
        <v>21</v>
      </c>
      <c r="M118" s="430" t="s">
        <v>37</v>
      </c>
      <c r="N118" s="430" t="s">
        <v>3305</v>
      </c>
      <c r="O118" s="430" t="s">
        <v>3240</v>
      </c>
      <c r="P118" s="441">
        <v>0.04</v>
      </c>
      <c r="Q118" s="53" t="s">
        <v>3196</v>
      </c>
      <c r="R118" s="477">
        <v>64812000</v>
      </c>
      <c r="S118" s="415"/>
      <c r="T118" s="493">
        <v>43115</v>
      </c>
      <c r="U118" s="493">
        <v>43465</v>
      </c>
      <c r="V118" s="430" t="s">
        <v>3311</v>
      </c>
      <c r="W118" s="459">
        <v>0.5</v>
      </c>
      <c r="X118" s="459">
        <v>0</v>
      </c>
      <c r="Y118" s="431"/>
      <c r="Z118" s="448"/>
      <c r="AA118" s="460"/>
      <c r="AB118" s="471"/>
      <c r="AC118" s="430"/>
      <c r="AD118" s="471"/>
      <c r="AE118" s="494"/>
      <c r="AF118" s="471"/>
      <c r="AG118" s="459">
        <v>0</v>
      </c>
      <c r="AH118" s="431"/>
      <c r="AI118" s="451"/>
      <c r="AJ118" s="460"/>
      <c r="AK118" s="471"/>
      <c r="AL118" s="471"/>
      <c r="AM118" s="471"/>
      <c r="AN118" s="494"/>
      <c r="AO118" s="471"/>
      <c r="AP118" s="459">
        <v>5.5555555555555552E-2</v>
      </c>
      <c r="AQ118" s="431"/>
      <c r="AR118" s="451" t="s">
        <v>3312</v>
      </c>
      <c r="AS118" s="460"/>
      <c r="AT118" s="471"/>
      <c r="AU118" s="471"/>
      <c r="AV118" s="471"/>
      <c r="AW118" s="471"/>
      <c r="AX118" s="494"/>
      <c r="AY118" s="471"/>
      <c r="AZ118" s="459">
        <v>5.5555555555555552E-2</v>
      </c>
      <c r="BA118" s="431"/>
      <c r="BB118" s="451" t="s">
        <v>3312</v>
      </c>
      <c r="BC118" s="460"/>
      <c r="BD118" s="471"/>
      <c r="BE118" s="471"/>
      <c r="BF118" s="471"/>
      <c r="BG118" s="494"/>
      <c r="BH118" s="471"/>
      <c r="BI118" s="459">
        <v>5.5555555555555552E-2</v>
      </c>
      <c r="BJ118" s="431"/>
      <c r="BK118" s="451" t="s">
        <v>3312</v>
      </c>
      <c r="BL118" s="460"/>
      <c r="BM118" s="471"/>
      <c r="BN118" s="471"/>
      <c r="BO118" s="471"/>
      <c r="BP118" s="494"/>
      <c r="BQ118" s="471"/>
      <c r="BR118" s="459">
        <v>5.5555555555555552E-2</v>
      </c>
      <c r="BS118" s="431"/>
      <c r="BT118" s="451" t="s">
        <v>3312</v>
      </c>
      <c r="BU118" s="460"/>
      <c r="BV118" s="471"/>
      <c r="BW118" s="471"/>
      <c r="BX118" s="471"/>
      <c r="BY118" s="471"/>
      <c r="BZ118" s="494"/>
      <c r="CA118" s="471"/>
      <c r="CB118" s="459">
        <v>5.5555555555555552E-2</v>
      </c>
      <c r="CC118" s="431"/>
      <c r="CD118" s="451" t="s">
        <v>3312</v>
      </c>
      <c r="CE118" s="460"/>
      <c r="CF118" s="471"/>
      <c r="CG118" s="471"/>
      <c r="CH118" s="471"/>
      <c r="CI118" s="494"/>
      <c r="CJ118" s="471"/>
      <c r="CK118" s="459">
        <v>5.5555555555555552E-2</v>
      </c>
      <c r="CL118" s="431"/>
      <c r="CM118" s="451" t="s">
        <v>3312</v>
      </c>
      <c r="CN118" s="460"/>
      <c r="CO118" s="471"/>
      <c r="CP118" s="471"/>
      <c r="CQ118" s="471"/>
      <c r="CR118" s="494"/>
      <c r="CS118" s="471"/>
      <c r="CT118" s="459">
        <v>5.5555555555555552E-2</v>
      </c>
      <c r="CU118" s="431"/>
      <c r="CV118" s="451" t="s">
        <v>3312</v>
      </c>
      <c r="CW118" s="460"/>
      <c r="CX118" s="471"/>
      <c r="CY118" s="471"/>
      <c r="CZ118" s="471"/>
      <c r="DA118" s="471"/>
      <c r="DB118" s="494"/>
      <c r="DC118" s="471"/>
      <c r="DD118" s="459">
        <v>5.5555555555555552E-2</v>
      </c>
      <c r="DE118" s="431"/>
      <c r="DF118" s="451" t="s">
        <v>3312</v>
      </c>
      <c r="DG118" s="460"/>
      <c r="DH118" s="471"/>
      <c r="DI118" s="471"/>
      <c r="DJ118" s="471"/>
      <c r="DK118" s="494"/>
      <c r="DL118" s="471"/>
      <c r="DM118" s="459">
        <v>5.5555555555555552E-2</v>
      </c>
      <c r="DN118" s="431"/>
      <c r="DO118" s="451" t="s">
        <v>3312</v>
      </c>
      <c r="DP118" s="460"/>
      <c r="DQ118" s="471"/>
      <c r="DR118" s="471"/>
      <c r="DS118" s="471"/>
      <c r="DT118" s="494"/>
      <c r="DU118" s="471"/>
      <c r="DV118" s="459">
        <v>0</v>
      </c>
      <c r="DW118" s="431"/>
      <c r="DX118" s="451"/>
      <c r="DY118" s="460"/>
      <c r="DZ118" s="471"/>
      <c r="EA118" s="471"/>
      <c r="EB118" s="471"/>
      <c r="EC118" s="471"/>
      <c r="ED118" s="494"/>
      <c r="EE118" s="471"/>
      <c r="EF118" s="489"/>
      <c r="EG118" s="469">
        <v>0.50000000000000011</v>
      </c>
      <c r="EH118" s="468"/>
      <c r="EI118" s="468"/>
      <c r="EJ118" s="582"/>
      <c r="EK118" s="468"/>
      <c r="EL118" s="468"/>
      <c r="EM118" s="736"/>
      <c r="EN118" s="468"/>
      <c r="EO118" s="468"/>
      <c r="EP118" s="628"/>
      <c r="EQ118" s="468"/>
      <c r="ER118" s="628"/>
      <c r="ES118" s="200"/>
      <c r="ET118" s="412">
        <f t="shared" si="1"/>
        <v>0</v>
      </c>
    </row>
    <row r="119" spans="1:150" s="409" customFormat="1" ht="99.95" customHeight="1" x14ac:dyDescent="0.25">
      <c r="A119" s="430" t="s">
        <v>190</v>
      </c>
      <c r="B119" s="430" t="s">
        <v>310</v>
      </c>
      <c r="C119" s="430" t="s">
        <v>3236</v>
      </c>
      <c r="D119" s="437">
        <v>5</v>
      </c>
      <c r="E119" s="430" t="s">
        <v>33</v>
      </c>
      <c r="F119" s="441" t="s">
        <v>65</v>
      </c>
      <c r="G119" s="148">
        <v>3400</v>
      </c>
      <c r="H119" s="444">
        <v>1</v>
      </c>
      <c r="I119" s="441">
        <v>0.15</v>
      </c>
      <c r="J119" s="430" t="s">
        <v>3281</v>
      </c>
      <c r="K119" s="105">
        <v>43465</v>
      </c>
      <c r="L119" s="52">
        <v>21</v>
      </c>
      <c r="M119" s="430" t="s">
        <v>37</v>
      </c>
      <c r="N119" s="430" t="s">
        <v>3305</v>
      </c>
      <c r="O119" s="430" t="s">
        <v>3240</v>
      </c>
      <c r="P119" s="441">
        <v>0.04</v>
      </c>
      <c r="Q119" s="53" t="s">
        <v>3196</v>
      </c>
      <c r="R119" s="477">
        <v>64812000</v>
      </c>
      <c r="S119" s="415"/>
      <c r="T119" s="493">
        <v>43115</v>
      </c>
      <c r="U119" s="493">
        <v>43465</v>
      </c>
      <c r="V119" s="430" t="s">
        <v>3313</v>
      </c>
      <c r="W119" s="459">
        <v>0.25</v>
      </c>
      <c r="X119" s="459">
        <v>2.0833333333333332E-2</v>
      </c>
      <c r="Y119" s="431"/>
      <c r="Z119" s="448" t="s">
        <v>3314</v>
      </c>
      <c r="AA119" s="460"/>
      <c r="AB119" s="471"/>
      <c r="AC119" s="430"/>
      <c r="AD119" s="471"/>
      <c r="AE119" s="494"/>
      <c r="AF119" s="471"/>
      <c r="AG119" s="459">
        <v>2.0833333333333332E-2</v>
      </c>
      <c r="AH119" s="431"/>
      <c r="AI119" s="451" t="s">
        <v>3314</v>
      </c>
      <c r="AJ119" s="460"/>
      <c r="AK119" s="471"/>
      <c r="AL119" s="471"/>
      <c r="AM119" s="471"/>
      <c r="AN119" s="494"/>
      <c r="AO119" s="471"/>
      <c r="AP119" s="459">
        <v>2.0833333333333332E-2</v>
      </c>
      <c r="AQ119" s="431"/>
      <c r="AR119" s="451" t="s">
        <v>3315</v>
      </c>
      <c r="AS119" s="460"/>
      <c r="AT119" s="471"/>
      <c r="AU119" s="471"/>
      <c r="AV119" s="471"/>
      <c r="AW119" s="471"/>
      <c r="AX119" s="494"/>
      <c r="AY119" s="471"/>
      <c r="AZ119" s="459">
        <v>2.0833333333333332E-2</v>
      </c>
      <c r="BA119" s="431"/>
      <c r="BB119" s="451" t="s">
        <v>3314</v>
      </c>
      <c r="BC119" s="460"/>
      <c r="BD119" s="471"/>
      <c r="BE119" s="471"/>
      <c r="BF119" s="471"/>
      <c r="BG119" s="494"/>
      <c r="BH119" s="471"/>
      <c r="BI119" s="459">
        <v>2.0833333333333332E-2</v>
      </c>
      <c r="BJ119" s="431"/>
      <c r="BK119" s="451" t="s">
        <v>3314</v>
      </c>
      <c r="BL119" s="460"/>
      <c r="BM119" s="471"/>
      <c r="BN119" s="471"/>
      <c r="BO119" s="471"/>
      <c r="BP119" s="494"/>
      <c r="BQ119" s="471"/>
      <c r="BR119" s="459">
        <v>2.0833333333333332E-2</v>
      </c>
      <c r="BS119" s="431"/>
      <c r="BT119" s="451" t="s">
        <v>3315</v>
      </c>
      <c r="BU119" s="460"/>
      <c r="BV119" s="471"/>
      <c r="BW119" s="471"/>
      <c r="BX119" s="471"/>
      <c r="BY119" s="471"/>
      <c r="BZ119" s="494"/>
      <c r="CA119" s="471"/>
      <c r="CB119" s="459">
        <v>2.0833333333333332E-2</v>
      </c>
      <c r="CC119" s="431"/>
      <c r="CD119" s="451" t="s">
        <v>3314</v>
      </c>
      <c r="CE119" s="460"/>
      <c r="CF119" s="471"/>
      <c r="CG119" s="471"/>
      <c r="CH119" s="471"/>
      <c r="CI119" s="494"/>
      <c r="CJ119" s="471"/>
      <c r="CK119" s="459">
        <v>2.0833333333333332E-2</v>
      </c>
      <c r="CL119" s="431"/>
      <c r="CM119" s="451" t="s">
        <v>3314</v>
      </c>
      <c r="CN119" s="460"/>
      <c r="CO119" s="471"/>
      <c r="CP119" s="471"/>
      <c r="CQ119" s="471"/>
      <c r="CR119" s="494"/>
      <c r="CS119" s="471"/>
      <c r="CT119" s="459">
        <v>2.0833333333333332E-2</v>
      </c>
      <c r="CU119" s="431"/>
      <c r="CV119" s="451" t="s">
        <v>3315</v>
      </c>
      <c r="CW119" s="460"/>
      <c r="CX119" s="471"/>
      <c r="CY119" s="471"/>
      <c r="CZ119" s="471"/>
      <c r="DA119" s="471"/>
      <c r="DB119" s="494"/>
      <c r="DC119" s="471"/>
      <c r="DD119" s="459">
        <v>2.0833333333333332E-2</v>
      </c>
      <c r="DE119" s="431"/>
      <c r="DF119" s="451" t="s">
        <v>3314</v>
      </c>
      <c r="DG119" s="460"/>
      <c r="DH119" s="471"/>
      <c r="DI119" s="471"/>
      <c r="DJ119" s="471"/>
      <c r="DK119" s="494"/>
      <c r="DL119" s="471"/>
      <c r="DM119" s="459">
        <v>2.0833333333333332E-2</v>
      </c>
      <c r="DN119" s="431"/>
      <c r="DO119" s="451" t="s">
        <v>3314</v>
      </c>
      <c r="DP119" s="460"/>
      <c r="DQ119" s="471"/>
      <c r="DR119" s="471"/>
      <c r="DS119" s="471"/>
      <c r="DT119" s="494"/>
      <c r="DU119" s="471"/>
      <c r="DV119" s="459">
        <v>2.0833333333333332E-2</v>
      </c>
      <c r="DW119" s="431"/>
      <c r="DX119" s="451" t="s">
        <v>3305</v>
      </c>
      <c r="DY119" s="460"/>
      <c r="DZ119" s="471"/>
      <c r="EA119" s="471"/>
      <c r="EB119" s="471"/>
      <c r="EC119" s="471"/>
      <c r="ED119" s="494"/>
      <c r="EE119" s="471"/>
      <c r="EF119" s="489"/>
      <c r="EG119" s="469">
        <v>0.25</v>
      </c>
      <c r="EH119" s="468"/>
      <c r="EI119" s="468"/>
      <c r="EJ119" s="582"/>
      <c r="EK119" s="468"/>
      <c r="EL119" s="468"/>
      <c r="EM119" s="736"/>
      <c r="EN119" s="468"/>
      <c r="EO119" s="468"/>
      <c r="EP119" s="628"/>
      <c r="EQ119" s="468"/>
      <c r="ER119" s="628"/>
      <c r="ES119" s="200"/>
      <c r="ET119" s="412">
        <f t="shared" si="1"/>
        <v>0</v>
      </c>
    </row>
    <row r="120" spans="1:150" s="409" customFormat="1" ht="99.95" customHeight="1" x14ac:dyDescent="0.25">
      <c r="A120" s="430" t="s">
        <v>190</v>
      </c>
      <c r="B120" s="430" t="s">
        <v>310</v>
      </c>
      <c r="C120" s="430" t="s">
        <v>3236</v>
      </c>
      <c r="D120" s="437">
        <v>6</v>
      </c>
      <c r="E120" s="430" t="s">
        <v>3316</v>
      </c>
      <c r="F120" s="441" t="s">
        <v>65</v>
      </c>
      <c r="G120" s="148">
        <v>4300</v>
      </c>
      <c r="H120" s="444">
        <v>1</v>
      </c>
      <c r="I120" s="441">
        <v>0.15</v>
      </c>
      <c r="J120" s="430" t="s">
        <v>3317</v>
      </c>
      <c r="K120" s="105">
        <v>43465</v>
      </c>
      <c r="L120" s="52">
        <v>22</v>
      </c>
      <c r="M120" s="430" t="s">
        <v>38</v>
      </c>
      <c r="N120" s="430" t="s">
        <v>3318</v>
      </c>
      <c r="O120" s="430" t="s">
        <v>3240</v>
      </c>
      <c r="P120" s="441">
        <v>0.02</v>
      </c>
      <c r="Q120" s="53" t="s">
        <v>3319</v>
      </c>
      <c r="R120" s="477">
        <v>72000000</v>
      </c>
      <c r="S120" s="415"/>
      <c r="T120" s="493">
        <v>43115</v>
      </c>
      <c r="U120" s="493">
        <v>43220</v>
      </c>
      <c r="V120" s="430" t="s">
        <v>3320</v>
      </c>
      <c r="W120" s="459">
        <v>0.25</v>
      </c>
      <c r="X120" s="459">
        <v>0.125</v>
      </c>
      <c r="Y120" s="431"/>
      <c r="Z120" s="448" t="s">
        <v>3321</v>
      </c>
      <c r="AA120" s="460">
        <v>0.125</v>
      </c>
      <c r="AB120" s="471">
        <v>0</v>
      </c>
      <c r="AC120" s="430"/>
      <c r="AD120" s="471"/>
      <c r="AE120" s="10">
        <v>6.6245555555555558E-2</v>
      </c>
      <c r="AF120" s="471"/>
      <c r="AG120" s="459">
        <v>0.125</v>
      </c>
      <c r="AH120" s="431"/>
      <c r="AI120" s="451" t="s">
        <v>3321</v>
      </c>
      <c r="AJ120" s="460">
        <v>0.125</v>
      </c>
      <c r="AK120" s="471">
        <v>0</v>
      </c>
      <c r="AL120" s="497">
        <v>72000000</v>
      </c>
      <c r="AM120" s="471"/>
      <c r="AN120" s="10">
        <v>0.1079113888888889</v>
      </c>
      <c r="AO120" s="471"/>
      <c r="AP120" s="459">
        <v>0</v>
      </c>
      <c r="AQ120" s="431"/>
      <c r="AR120" s="451"/>
      <c r="AS120" s="460">
        <v>0.25</v>
      </c>
      <c r="AT120" s="471">
        <v>0</v>
      </c>
      <c r="AU120" s="471"/>
      <c r="AV120" s="471"/>
      <c r="AW120" s="471" t="s">
        <v>3322</v>
      </c>
      <c r="AX120" s="10">
        <v>0.31530212962962961</v>
      </c>
      <c r="AY120" s="471"/>
      <c r="AZ120" s="459">
        <v>0</v>
      </c>
      <c r="BA120" s="431"/>
      <c r="BB120" s="451"/>
      <c r="BC120" s="460">
        <v>0.5</v>
      </c>
      <c r="BD120" s="471">
        <v>0</v>
      </c>
      <c r="BE120" s="471"/>
      <c r="BF120" s="471"/>
      <c r="BG120" s="10">
        <v>0.11161657407407408</v>
      </c>
      <c r="BH120" s="471"/>
      <c r="BI120" s="459">
        <v>0</v>
      </c>
      <c r="BJ120" s="431"/>
      <c r="BK120" s="451"/>
      <c r="BL120" s="460">
        <v>0</v>
      </c>
      <c r="BM120" s="471">
        <v>0</v>
      </c>
      <c r="BN120" s="471"/>
      <c r="BO120" s="471"/>
      <c r="BP120" s="10">
        <v>4.4949907407407404E-2</v>
      </c>
      <c r="BQ120" s="471"/>
      <c r="BR120" s="459">
        <v>0</v>
      </c>
      <c r="BS120" s="431"/>
      <c r="BT120" s="451"/>
      <c r="BU120" s="460">
        <v>0</v>
      </c>
      <c r="BV120" s="471">
        <v>0</v>
      </c>
      <c r="BW120" s="471"/>
      <c r="BX120" s="471"/>
      <c r="BY120" s="471"/>
      <c r="BZ120" s="10">
        <v>4.4949907407407404E-2</v>
      </c>
      <c r="CA120" s="471"/>
      <c r="CB120" s="459">
        <v>0</v>
      </c>
      <c r="CC120" s="431"/>
      <c r="CD120" s="451"/>
      <c r="CE120" s="460">
        <v>0</v>
      </c>
      <c r="CF120" s="471">
        <v>0</v>
      </c>
      <c r="CG120" s="471"/>
      <c r="CH120" s="471"/>
      <c r="CI120" s="10">
        <v>7.8279907407407395E-2</v>
      </c>
      <c r="CJ120" s="471"/>
      <c r="CK120" s="459">
        <v>0</v>
      </c>
      <c r="CL120" s="431"/>
      <c r="CM120" s="451"/>
      <c r="CN120" s="460">
        <v>0</v>
      </c>
      <c r="CO120" s="471">
        <v>0</v>
      </c>
      <c r="CP120" s="471"/>
      <c r="CQ120" s="471"/>
      <c r="CR120" s="10">
        <v>4.4949907407407404E-2</v>
      </c>
      <c r="CS120" s="471"/>
      <c r="CT120" s="459">
        <v>0</v>
      </c>
      <c r="CU120" s="431"/>
      <c r="CV120" s="451"/>
      <c r="CW120" s="460">
        <v>0</v>
      </c>
      <c r="CX120" s="471">
        <v>0</v>
      </c>
      <c r="CY120" s="471"/>
      <c r="CZ120" s="471"/>
      <c r="DA120" s="471"/>
      <c r="DB120" s="10">
        <v>4.4949907407407404E-2</v>
      </c>
      <c r="DC120" s="471"/>
      <c r="DD120" s="459">
        <v>0</v>
      </c>
      <c r="DE120" s="431"/>
      <c r="DF120" s="451"/>
      <c r="DG120" s="460">
        <v>0</v>
      </c>
      <c r="DH120" s="471">
        <v>0</v>
      </c>
      <c r="DI120" s="471"/>
      <c r="DJ120" s="471"/>
      <c r="DK120" s="10">
        <v>2.9210740740740739E-2</v>
      </c>
      <c r="DL120" s="471"/>
      <c r="DM120" s="459">
        <v>0</v>
      </c>
      <c r="DN120" s="431"/>
      <c r="DO120" s="451"/>
      <c r="DP120" s="460">
        <v>0</v>
      </c>
      <c r="DQ120" s="471">
        <v>0</v>
      </c>
      <c r="DR120" s="471"/>
      <c r="DS120" s="471"/>
      <c r="DT120" s="10">
        <v>9.5890740740740735E-2</v>
      </c>
      <c r="DU120" s="471"/>
      <c r="DV120" s="459">
        <v>0</v>
      </c>
      <c r="DW120" s="431"/>
      <c r="DX120" s="451"/>
      <c r="DY120" s="460">
        <v>0</v>
      </c>
      <c r="DZ120" s="471">
        <v>0</v>
      </c>
      <c r="EA120" s="471"/>
      <c r="EB120" s="471"/>
      <c r="EC120" s="471"/>
      <c r="ED120" s="10">
        <v>1.5743333333333335E-2</v>
      </c>
      <c r="EE120" s="471"/>
      <c r="EF120" s="489"/>
      <c r="EG120" s="469">
        <v>0.25</v>
      </c>
      <c r="EH120" s="468"/>
      <c r="EI120" s="468"/>
      <c r="EJ120" s="582">
        <v>1</v>
      </c>
      <c r="EK120" s="468"/>
      <c r="EL120" s="468"/>
      <c r="EM120" s="737">
        <v>1.0000000000000002</v>
      </c>
      <c r="EN120" s="468"/>
      <c r="EO120" s="468"/>
      <c r="EP120" s="628">
        <v>72000000</v>
      </c>
      <c r="EQ120" s="468"/>
      <c r="ER120" s="628"/>
      <c r="ES120" s="200"/>
      <c r="ET120" s="412">
        <f t="shared" si="1"/>
        <v>0</v>
      </c>
    </row>
    <row r="121" spans="1:150" s="409" customFormat="1" ht="99.95" customHeight="1" x14ac:dyDescent="0.25">
      <c r="A121" s="430" t="s">
        <v>190</v>
      </c>
      <c r="B121" s="430" t="s">
        <v>310</v>
      </c>
      <c r="C121" s="430" t="s">
        <v>3236</v>
      </c>
      <c r="D121" s="437">
        <v>6</v>
      </c>
      <c r="E121" s="430" t="s">
        <v>3316</v>
      </c>
      <c r="F121" s="441" t="s">
        <v>65</v>
      </c>
      <c r="G121" s="148">
        <v>4300</v>
      </c>
      <c r="H121" s="444">
        <v>1</v>
      </c>
      <c r="I121" s="441">
        <v>0.15</v>
      </c>
      <c r="J121" s="430" t="s">
        <v>3317</v>
      </c>
      <c r="K121" s="105">
        <v>43465</v>
      </c>
      <c r="L121" s="52">
        <v>22</v>
      </c>
      <c r="M121" s="430" t="s">
        <v>38</v>
      </c>
      <c r="N121" s="430" t="s">
        <v>3318</v>
      </c>
      <c r="O121" s="430" t="s">
        <v>3240</v>
      </c>
      <c r="P121" s="441">
        <v>0.02</v>
      </c>
      <c r="Q121" s="53" t="s">
        <v>3319</v>
      </c>
      <c r="R121" s="477">
        <v>72000000</v>
      </c>
      <c r="S121" s="415"/>
      <c r="T121" s="493">
        <v>43189</v>
      </c>
      <c r="U121" s="493">
        <v>43220</v>
      </c>
      <c r="V121" s="430" t="s">
        <v>3323</v>
      </c>
      <c r="W121" s="459">
        <v>0.25</v>
      </c>
      <c r="X121" s="459">
        <v>0</v>
      </c>
      <c r="Y121" s="431"/>
      <c r="Z121" s="448"/>
      <c r="AA121" s="460"/>
      <c r="AB121" s="471"/>
      <c r="AC121" s="430"/>
      <c r="AD121" s="471"/>
      <c r="AE121" s="494"/>
      <c r="AF121" s="471"/>
      <c r="AG121" s="459">
        <v>0</v>
      </c>
      <c r="AH121" s="431"/>
      <c r="AI121" s="451"/>
      <c r="AJ121" s="460"/>
      <c r="AK121" s="471"/>
      <c r="AL121" s="471"/>
      <c r="AM121" s="471"/>
      <c r="AN121" s="494"/>
      <c r="AO121" s="471"/>
      <c r="AP121" s="459">
        <v>0.25</v>
      </c>
      <c r="AQ121" s="431"/>
      <c r="AR121" s="451" t="s">
        <v>236</v>
      </c>
      <c r="AS121" s="460"/>
      <c r="AT121" s="471"/>
      <c r="AU121" s="471"/>
      <c r="AV121" s="471"/>
      <c r="AW121" s="471"/>
      <c r="AX121" s="494"/>
      <c r="AY121" s="471"/>
      <c r="AZ121" s="459">
        <v>0</v>
      </c>
      <c r="BA121" s="431"/>
      <c r="BB121" s="451"/>
      <c r="BC121" s="460"/>
      <c r="BD121" s="471"/>
      <c r="BE121" s="471"/>
      <c r="BF121" s="471"/>
      <c r="BG121" s="494"/>
      <c r="BH121" s="471"/>
      <c r="BI121" s="459">
        <v>0</v>
      </c>
      <c r="BJ121" s="431"/>
      <c r="BK121" s="451"/>
      <c r="BL121" s="460"/>
      <c r="BM121" s="471"/>
      <c r="BN121" s="471"/>
      <c r="BO121" s="471"/>
      <c r="BP121" s="494"/>
      <c r="BQ121" s="471"/>
      <c r="BR121" s="459">
        <v>0</v>
      </c>
      <c r="BS121" s="431"/>
      <c r="BT121" s="451"/>
      <c r="BU121" s="460"/>
      <c r="BV121" s="471"/>
      <c r="BW121" s="471"/>
      <c r="BX121" s="471"/>
      <c r="BY121" s="471"/>
      <c r="BZ121" s="494"/>
      <c r="CA121" s="471"/>
      <c r="CB121" s="459">
        <v>0</v>
      </c>
      <c r="CC121" s="431"/>
      <c r="CD121" s="451"/>
      <c r="CE121" s="460"/>
      <c r="CF121" s="471"/>
      <c r="CG121" s="471"/>
      <c r="CH121" s="471"/>
      <c r="CI121" s="494"/>
      <c r="CJ121" s="471"/>
      <c r="CK121" s="459">
        <v>0</v>
      </c>
      <c r="CL121" s="431"/>
      <c r="CM121" s="451"/>
      <c r="CN121" s="460"/>
      <c r="CO121" s="471"/>
      <c r="CP121" s="471"/>
      <c r="CQ121" s="471"/>
      <c r="CR121" s="494"/>
      <c r="CS121" s="471"/>
      <c r="CT121" s="459">
        <v>0</v>
      </c>
      <c r="CU121" s="431"/>
      <c r="CV121" s="451"/>
      <c r="CW121" s="460"/>
      <c r="CX121" s="471"/>
      <c r="CY121" s="471"/>
      <c r="CZ121" s="471"/>
      <c r="DA121" s="471"/>
      <c r="DB121" s="494"/>
      <c r="DC121" s="471"/>
      <c r="DD121" s="459">
        <v>0</v>
      </c>
      <c r="DE121" s="431"/>
      <c r="DF121" s="451"/>
      <c r="DG121" s="460"/>
      <c r="DH121" s="471"/>
      <c r="DI121" s="471"/>
      <c r="DJ121" s="471"/>
      <c r="DK121" s="494"/>
      <c r="DL121" s="471"/>
      <c r="DM121" s="459">
        <v>0</v>
      </c>
      <c r="DN121" s="431"/>
      <c r="DO121" s="451"/>
      <c r="DP121" s="460"/>
      <c r="DQ121" s="471"/>
      <c r="DR121" s="471"/>
      <c r="DS121" s="471"/>
      <c r="DT121" s="494"/>
      <c r="DU121" s="471"/>
      <c r="DV121" s="459">
        <v>0</v>
      </c>
      <c r="DW121" s="431"/>
      <c r="DX121" s="451"/>
      <c r="DY121" s="460"/>
      <c r="DZ121" s="471"/>
      <c r="EA121" s="471"/>
      <c r="EB121" s="471"/>
      <c r="EC121" s="471"/>
      <c r="ED121" s="494"/>
      <c r="EE121" s="471"/>
      <c r="EF121" s="489"/>
      <c r="EG121" s="469">
        <v>0.25</v>
      </c>
      <c r="EH121" s="468"/>
      <c r="EI121" s="468"/>
      <c r="EJ121" s="582"/>
      <c r="EK121" s="468"/>
      <c r="EL121" s="468"/>
      <c r="EM121" s="736"/>
      <c r="EN121" s="468"/>
      <c r="EO121" s="468"/>
      <c r="EP121" s="628"/>
      <c r="EQ121" s="468"/>
      <c r="ER121" s="628"/>
      <c r="ES121" s="200"/>
      <c r="ET121" s="412">
        <f t="shared" si="1"/>
        <v>0</v>
      </c>
    </row>
    <row r="122" spans="1:150" s="409" customFormat="1" ht="99.95" customHeight="1" x14ac:dyDescent="0.25">
      <c r="A122" s="430" t="s">
        <v>190</v>
      </c>
      <c r="B122" s="430" t="s">
        <v>310</v>
      </c>
      <c r="C122" s="430" t="s">
        <v>3236</v>
      </c>
      <c r="D122" s="437">
        <v>6</v>
      </c>
      <c r="E122" s="430" t="s">
        <v>3316</v>
      </c>
      <c r="F122" s="441" t="s">
        <v>65</v>
      </c>
      <c r="G122" s="148">
        <v>4300</v>
      </c>
      <c r="H122" s="444">
        <v>1</v>
      </c>
      <c r="I122" s="441">
        <v>0.15</v>
      </c>
      <c r="J122" s="430" t="s">
        <v>3317</v>
      </c>
      <c r="K122" s="105">
        <v>43465</v>
      </c>
      <c r="L122" s="52">
        <v>22</v>
      </c>
      <c r="M122" s="430" t="s">
        <v>38</v>
      </c>
      <c r="N122" s="430" t="s">
        <v>3318</v>
      </c>
      <c r="O122" s="430" t="s">
        <v>3240</v>
      </c>
      <c r="P122" s="441">
        <v>0.02</v>
      </c>
      <c r="Q122" s="53" t="s">
        <v>3319</v>
      </c>
      <c r="R122" s="477">
        <v>72000000</v>
      </c>
      <c r="S122" s="415"/>
      <c r="T122" s="493">
        <v>43203</v>
      </c>
      <c r="U122" s="493">
        <v>43220</v>
      </c>
      <c r="V122" s="430" t="s">
        <v>3324</v>
      </c>
      <c r="W122" s="459">
        <v>0.5</v>
      </c>
      <c r="X122" s="459">
        <v>0</v>
      </c>
      <c r="Y122" s="431"/>
      <c r="Z122" s="448"/>
      <c r="AA122" s="460"/>
      <c r="AB122" s="471"/>
      <c r="AC122" s="430"/>
      <c r="AD122" s="471"/>
      <c r="AE122" s="494"/>
      <c r="AF122" s="471"/>
      <c r="AG122" s="459">
        <v>0</v>
      </c>
      <c r="AH122" s="431"/>
      <c r="AI122" s="451"/>
      <c r="AJ122" s="460"/>
      <c r="AK122" s="471"/>
      <c r="AL122" s="471"/>
      <c r="AM122" s="471"/>
      <c r="AN122" s="494"/>
      <c r="AO122" s="471"/>
      <c r="AP122" s="459">
        <v>0</v>
      </c>
      <c r="AQ122" s="431"/>
      <c r="AR122" s="451"/>
      <c r="AS122" s="460"/>
      <c r="AT122" s="471"/>
      <c r="AU122" s="471"/>
      <c r="AV122" s="471"/>
      <c r="AW122" s="471"/>
      <c r="AX122" s="494"/>
      <c r="AY122" s="471"/>
      <c r="AZ122" s="459">
        <v>0.5</v>
      </c>
      <c r="BA122" s="431"/>
      <c r="BB122" s="451" t="s">
        <v>3325</v>
      </c>
      <c r="BC122" s="460"/>
      <c r="BD122" s="471"/>
      <c r="BE122" s="471"/>
      <c r="BF122" s="471"/>
      <c r="BG122" s="494"/>
      <c r="BH122" s="471"/>
      <c r="BI122" s="459">
        <v>0</v>
      </c>
      <c r="BJ122" s="431"/>
      <c r="BK122" s="451"/>
      <c r="BL122" s="460"/>
      <c r="BM122" s="471"/>
      <c r="BN122" s="471"/>
      <c r="BO122" s="471"/>
      <c r="BP122" s="494"/>
      <c r="BQ122" s="471"/>
      <c r="BR122" s="459">
        <v>0</v>
      </c>
      <c r="BS122" s="431"/>
      <c r="BT122" s="451"/>
      <c r="BU122" s="460"/>
      <c r="BV122" s="471"/>
      <c r="BW122" s="471"/>
      <c r="BX122" s="471"/>
      <c r="BY122" s="471"/>
      <c r="BZ122" s="494"/>
      <c r="CA122" s="471"/>
      <c r="CB122" s="459">
        <v>0</v>
      </c>
      <c r="CC122" s="431"/>
      <c r="CD122" s="451"/>
      <c r="CE122" s="460"/>
      <c r="CF122" s="471"/>
      <c r="CG122" s="471"/>
      <c r="CH122" s="471"/>
      <c r="CI122" s="494"/>
      <c r="CJ122" s="471"/>
      <c r="CK122" s="459">
        <v>0</v>
      </c>
      <c r="CL122" s="431"/>
      <c r="CM122" s="451"/>
      <c r="CN122" s="460"/>
      <c r="CO122" s="471"/>
      <c r="CP122" s="471"/>
      <c r="CQ122" s="471"/>
      <c r="CR122" s="494"/>
      <c r="CS122" s="471"/>
      <c r="CT122" s="459">
        <v>0</v>
      </c>
      <c r="CU122" s="431"/>
      <c r="CV122" s="451"/>
      <c r="CW122" s="460"/>
      <c r="CX122" s="471"/>
      <c r="CY122" s="471"/>
      <c r="CZ122" s="471"/>
      <c r="DA122" s="471"/>
      <c r="DB122" s="494"/>
      <c r="DC122" s="471"/>
      <c r="DD122" s="459">
        <v>0</v>
      </c>
      <c r="DE122" s="431"/>
      <c r="DF122" s="451"/>
      <c r="DG122" s="460"/>
      <c r="DH122" s="471"/>
      <c r="DI122" s="471"/>
      <c r="DJ122" s="471"/>
      <c r="DK122" s="494"/>
      <c r="DL122" s="471"/>
      <c r="DM122" s="459">
        <v>0</v>
      </c>
      <c r="DN122" s="431"/>
      <c r="DO122" s="451"/>
      <c r="DP122" s="460"/>
      <c r="DQ122" s="471"/>
      <c r="DR122" s="471"/>
      <c r="DS122" s="471"/>
      <c r="DT122" s="494"/>
      <c r="DU122" s="471"/>
      <c r="DV122" s="459">
        <v>0</v>
      </c>
      <c r="DW122" s="431"/>
      <c r="DX122" s="451"/>
      <c r="DY122" s="460"/>
      <c r="DZ122" s="471"/>
      <c r="EA122" s="471"/>
      <c r="EB122" s="471"/>
      <c r="EC122" s="471"/>
      <c r="ED122" s="494"/>
      <c r="EE122" s="471"/>
      <c r="EF122" s="489"/>
      <c r="EG122" s="469">
        <v>0.5</v>
      </c>
      <c r="EH122" s="468"/>
      <c r="EI122" s="468"/>
      <c r="EJ122" s="582"/>
      <c r="EK122" s="468"/>
      <c r="EL122" s="468"/>
      <c r="EM122" s="736"/>
      <c r="EN122" s="468"/>
      <c r="EO122" s="468"/>
      <c r="EP122" s="628"/>
      <c r="EQ122" s="468"/>
      <c r="ER122" s="628"/>
      <c r="ES122" s="200"/>
      <c r="ET122" s="412">
        <f t="shared" si="1"/>
        <v>0</v>
      </c>
    </row>
    <row r="123" spans="1:150" s="409" customFormat="1" ht="99.95" customHeight="1" x14ac:dyDescent="0.25">
      <c r="A123" s="430" t="s">
        <v>190</v>
      </c>
      <c r="B123" s="430" t="s">
        <v>310</v>
      </c>
      <c r="C123" s="430" t="s">
        <v>3236</v>
      </c>
      <c r="D123" s="437">
        <v>6</v>
      </c>
      <c r="E123" s="430" t="s">
        <v>3316</v>
      </c>
      <c r="F123" s="441" t="s">
        <v>65</v>
      </c>
      <c r="G123" s="148">
        <v>4300</v>
      </c>
      <c r="H123" s="444">
        <v>1</v>
      </c>
      <c r="I123" s="441">
        <v>0.15</v>
      </c>
      <c r="J123" s="430" t="s">
        <v>3317</v>
      </c>
      <c r="K123" s="105">
        <v>43465</v>
      </c>
      <c r="L123" s="52">
        <v>23</v>
      </c>
      <c r="M123" s="430" t="s">
        <v>3326</v>
      </c>
      <c r="N123" s="430" t="s">
        <v>3327</v>
      </c>
      <c r="O123" s="430" t="s">
        <v>3240</v>
      </c>
      <c r="P123" s="441">
        <v>0.03</v>
      </c>
      <c r="Q123" s="53" t="s">
        <v>3328</v>
      </c>
      <c r="R123" s="477">
        <v>101616000</v>
      </c>
      <c r="S123" s="415"/>
      <c r="T123" s="493">
        <v>43115</v>
      </c>
      <c r="U123" s="493">
        <v>43434</v>
      </c>
      <c r="V123" s="430" t="s">
        <v>3329</v>
      </c>
      <c r="W123" s="459">
        <v>0.33329999999999999</v>
      </c>
      <c r="X123" s="459">
        <v>0</v>
      </c>
      <c r="Y123" s="431"/>
      <c r="Z123" s="448"/>
      <c r="AA123" s="460">
        <v>3.7033333333333335E-2</v>
      </c>
      <c r="AB123" s="471" t="e">
        <v>#REF!</v>
      </c>
      <c r="AC123" s="430"/>
      <c r="AD123" s="471"/>
      <c r="AE123" s="494"/>
      <c r="AF123" s="471"/>
      <c r="AG123" s="459">
        <v>4.1662499999999998E-2</v>
      </c>
      <c r="AH123" s="431"/>
      <c r="AI123" s="451" t="s">
        <v>3330</v>
      </c>
      <c r="AJ123" s="460">
        <v>7.8695833333333326E-2</v>
      </c>
      <c r="AK123" s="471" t="e">
        <v>#REF!</v>
      </c>
      <c r="AL123" s="497">
        <v>101616000</v>
      </c>
      <c r="AM123" s="471"/>
      <c r="AN123" s="494"/>
      <c r="AO123" s="471"/>
      <c r="AP123" s="459">
        <v>4.1662499999999998E-2</v>
      </c>
      <c r="AQ123" s="431"/>
      <c r="AR123" s="451" t="s">
        <v>3330</v>
      </c>
      <c r="AS123" s="460">
        <v>7.8695833333333326E-2</v>
      </c>
      <c r="AT123" s="471" t="e">
        <v>#REF!</v>
      </c>
      <c r="AU123" s="471"/>
      <c r="AV123" s="471"/>
      <c r="AW123" s="471" t="s">
        <v>3331</v>
      </c>
      <c r="AX123" s="494"/>
      <c r="AY123" s="471"/>
      <c r="AZ123" s="459">
        <v>4.1662499999999998E-2</v>
      </c>
      <c r="BA123" s="431"/>
      <c r="BB123" s="451" t="s">
        <v>3330</v>
      </c>
      <c r="BC123" s="460">
        <v>7.8695833333333326E-2</v>
      </c>
      <c r="BD123" s="471" t="e">
        <v>#REF!</v>
      </c>
      <c r="BE123" s="471"/>
      <c r="BF123" s="471"/>
      <c r="BG123" s="494"/>
      <c r="BH123" s="471"/>
      <c r="BI123" s="459">
        <v>4.1662499999999998E-2</v>
      </c>
      <c r="BJ123" s="431"/>
      <c r="BK123" s="451" t="s">
        <v>3330</v>
      </c>
      <c r="BL123" s="460">
        <v>7.8695833333333326E-2</v>
      </c>
      <c r="BM123" s="471" t="e">
        <v>#REF!</v>
      </c>
      <c r="BN123" s="471"/>
      <c r="BO123" s="471"/>
      <c r="BP123" s="494"/>
      <c r="BQ123" s="471"/>
      <c r="BR123" s="459">
        <v>4.1662499999999998E-2</v>
      </c>
      <c r="BS123" s="431"/>
      <c r="BT123" s="451" t="s">
        <v>3330</v>
      </c>
      <c r="BU123" s="460">
        <v>7.8695833333333326E-2</v>
      </c>
      <c r="BV123" s="471" t="e">
        <v>#REF!</v>
      </c>
      <c r="BW123" s="471"/>
      <c r="BX123" s="471"/>
      <c r="BY123" s="471" t="s">
        <v>3332</v>
      </c>
      <c r="BZ123" s="494"/>
      <c r="CA123" s="471"/>
      <c r="CB123" s="459">
        <v>4.1662499999999998E-2</v>
      </c>
      <c r="CC123" s="431"/>
      <c r="CD123" s="451" t="s">
        <v>3330</v>
      </c>
      <c r="CE123" s="460">
        <v>7.8695833333333326E-2</v>
      </c>
      <c r="CF123" s="471" t="e">
        <v>#REF!</v>
      </c>
      <c r="CG123" s="471"/>
      <c r="CH123" s="471"/>
      <c r="CI123" s="494"/>
      <c r="CJ123" s="471"/>
      <c r="CK123" s="459">
        <v>4.1662499999999998E-2</v>
      </c>
      <c r="CL123" s="431"/>
      <c r="CM123" s="451" t="s">
        <v>3330</v>
      </c>
      <c r="CN123" s="460">
        <v>7.8695833333333326E-2</v>
      </c>
      <c r="CO123" s="471" t="e">
        <v>#REF!</v>
      </c>
      <c r="CP123" s="471"/>
      <c r="CQ123" s="471"/>
      <c r="CR123" s="494"/>
      <c r="CS123" s="471"/>
      <c r="CT123" s="459">
        <v>4.1662499999999998E-2</v>
      </c>
      <c r="CU123" s="431"/>
      <c r="CV123" s="451" t="s">
        <v>3330</v>
      </c>
      <c r="CW123" s="460">
        <v>7.8695833333333326E-2</v>
      </c>
      <c r="CX123" s="471" t="e">
        <v>#REF!</v>
      </c>
      <c r="CY123" s="471"/>
      <c r="CZ123" s="471"/>
      <c r="DA123" s="471" t="s">
        <v>3333</v>
      </c>
      <c r="DB123" s="494"/>
      <c r="DC123" s="471"/>
      <c r="DD123" s="459">
        <v>0</v>
      </c>
      <c r="DE123" s="431"/>
      <c r="DF123" s="451"/>
      <c r="DG123" s="460">
        <v>0</v>
      </c>
      <c r="DH123" s="471" t="e">
        <v>#REF!</v>
      </c>
      <c r="DI123" s="471"/>
      <c r="DJ123" s="471"/>
      <c r="DK123" s="494"/>
      <c r="DL123" s="471"/>
      <c r="DM123" s="459">
        <v>0</v>
      </c>
      <c r="DN123" s="431"/>
      <c r="DO123" s="451"/>
      <c r="DP123" s="460">
        <v>0.33339999999999997</v>
      </c>
      <c r="DQ123" s="471" t="e">
        <v>#REF!</v>
      </c>
      <c r="DR123" s="471"/>
      <c r="DS123" s="471"/>
      <c r="DT123" s="494"/>
      <c r="DU123" s="471"/>
      <c r="DV123" s="459">
        <v>0</v>
      </c>
      <c r="DW123" s="431"/>
      <c r="DX123" s="451"/>
      <c r="DY123" s="460">
        <v>0</v>
      </c>
      <c r="DZ123" s="471" t="e">
        <v>#REF!</v>
      </c>
      <c r="EA123" s="471"/>
      <c r="EB123" s="471"/>
      <c r="EC123" s="471"/>
      <c r="ED123" s="494"/>
      <c r="EE123" s="471"/>
      <c r="EF123" s="489"/>
      <c r="EG123" s="469">
        <v>0.33329999999999999</v>
      </c>
      <c r="EH123" s="468"/>
      <c r="EI123" s="468"/>
      <c r="EJ123" s="582">
        <v>0.99999999999999978</v>
      </c>
      <c r="EK123" s="468"/>
      <c r="EL123" s="468"/>
      <c r="EM123" s="736"/>
      <c r="EN123" s="468"/>
      <c r="EO123" s="468"/>
      <c r="EP123" s="628">
        <v>101616000</v>
      </c>
      <c r="EQ123" s="468"/>
      <c r="ER123" s="628"/>
      <c r="ES123" s="200"/>
      <c r="ET123" s="412">
        <f t="shared" si="1"/>
        <v>0</v>
      </c>
    </row>
    <row r="124" spans="1:150" s="409" customFormat="1" ht="99.95" customHeight="1" x14ac:dyDescent="0.25">
      <c r="A124" s="430" t="s">
        <v>190</v>
      </c>
      <c r="B124" s="430" t="s">
        <v>310</v>
      </c>
      <c r="C124" s="430" t="s">
        <v>3236</v>
      </c>
      <c r="D124" s="437">
        <v>6</v>
      </c>
      <c r="E124" s="430" t="s">
        <v>3316</v>
      </c>
      <c r="F124" s="441" t="s">
        <v>65</v>
      </c>
      <c r="G124" s="148">
        <v>4300</v>
      </c>
      <c r="H124" s="444">
        <v>1</v>
      </c>
      <c r="I124" s="441">
        <v>0.15</v>
      </c>
      <c r="J124" s="430" t="s">
        <v>3317</v>
      </c>
      <c r="K124" s="105">
        <v>43465</v>
      </c>
      <c r="L124" s="52">
        <v>23</v>
      </c>
      <c r="M124" s="430" t="s">
        <v>3326</v>
      </c>
      <c r="N124" s="430" t="s">
        <v>3327</v>
      </c>
      <c r="O124" s="430" t="s">
        <v>3240</v>
      </c>
      <c r="P124" s="441">
        <v>0.03</v>
      </c>
      <c r="Q124" s="53" t="s">
        <v>3328</v>
      </c>
      <c r="R124" s="477">
        <v>101616000</v>
      </c>
      <c r="S124" s="415"/>
      <c r="T124" s="493">
        <v>43115</v>
      </c>
      <c r="U124" s="493">
        <v>43434</v>
      </c>
      <c r="V124" s="430" t="s">
        <v>3334</v>
      </c>
      <c r="W124" s="459">
        <v>0.33329999999999999</v>
      </c>
      <c r="X124" s="459">
        <v>3.7033333333333335E-2</v>
      </c>
      <c r="Y124" s="431"/>
      <c r="Z124" s="448" t="s">
        <v>3335</v>
      </c>
      <c r="AA124" s="460"/>
      <c r="AB124" s="471"/>
      <c r="AC124" s="430"/>
      <c r="AD124" s="471"/>
      <c r="AE124" s="494"/>
      <c r="AF124" s="471"/>
      <c r="AG124" s="459">
        <v>3.7033333333333335E-2</v>
      </c>
      <c r="AH124" s="431"/>
      <c r="AI124" s="451" t="s">
        <v>3336</v>
      </c>
      <c r="AJ124" s="460"/>
      <c r="AK124" s="471"/>
      <c r="AL124" s="471"/>
      <c r="AM124" s="471"/>
      <c r="AN124" s="494"/>
      <c r="AO124" s="471"/>
      <c r="AP124" s="459">
        <v>3.7033333333333335E-2</v>
      </c>
      <c r="AQ124" s="431"/>
      <c r="AR124" s="451" t="s">
        <v>3337</v>
      </c>
      <c r="AS124" s="460"/>
      <c r="AT124" s="471"/>
      <c r="AU124" s="471"/>
      <c r="AV124" s="471"/>
      <c r="AW124" s="471"/>
      <c r="AX124" s="494"/>
      <c r="AY124" s="471"/>
      <c r="AZ124" s="459">
        <v>3.7033333333333335E-2</v>
      </c>
      <c r="BA124" s="431"/>
      <c r="BB124" s="451" t="s">
        <v>3338</v>
      </c>
      <c r="BC124" s="460"/>
      <c r="BD124" s="471"/>
      <c r="BE124" s="471"/>
      <c r="BF124" s="471"/>
      <c r="BG124" s="494"/>
      <c r="BH124" s="471"/>
      <c r="BI124" s="459">
        <v>3.7033333333333335E-2</v>
      </c>
      <c r="BJ124" s="431"/>
      <c r="BK124" s="451" t="s">
        <v>3339</v>
      </c>
      <c r="BL124" s="460"/>
      <c r="BM124" s="471"/>
      <c r="BN124" s="471"/>
      <c r="BO124" s="471"/>
      <c r="BP124" s="494"/>
      <c r="BQ124" s="471"/>
      <c r="BR124" s="459">
        <v>3.7033333333333335E-2</v>
      </c>
      <c r="BS124" s="431"/>
      <c r="BT124" s="451" t="s">
        <v>3340</v>
      </c>
      <c r="BU124" s="460"/>
      <c r="BV124" s="471"/>
      <c r="BW124" s="471"/>
      <c r="BX124" s="471"/>
      <c r="BY124" s="471"/>
      <c r="BZ124" s="494"/>
      <c r="CA124" s="471"/>
      <c r="CB124" s="459">
        <v>3.7033333333333335E-2</v>
      </c>
      <c r="CC124" s="431"/>
      <c r="CD124" s="451" t="s">
        <v>3341</v>
      </c>
      <c r="CE124" s="460"/>
      <c r="CF124" s="471"/>
      <c r="CG124" s="471"/>
      <c r="CH124" s="471"/>
      <c r="CI124" s="494"/>
      <c r="CJ124" s="471"/>
      <c r="CK124" s="459">
        <v>3.7033333333333335E-2</v>
      </c>
      <c r="CL124" s="431"/>
      <c r="CM124" s="451" t="s">
        <v>3342</v>
      </c>
      <c r="CN124" s="460"/>
      <c r="CO124" s="471"/>
      <c r="CP124" s="471"/>
      <c r="CQ124" s="471"/>
      <c r="CR124" s="494"/>
      <c r="CS124" s="471"/>
      <c r="CT124" s="459">
        <v>3.7033333333333335E-2</v>
      </c>
      <c r="CU124" s="431"/>
      <c r="CV124" s="451" t="s">
        <v>3343</v>
      </c>
      <c r="CW124" s="460"/>
      <c r="CX124" s="471"/>
      <c r="CY124" s="471"/>
      <c r="CZ124" s="471"/>
      <c r="DA124" s="471"/>
      <c r="DB124" s="494"/>
      <c r="DC124" s="471"/>
      <c r="DD124" s="459">
        <v>0</v>
      </c>
      <c r="DE124" s="431"/>
      <c r="DF124" s="451"/>
      <c r="DG124" s="460"/>
      <c r="DH124" s="471"/>
      <c r="DI124" s="471"/>
      <c r="DJ124" s="471"/>
      <c r="DK124" s="494"/>
      <c r="DL124" s="471"/>
      <c r="DM124" s="459">
        <v>0</v>
      </c>
      <c r="DN124" s="431"/>
      <c r="DO124" s="451"/>
      <c r="DP124" s="460"/>
      <c r="DQ124" s="471"/>
      <c r="DR124" s="471"/>
      <c r="DS124" s="471"/>
      <c r="DT124" s="494"/>
      <c r="DU124" s="471"/>
      <c r="DV124" s="459">
        <v>0</v>
      </c>
      <c r="DW124" s="431"/>
      <c r="DX124" s="451"/>
      <c r="DY124" s="460"/>
      <c r="DZ124" s="471"/>
      <c r="EA124" s="471"/>
      <c r="EB124" s="471"/>
      <c r="EC124" s="471"/>
      <c r="ED124" s="494"/>
      <c r="EE124" s="471"/>
      <c r="EF124" s="489"/>
      <c r="EG124" s="469">
        <v>0.33330000000000004</v>
      </c>
      <c r="EH124" s="468"/>
      <c r="EI124" s="468"/>
      <c r="EJ124" s="582"/>
      <c r="EK124" s="468"/>
      <c r="EL124" s="468"/>
      <c r="EM124" s="736"/>
      <c r="EN124" s="468"/>
      <c r="EO124" s="468"/>
      <c r="EP124" s="628"/>
      <c r="EQ124" s="468"/>
      <c r="ER124" s="628"/>
      <c r="ES124" s="200"/>
      <c r="ET124" s="412">
        <f t="shared" si="1"/>
        <v>0</v>
      </c>
    </row>
    <row r="125" spans="1:150" s="409" customFormat="1" ht="99.95" customHeight="1" x14ac:dyDescent="0.25">
      <c r="A125" s="430" t="s">
        <v>190</v>
      </c>
      <c r="B125" s="430" t="s">
        <v>310</v>
      </c>
      <c r="C125" s="430" t="s">
        <v>3236</v>
      </c>
      <c r="D125" s="437">
        <v>6</v>
      </c>
      <c r="E125" s="430" t="s">
        <v>3316</v>
      </c>
      <c r="F125" s="441" t="s">
        <v>65</v>
      </c>
      <c r="G125" s="148">
        <v>4300</v>
      </c>
      <c r="H125" s="444">
        <v>1</v>
      </c>
      <c r="I125" s="441">
        <v>0.15</v>
      </c>
      <c r="J125" s="430" t="s">
        <v>3317</v>
      </c>
      <c r="K125" s="105">
        <v>43465</v>
      </c>
      <c r="L125" s="52">
        <v>23</v>
      </c>
      <c r="M125" s="430" t="s">
        <v>3326</v>
      </c>
      <c r="N125" s="430" t="s">
        <v>3327</v>
      </c>
      <c r="O125" s="430" t="s">
        <v>3240</v>
      </c>
      <c r="P125" s="441">
        <v>0.03</v>
      </c>
      <c r="Q125" s="53" t="s">
        <v>3328</v>
      </c>
      <c r="R125" s="477">
        <v>101616000</v>
      </c>
      <c r="S125" s="415"/>
      <c r="T125" s="493">
        <v>43115</v>
      </c>
      <c r="U125" s="493">
        <v>43434</v>
      </c>
      <c r="V125" s="430" t="s">
        <v>3344</v>
      </c>
      <c r="W125" s="459">
        <v>0.33339999999999997</v>
      </c>
      <c r="X125" s="459">
        <v>0</v>
      </c>
      <c r="Y125" s="431"/>
      <c r="Z125" s="448"/>
      <c r="AA125" s="460"/>
      <c r="AB125" s="471"/>
      <c r="AC125" s="430"/>
      <c r="AD125" s="471"/>
      <c r="AE125" s="494"/>
      <c r="AF125" s="471"/>
      <c r="AG125" s="459">
        <v>0</v>
      </c>
      <c r="AH125" s="431"/>
      <c r="AI125" s="451"/>
      <c r="AJ125" s="460"/>
      <c r="AK125" s="471"/>
      <c r="AL125" s="471"/>
      <c r="AM125" s="471"/>
      <c r="AN125" s="494"/>
      <c r="AO125" s="471"/>
      <c r="AP125" s="459">
        <v>0</v>
      </c>
      <c r="AQ125" s="431"/>
      <c r="AR125" s="451"/>
      <c r="AS125" s="460"/>
      <c r="AT125" s="471"/>
      <c r="AU125" s="471"/>
      <c r="AV125" s="471"/>
      <c r="AW125" s="471"/>
      <c r="AX125" s="494"/>
      <c r="AY125" s="471"/>
      <c r="AZ125" s="459">
        <v>0</v>
      </c>
      <c r="BA125" s="431"/>
      <c r="BB125" s="451"/>
      <c r="BC125" s="460"/>
      <c r="BD125" s="471"/>
      <c r="BE125" s="471"/>
      <c r="BF125" s="471"/>
      <c r="BG125" s="494"/>
      <c r="BH125" s="471"/>
      <c r="BI125" s="459">
        <v>0</v>
      </c>
      <c r="BJ125" s="431"/>
      <c r="BK125" s="451"/>
      <c r="BL125" s="460"/>
      <c r="BM125" s="471"/>
      <c r="BN125" s="471"/>
      <c r="BO125" s="471"/>
      <c r="BP125" s="494"/>
      <c r="BQ125" s="471"/>
      <c r="BR125" s="459">
        <v>0</v>
      </c>
      <c r="BS125" s="431"/>
      <c r="BT125" s="451"/>
      <c r="BU125" s="460"/>
      <c r="BV125" s="471"/>
      <c r="BW125" s="471"/>
      <c r="BX125" s="471"/>
      <c r="BY125" s="471"/>
      <c r="BZ125" s="494"/>
      <c r="CA125" s="471"/>
      <c r="CB125" s="459">
        <v>0</v>
      </c>
      <c r="CC125" s="431"/>
      <c r="CD125" s="451"/>
      <c r="CE125" s="460"/>
      <c r="CF125" s="471"/>
      <c r="CG125" s="471"/>
      <c r="CH125" s="471"/>
      <c r="CI125" s="494"/>
      <c r="CJ125" s="471"/>
      <c r="CK125" s="459">
        <v>0</v>
      </c>
      <c r="CL125" s="431"/>
      <c r="CM125" s="451"/>
      <c r="CN125" s="460"/>
      <c r="CO125" s="471"/>
      <c r="CP125" s="471"/>
      <c r="CQ125" s="471"/>
      <c r="CR125" s="494"/>
      <c r="CS125" s="471"/>
      <c r="CT125" s="459">
        <v>0</v>
      </c>
      <c r="CU125" s="431"/>
      <c r="CV125" s="451"/>
      <c r="CW125" s="460"/>
      <c r="CX125" s="471"/>
      <c r="CY125" s="471"/>
      <c r="CZ125" s="471"/>
      <c r="DA125" s="471"/>
      <c r="DB125" s="494"/>
      <c r="DC125" s="471"/>
      <c r="DD125" s="459">
        <v>0</v>
      </c>
      <c r="DE125" s="431"/>
      <c r="DF125" s="451"/>
      <c r="DG125" s="460"/>
      <c r="DH125" s="471"/>
      <c r="DI125" s="471"/>
      <c r="DJ125" s="471"/>
      <c r="DK125" s="494"/>
      <c r="DL125" s="471"/>
      <c r="DM125" s="459">
        <v>0.33339999999999997</v>
      </c>
      <c r="DN125" s="431"/>
      <c r="DO125" s="451" t="s">
        <v>3327</v>
      </c>
      <c r="DP125" s="460"/>
      <c r="DQ125" s="471"/>
      <c r="DR125" s="471"/>
      <c r="DS125" s="471"/>
      <c r="DT125" s="494"/>
      <c r="DU125" s="471"/>
      <c r="DV125" s="459">
        <v>0</v>
      </c>
      <c r="DW125" s="431"/>
      <c r="DX125" s="451"/>
      <c r="DY125" s="460"/>
      <c r="DZ125" s="471"/>
      <c r="EA125" s="471"/>
      <c r="EB125" s="471"/>
      <c r="EC125" s="471"/>
      <c r="ED125" s="494"/>
      <c r="EE125" s="471"/>
      <c r="EF125" s="489"/>
      <c r="EG125" s="469">
        <v>0.33339999999999997</v>
      </c>
      <c r="EH125" s="468"/>
      <c r="EI125" s="468"/>
      <c r="EJ125" s="582"/>
      <c r="EK125" s="468"/>
      <c r="EL125" s="468"/>
      <c r="EM125" s="736"/>
      <c r="EN125" s="468"/>
      <c r="EO125" s="468"/>
      <c r="EP125" s="628"/>
      <c r="EQ125" s="468"/>
      <c r="ER125" s="628"/>
      <c r="ES125" s="200"/>
      <c r="ET125" s="412">
        <f t="shared" si="1"/>
        <v>0</v>
      </c>
    </row>
    <row r="126" spans="1:150" s="409" customFormat="1" ht="99.95" customHeight="1" x14ac:dyDescent="0.25">
      <c r="A126" s="430" t="s">
        <v>190</v>
      </c>
      <c r="B126" s="430" t="s">
        <v>310</v>
      </c>
      <c r="C126" s="430" t="s">
        <v>3236</v>
      </c>
      <c r="D126" s="437">
        <v>6</v>
      </c>
      <c r="E126" s="430" t="s">
        <v>3316</v>
      </c>
      <c r="F126" s="441" t="s">
        <v>65</v>
      </c>
      <c r="G126" s="148">
        <v>4300</v>
      </c>
      <c r="H126" s="441">
        <v>1</v>
      </c>
      <c r="I126" s="441">
        <v>0.15</v>
      </c>
      <c r="J126" s="430" t="s">
        <v>3317</v>
      </c>
      <c r="K126" s="105">
        <v>43465</v>
      </c>
      <c r="L126" s="52">
        <v>24</v>
      </c>
      <c r="M126" s="430" t="s">
        <v>3345</v>
      </c>
      <c r="N126" s="430" t="s">
        <v>3282</v>
      </c>
      <c r="O126" s="430" t="s">
        <v>3240</v>
      </c>
      <c r="P126" s="441">
        <v>0.02</v>
      </c>
      <c r="Q126" s="53" t="s">
        <v>3283</v>
      </c>
      <c r="R126" s="477">
        <v>0</v>
      </c>
      <c r="S126" s="415"/>
      <c r="T126" s="493">
        <v>43115</v>
      </c>
      <c r="U126" s="493">
        <v>43189</v>
      </c>
      <c r="V126" s="430" t="s">
        <v>3346</v>
      </c>
      <c r="W126" s="459">
        <v>0.25</v>
      </c>
      <c r="X126" s="459">
        <v>0.125</v>
      </c>
      <c r="Y126" s="431"/>
      <c r="Z126" s="448" t="s">
        <v>3285</v>
      </c>
      <c r="AA126" s="460">
        <v>0.125</v>
      </c>
      <c r="AB126" s="471">
        <v>0</v>
      </c>
      <c r="AC126" s="430"/>
      <c r="AD126" s="471"/>
      <c r="AE126" s="494"/>
      <c r="AF126" s="471"/>
      <c r="AG126" s="459">
        <v>0.125</v>
      </c>
      <c r="AH126" s="431"/>
      <c r="AI126" s="451" t="s">
        <v>3286</v>
      </c>
      <c r="AJ126" s="460">
        <v>0.375</v>
      </c>
      <c r="AK126" s="471">
        <v>0</v>
      </c>
      <c r="AL126" s="471"/>
      <c r="AM126" s="471"/>
      <c r="AN126" s="494"/>
      <c r="AO126" s="471"/>
      <c r="AP126" s="459">
        <v>0</v>
      </c>
      <c r="AQ126" s="431"/>
      <c r="AR126" s="451"/>
      <c r="AS126" s="460">
        <v>0.5</v>
      </c>
      <c r="AT126" s="471">
        <v>0</v>
      </c>
      <c r="AU126" s="471"/>
      <c r="AV126" s="471"/>
      <c r="AW126" s="471" t="s">
        <v>3282</v>
      </c>
      <c r="AX126" s="494"/>
      <c r="AY126" s="471"/>
      <c r="AZ126" s="459">
        <v>0</v>
      </c>
      <c r="BA126" s="431"/>
      <c r="BB126" s="451"/>
      <c r="BC126" s="460">
        <v>0</v>
      </c>
      <c r="BD126" s="471">
        <v>0</v>
      </c>
      <c r="BE126" s="471"/>
      <c r="BF126" s="471"/>
      <c r="BG126" s="494"/>
      <c r="BH126" s="471"/>
      <c r="BI126" s="459">
        <v>0</v>
      </c>
      <c r="BJ126" s="431"/>
      <c r="BK126" s="451"/>
      <c r="BL126" s="460">
        <v>0</v>
      </c>
      <c r="BM126" s="471">
        <v>0</v>
      </c>
      <c r="BN126" s="471"/>
      <c r="BO126" s="471"/>
      <c r="BP126" s="494"/>
      <c r="BQ126" s="471"/>
      <c r="BR126" s="459">
        <v>0</v>
      </c>
      <c r="BS126" s="431"/>
      <c r="BT126" s="451"/>
      <c r="BU126" s="460">
        <v>0</v>
      </c>
      <c r="BV126" s="471">
        <v>0</v>
      </c>
      <c r="BW126" s="471"/>
      <c r="BX126" s="471"/>
      <c r="BY126" s="471"/>
      <c r="BZ126" s="494"/>
      <c r="CA126" s="471"/>
      <c r="CB126" s="459">
        <v>0</v>
      </c>
      <c r="CC126" s="431"/>
      <c r="CD126" s="451"/>
      <c r="CE126" s="460">
        <v>0</v>
      </c>
      <c r="CF126" s="471">
        <v>0</v>
      </c>
      <c r="CG126" s="471"/>
      <c r="CH126" s="471"/>
      <c r="CI126" s="494"/>
      <c r="CJ126" s="471"/>
      <c r="CK126" s="459">
        <v>0</v>
      </c>
      <c r="CL126" s="431"/>
      <c r="CM126" s="451"/>
      <c r="CN126" s="460">
        <v>0</v>
      </c>
      <c r="CO126" s="471">
        <v>0</v>
      </c>
      <c r="CP126" s="471"/>
      <c r="CQ126" s="471"/>
      <c r="CR126" s="494"/>
      <c r="CS126" s="471"/>
      <c r="CT126" s="459">
        <v>0</v>
      </c>
      <c r="CU126" s="431"/>
      <c r="CV126" s="451"/>
      <c r="CW126" s="460">
        <v>0</v>
      </c>
      <c r="CX126" s="471">
        <v>0</v>
      </c>
      <c r="CY126" s="471"/>
      <c r="CZ126" s="471"/>
      <c r="DA126" s="471"/>
      <c r="DB126" s="494"/>
      <c r="DC126" s="471"/>
      <c r="DD126" s="459">
        <v>0</v>
      </c>
      <c r="DE126" s="431"/>
      <c r="DF126" s="451"/>
      <c r="DG126" s="460">
        <v>0</v>
      </c>
      <c r="DH126" s="471">
        <v>0</v>
      </c>
      <c r="DI126" s="471"/>
      <c r="DJ126" s="471"/>
      <c r="DK126" s="494"/>
      <c r="DL126" s="471"/>
      <c r="DM126" s="459">
        <v>0</v>
      </c>
      <c r="DN126" s="431"/>
      <c r="DO126" s="451"/>
      <c r="DP126" s="460">
        <v>0</v>
      </c>
      <c r="DQ126" s="471">
        <v>0</v>
      </c>
      <c r="DR126" s="471"/>
      <c r="DS126" s="471"/>
      <c r="DT126" s="494"/>
      <c r="DU126" s="471"/>
      <c r="DV126" s="459">
        <v>0</v>
      </c>
      <c r="DW126" s="431"/>
      <c r="DX126" s="451"/>
      <c r="DY126" s="460">
        <v>0</v>
      </c>
      <c r="DZ126" s="471">
        <v>0</v>
      </c>
      <c r="EA126" s="471"/>
      <c r="EB126" s="471"/>
      <c r="EC126" s="471"/>
      <c r="ED126" s="494"/>
      <c r="EE126" s="471"/>
      <c r="EF126" s="489"/>
      <c r="EG126" s="469">
        <v>0.25</v>
      </c>
      <c r="EH126" s="468"/>
      <c r="EI126" s="468"/>
      <c r="EJ126" s="582">
        <v>1</v>
      </c>
      <c r="EK126" s="468"/>
      <c r="EL126" s="468"/>
      <c r="EM126" s="736"/>
      <c r="EN126" s="468"/>
      <c r="EO126" s="468"/>
      <c r="EP126" s="628">
        <v>0</v>
      </c>
      <c r="EQ126" s="468"/>
      <c r="ER126" s="628"/>
      <c r="ES126" s="200"/>
      <c r="ET126" s="412">
        <f t="shared" si="1"/>
        <v>0</v>
      </c>
    </row>
    <row r="127" spans="1:150" s="409" customFormat="1" ht="99.95" customHeight="1" x14ac:dyDescent="0.25">
      <c r="A127" s="430" t="s">
        <v>190</v>
      </c>
      <c r="B127" s="430" t="s">
        <v>310</v>
      </c>
      <c r="C127" s="430" t="s">
        <v>3236</v>
      </c>
      <c r="D127" s="437">
        <v>6</v>
      </c>
      <c r="E127" s="430" t="s">
        <v>3316</v>
      </c>
      <c r="F127" s="441" t="s">
        <v>65</v>
      </c>
      <c r="G127" s="148">
        <v>4300</v>
      </c>
      <c r="H127" s="441">
        <v>1</v>
      </c>
      <c r="I127" s="441">
        <v>0.15</v>
      </c>
      <c r="J127" s="430" t="s">
        <v>3317</v>
      </c>
      <c r="K127" s="105">
        <v>43465</v>
      </c>
      <c r="L127" s="52">
        <v>24</v>
      </c>
      <c r="M127" s="430" t="s">
        <v>3345</v>
      </c>
      <c r="N127" s="430" t="s">
        <v>3282</v>
      </c>
      <c r="O127" s="430" t="s">
        <v>3240</v>
      </c>
      <c r="P127" s="441">
        <v>0.02</v>
      </c>
      <c r="Q127" s="53" t="s">
        <v>3283</v>
      </c>
      <c r="R127" s="477">
        <v>0</v>
      </c>
      <c r="S127" s="415"/>
      <c r="T127" s="493">
        <v>43115</v>
      </c>
      <c r="U127" s="493">
        <v>43189</v>
      </c>
      <c r="V127" s="430" t="s">
        <v>3287</v>
      </c>
      <c r="W127" s="459">
        <v>0.25</v>
      </c>
      <c r="X127" s="459">
        <v>0</v>
      </c>
      <c r="Y127" s="431"/>
      <c r="Z127" s="448"/>
      <c r="AA127" s="460"/>
      <c r="AB127" s="471"/>
      <c r="AC127" s="430"/>
      <c r="AD127" s="471"/>
      <c r="AE127" s="494"/>
      <c r="AF127" s="471"/>
      <c r="AG127" s="459">
        <v>0.25</v>
      </c>
      <c r="AH127" s="431"/>
      <c r="AI127" s="451" t="s">
        <v>243</v>
      </c>
      <c r="AJ127" s="460"/>
      <c r="AK127" s="471"/>
      <c r="AL127" s="471"/>
      <c r="AM127" s="471"/>
      <c r="AN127" s="494"/>
      <c r="AO127" s="471"/>
      <c r="AP127" s="459">
        <v>0</v>
      </c>
      <c r="AQ127" s="431"/>
      <c r="AR127" s="451"/>
      <c r="AS127" s="460"/>
      <c r="AT127" s="471"/>
      <c r="AU127" s="471"/>
      <c r="AV127" s="471"/>
      <c r="AW127" s="471"/>
      <c r="AX127" s="494"/>
      <c r="AY127" s="471"/>
      <c r="AZ127" s="459">
        <v>0</v>
      </c>
      <c r="BA127" s="431"/>
      <c r="BB127" s="451"/>
      <c r="BC127" s="460"/>
      <c r="BD127" s="471"/>
      <c r="BE127" s="471"/>
      <c r="BF127" s="471"/>
      <c r="BG127" s="494"/>
      <c r="BH127" s="471"/>
      <c r="BI127" s="459">
        <v>0</v>
      </c>
      <c r="BJ127" s="431"/>
      <c r="BK127" s="451"/>
      <c r="BL127" s="460"/>
      <c r="BM127" s="471"/>
      <c r="BN127" s="471"/>
      <c r="BO127" s="471"/>
      <c r="BP127" s="494"/>
      <c r="BQ127" s="471"/>
      <c r="BR127" s="459">
        <v>0</v>
      </c>
      <c r="BS127" s="431"/>
      <c r="BT127" s="451"/>
      <c r="BU127" s="460"/>
      <c r="BV127" s="471"/>
      <c r="BW127" s="471"/>
      <c r="BX127" s="471"/>
      <c r="BY127" s="471"/>
      <c r="BZ127" s="494"/>
      <c r="CA127" s="471"/>
      <c r="CB127" s="459">
        <v>0</v>
      </c>
      <c r="CC127" s="431"/>
      <c r="CD127" s="451"/>
      <c r="CE127" s="460"/>
      <c r="CF127" s="471"/>
      <c r="CG127" s="471"/>
      <c r="CH127" s="471"/>
      <c r="CI127" s="494"/>
      <c r="CJ127" s="471"/>
      <c r="CK127" s="459">
        <v>0</v>
      </c>
      <c r="CL127" s="431"/>
      <c r="CM127" s="451"/>
      <c r="CN127" s="460"/>
      <c r="CO127" s="471"/>
      <c r="CP127" s="471"/>
      <c r="CQ127" s="471"/>
      <c r="CR127" s="494"/>
      <c r="CS127" s="471"/>
      <c r="CT127" s="459">
        <v>0</v>
      </c>
      <c r="CU127" s="431"/>
      <c r="CV127" s="451"/>
      <c r="CW127" s="460"/>
      <c r="CX127" s="471"/>
      <c r="CY127" s="471"/>
      <c r="CZ127" s="471"/>
      <c r="DA127" s="471"/>
      <c r="DB127" s="494"/>
      <c r="DC127" s="471"/>
      <c r="DD127" s="459">
        <v>0</v>
      </c>
      <c r="DE127" s="431"/>
      <c r="DF127" s="451"/>
      <c r="DG127" s="460"/>
      <c r="DH127" s="471"/>
      <c r="DI127" s="471"/>
      <c r="DJ127" s="471"/>
      <c r="DK127" s="494"/>
      <c r="DL127" s="471"/>
      <c r="DM127" s="459">
        <v>0</v>
      </c>
      <c r="DN127" s="431"/>
      <c r="DO127" s="451"/>
      <c r="DP127" s="460"/>
      <c r="DQ127" s="471"/>
      <c r="DR127" s="471"/>
      <c r="DS127" s="471"/>
      <c r="DT127" s="494"/>
      <c r="DU127" s="471"/>
      <c r="DV127" s="459">
        <v>0</v>
      </c>
      <c r="DW127" s="431"/>
      <c r="DX127" s="451"/>
      <c r="DY127" s="460"/>
      <c r="DZ127" s="471"/>
      <c r="EA127" s="471"/>
      <c r="EB127" s="471"/>
      <c r="EC127" s="471"/>
      <c r="ED127" s="494"/>
      <c r="EE127" s="471"/>
      <c r="EF127" s="489"/>
      <c r="EG127" s="469">
        <v>0.25</v>
      </c>
      <c r="EH127" s="468"/>
      <c r="EI127" s="468"/>
      <c r="EJ127" s="582"/>
      <c r="EK127" s="468"/>
      <c r="EL127" s="468"/>
      <c r="EM127" s="736"/>
      <c r="EN127" s="468"/>
      <c r="EO127" s="468"/>
      <c r="EP127" s="628"/>
      <c r="EQ127" s="468"/>
      <c r="ER127" s="628"/>
      <c r="ES127" s="200"/>
      <c r="ET127" s="412">
        <f t="shared" si="1"/>
        <v>0</v>
      </c>
    </row>
    <row r="128" spans="1:150" s="409" customFormat="1" ht="99.95" customHeight="1" x14ac:dyDescent="0.25">
      <c r="A128" s="430" t="s">
        <v>190</v>
      </c>
      <c r="B128" s="430" t="s">
        <v>310</v>
      </c>
      <c r="C128" s="430" t="s">
        <v>3236</v>
      </c>
      <c r="D128" s="437">
        <v>6</v>
      </c>
      <c r="E128" s="430" t="s">
        <v>3316</v>
      </c>
      <c r="F128" s="441" t="s">
        <v>65</v>
      </c>
      <c r="G128" s="148">
        <v>4300</v>
      </c>
      <c r="H128" s="441">
        <v>1</v>
      </c>
      <c r="I128" s="441">
        <v>0.15</v>
      </c>
      <c r="J128" s="430" t="s">
        <v>3317</v>
      </c>
      <c r="K128" s="105">
        <v>43465</v>
      </c>
      <c r="L128" s="52">
        <v>24</v>
      </c>
      <c r="M128" s="430" t="s">
        <v>3345</v>
      </c>
      <c r="N128" s="430" t="s">
        <v>3282</v>
      </c>
      <c r="O128" s="430" t="s">
        <v>3240</v>
      </c>
      <c r="P128" s="441">
        <v>0.02</v>
      </c>
      <c r="Q128" s="53" t="s">
        <v>3283</v>
      </c>
      <c r="R128" s="477">
        <v>0</v>
      </c>
      <c r="S128" s="415"/>
      <c r="T128" s="493">
        <v>43115</v>
      </c>
      <c r="U128" s="493">
        <v>43189</v>
      </c>
      <c r="V128" s="430" t="s">
        <v>3288</v>
      </c>
      <c r="W128" s="459">
        <v>0.5</v>
      </c>
      <c r="X128" s="459">
        <v>0</v>
      </c>
      <c r="Y128" s="431"/>
      <c r="Z128" s="448"/>
      <c r="AA128" s="460"/>
      <c r="AB128" s="471"/>
      <c r="AC128" s="430"/>
      <c r="AD128" s="471"/>
      <c r="AE128" s="494"/>
      <c r="AF128" s="471"/>
      <c r="AG128" s="459">
        <v>0</v>
      </c>
      <c r="AH128" s="431"/>
      <c r="AI128" s="451"/>
      <c r="AJ128" s="460"/>
      <c r="AK128" s="471"/>
      <c r="AL128" s="471"/>
      <c r="AM128" s="471"/>
      <c r="AN128" s="494"/>
      <c r="AO128" s="471"/>
      <c r="AP128" s="459">
        <v>0.5</v>
      </c>
      <c r="AQ128" s="431"/>
      <c r="AR128" s="451" t="s">
        <v>3282</v>
      </c>
      <c r="AS128" s="460"/>
      <c r="AT128" s="471"/>
      <c r="AU128" s="471"/>
      <c r="AV128" s="471"/>
      <c r="AW128" s="471"/>
      <c r="AX128" s="494"/>
      <c r="AY128" s="471"/>
      <c r="AZ128" s="459">
        <v>0</v>
      </c>
      <c r="BA128" s="431"/>
      <c r="BB128" s="451"/>
      <c r="BC128" s="460"/>
      <c r="BD128" s="471"/>
      <c r="BE128" s="471"/>
      <c r="BF128" s="471"/>
      <c r="BG128" s="494"/>
      <c r="BH128" s="471"/>
      <c r="BI128" s="459">
        <v>0</v>
      </c>
      <c r="BJ128" s="431"/>
      <c r="BK128" s="451"/>
      <c r="BL128" s="460"/>
      <c r="BM128" s="471"/>
      <c r="BN128" s="471"/>
      <c r="BO128" s="471"/>
      <c r="BP128" s="494"/>
      <c r="BQ128" s="471"/>
      <c r="BR128" s="459">
        <v>0</v>
      </c>
      <c r="BS128" s="431"/>
      <c r="BT128" s="451"/>
      <c r="BU128" s="460"/>
      <c r="BV128" s="471"/>
      <c r="BW128" s="471"/>
      <c r="BX128" s="471"/>
      <c r="BY128" s="471"/>
      <c r="BZ128" s="494"/>
      <c r="CA128" s="471"/>
      <c r="CB128" s="459">
        <v>0</v>
      </c>
      <c r="CC128" s="431"/>
      <c r="CD128" s="451"/>
      <c r="CE128" s="460"/>
      <c r="CF128" s="471"/>
      <c r="CG128" s="471"/>
      <c r="CH128" s="471"/>
      <c r="CI128" s="494"/>
      <c r="CJ128" s="471"/>
      <c r="CK128" s="459">
        <v>0</v>
      </c>
      <c r="CL128" s="431"/>
      <c r="CM128" s="451"/>
      <c r="CN128" s="460"/>
      <c r="CO128" s="471"/>
      <c r="CP128" s="471"/>
      <c r="CQ128" s="471"/>
      <c r="CR128" s="494"/>
      <c r="CS128" s="471"/>
      <c r="CT128" s="459">
        <v>0</v>
      </c>
      <c r="CU128" s="431"/>
      <c r="CV128" s="451"/>
      <c r="CW128" s="460"/>
      <c r="CX128" s="471"/>
      <c r="CY128" s="471"/>
      <c r="CZ128" s="471"/>
      <c r="DA128" s="471"/>
      <c r="DB128" s="494"/>
      <c r="DC128" s="471"/>
      <c r="DD128" s="459">
        <v>0</v>
      </c>
      <c r="DE128" s="431"/>
      <c r="DF128" s="451"/>
      <c r="DG128" s="460"/>
      <c r="DH128" s="471"/>
      <c r="DI128" s="471"/>
      <c r="DJ128" s="471"/>
      <c r="DK128" s="494"/>
      <c r="DL128" s="471"/>
      <c r="DM128" s="459">
        <v>0</v>
      </c>
      <c r="DN128" s="431"/>
      <c r="DO128" s="451"/>
      <c r="DP128" s="460"/>
      <c r="DQ128" s="471"/>
      <c r="DR128" s="471"/>
      <c r="DS128" s="471"/>
      <c r="DT128" s="494"/>
      <c r="DU128" s="471"/>
      <c r="DV128" s="459">
        <v>0</v>
      </c>
      <c r="DW128" s="431"/>
      <c r="DX128" s="451"/>
      <c r="DY128" s="460"/>
      <c r="DZ128" s="471"/>
      <c r="EA128" s="471"/>
      <c r="EB128" s="471"/>
      <c r="EC128" s="471"/>
      <c r="ED128" s="494"/>
      <c r="EE128" s="471"/>
      <c r="EF128" s="489"/>
      <c r="EG128" s="469">
        <v>0.5</v>
      </c>
      <c r="EH128" s="468"/>
      <c r="EI128" s="468"/>
      <c r="EJ128" s="582"/>
      <c r="EK128" s="468"/>
      <c r="EL128" s="468"/>
      <c r="EM128" s="736"/>
      <c r="EN128" s="468"/>
      <c r="EO128" s="468"/>
      <c r="EP128" s="628"/>
      <c r="EQ128" s="468"/>
      <c r="ER128" s="628"/>
      <c r="ES128" s="200"/>
      <c r="ET128" s="412">
        <f t="shared" si="1"/>
        <v>0</v>
      </c>
    </row>
    <row r="129" spans="1:150" s="409" customFormat="1" ht="99.95" customHeight="1" x14ac:dyDescent="0.25">
      <c r="A129" s="430" t="s">
        <v>190</v>
      </c>
      <c r="B129" s="430" t="s">
        <v>310</v>
      </c>
      <c r="C129" s="430" t="s">
        <v>3236</v>
      </c>
      <c r="D129" s="437">
        <v>6</v>
      </c>
      <c r="E129" s="430" t="s">
        <v>3316</v>
      </c>
      <c r="F129" s="441" t="s">
        <v>65</v>
      </c>
      <c r="G129" s="148">
        <v>4300</v>
      </c>
      <c r="H129" s="441">
        <v>1</v>
      </c>
      <c r="I129" s="441">
        <v>0.15</v>
      </c>
      <c r="J129" s="430" t="s">
        <v>3317</v>
      </c>
      <c r="K129" s="105">
        <v>43465</v>
      </c>
      <c r="L129" s="52">
        <v>25</v>
      </c>
      <c r="M129" s="430" t="s">
        <v>35</v>
      </c>
      <c r="N129" s="430" t="s">
        <v>3289</v>
      </c>
      <c r="O129" s="430" t="s">
        <v>3240</v>
      </c>
      <c r="P129" s="441">
        <v>0.03</v>
      </c>
      <c r="Q129" s="53" t="s">
        <v>3290</v>
      </c>
      <c r="R129" s="477">
        <v>0</v>
      </c>
      <c r="S129" s="415"/>
      <c r="T129" s="493">
        <v>43160</v>
      </c>
      <c r="U129" s="493">
        <v>43465</v>
      </c>
      <c r="V129" s="430" t="s">
        <v>3291</v>
      </c>
      <c r="W129" s="459">
        <v>0.33329999999999999</v>
      </c>
      <c r="X129" s="459">
        <v>0</v>
      </c>
      <c r="Y129" s="431"/>
      <c r="Z129" s="448"/>
      <c r="AA129" s="460">
        <v>0</v>
      </c>
      <c r="AB129" s="471">
        <v>0</v>
      </c>
      <c r="AC129" s="430"/>
      <c r="AD129" s="471"/>
      <c r="AE129" s="494"/>
      <c r="AF129" s="471"/>
      <c r="AG129" s="459">
        <v>0</v>
      </c>
      <c r="AH129" s="431"/>
      <c r="AI129" s="451"/>
      <c r="AJ129" s="460">
        <v>0</v>
      </c>
      <c r="AK129" s="471">
        <v>0</v>
      </c>
      <c r="AL129" s="471"/>
      <c r="AM129" s="471"/>
      <c r="AN129" s="494"/>
      <c r="AO129" s="471"/>
      <c r="AP129" s="459">
        <v>0.33329999999999999</v>
      </c>
      <c r="AQ129" s="431"/>
      <c r="AR129" s="451" t="s">
        <v>3292</v>
      </c>
      <c r="AS129" s="460">
        <v>0.66659999999999997</v>
      </c>
      <c r="AT129" s="471">
        <v>0</v>
      </c>
      <c r="AU129" s="471"/>
      <c r="AV129" s="471"/>
      <c r="AW129" s="471" t="s">
        <v>3293</v>
      </c>
      <c r="AX129" s="494"/>
      <c r="AY129" s="471"/>
      <c r="AZ129" s="459">
        <v>0</v>
      </c>
      <c r="BA129" s="431"/>
      <c r="BB129" s="451"/>
      <c r="BC129" s="460">
        <v>3.7044444444444442E-2</v>
      </c>
      <c r="BD129" s="471">
        <v>0</v>
      </c>
      <c r="BE129" s="471"/>
      <c r="BF129" s="471"/>
      <c r="BG129" s="494"/>
      <c r="BH129" s="471"/>
      <c r="BI129" s="459">
        <v>0</v>
      </c>
      <c r="BJ129" s="431"/>
      <c r="BK129" s="451"/>
      <c r="BL129" s="460">
        <v>3.7044444444444442E-2</v>
      </c>
      <c r="BM129" s="471">
        <v>0</v>
      </c>
      <c r="BN129" s="471"/>
      <c r="BO129" s="471"/>
      <c r="BP129" s="494"/>
      <c r="BQ129" s="471"/>
      <c r="BR129" s="459">
        <v>0</v>
      </c>
      <c r="BS129" s="431"/>
      <c r="BT129" s="451"/>
      <c r="BU129" s="460">
        <v>3.7044444444444442E-2</v>
      </c>
      <c r="BV129" s="471">
        <v>0</v>
      </c>
      <c r="BW129" s="471"/>
      <c r="BX129" s="471"/>
      <c r="BY129" s="471" t="s">
        <v>3294</v>
      </c>
      <c r="BZ129" s="494"/>
      <c r="CA129" s="471"/>
      <c r="CB129" s="459">
        <v>0</v>
      </c>
      <c r="CC129" s="431"/>
      <c r="CD129" s="451"/>
      <c r="CE129" s="460">
        <v>3.7044444444444442E-2</v>
      </c>
      <c r="CF129" s="471">
        <v>0</v>
      </c>
      <c r="CG129" s="471"/>
      <c r="CH129" s="471"/>
      <c r="CI129" s="494"/>
      <c r="CJ129" s="471"/>
      <c r="CK129" s="459">
        <v>0</v>
      </c>
      <c r="CL129" s="431"/>
      <c r="CM129" s="451"/>
      <c r="CN129" s="460">
        <v>3.7044444444444442E-2</v>
      </c>
      <c r="CO129" s="471">
        <v>0</v>
      </c>
      <c r="CP129" s="471"/>
      <c r="CQ129" s="471"/>
      <c r="CR129" s="494"/>
      <c r="CS129" s="471"/>
      <c r="CT129" s="459">
        <v>0</v>
      </c>
      <c r="CU129" s="431"/>
      <c r="CV129" s="451"/>
      <c r="CW129" s="460">
        <v>3.7044444444444442E-2</v>
      </c>
      <c r="CX129" s="471">
        <v>0</v>
      </c>
      <c r="CY129" s="471"/>
      <c r="CZ129" s="471"/>
      <c r="DA129" s="471" t="s">
        <v>3294</v>
      </c>
      <c r="DB129" s="494"/>
      <c r="DC129" s="471"/>
      <c r="DD129" s="459">
        <v>0</v>
      </c>
      <c r="DE129" s="431"/>
      <c r="DF129" s="451"/>
      <c r="DG129" s="460">
        <v>3.7044444444444442E-2</v>
      </c>
      <c r="DH129" s="471">
        <v>0</v>
      </c>
      <c r="DI129" s="471"/>
      <c r="DJ129" s="471"/>
      <c r="DK129" s="494"/>
      <c r="DL129" s="471"/>
      <c r="DM129" s="459">
        <v>0</v>
      </c>
      <c r="DN129" s="431"/>
      <c r="DO129" s="451"/>
      <c r="DP129" s="460">
        <v>3.7044444444444442E-2</v>
      </c>
      <c r="DQ129" s="471">
        <v>0</v>
      </c>
      <c r="DR129" s="471"/>
      <c r="DS129" s="471"/>
      <c r="DT129" s="494"/>
      <c r="DU129" s="471"/>
      <c r="DV129" s="459">
        <v>0</v>
      </c>
      <c r="DW129" s="431"/>
      <c r="DX129" s="451"/>
      <c r="DY129" s="460">
        <v>3.7044444444444442E-2</v>
      </c>
      <c r="DZ129" s="471">
        <v>0</v>
      </c>
      <c r="EA129" s="471"/>
      <c r="EB129" s="471"/>
      <c r="EC129" s="471" t="s">
        <v>3289</v>
      </c>
      <c r="ED129" s="494"/>
      <c r="EE129" s="471"/>
      <c r="EF129" s="489"/>
      <c r="EG129" s="469">
        <v>0.33329999999999999</v>
      </c>
      <c r="EH129" s="468"/>
      <c r="EI129" s="468"/>
      <c r="EJ129" s="582">
        <v>0.99999999999999989</v>
      </c>
      <c r="EK129" s="468"/>
      <c r="EL129" s="468"/>
      <c r="EM129" s="736"/>
      <c r="EN129" s="468"/>
      <c r="EO129" s="468"/>
      <c r="EP129" s="628">
        <v>0</v>
      </c>
      <c r="EQ129" s="468"/>
      <c r="ER129" s="628"/>
      <c r="ES129" s="200"/>
      <c r="ET129" s="412">
        <f t="shared" si="1"/>
        <v>0</v>
      </c>
    </row>
    <row r="130" spans="1:150" s="409" customFormat="1" ht="99.95" customHeight="1" x14ac:dyDescent="0.25">
      <c r="A130" s="430" t="s">
        <v>190</v>
      </c>
      <c r="B130" s="430" t="s">
        <v>310</v>
      </c>
      <c r="C130" s="430" t="s">
        <v>3236</v>
      </c>
      <c r="D130" s="437">
        <v>6</v>
      </c>
      <c r="E130" s="430" t="s">
        <v>3316</v>
      </c>
      <c r="F130" s="441" t="s">
        <v>65</v>
      </c>
      <c r="G130" s="148">
        <v>4300</v>
      </c>
      <c r="H130" s="441">
        <v>1</v>
      </c>
      <c r="I130" s="441">
        <v>0.15</v>
      </c>
      <c r="J130" s="430" t="s">
        <v>3317</v>
      </c>
      <c r="K130" s="105">
        <v>43465</v>
      </c>
      <c r="L130" s="52">
        <v>25</v>
      </c>
      <c r="M130" s="430" t="s">
        <v>35</v>
      </c>
      <c r="N130" s="430" t="s">
        <v>3289</v>
      </c>
      <c r="O130" s="430" t="s">
        <v>3240</v>
      </c>
      <c r="P130" s="441">
        <v>0.03</v>
      </c>
      <c r="Q130" s="53" t="s">
        <v>3290</v>
      </c>
      <c r="R130" s="477">
        <v>0</v>
      </c>
      <c r="S130" s="415"/>
      <c r="T130" s="493">
        <v>43160</v>
      </c>
      <c r="U130" s="493">
        <v>43465</v>
      </c>
      <c r="V130" s="430" t="s">
        <v>3295</v>
      </c>
      <c r="W130" s="459">
        <v>0.33329999999999999</v>
      </c>
      <c r="X130" s="459">
        <v>0</v>
      </c>
      <c r="Y130" s="431"/>
      <c r="Z130" s="448"/>
      <c r="AA130" s="460"/>
      <c r="AB130" s="471"/>
      <c r="AC130" s="430"/>
      <c r="AD130" s="471"/>
      <c r="AE130" s="494"/>
      <c r="AF130" s="471"/>
      <c r="AG130" s="459">
        <v>0</v>
      </c>
      <c r="AH130" s="431"/>
      <c r="AI130" s="451"/>
      <c r="AJ130" s="460"/>
      <c r="AK130" s="471"/>
      <c r="AL130" s="471"/>
      <c r="AM130" s="471"/>
      <c r="AN130" s="494"/>
      <c r="AO130" s="471"/>
      <c r="AP130" s="459">
        <v>0.33329999999999999</v>
      </c>
      <c r="AQ130" s="431"/>
      <c r="AR130" s="451" t="s">
        <v>243</v>
      </c>
      <c r="AS130" s="460"/>
      <c r="AT130" s="471"/>
      <c r="AU130" s="471"/>
      <c r="AV130" s="471"/>
      <c r="AW130" s="471"/>
      <c r="AX130" s="494"/>
      <c r="AY130" s="471"/>
      <c r="AZ130" s="459">
        <v>0</v>
      </c>
      <c r="BA130" s="431"/>
      <c r="BB130" s="451"/>
      <c r="BC130" s="460"/>
      <c r="BD130" s="471"/>
      <c r="BE130" s="471"/>
      <c r="BF130" s="471"/>
      <c r="BG130" s="494"/>
      <c r="BH130" s="471"/>
      <c r="BI130" s="459">
        <v>0</v>
      </c>
      <c r="BJ130" s="431"/>
      <c r="BK130" s="451"/>
      <c r="BL130" s="460"/>
      <c r="BM130" s="471"/>
      <c r="BN130" s="471"/>
      <c r="BO130" s="471"/>
      <c r="BP130" s="494"/>
      <c r="BQ130" s="471"/>
      <c r="BR130" s="459">
        <v>0</v>
      </c>
      <c r="BS130" s="431"/>
      <c r="BT130" s="451"/>
      <c r="BU130" s="460"/>
      <c r="BV130" s="471"/>
      <c r="BW130" s="471"/>
      <c r="BX130" s="471"/>
      <c r="BY130" s="471"/>
      <c r="BZ130" s="494"/>
      <c r="CA130" s="471"/>
      <c r="CB130" s="459">
        <v>0</v>
      </c>
      <c r="CC130" s="431"/>
      <c r="CD130" s="451"/>
      <c r="CE130" s="460"/>
      <c r="CF130" s="471"/>
      <c r="CG130" s="471"/>
      <c r="CH130" s="471"/>
      <c r="CI130" s="494"/>
      <c r="CJ130" s="471"/>
      <c r="CK130" s="459">
        <v>0</v>
      </c>
      <c r="CL130" s="431"/>
      <c r="CM130" s="451"/>
      <c r="CN130" s="460"/>
      <c r="CO130" s="471"/>
      <c r="CP130" s="471"/>
      <c r="CQ130" s="471"/>
      <c r="CR130" s="494"/>
      <c r="CS130" s="471"/>
      <c r="CT130" s="459">
        <v>0</v>
      </c>
      <c r="CU130" s="431"/>
      <c r="CV130" s="451"/>
      <c r="CW130" s="460"/>
      <c r="CX130" s="471"/>
      <c r="CY130" s="471"/>
      <c r="CZ130" s="471"/>
      <c r="DA130" s="471"/>
      <c r="DB130" s="494"/>
      <c r="DC130" s="471"/>
      <c r="DD130" s="459">
        <v>0</v>
      </c>
      <c r="DE130" s="431"/>
      <c r="DF130" s="451"/>
      <c r="DG130" s="460"/>
      <c r="DH130" s="471"/>
      <c r="DI130" s="471"/>
      <c r="DJ130" s="471"/>
      <c r="DK130" s="494"/>
      <c r="DL130" s="471"/>
      <c r="DM130" s="459">
        <v>0</v>
      </c>
      <c r="DN130" s="431"/>
      <c r="DO130" s="451"/>
      <c r="DP130" s="460"/>
      <c r="DQ130" s="471"/>
      <c r="DR130" s="471"/>
      <c r="DS130" s="471"/>
      <c r="DT130" s="494"/>
      <c r="DU130" s="471"/>
      <c r="DV130" s="459">
        <v>0</v>
      </c>
      <c r="DW130" s="431"/>
      <c r="DX130" s="451"/>
      <c r="DY130" s="460"/>
      <c r="DZ130" s="471"/>
      <c r="EA130" s="471"/>
      <c r="EB130" s="471"/>
      <c r="EC130" s="471"/>
      <c r="ED130" s="494"/>
      <c r="EE130" s="471"/>
      <c r="EF130" s="489"/>
      <c r="EG130" s="469">
        <v>0.33329999999999999</v>
      </c>
      <c r="EH130" s="468"/>
      <c r="EI130" s="468"/>
      <c r="EJ130" s="582"/>
      <c r="EK130" s="468"/>
      <c r="EL130" s="468"/>
      <c r="EM130" s="736"/>
      <c r="EN130" s="468"/>
      <c r="EO130" s="468"/>
      <c r="EP130" s="628"/>
      <c r="EQ130" s="468"/>
      <c r="ER130" s="628"/>
      <c r="ES130" s="200"/>
      <c r="ET130" s="412">
        <f t="shared" si="1"/>
        <v>0</v>
      </c>
    </row>
    <row r="131" spans="1:150" s="409" customFormat="1" ht="99.95" customHeight="1" x14ac:dyDescent="0.25">
      <c r="A131" s="430" t="s">
        <v>190</v>
      </c>
      <c r="B131" s="430" t="s">
        <v>310</v>
      </c>
      <c r="C131" s="430" t="s">
        <v>3236</v>
      </c>
      <c r="D131" s="437">
        <v>6</v>
      </c>
      <c r="E131" s="430" t="s">
        <v>3316</v>
      </c>
      <c r="F131" s="441" t="s">
        <v>65</v>
      </c>
      <c r="G131" s="148">
        <v>4300</v>
      </c>
      <c r="H131" s="441">
        <v>1</v>
      </c>
      <c r="I131" s="441">
        <v>0.15</v>
      </c>
      <c r="J131" s="430" t="s">
        <v>3317</v>
      </c>
      <c r="K131" s="105">
        <v>43465</v>
      </c>
      <c r="L131" s="52">
        <v>25</v>
      </c>
      <c r="M131" s="430" t="s">
        <v>35</v>
      </c>
      <c r="N131" s="430" t="s">
        <v>3289</v>
      </c>
      <c r="O131" s="430" t="s">
        <v>3240</v>
      </c>
      <c r="P131" s="441">
        <v>0.03</v>
      </c>
      <c r="Q131" s="53" t="s">
        <v>3290</v>
      </c>
      <c r="R131" s="477">
        <v>0</v>
      </c>
      <c r="S131" s="415"/>
      <c r="T131" s="493">
        <v>43160</v>
      </c>
      <c r="U131" s="493">
        <v>43465</v>
      </c>
      <c r="V131" s="430" t="s">
        <v>3296</v>
      </c>
      <c r="W131" s="459">
        <v>0.33339999999999997</v>
      </c>
      <c r="X131" s="459">
        <v>0</v>
      </c>
      <c r="Y131" s="431"/>
      <c r="Z131" s="448"/>
      <c r="AA131" s="460"/>
      <c r="AB131" s="471"/>
      <c r="AC131" s="430"/>
      <c r="AD131" s="471"/>
      <c r="AE131" s="494"/>
      <c r="AF131" s="471"/>
      <c r="AG131" s="459">
        <v>0</v>
      </c>
      <c r="AH131" s="431"/>
      <c r="AI131" s="451"/>
      <c r="AJ131" s="460"/>
      <c r="AK131" s="471"/>
      <c r="AL131" s="471"/>
      <c r="AM131" s="471"/>
      <c r="AN131" s="494"/>
      <c r="AO131" s="471"/>
      <c r="AP131" s="459">
        <v>0</v>
      </c>
      <c r="AQ131" s="431"/>
      <c r="AR131" s="451"/>
      <c r="AS131" s="460"/>
      <c r="AT131" s="471"/>
      <c r="AU131" s="471"/>
      <c r="AV131" s="471"/>
      <c r="AW131" s="471"/>
      <c r="AX131" s="494"/>
      <c r="AY131" s="471"/>
      <c r="AZ131" s="459">
        <v>3.7044444444444442E-2</v>
      </c>
      <c r="BA131" s="431"/>
      <c r="BB131" s="451" t="s">
        <v>3294</v>
      </c>
      <c r="BC131" s="460"/>
      <c r="BD131" s="471"/>
      <c r="BE131" s="471"/>
      <c r="BF131" s="471"/>
      <c r="BG131" s="494"/>
      <c r="BH131" s="471"/>
      <c r="BI131" s="459">
        <v>3.7044444444444442E-2</v>
      </c>
      <c r="BJ131" s="431"/>
      <c r="BK131" s="451" t="s">
        <v>3294</v>
      </c>
      <c r="BL131" s="460"/>
      <c r="BM131" s="471"/>
      <c r="BN131" s="471"/>
      <c r="BO131" s="471"/>
      <c r="BP131" s="494"/>
      <c r="BQ131" s="471"/>
      <c r="BR131" s="459">
        <v>3.7044444444444442E-2</v>
      </c>
      <c r="BS131" s="431"/>
      <c r="BT131" s="451" t="s">
        <v>3294</v>
      </c>
      <c r="BU131" s="460"/>
      <c r="BV131" s="471"/>
      <c r="BW131" s="471"/>
      <c r="BX131" s="471"/>
      <c r="BY131" s="471"/>
      <c r="BZ131" s="494"/>
      <c r="CA131" s="471"/>
      <c r="CB131" s="459">
        <v>3.7044444444444442E-2</v>
      </c>
      <c r="CC131" s="431"/>
      <c r="CD131" s="451" t="s">
        <v>3294</v>
      </c>
      <c r="CE131" s="460"/>
      <c r="CF131" s="471"/>
      <c r="CG131" s="471"/>
      <c r="CH131" s="471"/>
      <c r="CI131" s="494"/>
      <c r="CJ131" s="471"/>
      <c r="CK131" s="459">
        <v>3.7044444444444442E-2</v>
      </c>
      <c r="CL131" s="431"/>
      <c r="CM131" s="451" t="s">
        <v>3294</v>
      </c>
      <c r="CN131" s="460"/>
      <c r="CO131" s="471"/>
      <c r="CP131" s="471"/>
      <c r="CQ131" s="471"/>
      <c r="CR131" s="494"/>
      <c r="CS131" s="471"/>
      <c r="CT131" s="459">
        <v>3.7044444444444442E-2</v>
      </c>
      <c r="CU131" s="431"/>
      <c r="CV131" s="451" t="s">
        <v>3294</v>
      </c>
      <c r="CW131" s="460"/>
      <c r="CX131" s="471"/>
      <c r="CY131" s="471"/>
      <c r="CZ131" s="471"/>
      <c r="DA131" s="471"/>
      <c r="DB131" s="494"/>
      <c r="DC131" s="471"/>
      <c r="DD131" s="459">
        <v>3.7044444444444442E-2</v>
      </c>
      <c r="DE131" s="431"/>
      <c r="DF131" s="451" t="s">
        <v>3294</v>
      </c>
      <c r="DG131" s="460"/>
      <c r="DH131" s="471"/>
      <c r="DI131" s="471"/>
      <c r="DJ131" s="471"/>
      <c r="DK131" s="494"/>
      <c r="DL131" s="471"/>
      <c r="DM131" s="459">
        <v>3.7044444444444442E-2</v>
      </c>
      <c r="DN131" s="431"/>
      <c r="DO131" s="451" t="s">
        <v>3294</v>
      </c>
      <c r="DP131" s="460"/>
      <c r="DQ131" s="471"/>
      <c r="DR131" s="471"/>
      <c r="DS131" s="471"/>
      <c r="DT131" s="494"/>
      <c r="DU131" s="471"/>
      <c r="DV131" s="459">
        <v>3.7044444444444442E-2</v>
      </c>
      <c r="DW131" s="431"/>
      <c r="DX131" s="451" t="s">
        <v>3289</v>
      </c>
      <c r="DY131" s="460"/>
      <c r="DZ131" s="471"/>
      <c r="EA131" s="471"/>
      <c r="EB131" s="471"/>
      <c r="EC131" s="471"/>
      <c r="ED131" s="494"/>
      <c r="EE131" s="471"/>
      <c r="EF131" s="489"/>
      <c r="EG131" s="469">
        <v>0.33339999999999997</v>
      </c>
      <c r="EH131" s="468"/>
      <c r="EI131" s="468"/>
      <c r="EJ131" s="582"/>
      <c r="EK131" s="468"/>
      <c r="EL131" s="468"/>
      <c r="EM131" s="736"/>
      <c r="EN131" s="468"/>
      <c r="EO131" s="468"/>
      <c r="EP131" s="628"/>
      <c r="EQ131" s="468"/>
      <c r="ER131" s="628"/>
      <c r="ES131" s="200"/>
      <c r="ET131" s="412">
        <f t="shared" si="1"/>
        <v>0</v>
      </c>
    </row>
    <row r="132" spans="1:150" s="409" customFormat="1" ht="99.95" customHeight="1" x14ac:dyDescent="0.25">
      <c r="A132" s="430" t="s">
        <v>190</v>
      </c>
      <c r="B132" s="430" t="s">
        <v>310</v>
      </c>
      <c r="C132" s="430" t="s">
        <v>3236</v>
      </c>
      <c r="D132" s="437">
        <v>6</v>
      </c>
      <c r="E132" s="430" t="s">
        <v>3316</v>
      </c>
      <c r="F132" s="441" t="s">
        <v>65</v>
      </c>
      <c r="G132" s="148">
        <v>4300</v>
      </c>
      <c r="H132" s="441">
        <v>1</v>
      </c>
      <c r="I132" s="441">
        <v>0.15</v>
      </c>
      <c r="J132" s="430" t="s">
        <v>3317</v>
      </c>
      <c r="K132" s="105">
        <v>43465</v>
      </c>
      <c r="L132" s="52">
        <v>26</v>
      </c>
      <c r="M132" s="430" t="s">
        <v>36</v>
      </c>
      <c r="N132" s="430" t="s">
        <v>3304</v>
      </c>
      <c r="O132" s="430" t="s">
        <v>3240</v>
      </c>
      <c r="P132" s="441">
        <v>0.03</v>
      </c>
      <c r="Q132" s="53" t="s">
        <v>3290</v>
      </c>
      <c r="R132" s="477">
        <v>280000000</v>
      </c>
      <c r="S132" s="415"/>
      <c r="T132" s="493">
        <v>43160</v>
      </c>
      <c r="U132" s="493">
        <v>43465</v>
      </c>
      <c r="V132" s="430" t="s">
        <v>3298</v>
      </c>
      <c r="W132" s="459">
        <v>0.33329999999999999</v>
      </c>
      <c r="X132" s="459">
        <v>0</v>
      </c>
      <c r="Y132" s="431"/>
      <c r="Z132" s="448"/>
      <c r="AA132" s="460">
        <v>5.8083333333333327E-2</v>
      </c>
      <c r="AB132" s="471">
        <v>0</v>
      </c>
      <c r="AC132" s="430"/>
      <c r="AD132" s="471"/>
      <c r="AE132" s="494"/>
      <c r="AF132" s="471"/>
      <c r="AG132" s="459">
        <v>0</v>
      </c>
      <c r="AH132" s="431"/>
      <c r="AI132" s="451"/>
      <c r="AJ132" s="460">
        <v>5.8083333333333327E-2</v>
      </c>
      <c r="AK132" s="471">
        <v>0</v>
      </c>
      <c r="AL132" s="471"/>
      <c r="AM132" s="471"/>
      <c r="AN132" s="494"/>
      <c r="AO132" s="471"/>
      <c r="AP132" s="459">
        <v>0.16664999999999999</v>
      </c>
      <c r="AQ132" s="431"/>
      <c r="AR132" s="451" t="s">
        <v>243</v>
      </c>
      <c r="AS132" s="460">
        <v>0.22473333333333331</v>
      </c>
      <c r="AT132" s="471">
        <v>0</v>
      </c>
      <c r="AU132" s="471"/>
      <c r="AV132" s="471"/>
      <c r="AW132" s="471" t="s">
        <v>3299</v>
      </c>
      <c r="AX132" s="494"/>
      <c r="AY132" s="471"/>
      <c r="AZ132" s="459">
        <v>0</v>
      </c>
      <c r="BA132" s="431"/>
      <c r="BB132" s="451"/>
      <c r="BC132" s="460">
        <v>5.8083333333333327E-2</v>
      </c>
      <c r="BD132" s="471">
        <v>0</v>
      </c>
      <c r="BE132" s="471"/>
      <c r="BF132" s="471"/>
      <c r="BG132" s="494"/>
      <c r="BH132" s="471"/>
      <c r="BI132" s="459">
        <v>0</v>
      </c>
      <c r="BJ132" s="431"/>
      <c r="BK132" s="451"/>
      <c r="BL132" s="460">
        <v>5.8083333333333327E-2</v>
      </c>
      <c r="BM132" s="471">
        <v>0</v>
      </c>
      <c r="BN132" s="471"/>
      <c r="BO132" s="471"/>
      <c r="BP132" s="494"/>
      <c r="BQ132" s="471"/>
      <c r="BR132" s="459">
        <v>0</v>
      </c>
      <c r="BS132" s="431"/>
      <c r="BT132" s="451"/>
      <c r="BU132" s="460">
        <v>5.8083333333333327E-2</v>
      </c>
      <c r="BV132" s="471">
        <v>0</v>
      </c>
      <c r="BW132" s="471"/>
      <c r="BX132" s="471"/>
      <c r="BY132" s="471" t="s">
        <v>3300</v>
      </c>
      <c r="BZ132" s="494"/>
      <c r="CA132" s="471"/>
      <c r="CB132" s="459">
        <v>0.16664999999999999</v>
      </c>
      <c r="CC132" s="431"/>
      <c r="CD132" s="451" t="s">
        <v>243</v>
      </c>
      <c r="CE132" s="460">
        <v>0.22473333333333331</v>
      </c>
      <c r="CF132" s="471">
        <v>0</v>
      </c>
      <c r="CG132" s="471"/>
      <c r="CH132" s="471"/>
      <c r="CI132" s="494"/>
      <c r="CJ132" s="471"/>
      <c r="CK132" s="459">
        <v>0</v>
      </c>
      <c r="CL132" s="431"/>
      <c r="CM132" s="451"/>
      <c r="CN132" s="460">
        <v>5.8083333333333327E-2</v>
      </c>
      <c r="CO132" s="471">
        <v>0</v>
      </c>
      <c r="CP132" s="471"/>
      <c r="CQ132" s="471"/>
      <c r="CR132" s="494"/>
      <c r="CS132" s="471"/>
      <c r="CT132" s="459">
        <v>0</v>
      </c>
      <c r="CU132" s="431"/>
      <c r="CV132" s="451"/>
      <c r="CW132" s="460">
        <v>5.8083333333333327E-2</v>
      </c>
      <c r="CX132" s="471">
        <v>0</v>
      </c>
      <c r="CY132" s="57">
        <v>280000000</v>
      </c>
      <c r="CZ132" s="471"/>
      <c r="DA132" s="471" t="s">
        <v>3300</v>
      </c>
      <c r="DB132" s="494"/>
      <c r="DC132" s="471"/>
      <c r="DD132" s="459">
        <v>0</v>
      </c>
      <c r="DE132" s="431"/>
      <c r="DF132" s="451"/>
      <c r="DG132" s="460">
        <v>5.8083333333333327E-2</v>
      </c>
      <c r="DH132" s="471">
        <v>0</v>
      </c>
      <c r="DI132" s="471"/>
      <c r="DJ132" s="471"/>
      <c r="DK132" s="494"/>
      <c r="DL132" s="471"/>
      <c r="DM132" s="459">
        <v>0</v>
      </c>
      <c r="DN132" s="431"/>
      <c r="DO132" s="451"/>
      <c r="DP132" s="460">
        <v>5.8083333333333327E-2</v>
      </c>
      <c r="DQ132" s="471">
        <v>0</v>
      </c>
      <c r="DR132" s="471"/>
      <c r="DS132" s="471"/>
      <c r="DT132" s="494"/>
      <c r="DU132" s="471"/>
      <c r="DV132" s="459">
        <v>0</v>
      </c>
      <c r="DW132" s="431"/>
      <c r="DX132" s="451"/>
      <c r="DY132" s="460">
        <v>2.778333333333333E-2</v>
      </c>
      <c r="DZ132" s="471">
        <v>0</v>
      </c>
      <c r="EA132" s="471"/>
      <c r="EB132" s="471"/>
      <c r="EC132" s="471" t="s">
        <v>3304</v>
      </c>
      <c r="ED132" s="494"/>
      <c r="EE132" s="471"/>
      <c r="EF132" s="489"/>
      <c r="EG132" s="469">
        <v>0.33329999999999999</v>
      </c>
      <c r="EH132" s="468"/>
      <c r="EI132" s="468"/>
      <c r="EJ132" s="582">
        <v>1.0000000000000002</v>
      </c>
      <c r="EK132" s="468"/>
      <c r="EL132" s="468"/>
      <c r="EM132" s="736"/>
      <c r="EN132" s="468"/>
      <c r="EO132" s="468"/>
      <c r="EP132" s="628">
        <v>280000000</v>
      </c>
      <c r="EQ132" s="468"/>
      <c r="ER132" s="628"/>
      <c r="ES132" s="200"/>
      <c r="ET132" s="412">
        <f t="shared" si="1"/>
        <v>0</v>
      </c>
    </row>
    <row r="133" spans="1:150" s="409" customFormat="1" ht="99.95" customHeight="1" x14ac:dyDescent="0.25">
      <c r="A133" s="430" t="s">
        <v>190</v>
      </c>
      <c r="B133" s="430" t="s">
        <v>310</v>
      </c>
      <c r="C133" s="430" t="s">
        <v>3236</v>
      </c>
      <c r="D133" s="437">
        <v>6</v>
      </c>
      <c r="E133" s="430" t="s">
        <v>3316</v>
      </c>
      <c r="F133" s="441" t="s">
        <v>65</v>
      </c>
      <c r="G133" s="148">
        <v>4300</v>
      </c>
      <c r="H133" s="441">
        <v>1</v>
      </c>
      <c r="I133" s="441">
        <v>0.15</v>
      </c>
      <c r="J133" s="430" t="s">
        <v>3317</v>
      </c>
      <c r="K133" s="105">
        <v>43465</v>
      </c>
      <c r="L133" s="52">
        <v>26</v>
      </c>
      <c r="M133" s="430" t="s">
        <v>36</v>
      </c>
      <c r="N133" s="430" t="s">
        <v>3304</v>
      </c>
      <c r="O133" s="430" t="s">
        <v>3240</v>
      </c>
      <c r="P133" s="441">
        <v>0.03</v>
      </c>
      <c r="Q133" s="53" t="s">
        <v>3290</v>
      </c>
      <c r="R133" s="477">
        <v>280000000</v>
      </c>
      <c r="S133" s="415"/>
      <c r="T133" s="493">
        <v>43160</v>
      </c>
      <c r="U133" s="493">
        <v>43465</v>
      </c>
      <c r="V133" s="430" t="s">
        <v>3301</v>
      </c>
      <c r="W133" s="459">
        <v>0.33329999999999999</v>
      </c>
      <c r="X133" s="459">
        <v>3.0299999999999997E-2</v>
      </c>
      <c r="Y133" s="431"/>
      <c r="Z133" s="448" t="s">
        <v>3302</v>
      </c>
      <c r="AA133" s="460"/>
      <c r="AB133" s="471"/>
      <c r="AC133" s="430"/>
      <c r="AD133" s="471"/>
      <c r="AE133" s="494"/>
      <c r="AF133" s="471"/>
      <c r="AG133" s="459">
        <v>3.0299999999999997E-2</v>
      </c>
      <c r="AH133" s="431"/>
      <c r="AI133" s="451" t="s">
        <v>3302</v>
      </c>
      <c r="AJ133" s="460"/>
      <c r="AK133" s="471"/>
      <c r="AL133" s="471"/>
      <c r="AM133" s="471"/>
      <c r="AN133" s="494"/>
      <c r="AO133" s="471"/>
      <c r="AP133" s="459">
        <v>3.0299999999999997E-2</v>
      </c>
      <c r="AQ133" s="431"/>
      <c r="AR133" s="451" t="s">
        <v>3302</v>
      </c>
      <c r="AS133" s="460"/>
      <c r="AT133" s="471"/>
      <c r="AU133" s="471"/>
      <c r="AV133" s="471"/>
      <c r="AW133" s="471"/>
      <c r="AX133" s="494"/>
      <c r="AY133" s="471"/>
      <c r="AZ133" s="459">
        <v>3.0299999999999997E-2</v>
      </c>
      <c r="BA133" s="431"/>
      <c r="BB133" s="451" t="s">
        <v>3302</v>
      </c>
      <c r="BC133" s="460"/>
      <c r="BD133" s="471"/>
      <c r="BE133" s="471"/>
      <c r="BF133" s="471"/>
      <c r="BG133" s="494"/>
      <c r="BH133" s="471"/>
      <c r="BI133" s="459">
        <v>3.0299999999999997E-2</v>
      </c>
      <c r="BJ133" s="431"/>
      <c r="BK133" s="451" t="s">
        <v>3302</v>
      </c>
      <c r="BL133" s="460"/>
      <c r="BM133" s="471"/>
      <c r="BN133" s="471"/>
      <c r="BO133" s="471"/>
      <c r="BP133" s="494"/>
      <c r="BQ133" s="471"/>
      <c r="BR133" s="459">
        <v>3.0299999999999997E-2</v>
      </c>
      <c r="BS133" s="431"/>
      <c r="BT133" s="451" t="s">
        <v>3302</v>
      </c>
      <c r="BU133" s="460"/>
      <c r="BV133" s="471"/>
      <c r="BW133" s="471"/>
      <c r="BX133" s="471"/>
      <c r="BY133" s="471"/>
      <c r="BZ133" s="494"/>
      <c r="CA133" s="471"/>
      <c r="CB133" s="459">
        <v>3.0299999999999997E-2</v>
      </c>
      <c r="CC133" s="431"/>
      <c r="CD133" s="451" t="s">
        <v>3302</v>
      </c>
      <c r="CE133" s="460"/>
      <c r="CF133" s="471"/>
      <c r="CG133" s="471"/>
      <c r="CH133" s="471"/>
      <c r="CI133" s="494"/>
      <c r="CJ133" s="471"/>
      <c r="CK133" s="459">
        <v>3.0299999999999997E-2</v>
      </c>
      <c r="CL133" s="431"/>
      <c r="CM133" s="451" t="s">
        <v>3302</v>
      </c>
      <c r="CN133" s="460"/>
      <c r="CO133" s="471"/>
      <c r="CP133" s="471"/>
      <c r="CQ133" s="471"/>
      <c r="CR133" s="494"/>
      <c r="CS133" s="471"/>
      <c r="CT133" s="459">
        <v>3.0299999999999997E-2</v>
      </c>
      <c r="CU133" s="431"/>
      <c r="CV133" s="451" t="s">
        <v>3302</v>
      </c>
      <c r="CW133" s="460"/>
      <c r="CX133" s="471"/>
      <c r="CY133" s="57"/>
      <c r="CZ133" s="471"/>
      <c r="DA133" s="471"/>
      <c r="DB133" s="494"/>
      <c r="DC133" s="471"/>
      <c r="DD133" s="459">
        <v>3.0299999999999997E-2</v>
      </c>
      <c r="DE133" s="431"/>
      <c r="DF133" s="451" t="s">
        <v>3302</v>
      </c>
      <c r="DG133" s="460"/>
      <c r="DH133" s="471"/>
      <c r="DI133" s="471"/>
      <c r="DJ133" s="471"/>
      <c r="DK133" s="494"/>
      <c r="DL133" s="471"/>
      <c r="DM133" s="459">
        <v>3.0299999999999997E-2</v>
      </c>
      <c r="DN133" s="431"/>
      <c r="DO133" s="451" t="s">
        <v>3302</v>
      </c>
      <c r="DP133" s="460"/>
      <c r="DQ133" s="471"/>
      <c r="DR133" s="471"/>
      <c r="DS133" s="471"/>
      <c r="DT133" s="494"/>
      <c r="DU133" s="471"/>
      <c r="DV133" s="459">
        <v>0</v>
      </c>
      <c r="DW133" s="431"/>
      <c r="DX133" s="451"/>
      <c r="DY133" s="460"/>
      <c r="DZ133" s="471"/>
      <c r="EA133" s="471"/>
      <c r="EB133" s="471"/>
      <c r="EC133" s="471"/>
      <c r="ED133" s="494"/>
      <c r="EE133" s="471"/>
      <c r="EF133" s="489"/>
      <c r="EG133" s="469">
        <v>0.33329999999999999</v>
      </c>
      <c r="EH133" s="468"/>
      <c r="EI133" s="468"/>
      <c r="EJ133" s="582"/>
      <c r="EK133" s="468"/>
      <c r="EL133" s="468"/>
      <c r="EM133" s="736"/>
      <c r="EN133" s="468"/>
      <c r="EO133" s="468"/>
      <c r="EP133" s="628"/>
      <c r="EQ133" s="468"/>
      <c r="ER133" s="628"/>
      <c r="ES133" s="200"/>
      <c r="ET133" s="412">
        <f t="shared" si="1"/>
        <v>0</v>
      </c>
    </row>
    <row r="134" spans="1:150" s="409" customFormat="1" ht="99.95" customHeight="1" x14ac:dyDescent="0.25">
      <c r="A134" s="430" t="s">
        <v>190</v>
      </c>
      <c r="B134" s="430" t="s">
        <v>310</v>
      </c>
      <c r="C134" s="430" t="s">
        <v>3236</v>
      </c>
      <c r="D134" s="437">
        <v>6</v>
      </c>
      <c r="E134" s="430" t="s">
        <v>3316</v>
      </c>
      <c r="F134" s="441" t="s">
        <v>65</v>
      </c>
      <c r="G134" s="148">
        <v>4300</v>
      </c>
      <c r="H134" s="441">
        <v>1</v>
      </c>
      <c r="I134" s="441">
        <v>0.15</v>
      </c>
      <c r="J134" s="430" t="s">
        <v>3317</v>
      </c>
      <c r="K134" s="105">
        <v>43465</v>
      </c>
      <c r="L134" s="52">
        <v>26</v>
      </c>
      <c r="M134" s="430" t="s">
        <v>36</v>
      </c>
      <c r="N134" s="430" t="s">
        <v>3304</v>
      </c>
      <c r="O134" s="430" t="s">
        <v>3240</v>
      </c>
      <c r="P134" s="441">
        <v>0.03</v>
      </c>
      <c r="Q134" s="53" t="s">
        <v>3290</v>
      </c>
      <c r="R134" s="477">
        <v>280000000</v>
      </c>
      <c r="S134" s="415"/>
      <c r="T134" s="493">
        <v>43160</v>
      </c>
      <c r="U134" s="493">
        <v>43465</v>
      </c>
      <c r="V134" s="430" t="s">
        <v>3303</v>
      </c>
      <c r="W134" s="459">
        <v>0.33339999999999997</v>
      </c>
      <c r="X134" s="459">
        <v>2.778333333333333E-2</v>
      </c>
      <c r="Y134" s="431"/>
      <c r="Z134" s="448" t="s">
        <v>3304</v>
      </c>
      <c r="AA134" s="460"/>
      <c r="AB134" s="471"/>
      <c r="AC134" s="430"/>
      <c r="AD134" s="471"/>
      <c r="AE134" s="494"/>
      <c r="AF134" s="471"/>
      <c r="AG134" s="459">
        <v>2.778333333333333E-2</v>
      </c>
      <c r="AH134" s="431"/>
      <c r="AI134" s="451" t="s">
        <v>3304</v>
      </c>
      <c r="AJ134" s="460"/>
      <c r="AK134" s="471"/>
      <c r="AL134" s="471"/>
      <c r="AM134" s="471"/>
      <c r="AN134" s="494"/>
      <c r="AO134" s="471"/>
      <c r="AP134" s="459">
        <v>2.778333333333333E-2</v>
      </c>
      <c r="AQ134" s="431"/>
      <c r="AR134" s="451" t="s">
        <v>3304</v>
      </c>
      <c r="AS134" s="460"/>
      <c r="AT134" s="471"/>
      <c r="AU134" s="471"/>
      <c r="AV134" s="471"/>
      <c r="AW134" s="471"/>
      <c r="AX134" s="494"/>
      <c r="AY134" s="471"/>
      <c r="AZ134" s="459">
        <v>2.778333333333333E-2</v>
      </c>
      <c r="BA134" s="431"/>
      <c r="BB134" s="451" t="s">
        <v>3304</v>
      </c>
      <c r="BC134" s="460"/>
      <c r="BD134" s="471"/>
      <c r="BE134" s="471"/>
      <c r="BF134" s="471"/>
      <c r="BG134" s="494"/>
      <c r="BH134" s="471"/>
      <c r="BI134" s="459">
        <v>2.778333333333333E-2</v>
      </c>
      <c r="BJ134" s="431"/>
      <c r="BK134" s="451" t="s">
        <v>3304</v>
      </c>
      <c r="BL134" s="460"/>
      <c r="BM134" s="471"/>
      <c r="BN134" s="471"/>
      <c r="BO134" s="471"/>
      <c r="BP134" s="494"/>
      <c r="BQ134" s="471"/>
      <c r="BR134" s="459">
        <v>2.778333333333333E-2</v>
      </c>
      <c r="BS134" s="431"/>
      <c r="BT134" s="451" t="s">
        <v>3304</v>
      </c>
      <c r="BU134" s="460"/>
      <c r="BV134" s="471"/>
      <c r="BW134" s="471"/>
      <c r="BX134" s="471"/>
      <c r="BY134" s="471"/>
      <c r="BZ134" s="494"/>
      <c r="CA134" s="471"/>
      <c r="CB134" s="459">
        <v>2.778333333333333E-2</v>
      </c>
      <c r="CC134" s="431"/>
      <c r="CD134" s="451" t="s">
        <v>3304</v>
      </c>
      <c r="CE134" s="460"/>
      <c r="CF134" s="471"/>
      <c r="CG134" s="471"/>
      <c r="CH134" s="471"/>
      <c r="CI134" s="494"/>
      <c r="CJ134" s="471"/>
      <c r="CK134" s="459">
        <v>2.778333333333333E-2</v>
      </c>
      <c r="CL134" s="431"/>
      <c r="CM134" s="451" t="s">
        <v>3304</v>
      </c>
      <c r="CN134" s="460"/>
      <c r="CO134" s="471"/>
      <c r="CP134" s="471"/>
      <c r="CQ134" s="471"/>
      <c r="CR134" s="494"/>
      <c r="CS134" s="471"/>
      <c r="CT134" s="459">
        <v>2.778333333333333E-2</v>
      </c>
      <c r="CU134" s="431"/>
      <c r="CV134" s="451" t="s">
        <v>3304</v>
      </c>
      <c r="CW134" s="460"/>
      <c r="CX134" s="471"/>
      <c r="CY134" s="57"/>
      <c r="CZ134" s="471"/>
      <c r="DA134" s="471"/>
      <c r="DB134" s="494"/>
      <c r="DC134" s="471"/>
      <c r="DD134" s="459">
        <v>2.778333333333333E-2</v>
      </c>
      <c r="DE134" s="431"/>
      <c r="DF134" s="451" t="s">
        <v>3304</v>
      </c>
      <c r="DG134" s="460"/>
      <c r="DH134" s="471"/>
      <c r="DI134" s="471"/>
      <c r="DJ134" s="471"/>
      <c r="DK134" s="494"/>
      <c r="DL134" s="471"/>
      <c r="DM134" s="459">
        <v>2.778333333333333E-2</v>
      </c>
      <c r="DN134" s="431"/>
      <c r="DO134" s="451" t="s">
        <v>3304</v>
      </c>
      <c r="DP134" s="460"/>
      <c r="DQ134" s="471"/>
      <c r="DR134" s="471"/>
      <c r="DS134" s="471"/>
      <c r="DT134" s="494"/>
      <c r="DU134" s="471"/>
      <c r="DV134" s="459">
        <v>2.778333333333333E-2</v>
      </c>
      <c r="DW134" s="431"/>
      <c r="DX134" s="451" t="s">
        <v>3304</v>
      </c>
      <c r="DY134" s="460"/>
      <c r="DZ134" s="471"/>
      <c r="EA134" s="471"/>
      <c r="EB134" s="471"/>
      <c r="EC134" s="471"/>
      <c r="ED134" s="494"/>
      <c r="EE134" s="471"/>
      <c r="EF134" s="489"/>
      <c r="EG134" s="469">
        <v>0.33339999999999997</v>
      </c>
      <c r="EH134" s="468"/>
      <c r="EI134" s="468"/>
      <c r="EJ134" s="582"/>
      <c r="EK134" s="468"/>
      <c r="EL134" s="468"/>
      <c r="EM134" s="736"/>
      <c r="EN134" s="468"/>
      <c r="EO134" s="468"/>
      <c r="EP134" s="628"/>
      <c r="EQ134" s="468"/>
      <c r="ER134" s="628"/>
      <c r="ES134" s="200"/>
      <c r="ET134" s="412">
        <f t="shared" si="1"/>
        <v>0</v>
      </c>
    </row>
    <row r="135" spans="1:150" s="409" customFormat="1" ht="99.95" customHeight="1" x14ac:dyDescent="0.25">
      <c r="A135" s="430" t="s">
        <v>190</v>
      </c>
      <c r="B135" s="430" t="s">
        <v>310</v>
      </c>
      <c r="C135" s="430" t="s">
        <v>3236</v>
      </c>
      <c r="D135" s="437">
        <v>6</v>
      </c>
      <c r="E135" s="430" t="s">
        <v>3316</v>
      </c>
      <c r="F135" s="441" t="s">
        <v>65</v>
      </c>
      <c r="G135" s="148">
        <v>4300</v>
      </c>
      <c r="H135" s="441">
        <v>1</v>
      </c>
      <c r="I135" s="441">
        <v>0.15</v>
      </c>
      <c r="J135" s="430" t="s">
        <v>3317</v>
      </c>
      <c r="K135" s="105">
        <v>43465</v>
      </c>
      <c r="L135" s="52">
        <v>27</v>
      </c>
      <c r="M135" s="430" t="s">
        <v>37</v>
      </c>
      <c r="N135" s="430" t="s">
        <v>3305</v>
      </c>
      <c r="O135" s="430" t="s">
        <v>3240</v>
      </c>
      <c r="P135" s="441">
        <v>0.02</v>
      </c>
      <c r="Q135" s="53" t="s">
        <v>3196</v>
      </c>
      <c r="R135" s="477">
        <v>0</v>
      </c>
      <c r="S135" s="415"/>
      <c r="T135" s="493">
        <v>43115</v>
      </c>
      <c r="U135" s="493">
        <v>43465</v>
      </c>
      <c r="V135" s="430" t="s">
        <v>3347</v>
      </c>
      <c r="W135" s="459">
        <v>0.25</v>
      </c>
      <c r="X135" s="459">
        <v>8.3333333333333329E-2</v>
      </c>
      <c r="Y135" s="431"/>
      <c r="Z135" s="448" t="s">
        <v>3307</v>
      </c>
      <c r="AA135" s="460">
        <v>0.10416666666666666</v>
      </c>
      <c r="AB135" s="471">
        <v>0</v>
      </c>
      <c r="AC135" s="430"/>
      <c r="AD135" s="471"/>
      <c r="AE135" s="494"/>
      <c r="AF135" s="471"/>
      <c r="AG135" s="459">
        <v>8.3333333333333329E-2</v>
      </c>
      <c r="AH135" s="431"/>
      <c r="AI135" s="451" t="s">
        <v>3307</v>
      </c>
      <c r="AJ135" s="460">
        <v>0.10416666666666666</v>
      </c>
      <c r="AK135" s="471">
        <v>0</v>
      </c>
      <c r="AL135" s="471"/>
      <c r="AM135" s="471"/>
      <c r="AN135" s="494"/>
      <c r="AO135" s="471"/>
      <c r="AP135" s="459">
        <v>8.3333333333333329E-2</v>
      </c>
      <c r="AQ135" s="431"/>
      <c r="AR135" s="451" t="s">
        <v>3308</v>
      </c>
      <c r="AS135" s="460">
        <v>0.15972222222222224</v>
      </c>
      <c r="AT135" s="471">
        <v>0</v>
      </c>
      <c r="AU135" s="471"/>
      <c r="AV135" s="471"/>
      <c r="AW135" s="471" t="s">
        <v>3348</v>
      </c>
      <c r="AX135" s="494"/>
      <c r="AY135" s="471"/>
      <c r="AZ135" s="459">
        <v>0</v>
      </c>
      <c r="BA135" s="431"/>
      <c r="BB135" s="451"/>
      <c r="BC135" s="460">
        <v>7.6388888888888881E-2</v>
      </c>
      <c r="BD135" s="471">
        <v>0</v>
      </c>
      <c r="BE135" s="471"/>
      <c r="BF135" s="471"/>
      <c r="BG135" s="494"/>
      <c r="BH135" s="471"/>
      <c r="BI135" s="459">
        <v>0</v>
      </c>
      <c r="BJ135" s="431"/>
      <c r="BK135" s="451"/>
      <c r="BL135" s="460">
        <v>7.6388888888888881E-2</v>
      </c>
      <c r="BM135" s="471">
        <v>0</v>
      </c>
      <c r="BN135" s="471"/>
      <c r="BO135" s="471"/>
      <c r="BP135" s="494"/>
      <c r="BQ135" s="471"/>
      <c r="BR135" s="459">
        <v>0</v>
      </c>
      <c r="BS135" s="431"/>
      <c r="BT135" s="451"/>
      <c r="BU135" s="460">
        <v>7.6388888888888881E-2</v>
      </c>
      <c r="BV135" s="471">
        <v>0</v>
      </c>
      <c r="BW135" s="471"/>
      <c r="BX135" s="471"/>
      <c r="BY135" s="471" t="s">
        <v>3349</v>
      </c>
      <c r="BZ135" s="494"/>
      <c r="CA135" s="471"/>
      <c r="CB135" s="459">
        <v>0</v>
      </c>
      <c r="CC135" s="431"/>
      <c r="CD135" s="451"/>
      <c r="CE135" s="460">
        <v>7.6388888888888881E-2</v>
      </c>
      <c r="CF135" s="471">
        <v>0</v>
      </c>
      <c r="CG135" s="471"/>
      <c r="CH135" s="471"/>
      <c r="CI135" s="494"/>
      <c r="CJ135" s="471"/>
      <c r="CK135" s="459">
        <v>0</v>
      </c>
      <c r="CL135" s="431"/>
      <c r="CM135" s="451"/>
      <c r="CN135" s="460">
        <v>7.6388888888888881E-2</v>
      </c>
      <c r="CO135" s="471">
        <v>0</v>
      </c>
      <c r="CP135" s="471"/>
      <c r="CQ135" s="471"/>
      <c r="CR135" s="494"/>
      <c r="CS135" s="471"/>
      <c r="CT135" s="459">
        <v>0</v>
      </c>
      <c r="CU135" s="431"/>
      <c r="CV135" s="451"/>
      <c r="CW135" s="460">
        <v>7.6388888888888881E-2</v>
      </c>
      <c r="CX135" s="471">
        <v>0</v>
      </c>
      <c r="CY135" s="471"/>
      <c r="CZ135" s="471"/>
      <c r="DA135" s="471" t="s">
        <v>3349</v>
      </c>
      <c r="DB135" s="494"/>
      <c r="DC135" s="471"/>
      <c r="DD135" s="459">
        <v>0</v>
      </c>
      <c r="DE135" s="431"/>
      <c r="DF135" s="451"/>
      <c r="DG135" s="460">
        <v>7.6388888888888881E-2</v>
      </c>
      <c r="DH135" s="471">
        <v>0</v>
      </c>
      <c r="DI135" s="471"/>
      <c r="DJ135" s="471"/>
      <c r="DK135" s="494"/>
      <c r="DL135" s="471"/>
      <c r="DM135" s="459">
        <v>0</v>
      </c>
      <c r="DN135" s="431"/>
      <c r="DO135" s="451"/>
      <c r="DP135" s="460">
        <v>7.6388888888888881E-2</v>
      </c>
      <c r="DQ135" s="471">
        <v>0</v>
      </c>
      <c r="DR135" s="471"/>
      <c r="DS135" s="471"/>
      <c r="DT135" s="494"/>
      <c r="DU135" s="471"/>
      <c r="DV135" s="459">
        <v>0</v>
      </c>
      <c r="DW135" s="431"/>
      <c r="DX135" s="451"/>
      <c r="DY135" s="460">
        <v>2.0833333333333332E-2</v>
      </c>
      <c r="DZ135" s="471">
        <v>0</v>
      </c>
      <c r="EA135" s="471"/>
      <c r="EB135" s="471"/>
      <c r="EC135" s="471" t="s">
        <v>3305</v>
      </c>
      <c r="ED135" s="494"/>
      <c r="EE135" s="471"/>
      <c r="EF135" s="489"/>
      <c r="EG135" s="469">
        <v>0.25</v>
      </c>
      <c r="EH135" s="468"/>
      <c r="EI135" s="468"/>
      <c r="EJ135" s="582">
        <v>0.99999999999999978</v>
      </c>
      <c r="EK135" s="468"/>
      <c r="EL135" s="468"/>
      <c r="EM135" s="736"/>
      <c r="EN135" s="468"/>
      <c r="EO135" s="468"/>
      <c r="EP135" s="628">
        <v>0</v>
      </c>
      <c r="EQ135" s="468"/>
      <c r="ER135" s="628"/>
      <c r="ES135" s="200"/>
      <c r="ET135" s="412">
        <f t="shared" si="1"/>
        <v>0</v>
      </c>
    </row>
    <row r="136" spans="1:150" s="409" customFormat="1" ht="99.95" customHeight="1" x14ac:dyDescent="0.25">
      <c r="A136" s="430" t="s">
        <v>190</v>
      </c>
      <c r="B136" s="430" t="s">
        <v>310</v>
      </c>
      <c r="C136" s="430" t="s">
        <v>3236</v>
      </c>
      <c r="D136" s="437">
        <v>6</v>
      </c>
      <c r="E136" s="430" t="s">
        <v>3316</v>
      </c>
      <c r="F136" s="441" t="s">
        <v>65</v>
      </c>
      <c r="G136" s="148">
        <v>4300</v>
      </c>
      <c r="H136" s="441">
        <v>1</v>
      </c>
      <c r="I136" s="441">
        <v>0.15</v>
      </c>
      <c r="J136" s="430" t="s">
        <v>3317</v>
      </c>
      <c r="K136" s="105">
        <v>43465</v>
      </c>
      <c r="L136" s="52">
        <v>27</v>
      </c>
      <c r="M136" s="430" t="s">
        <v>37</v>
      </c>
      <c r="N136" s="430" t="s">
        <v>3305</v>
      </c>
      <c r="O136" s="430" t="s">
        <v>3240</v>
      </c>
      <c r="P136" s="441">
        <v>0.02</v>
      </c>
      <c r="Q136" s="53" t="s">
        <v>3196</v>
      </c>
      <c r="R136" s="477">
        <v>0</v>
      </c>
      <c r="S136" s="415"/>
      <c r="T136" s="493">
        <v>43115</v>
      </c>
      <c r="U136" s="493">
        <v>43465</v>
      </c>
      <c r="V136" s="430" t="s">
        <v>3350</v>
      </c>
      <c r="W136" s="459">
        <v>0.5</v>
      </c>
      <c r="X136" s="459">
        <v>0</v>
      </c>
      <c r="Y136" s="431"/>
      <c r="Z136" s="448"/>
      <c r="AA136" s="460"/>
      <c r="AB136" s="471"/>
      <c r="AC136" s="430"/>
      <c r="AD136" s="471"/>
      <c r="AE136" s="494"/>
      <c r="AF136" s="471"/>
      <c r="AG136" s="459">
        <v>0</v>
      </c>
      <c r="AH136" s="431"/>
      <c r="AI136" s="451"/>
      <c r="AJ136" s="460"/>
      <c r="AK136" s="471"/>
      <c r="AL136" s="471"/>
      <c r="AM136" s="471"/>
      <c r="AN136" s="494"/>
      <c r="AO136" s="471"/>
      <c r="AP136" s="459">
        <v>5.5555555555555552E-2</v>
      </c>
      <c r="AQ136" s="431"/>
      <c r="AR136" s="451" t="s">
        <v>3312</v>
      </c>
      <c r="AS136" s="460"/>
      <c r="AT136" s="471"/>
      <c r="AU136" s="471"/>
      <c r="AV136" s="471"/>
      <c r="AW136" s="471"/>
      <c r="AX136" s="494"/>
      <c r="AY136" s="471"/>
      <c r="AZ136" s="459">
        <v>5.5555555555555552E-2</v>
      </c>
      <c r="BA136" s="431"/>
      <c r="BB136" s="451" t="s">
        <v>3312</v>
      </c>
      <c r="BC136" s="460"/>
      <c r="BD136" s="471"/>
      <c r="BE136" s="471"/>
      <c r="BF136" s="471"/>
      <c r="BG136" s="494"/>
      <c r="BH136" s="471"/>
      <c r="BI136" s="459">
        <v>5.5555555555555552E-2</v>
      </c>
      <c r="BJ136" s="431"/>
      <c r="BK136" s="451" t="s">
        <v>3312</v>
      </c>
      <c r="BL136" s="460"/>
      <c r="BM136" s="471"/>
      <c r="BN136" s="471"/>
      <c r="BO136" s="471"/>
      <c r="BP136" s="494"/>
      <c r="BQ136" s="471"/>
      <c r="BR136" s="459">
        <v>5.5555555555555552E-2</v>
      </c>
      <c r="BS136" s="431"/>
      <c r="BT136" s="451" t="s">
        <v>3312</v>
      </c>
      <c r="BU136" s="460"/>
      <c r="BV136" s="471"/>
      <c r="BW136" s="471"/>
      <c r="BX136" s="471"/>
      <c r="BY136" s="471"/>
      <c r="BZ136" s="494"/>
      <c r="CA136" s="471"/>
      <c r="CB136" s="459">
        <v>5.5555555555555552E-2</v>
      </c>
      <c r="CC136" s="431"/>
      <c r="CD136" s="451" t="s">
        <v>3312</v>
      </c>
      <c r="CE136" s="460"/>
      <c r="CF136" s="471"/>
      <c r="CG136" s="471"/>
      <c r="CH136" s="471"/>
      <c r="CI136" s="494"/>
      <c r="CJ136" s="471"/>
      <c r="CK136" s="459">
        <v>5.5555555555555552E-2</v>
      </c>
      <c r="CL136" s="431"/>
      <c r="CM136" s="451" t="s">
        <v>3312</v>
      </c>
      <c r="CN136" s="460"/>
      <c r="CO136" s="471"/>
      <c r="CP136" s="471"/>
      <c r="CQ136" s="471"/>
      <c r="CR136" s="494"/>
      <c r="CS136" s="471"/>
      <c r="CT136" s="459">
        <v>5.5555555555555552E-2</v>
      </c>
      <c r="CU136" s="431"/>
      <c r="CV136" s="451" t="s">
        <v>3312</v>
      </c>
      <c r="CW136" s="460"/>
      <c r="CX136" s="471"/>
      <c r="CY136" s="471"/>
      <c r="CZ136" s="471"/>
      <c r="DA136" s="471"/>
      <c r="DB136" s="494"/>
      <c r="DC136" s="471"/>
      <c r="DD136" s="459">
        <v>5.5555555555555552E-2</v>
      </c>
      <c r="DE136" s="431"/>
      <c r="DF136" s="451" t="s">
        <v>3312</v>
      </c>
      <c r="DG136" s="460"/>
      <c r="DH136" s="471"/>
      <c r="DI136" s="471"/>
      <c r="DJ136" s="471"/>
      <c r="DK136" s="494"/>
      <c r="DL136" s="471"/>
      <c r="DM136" s="459">
        <v>5.5555555555555552E-2</v>
      </c>
      <c r="DN136" s="431"/>
      <c r="DO136" s="451" t="s">
        <v>3312</v>
      </c>
      <c r="DP136" s="460"/>
      <c r="DQ136" s="471"/>
      <c r="DR136" s="471"/>
      <c r="DS136" s="471"/>
      <c r="DT136" s="494"/>
      <c r="DU136" s="471"/>
      <c r="DV136" s="459">
        <v>0</v>
      </c>
      <c r="DW136" s="431"/>
      <c r="DX136" s="451"/>
      <c r="DY136" s="460"/>
      <c r="DZ136" s="471"/>
      <c r="EA136" s="471"/>
      <c r="EB136" s="471"/>
      <c r="EC136" s="471"/>
      <c r="ED136" s="494"/>
      <c r="EE136" s="471"/>
      <c r="EF136" s="489"/>
      <c r="EG136" s="469">
        <v>0.50000000000000011</v>
      </c>
      <c r="EH136" s="468"/>
      <c r="EI136" s="468"/>
      <c r="EJ136" s="582"/>
      <c r="EK136" s="468"/>
      <c r="EL136" s="468"/>
      <c r="EM136" s="736"/>
      <c r="EN136" s="468"/>
      <c r="EO136" s="468"/>
      <c r="EP136" s="628"/>
      <c r="EQ136" s="468"/>
      <c r="ER136" s="628"/>
      <c r="ES136" s="200"/>
      <c r="ET136" s="412">
        <f t="shared" si="1"/>
        <v>0</v>
      </c>
    </row>
    <row r="137" spans="1:150" s="409" customFormat="1" ht="99.95" customHeight="1" x14ac:dyDescent="0.25">
      <c r="A137" s="430" t="s">
        <v>190</v>
      </c>
      <c r="B137" s="430" t="s">
        <v>310</v>
      </c>
      <c r="C137" s="430" t="s">
        <v>3236</v>
      </c>
      <c r="D137" s="437">
        <v>6</v>
      </c>
      <c r="E137" s="430" t="s">
        <v>3316</v>
      </c>
      <c r="F137" s="441" t="s">
        <v>65</v>
      </c>
      <c r="G137" s="148">
        <v>4300</v>
      </c>
      <c r="H137" s="441">
        <v>1</v>
      </c>
      <c r="I137" s="441">
        <v>0.15</v>
      </c>
      <c r="J137" s="430" t="s">
        <v>3317</v>
      </c>
      <c r="K137" s="105">
        <v>43465</v>
      </c>
      <c r="L137" s="52">
        <v>27</v>
      </c>
      <c r="M137" s="430" t="s">
        <v>37</v>
      </c>
      <c r="N137" s="430" t="s">
        <v>3305</v>
      </c>
      <c r="O137" s="430" t="s">
        <v>3240</v>
      </c>
      <c r="P137" s="441">
        <v>0.02</v>
      </c>
      <c r="Q137" s="53" t="s">
        <v>3196</v>
      </c>
      <c r="R137" s="477">
        <v>0</v>
      </c>
      <c r="S137" s="415"/>
      <c r="T137" s="493">
        <v>43115</v>
      </c>
      <c r="U137" s="493">
        <v>43465</v>
      </c>
      <c r="V137" s="430" t="s">
        <v>3351</v>
      </c>
      <c r="W137" s="459">
        <v>0.25</v>
      </c>
      <c r="X137" s="459">
        <v>2.0833333333333332E-2</v>
      </c>
      <c r="Y137" s="431"/>
      <c r="Z137" s="448" t="s">
        <v>3314</v>
      </c>
      <c r="AA137" s="460"/>
      <c r="AB137" s="471"/>
      <c r="AC137" s="430"/>
      <c r="AD137" s="471"/>
      <c r="AE137" s="494"/>
      <c r="AF137" s="471"/>
      <c r="AG137" s="459">
        <v>2.0833333333333332E-2</v>
      </c>
      <c r="AH137" s="431"/>
      <c r="AI137" s="451" t="s">
        <v>3314</v>
      </c>
      <c r="AJ137" s="460"/>
      <c r="AK137" s="471"/>
      <c r="AL137" s="471"/>
      <c r="AM137" s="471"/>
      <c r="AN137" s="494"/>
      <c r="AO137" s="471"/>
      <c r="AP137" s="459">
        <v>2.0833333333333332E-2</v>
      </c>
      <c r="AQ137" s="431"/>
      <c r="AR137" s="451" t="s">
        <v>3315</v>
      </c>
      <c r="AS137" s="460"/>
      <c r="AT137" s="471"/>
      <c r="AU137" s="471"/>
      <c r="AV137" s="471"/>
      <c r="AW137" s="471"/>
      <c r="AX137" s="494"/>
      <c r="AY137" s="471"/>
      <c r="AZ137" s="459">
        <v>2.0833333333333332E-2</v>
      </c>
      <c r="BA137" s="431"/>
      <c r="BB137" s="451" t="s">
        <v>3314</v>
      </c>
      <c r="BC137" s="460"/>
      <c r="BD137" s="471"/>
      <c r="BE137" s="471"/>
      <c r="BF137" s="471"/>
      <c r="BG137" s="494"/>
      <c r="BH137" s="471"/>
      <c r="BI137" s="459">
        <v>2.0833333333333332E-2</v>
      </c>
      <c r="BJ137" s="431"/>
      <c r="BK137" s="451" t="s">
        <v>3314</v>
      </c>
      <c r="BL137" s="460"/>
      <c r="BM137" s="471"/>
      <c r="BN137" s="471"/>
      <c r="BO137" s="471"/>
      <c r="BP137" s="494"/>
      <c r="BQ137" s="471"/>
      <c r="BR137" s="459">
        <v>2.0833333333333332E-2</v>
      </c>
      <c r="BS137" s="431"/>
      <c r="BT137" s="451" t="s">
        <v>3315</v>
      </c>
      <c r="BU137" s="460"/>
      <c r="BV137" s="471"/>
      <c r="BW137" s="471"/>
      <c r="BX137" s="471"/>
      <c r="BY137" s="471"/>
      <c r="BZ137" s="494"/>
      <c r="CA137" s="471"/>
      <c r="CB137" s="459">
        <v>2.0833333333333332E-2</v>
      </c>
      <c r="CC137" s="431"/>
      <c r="CD137" s="451" t="s">
        <v>3314</v>
      </c>
      <c r="CE137" s="460"/>
      <c r="CF137" s="471"/>
      <c r="CG137" s="471"/>
      <c r="CH137" s="471"/>
      <c r="CI137" s="494"/>
      <c r="CJ137" s="471"/>
      <c r="CK137" s="459">
        <v>2.0833333333333332E-2</v>
      </c>
      <c r="CL137" s="431"/>
      <c r="CM137" s="451" t="s">
        <v>3314</v>
      </c>
      <c r="CN137" s="460"/>
      <c r="CO137" s="471"/>
      <c r="CP137" s="471"/>
      <c r="CQ137" s="471"/>
      <c r="CR137" s="494"/>
      <c r="CS137" s="471"/>
      <c r="CT137" s="459">
        <v>2.0833333333333332E-2</v>
      </c>
      <c r="CU137" s="431"/>
      <c r="CV137" s="451" t="s">
        <v>3315</v>
      </c>
      <c r="CW137" s="460"/>
      <c r="CX137" s="471"/>
      <c r="CY137" s="471"/>
      <c r="CZ137" s="471"/>
      <c r="DA137" s="471"/>
      <c r="DB137" s="494"/>
      <c r="DC137" s="471"/>
      <c r="DD137" s="459">
        <v>2.0833333333333332E-2</v>
      </c>
      <c r="DE137" s="431"/>
      <c r="DF137" s="451" t="s">
        <v>3314</v>
      </c>
      <c r="DG137" s="460"/>
      <c r="DH137" s="471"/>
      <c r="DI137" s="471"/>
      <c r="DJ137" s="471"/>
      <c r="DK137" s="494"/>
      <c r="DL137" s="471"/>
      <c r="DM137" s="459">
        <v>2.0833333333333332E-2</v>
      </c>
      <c r="DN137" s="431"/>
      <c r="DO137" s="451" t="s">
        <v>3314</v>
      </c>
      <c r="DP137" s="460"/>
      <c r="DQ137" s="471"/>
      <c r="DR137" s="471"/>
      <c r="DS137" s="471"/>
      <c r="DT137" s="494"/>
      <c r="DU137" s="471"/>
      <c r="DV137" s="459">
        <v>2.0833333333333332E-2</v>
      </c>
      <c r="DW137" s="431"/>
      <c r="DX137" s="451" t="s">
        <v>3305</v>
      </c>
      <c r="DY137" s="460"/>
      <c r="DZ137" s="471"/>
      <c r="EA137" s="471"/>
      <c r="EB137" s="471"/>
      <c r="EC137" s="471"/>
      <c r="ED137" s="494"/>
      <c r="EE137" s="471"/>
      <c r="EF137" s="489"/>
      <c r="EG137" s="469">
        <v>0.25</v>
      </c>
      <c r="EH137" s="468"/>
      <c r="EI137" s="468"/>
      <c r="EJ137" s="582"/>
      <c r="EK137" s="468"/>
      <c r="EL137" s="468"/>
      <c r="EM137" s="736"/>
      <c r="EN137" s="468"/>
      <c r="EO137" s="468"/>
      <c r="EP137" s="628"/>
      <c r="EQ137" s="468"/>
      <c r="ER137" s="628"/>
      <c r="ES137" s="200"/>
      <c r="ET137" s="412">
        <f t="shared" si="1"/>
        <v>0</v>
      </c>
    </row>
    <row r="138" spans="1:150" s="409" customFormat="1" ht="99.95" customHeight="1" x14ac:dyDescent="0.25">
      <c r="A138" s="430" t="s">
        <v>190</v>
      </c>
      <c r="B138" s="430" t="s">
        <v>83</v>
      </c>
      <c r="C138" s="430" t="s">
        <v>39</v>
      </c>
      <c r="D138" s="437">
        <v>7</v>
      </c>
      <c r="E138" s="430" t="s">
        <v>3352</v>
      </c>
      <c r="F138" s="437" t="s">
        <v>65</v>
      </c>
      <c r="G138" s="444">
        <v>0.85</v>
      </c>
      <c r="H138" s="444">
        <v>0.45</v>
      </c>
      <c r="I138" s="441">
        <v>0.1</v>
      </c>
      <c r="J138" s="430" t="s">
        <v>3353</v>
      </c>
      <c r="K138" s="105">
        <v>43465</v>
      </c>
      <c r="L138" s="52">
        <v>30</v>
      </c>
      <c r="M138" s="430" t="s">
        <v>40</v>
      </c>
      <c r="N138" s="430" t="s">
        <v>3354</v>
      </c>
      <c r="O138" s="430" t="s">
        <v>3355</v>
      </c>
      <c r="P138" s="441">
        <v>0.06</v>
      </c>
      <c r="Q138" s="53" t="s">
        <v>3196</v>
      </c>
      <c r="R138" s="477">
        <v>1194652000</v>
      </c>
      <c r="S138" s="415"/>
      <c r="T138" s="493">
        <v>43115</v>
      </c>
      <c r="U138" s="493">
        <v>43465</v>
      </c>
      <c r="V138" s="430" t="s">
        <v>3356</v>
      </c>
      <c r="W138" s="459">
        <v>0.5</v>
      </c>
      <c r="X138" s="459">
        <v>3.3000000000000002E-2</v>
      </c>
      <c r="Y138" s="431"/>
      <c r="Z138" s="448" t="s">
        <v>3357</v>
      </c>
      <c r="AA138" s="460">
        <v>3.3000000000000002E-2</v>
      </c>
      <c r="AB138" s="471">
        <v>0</v>
      </c>
      <c r="AC138" s="430"/>
      <c r="AD138" s="471"/>
      <c r="AE138" s="496">
        <v>8.9099999999999995E-3</v>
      </c>
      <c r="AF138" s="471"/>
      <c r="AG138" s="459">
        <v>0.05</v>
      </c>
      <c r="AH138" s="431"/>
      <c r="AI138" s="451" t="s">
        <v>3358</v>
      </c>
      <c r="AJ138" s="460">
        <v>0.05</v>
      </c>
      <c r="AK138" s="471">
        <v>0</v>
      </c>
      <c r="AL138" s="57">
        <v>137652000</v>
      </c>
      <c r="AM138" s="471"/>
      <c r="AN138" s="496">
        <v>2.2500000000000003E-2</v>
      </c>
      <c r="AO138" s="471"/>
      <c r="AP138" s="459">
        <v>8.3500000000000005E-2</v>
      </c>
      <c r="AQ138" s="431"/>
      <c r="AR138" s="451" t="s">
        <v>3359</v>
      </c>
      <c r="AS138" s="460">
        <v>8.3500000000000005E-2</v>
      </c>
      <c r="AT138" s="471">
        <v>0</v>
      </c>
      <c r="AU138" s="471"/>
      <c r="AV138" s="471"/>
      <c r="AW138" s="471" t="s">
        <v>3359</v>
      </c>
      <c r="AX138" s="496">
        <v>3.1544999999999997E-2</v>
      </c>
      <c r="AY138" s="471"/>
      <c r="AZ138" s="459">
        <v>8.3500000000000005E-2</v>
      </c>
      <c r="BA138" s="431"/>
      <c r="BB138" s="451" t="s">
        <v>3360</v>
      </c>
      <c r="BC138" s="460">
        <v>8.3500000000000005E-2</v>
      </c>
      <c r="BD138" s="471">
        <v>0</v>
      </c>
      <c r="BE138" s="471"/>
      <c r="BF138" s="471"/>
      <c r="BG138" s="496">
        <v>3.1544999999999997E-2</v>
      </c>
      <c r="BH138" s="471"/>
      <c r="BI138" s="459">
        <v>0.25</v>
      </c>
      <c r="BJ138" s="431"/>
      <c r="BK138" s="451" t="s">
        <v>3361</v>
      </c>
      <c r="BL138" s="460">
        <v>0.25</v>
      </c>
      <c r="BM138" s="471">
        <v>0</v>
      </c>
      <c r="BN138" s="57">
        <v>707000000</v>
      </c>
      <c r="BO138" s="471"/>
      <c r="BP138" s="496">
        <v>8.5499999999999993E-2</v>
      </c>
      <c r="BQ138" s="471"/>
      <c r="BR138" s="459">
        <v>0</v>
      </c>
      <c r="BS138" s="431"/>
      <c r="BT138" s="451"/>
      <c r="BU138" s="460">
        <v>0.16664999999999999</v>
      </c>
      <c r="BV138" s="471">
        <v>0</v>
      </c>
      <c r="BW138" s="471"/>
      <c r="BX138" s="471"/>
      <c r="BY138" s="471" t="s">
        <v>3362</v>
      </c>
      <c r="BZ138" s="496">
        <v>6.2995499999999996E-2</v>
      </c>
      <c r="CA138" s="471"/>
      <c r="CB138" s="459">
        <v>0</v>
      </c>
      <c r="CC138" s="431"/>
      <c r="CD138" s="451"/>
      <c r="CE138" s="460">
        <v>0.16664999999999999</v>
      </c>
      <c r="CF138" s="471">
        <v>0</v>
      </c>
      <c r="CG138" s="471"/>
      <c r="CH138" s="471"/>
      <c r="CI138" s="496">
        <v>7.199549999999999E-2</v>
      </c>
      <c r="CJ138" s="471"/>
      <c r="CK138" s="459">
        <v>0</v>
      </c>
      <c r="CL138" s="431"/>
      <c r="CM138" s="451"/>
      <c r="CN138" s="460">
        <v>3.3340000000000015E-2</v>
      </c>
      <c r="CO138" s="471">
        <v>0</v>
      </c>
      <c r="CP138" s="471"/>
      <c r="CQ138" s="471"/>
      <c r="CR138" s="496">
        <v>2.7001800000000006E-2</v>
      </c>
      <c r="CS138" s="471"/>
      <c r="CT138" s="459">
        <v>0</v>
      </c>
      <c r="CU138" s="431"/>
      <c r="CV138" s="451"/>
      <c r="CW138" s="460">
        <v>3.3340000000000015E-2</v>
      </c>
      <c r="CX138" s="471">
        <v>0</v>
      </c>
      <c r="CY138" s="57">
        <v>350000000</v>
      </c>
      <c r="CZ138" s="471"/>
      <c r="DA138" s="471" t="s">
        <v>3363</v>
      </c>
      <c r="DB138" s="496">
        <v>2.7001800000000006E-2</v>
      </c>
      <c r="DC138" s="471"/>
      <c r="DD138" s="459">
        <v>0</v>
      </c>
      <c r="DE138" s="431"/>
      <c r="DF138" s="451"/>
      <c r="DG138" s="460">
        <v>0</v>
      </c>
      <c r="DH138" s="471">
        <v>0</v>
      </c>
      <c r="DI138" s="471"/>
      <c r="DJ138" s="471"/>
      <c r="DK138" s="496">
        <v>1.8000000000000002E-2</v>
      </c>
      <c r="DL138" s="471"/>
      <c r="DM138" s="459">
        <v>0</v>
      </c>
      <c r="DN138" s="431"/>
      <c r="DO138" s="451"/>
      <c r="DP138" s="460">
        <v>0</v>
      </c>
      <c r="DQ138" s="471">
        <v>0</v>
      </c>
      <c r="DR138" s="471"/>
      <c r="DS138" s="471"/>
      <c r="DT138" s="496">
        <v>1.8000000000000002E-2</v>
      </c>
      <c r="DU138" s="471"/>
      <c r="DV138" s="459">
        <v>0</v>
      </c>
      <c r="DW138" s="431"/>
      <c r="DX138" s="451"/>
      <c r="DY138" s="460">
        <v>0.10002000000000004</v>
      </c>
      <c r="DZ138" s="471">
        <v>0</v>
      </c>
      <c r="EA138" s="471"/>
      <c r="EB138" s="471"/>
      <c r="EC138" s="471" t="s">
        <v>3364</v>
      </c>
      <c r="ED138" s="496">
        <v>4.5005400000000008E-2</v>
      </c>
      <c r="EE138" s="471"/>
      <c r="EF138" s="489"/>
      <c r="EG138" s="469">
        <v>0.5</v>
      </c>
      <c r="EH138" s="468"/>
      <c r="EI138" s="468"/>
      <c r="EJ138" s="582">
        <v>1</v>
      </c>
      <c r="EK138" s="468"/>
      <c r="EL138" s="468"/>
      <c r="EM138" s="735">
        <v>0.45000000000000012</v>
      </c>
      <c r="EN138" s="468"/>
      <c r="EO138" s="468"/>
      <c r="EP138" s="628">
        <v>1194652000</v>
      </c>
      <c r="EQ138" s="468"/>
      <c r="ER138" s="628"/>
      <c r="ES138" s="200"/>
      <c r="ET138" s="412">
        <f t="shared" si="1"/>
        <v>0</v>
      </c>
    </row>
    <row r="139" spans="1:150" s="409" customFormat="1" ht="99.95" customHeight="1" x14ac:dyDescent="0.25">
      <c r="A139" s="430" t="s">
        <v>190</v>
      </c>
      <c r="B139" s="430" t="s">
        <v>83</v>
      </c>
      <c r="C139" s="430" t="s">
        <v>39</v>
      </c>
      <c r="D139" s="437">
        <v>7</v>
      </c>
      <c r="E139" s="430" t="s">
        <v>3352</v>
      </c>
      <c r="F139" s="437" t="s">
        <v>65</v>
      </c>
      <c r="G139" s="444">
        <v>0.85</v>
      </c>
      <c r="H139" s="444">
        <v>0.45</v>
      </c>
      <c r="I139" s="441">
        <v>0.1</v>
      </c>
      <c r="J139" s="430" t="s">
        <v>3353</v>
      </c>
      <c r="K139" s="105">
        <v>43465</v>
      </c>
      <c r="L139" s="52">
        <v>30</v>
      </c>
      <c r="M139" s="430" t="s">
        <v>40</v>
      </c>
      <c r="N139" s="430" t="s">
        <v>3354</v>
      </c>
      <c r="O139" s="430" t="s">
        <v>3355</v>
      </c>
      <c r="P139" s="441">
        <v>0.06</v>
      </c>
      <c r="Q139" s="53" t="s">
        <v>3196</v>
      </c>
      <c r="R139" s="477">
        <v>1194652000</v>
      </c>
      <c r="S139" s="415"/>
      <c r="T139" s="493">
        <v>43115</v>
      </c>
      <c r="U139" s="493">
        <v>43465</v>
      </c>
      <c r="V139" s="430" t="s">
        <v>3365</v>
      </c>
      <c r="W139" s="459">
        <v>0.33329999999999999</v>
      </c>
      <c r="X139" s="459">
        <v>0</v>
      </c>
      <c r="Y139" s="431"/>
      <c r="Z139" s="448"/>
      <c r="AA139" s="460"/>
      <c r="AB139" s="471"/>
      <c r="AC139" s="430"/>
      <c r="AD139" s="471"/>
      <c r="AE139" s="496"/>
      <c r="AF139" s="471"/>
      <c r="AG139" s="459">
        <v>0</v>
      </c>
      <c r="AH139" s="431"/>
      <c r="AI139" s="451"/>
      <c r="AJ139" s="460"/>
      <c r="AK139" s="471"/>
      <c r="AL139" s="57"/>
      <c r="AM139" s="471"/>
      <c r="AN139" s="496"/>
      <c r="AO139" s="471"/>
      <c r="AP139" s="459">
        <v>0</v>
      </c>
      <c r="AQ139" s="431"/>
      <c r="AR139" s="451"/>
      <c r="AS139" s="460"/>
      <c r="AT139" s="471"/>
      <c r="AU139" s="471"/>
      <c r="AV139" s="471"/>
      <c r="AW139" s="471"/>
      <c r="AX139" s="496"/>
      <c r="AY139" s="471"/>
      <c r="AZ139" s="459">
        <v>0</v>
      </c>
      <c r="BA139" s="431"/>
      <c r="BB139" s="451"/>
      <c r="BC139" s="460"/>
      <c r="BD139" s="471"/>
      <c r="BE139" s="471"/>
      <c r="BF139" s="471"/>
      <c r="BG139" s="496"/>
      <c r="BH139" s="471"/>
      <c r="BI139" s="459">
        <v>0</v>
      </c>
      <c r="BJ139" s="431"/>
      <c r="BK139" s="451"/>
      <c r="BL139" s="460"/>
      <c r="BM139" s="471"/>
      <c r="BN139" s="57"/>
      <c r="BO139" s="471"/>
      <c r="BP139" s="496"/>
      <c r="BQ139" s="471"/>
      <c r="BR139" s="459">
        <v>0.16664999999999999</v>
      </c>
      <c r="BS139" s="431"/>
      <c r="BT139" s="451" t="s">
        <v>3362</v>
      </c>
      <c r="BU139" s="460"/>
      <c r="BV139" s="471"/>
      <c r="BW139" s="471"/>
      <c r="BX139" s="471"/>
      <c r="BY139" s="471"/>
      <c r="BZ139" s="496"/>
      <c r="CA139" s="471"/>
      <c r="CB139" s="459">
        <v>0.16664999999999999</v>
      </c>
      <c r="CC139" s="431"/>
      <c r="CD139" s="451" t="s">
        <v>3362</v>
      </c>
      <c r="CE139" s="460"/>
      <c r="CF139" s="471"/>
      <c r="CG139" s="471"/>
      <c r="CH139" s="471"/>
      <c r="CI139" s="496"/>
      <c r="CJ139" s="471"/>
      <c r="CK139" s="459">
        <v>0</v>
      </c>
      <c r="CL139" s="431"/>
      <c r="CM139" s="451"/>
      <c r="CN139" s="460"/>
      <c r="CO139" s="471"/>
      <c r="CP139" s="471"/>
      <c r="CQ139" s="471"/>
      <c r="CR139" s="496"/>
      <c r="CS139" s="471"/>
      <c r="CT139" s="459">
        <v>0</v>
      </c>
      <c r="CU139" s="431"/>
      <c r="CV139" s="451"/>
      <c r="CW139" s="460"/>
      <c r="CX139" s="471"/>
      <c r="CY139" s="57"/>
      <c r="CZ139" s="471"/>
      <c r="DA139" s="471"/>
      <c r="DB139" s="496"/>
      <c r="DC139" s="471"/>
      <c r="DD139" s="459">
        <v>0</v>
      </c>
      <c r="DE139" s="431"/>
      <c r="DF139" s="451"/>
      <c r="DG139" s="460"/>
      <c r="DH139" s="471"/>
      <c r="DI139" s="471"/>
      <c r="DJ139" s="471"/>
      <c r="DK139" s="496"/>
      <c r="DL139" s="471"/>
      <c r="DM139" s="459">
        <v>0</v>
      </c>
      <c r="DN139" s="431"/>
      <c r="DO139" s="451"/>
      <c r="DP139" s="460"/>
      <c r="DQ139" s="471"/>
      <c r="DR139" s="471"/>
      <c r="DS139" s="471"/>
      <c r="DT139" s="496"/>
      <c r="DU139" s="471"/>
      <c r="DV139" s="459">
        <v>0</v>
      </c>
      <c r="DW139" s="431"/>
      <c r="DX139" s="451"/>
      <c r="DY139" s="460"/>
      <c r="DZ139" s="471"/>
      <c r="EA139" s="471"/>
      <c r="EB139" s="471"/>
      <c r="EC139" s="471"/>
      <c r="ED139" s="496"/>
      <c r="EE139" s="471"/>
      <c r="EF139" s="489"/>
      <c r="EG139" s="469">
        <v>0.33329999999999999</v>
      </c>
      <c r="EH139" s="468"/>
      <c r="EI139" s="468"/>
      <c r="EJ139" s="582"/>
      <c r="EK139" s="468"/>
      <c r="EL139" s="468"/>
      <c r="EM139" s="736"/>
      <c r="EN139" s="468"/>
      <c r="EO139" s="468"/>
      <c r="EP139" s="628"/>
      <c r="EQ139" s="468"/>
      <c r="ER139" s="628"/>
      <c r="ES139" s="200"/>
      <c r="ET139" s="412">
        <f t="shared" ref="ET139:ET202" si="2">+EG139-W139</f>
        <v>0</v>
      </c>
    </row>
    <row r="140" spans="1:150" s="409" customFormat="1" ht="99.95" customHeight="1" x14ac:dyDescent="0.25">
      <c r="A140" s="430" t="s">
        <v>190</v>
      </c>
      <c r="B140" s="430" t="s">
        <v>83</v>
      </c>
      <c r="C140" s="430" t="s">
        <v>39</v>
      </c>
      <c r="D140" s="437">
        <v>7</v>
      </c>
      <c r="E140" s="430" t="s">
        <v>3352</v>
      </c>
      <c r="F140" s="437" t="s">
        <v>65</v>
      </c>
      <c r="G140" s="444">
        <v>0.85</v>
      </c>
      <c r="H140" s="444">
        <v>0.45</v>
      </c>
      <c r="I140" s="441">
        <v>0.1</v>
      </c>
      <c r="J140" s="430" t="s">
        <v>3353</v>
      </c>
      <c r="K140" s="105">
        <v>43465</v>
      </c>
      <c r="L140" s="52">
        <v>30</v>
      </c>
      <c r="M140" s="430" t="s">
        <v>40</v>
      </c>
      <c r="N140" s="430" t="s">
        <v>3354</v>
      </c>
      <c r="O140" s="430" t="s">
        <v>3355</v>
      </c>
      <c r="P140" s="441">
        <v>0.06</v>
      </c>
      <c r="Q140" s="53" t="s">
        <v>3196</v>
      </c>
      <c r="R140" s="477">
        <v>1194652000</v>
      </c>
      <c r="S140" s="415"/>
      <c r="T140" s="493">
        <v>43115</v>
      </c>
      <c r="U140" s="493">
        <v>43465</v>
      </c>
      <c r="V140" s="430" t="s">
        <v>3366</v>
      </c>
      <c r="W140" s="459">
        <v>0.16670000000000007</v>
      </c>
      <c r="X140" s="459">
        <v>0</v>
      </c>
      <c r="Y140" s="431"/>
      <c r="Z140" s="448"/>
      <c r="AA140" s="460"/>
      <c r="AB140" s="471"/>
      <c r="AC140" s="430"/>
      <c r="AD140" s="471"/>
      <c r="AE140" s="496"/>
      <c r="AF140" s="471"/>
      <c r="AG140" s="459">
        <v>0</v>
      </c>
      <c r="AH140" s="431"/>
      <c r="AI140" s="451"/>
      <c r="AJ140" s="460"/>
      <c r="AK140" s="471"/>
      <c r="AL140" s="57"/>
      <c r="AM140" s="471"/>
      <c r="AN140" s="496"/>
      <c r="AO140" s="471"/>
      <c r="AP140" s="459">
        <v>0</v>
      </c>
      <c r="AQ140" s="431"/>
      <c r="AR140" s="451"/>
      <c r="AS140" s="460"/>
      <c r="AT140" s="471"/>
      <c r="AU140" s="471"/>
      <c r="AV140" s="471"/>
      <c r="AW140" s="471"/>
      <c r="AX140" s="496"/>
      <c r="AY140" s="471"/>
      <c r="AZ140" s="459">
        <v>0</v>
      </c>
      <c r="BA140" s="431"/>
      <c r="BB140" s="451"/>
      <c r="BC140" s="460"/>
      <c r="BD140" s="471"/>
      <c r="BE140" s="471"/>
      <c r="BF140" s="471"/>
      <c r="BG140" s="496"/>
      <c r="BH140" s="471"/>
      <c r="BI140" s="459">
        <v>0</v>
      </c>
      <c r="BJ140" s="431"/>
      <c r="BK140" s="451"/>
      <c r="BL140" s="460"/>
      <c r="BM140" s="471"/>
      <c r="BN140" s="57"/>
      <c r="BO140" s="471"/>
      <c r="BP140" s="496"/>
      <c r="BQ140" s="471"/>
      <c r="BR140" s="459">
        <v>0</v>
      </c>
      <c r="BS140" s="431"/>
      <c r="BT140" s="451"/>
      <c r="BU140" s="460"/>
      <c r="BV140" s="471"/>
      <c r="BW140" s="471"/>
      <c r="BX140" s="471"/>
      <c r="BY140" s="471"/>
      <c r="BZ140" s="496"/>
      <c r="CA140" s="471"/>
      <c r="CB140" s="459">
        <v>0</v>
      </c>
      <c r="CC140" s="431"/>
      <c r="CD140" s="451"/>
      <c r="CE140" s="460"/>
      <c r="CF140" s="471"/>
      <c r="CG140" s="471"/>
      <c r="CH140" s="471"/>
      <c r="CI140" s="496"/>
      <c r="CJ140" s="471"/>
      <c r="CK140" s="459">
        <v>3.3340000000000015E-2</v>
      </c>
      <c r="CL140" s="431"/>
      <c r="CM140" s="451" t="s">
        <v>3367</v>
      </c>
      <c r="CN140" s="460"/>
      <c r="CO140" s="471"/>
      <c r="CP140" s="471"/>
      <c r="CQ140" s="471"/>
      <c r="CR140" s="496"/>
      <c r="CS140" s="471"/>
      <c r="CT140" s="459">
        <v>3.3340000000000015E-2</v>
      </c>
      <c r="CU140" s="431"/>
      <c r="CV140" s="451" t="s">
        <v>3363</v>
      </c>
      <c r="CW140" s="460"/>
      <c r="CX140" s="471"/>
      <c r="CY140" s="57"/>
      <c r="CZ140" s="471"/>
      <c r="DA140" s="471"/>
      <c r="DB140" s="496"/>
      <c r="DC140" s="471"/>
      <c r="DD140" s="459">
        <v>0</v>
      </c>
      <c r="DE140" s="431"/>
      <c r="DF140" s="451"/>
      <c r="DG140" s="460"/>
      <c r="DH140" s="471"/>
      <c r="DI140" s="471"/>
      <c r="DJ140" s="471"/>
      <c r="DK140" s="496"/>
      <c r="DL140" s="471"/>
      <c r="DM140" s="459">
        <v>0</v>
      </c>
      <c r="DN140" s="431"/>
      <c r="DO140" s="451"/>
      <c r="DP140" s="460"/>
      <c r="DQ140" s="471"/>
      <c r="DR140" s="471"/>
      <c r="DS140" s="471"/>
      <c r="DT140" s="496"/>
      <c r="DU140" s="471"/>
      <c r="DV140" s="459">
        <v>0.10002000000000004</v>
      </c>
      <c r="DW140" s="431"/>
      <c r="DX140" s="451" t="s">
        <v>3364</v>
      </c>
      <c r="DY140" s="460"/>
      <c r="DZ140" s="471"/>
      <c r="EA140" s="471"/>
      <c r="EB140" s="471"/>
      <c r="EC140" s="471"/>
      <c r="ED140" s="496"/>
      <c r="EE140" s="471"/>
      <c r="EF140" s="489"/>
      <c r="EG140" s="469">
        <v>0.16670000000000007</v>
      </c>
      <c r="EH140" s="468"/>
      <c r="EI140" s="468"/>
      <c r="EJ140" s="582"/>
      <c r="EK140" s="468"/>
      <c r="EL140" s="468"/>
      <c r="EM140" s="736"/>
      <c r="EN140" s="468"/>
      <c r="EO140" s="468"/>
      <c r="EP140" s="628"/>
      <c r="EQ140" s="468"/>
      <c r="ER140" s="628"/>
      <c r="ES140" s="200"/>
      <c r="ET140" s="412">
        <f t="shared" si="2"/>
        <v>0</v>
      </c>
    </row>
    <row r="141" spans="1:150" s="409" customFormat="1" ht="99.95" customHeight="1" x14ac:dyDescent="0.25">
      <c r="A141" s="430" t="s">
        <v>190</v>
      </c>
      <c r="B141" s="430" t="s">
        <v>83</v>
      </c>
      <c r="C141" s="430" t="s">
        <v>39</v>
      </c>
      <c r="D141" s="437">
        <v>7</v>
      </c>
      <c r="E141" s="430" t="s">
        <v>3352</v>
      </c>
      <c r="F141" s="437" t="s">
        <v>65</v>
      </c>
      <c r="G141" s="444">
        <v>0.85</v>
      </c>
      <c r="H141" s="444">
        <v>0.45</v>
      </c>
      <c r="I141" s="441">
        <v>0.1</v>
      </c>
      <c r="J141" s="430" t="s">
        <v>3353</v>
      </c>
      <c r="K141" s="105">
        <v>43465</v>
      </c>
      <c r="L141" s="52">
        <v>31</v>
      </c>
      <c r="M141" s="430" t="s">
        <v>3368</v>
      </c>
      <c r="N141" s="430" t="s">
        <v>3369</v>
      </c>
      <c r="O141" s="430" t="s">
        <v>3355</v>
      </c>
      <c r="P141" s="441">
        <v>0.04</v>
      </c>
      <c r="Q141" s="53" t="s">
        <v>2318</v>
      </c>
      <c r="R141" s="477">
        <v>79200000</v>
      </c>
      <c r="S141" s="415"/>
      <c r="T141" s="493">
        <v>43132</v>
      </c>
      <c r="U141" s="493">
        <v>43465</v>
      </c>
      <c r="V141" s="430" t="s">
        <v>3370</v>
      </c>
      <c r="W141" s="459">
        <v>0.25</v>
      </c>
      <c r="X141" s="459">
        <v>0</v>
      </c>
      <c r="Y141" s="431"/>
      <c r="Z141" s="448"/>
      <c r="AA141" s="460">
        <v>0</v>
      </c>
      <c r="AB141" s="471">
        <v>0</v>
      </c>
      <c r="AC141" s="430"/>
      <c r="AD141" s="471"/>
      <c r="AE141" s="496"/>
      <c r="AF141" s="471"/>
      <c r="AG141" s="459">
        <v>0.05</v>
      </c>
      <c r="AH141" s="431"/>
      <c r="AI141" s="451" t="s">
        <v>3371</v>
      </c>
      <c r="AJ141" s="460">
        <v>0.05</v>
      </c>
      <c r="AK141" s="471">
        <v>0</v>
      </c>
      <c r="AL141" s="57">
        <v>79200000</v>
      </c>
      <c r="AM141" s="471"/>
      <c r="AN141" s="496"/>
      <c r="AO141" s="471"/>
      <c r="AP141" s="459">
        <v>0.05</v>
      </c>
      <c r="AQ141" s="431"/>
      <c r="AR141" s="451" t="s">
        <v>3371</v>
      </c>
      <c r="AS141" s="460">
        <v>0.05</v>
      </c>
      <c r="AT141" s="471">
        <v>0</v>
      </c>
      <c r="AU141" s="471"/>
      <c r="AV141" s="471"/>
      <c r="AW141" s="471" t="s">
        <v>3371</v>
      </c>
      <c r="AX141" s="496"/>
      <c r="AY141" s="471"/>
      <c r="AZ141" s="459">
        <v>0.05</v>
      </c>
      <c r="BA141" s="431"/>
      <c r="BB141" s="451" t="s">
        <v>3372</v>
      </c>
      <c r="BC141" s="460">
        <v>0.05</v>
      </c>
      <c r="BD141" s="471">
        <v>0</v>
      </c>
      <c r="BE141" s="471"/>
      <c r="BF141" s="471"/>
      <c r="BG141" s="496"/>
      <c r="BH141" s="471"/>
      <c r="BI141" s="459">
        <v>0.1</v>
      </c>
      <c r="BJ141" s="431"/>
      <c r="BK141" s="451" t="s">
        <v>3373</v>
      </c>
      <c r="BL141" s="460">
        <v>0.1</v>
      </c>
      <c r="BM141" s="471">
        <v>0</v>
      </c>
      <c r="BN141" s="471"/>
      <c r="BO141" s="471"/>
      <c r="BP141" s="496"/>
      <c r="BQ141" s="471"/>
      <c r="BR141" s="459">
        <v>0</v>
      </c>
      <c r="BS141" s="431"/>
      <c r="BT141" s="451"/>
      <c r="BU141" s="460">
        <v>0.1</v>
      </c>
      <c r="BV141" s="471">
        <v>0</v>
      </c>
      <c r="BW141" s="471"/>
      <c r="BX141" s="471"/>
      <c r="BY141" s="471" t="s">
        <v>3374</v>
      </c>
      <c r="BZ141" s="496"/>
      <c r="CA141" s="471"/>
      <c r="CB141" s="459">
        <v>0</v>
      </c>
      <c r="CC141" s="431"/>
      <c r="CD141" s="451"/>
      <c r="CE141" s="460">
        <v>0.15</v>
      </c>
      <c r="CF141" s="471">
        <v>0</v>
      </c>
      <c r="CG141" s="471"/>
      <c r="CH141" s="471"/>
      <c r="CI141" s="496"/>
      <c r="CJ141" s="471"/>
      <c r="CK141" s="459">
        <v>0</v>
      </c>
      <c r="CL141" s="431"/>
      <c r="CM141" s="451"/>
      <c r="CN141" s="460">
        <v>0.1</v>
      </c>
      <c r="CO141" s="471">
        <v>0</v>
      </c>
      <c r="CP141" s="471"/>
      <c r="CQ141" s="471"/>
      <c r="CR141" s="496"/>
      <c r="CS141" s="471"/>
      <c r="CT141" s="459">
        <v>0</v>
      </c>
      <c r="CU141" s="431"/>
      <c r="CV141" s="451"/>
      <c r="CW141" s="460">
        <v>0.1</v>
      </c>
      <c r="CX141" s="471">
        <v>0</v>
      </c>
      <c r="CY141" s="471"/>
      <c r="CZ141" s="471"/>
      <c r="DA141" s="471" t="s">
        <v>3375</v>
      </c>
      <c r="DB141" s="496"/>
      <c r="DC141" s="471"/>
      <c r="DD141" s="459">
        <v>0</v>
      </c>
      <c r="DE141" s="431"/>
      <c r="DF141" s="451"/>
      <c r="DG141" s="460">
        <v>0.1</v>
      </c>
      <c r="DH141" s="471">
        <v>0</v>
      </c>
      <c r="DI141" s="471"/>
      <c r="DJ141" s="471"/>
      <c r="DK141" s="496"/>
      <c r="DL141" s="471"/>
      <c r="DM141" s="459">
        <v>0</v>
      </c>
      <c r="DN141" s="431"/>
      <c r="DO141" s="451"/>
      <c r="DP141" s="460">
        <v>0.1</v>
      </c>
      <c r="DQ141" s="471">
        <v>0</v>
      </c>
      <c r="DR141" s="471"/>
      <c r="DS141" s="471"/>
      <c r="DT141" s="496"/>
      <c r="DU141" s="471"/>
      <c r="DV141" s="459">
        <v>0</v>
      </c>
      <c r="DW141" s="431"/>
      <c r="DX141" s="451"/>
      <c r="DY141" s="460">
        <v>0.1</v>
      </c>
      <c r="DZ141" s="471">
        <v>0</v>
      </c>
      <c r="EA141" s="471"/>
      <c r="EB141" s="471"/>
      <c r="EC141" s="471" t="s">
        <v>3376</v>
      </c>
      <c r="ED141" s="496"/>
      <c r="EE141" s="471"/>
      <c r="EF141" s="489"/>
      <c r="EG141" s="469">
        <v>0.25</v>
      </c>
      <c r="EH141" s="468"/>
      <c r="EI141" s="468"/>
      <c r="EJ141" s="582">
        <v>0.99999999999999989</v>
      </c>
      <c r="EK141" s="468"/>
      <c r="EL141" s="468"/>
      <c r="EM141" s="736"/>
      <c r="EN141" s="468"/>
      <c r="EO141" s="468"/>
      <c r="EP141" s="628">
        <v>79200000</v>
      </c>
      <c r="EQ141" s="468"/>
      <c r="ER141" s="628"/>
      <c r="ES141" s="200"/>
      <c r="ET141" s="412">
        <f t="shared" si="2"/>
        <v>0</v>
      </c>
    </row>
    <row r="142" spans="1:150" s="409" customFormat="1" ht="99.95" customHeight="1" x14ac:dyDescent="0.25">
      <c r="A142" s="430" t="s">
        <v>190</v>
      </c>
      <c r="B142" s="430" t="s">
        <v>83</v>
      </c>
      <c r="C142" s="430" t="s">
        <v>39</v>
      </c>
      <c r="D142" s="437">
        <v>7</v>
      </c>
      <c r="E142" s="430" t="s">
        <v>3352</v>
      </c>
      <c r="F142" s="437" t="s">
        <v>65</v>
      </c>
      <c r="G142" s="444">
        <v>0.85</v>
      </c>
      <c r="H142" s="444">
        <v>0.45</v>
      </c>
      <c r="I142" s="441">
        <v>0.1</v>
      </c>
      <c r="J142" s="430" t="s">
        <v>3353</v>
      </c>
      <c r="K142" s="105">
        <v>43465</v>
      </c>
      <c r="L142" s="52">
        <v>31</v>
      </c>
      <c r="M142" s="430" t="s">
        <v>3368</v>
      </c>
      <c r="N142" s="430" t="s">
        <v>3369</v>
      </c>
      <c r="O142" s="430" t="s">
        <v>3355</v>
      </c>
      <c r="P142" s="441">
        <v>0.04</v>
      </c>
      <c r="Q142" s="53" t="s">
        <v>2318</v>
      </c>
      <c r="R142" s="477">
        <v>79200000</v>
      </c>
      <c r="S142" s="415"/>
      <c r="T142" s="493">
        <v>43132</v>
      </c>
      <c r="U142" s="493">
        <v>43465</v>
      </c>
      <c r="V142" s="430" t="s">
        <v>3377</v>
      </c>
      <c r="W142" s="459">
        <v>0.25</v>
      </c>
      <c r="X142" s="459">
        <v>0</v>
      </c>
      <c r="Y142" s="431"/>
      <c r="Z142" s="448"/>
      <c r="AA142" s="460"/>
      <c r="AB142" s="471"/>
      <c r="AC142" s="430"/>
      <c r="AD142" s="471"/>
      <c r="AE142" s="496"/>
      <c r="AF142" s="471"/>
      <c r="AG142" s="459">
        <v>0</v>
      </c>
      <c r="AH142" s="431"/>
      <c r="AI142" s="451"/>
      <c r="AJ142" s="460"/>
      <c r="AK142" s="471"/>
      <c r="AL142" s="57"/>
      <c r="AM142" s="471"/>
      <c r="AN142" s="496"/>
      <c r="AO142" s="471"/>
      <c r="AP142" s="459">
        <v>0</v>
      </c>
      <c r="AQ142" s="431"/>
      <c r="AR142" s="451"/>
      <c r="AS142" s="460"/>
      <c r="AT142" s="471"/>
      <c r="AU142" s="471"/>
      <c r="AV142" s="471"/>
      <c r="AW142" s="471"/>
      <c r="AX142" s="496"/>
      <c r="AY142" s="471"/>
      <c r="AZ142" s="459">
        <v>0</v>
      </c>
      <c r="BA142" s="431"/>
      <c r="BB142" s="451"/>
      <c r="BC142" s="460"/>
      <c r="BD142" s="471"/>
      <c r="BE142" s="471"/>
      <c r="BF142" s="471"/>
      <c r="BG142" s="496"/>
      <c r="BH142" s="471"/>
      <c r="BI142" s="459">
        <v>0</v>
      </c>
      <c r="BJ142" s="431"/>
      <c r="BK142" s="451"/>
      <c r="BL142" s="460"/>
      <c r="BM142" s="471"/>
      <c r="BN142" s="471"/>
      <c r="BO142" s="471"/>
      <c r="BP142" s="496"/>
      <c r="BQ142" s="471"/>
      <c r="BR142" s="459">
        <v>0.1</v>
      </c>
      <c r="BS142" s="431"/>
      <c r="BT142" s="451" t="s">
        <v>3374</v>
      </c>
      <c r="BU142" s="460"/>
      <c r="BV142" s="471"/>
      <c r="BW142" s="471"/>
      <c r="BX142" s="471"/>
      <c r="BY142" s="471"/>
      <c r="BZ142" s="496"/>
      <c r="CA142" s="471"/>
      <c r="CB142" s="459">
        <v>0.15</v>
      </c>
      <c r="CC142" s="431"/>
      <c r="CD142" s="451" t="s">
        <v>3378</v>
      </c>
      <c r="CE142" s="460"/>
      <c r="CF142" s="471"/>
      <c r="CG142" s="471"/>
      <c r="CH142" s="471"/>
      <c r="CI142" s="496"/>
      <c r="CJ142" s="471"/>
      <c r="CK142" s="459">
        <v>0</v>
      </c>
      <c r="CL142" s="431"/>
      <c r="CM142" s="451"/>
      <c r="CN142" s="460"/>
      <c r="CO142" s="471"/>
      <c r="CP142" s="471"/>
      <c r="CQ142" s="471"/>
      <c r="CR142" s="496"/>
      <c r="CS142" s="471"/>
      <c r="CT142" s="459">
        <v>0</v>
      </c>
      <c r="CU142" s="431"/>
      <c r="CV142" s="451"/>
      <c r="CW142" s="460"/>
      <c r="CX142" s="471"/>
      <c r="CY142" s="471"/>
      <c r="CZ142" s="471"/>
      <c r="DA142" s="471"/>
      <c r="DB142" s="496"/>
      <c r="DC142" s="471"/>
      <c r="DD142" s="459">
        <v>0</v>
      </c>
      <c r="DE142" s="431"/>
      <c r="DF142" s="451"/>
      <c r="DG142" s="460"/>
      <c r="DH142" s="471"/>
      <c r="DI142" s="471"/>
      <c r="DJ142" s="471"/>
      <c r="DK142" s="496"/>
      <c r="DL142" s="471"/>
      <c r="DM142" s="459">
        <v>0</v>
      </c>
      <c r="DN142" s="431"/>
      <c r="DO142" s="451"/>
      <c r="DP142" s="460"/>
      <c r="DQ142" s="471"/>
      <c r="DR142" s="471"/>
      <c r="DS142" s="471"/>
      <c r="DT142" s="496"/>
      <c r="DU142" s="471"/>
      <c r="DV142" s="459">
        <v>0</v>
      </c>
      <c r="DW142" s="431"/>
      <c r="DX142" s="451"/>
      <c r="DY142" s="460"/>
      <c r="DZ142" s="471"/>
      <c r="EA142" s="471"/>
      <c r="EB142" s="471"/>
      <c r="EC142" s="471"/>
      <c r="ED142" s="496"/>
      <c r="EE142" s="471"/>
      <c r="EF142" s="489"/>
      <c r="EG142" s="469">
        <v>0.25</v>
      </c>
      <c r="EH142" s="468"/>
      <c r="EI142" s="468"/>
      <c r="EJ142" s="582"/>
      <c r="EK142" s="468"/>
      <c r="EL142" s="468"/>
      <c r="EM142" s="736"/>
      <c r="EN142" s="468"/>
      <c r="EO142" s="468"/>
      <c r="EP142" s="628"/>
      <c r="EQ142" s="468"/>
      <c r="ER142" s="628"/>
      <c r="ES142" s="200"/>
      <c r="ET142" s="412">
        <f t="shared" si="2"/>
        <v>0</v>
      </c>
    </row>
    <row r="143" spans="1:150" s="409" customFormat="1" ht="99.95" customHeight="1" x14ac:dyDescent="0.25">
      <c r="A143" s="430" t="s">
        <v>190</v>
      </c>
      <c r="B143" s="430" t="s">
        <v>83</v>
      </c>
      <c r="C143" s="430" t="s">
        <v>39</v>
      </c>
      <c r="D143" s="437">
        <v>7</v>
      </c>
      <c r="E143" s="430" t="s">
        <v>3352</v>
      </c>
      <c r="F143" s="437" t="s">
        <v>65</v>
      </c>
      <c r="G143" s="444">
        <v>0.85</v>
      </c>
      <c r="H143" s="444">
        <v>0.45</v>
      </c>
      <c r="I143" s="441">
        <v>0.1</v>
      </c>
      <c r="J143" s="430" t="s">
        <v>3353</v>
      </c>
      <c r="K143" s="105">
        <v>43465</v>
      </c>
      <c r="L143" s="52">
        <v>31</v>
      </c>
      <c r="M143" s="430" t="s">
        <v>3368</v>
      </c>
      <c r="N143" s="430" t="s">
        <v>3369</v>
      </c>
      <c r="O143" s="430" t="s">
        <v>3355</v>
      </c>
      <c r="P143" s="441">
        <v>0.04</v>
      </c>
      <c r="Q143" s="53" t="s">
        <v>2318</v>
      </c>
      <c r="R143" s="477">
        <v>79200000</v>
      </c>
      <c r="S143" s="415"/>
      <c r="T143" s="493">
        <v>43132</v>
      </c>
      <c r="U143" s="493">
        <v>43465</v>
      </c>
      <c r="V143" s="430" t="s">
        <v>3379</v>
      </c>
      <c r="W143" s="459">
        <v>0.5</v>
      </c>
      <c r="X143" s="459">
        <v>0</v>
      </c>
      <c r="Y143" s="431"/>
      <c r="Z143" s="448"/>
      <c r="AA143" s="460"/>
      <c r="AB143" s="471"/>
      <c r="AC143" s="430"/>
      <c r="AD143" s="471"/>
      <c r="AE143" s="496"/>
      <c r="AF143" s="471"/>
      <c r="AG143" s="459">
        <v>0</v>
      </c>
      <c r="AH143" s="431"/>
      <c r="AI143" s="451"/>
      <c r="AJ143" s="460"/>
      <c r="AK143" s="471"/>
      <c r="AL143" s="57"/>
      <c r="AM143" s="471"/>
      <c r="AN143" s="496"/>
      <c r="AO143" s="471"/>
      <c r="AP143" s="459">
        <v>0</v>
      </c>
      <c r="AQ143" s="431"/>
      <c r="AR143" s="451"/>
      <c r="AS143" s="460"/>
      <c r="AT143" s="471"/>
      <c r="AU143" s="471"/>
      <c r="AV143" s="471"/>
      <c r="AW143" s="471"/>
      <c r="AX143" s="496"/>
      <c r="AY143" s="471"/>
      <c r="AZ143" s="459">
        <v>0</v>
      </c>
      <c r="BA143" s="431"/>
      <c r="BB143" s="451"/>
      <c r="BC143" s="460"/>
      <c r="BD143" s="471"/>
      <c r="BE143" s="471"/>
      <c r="BF143" s="471"/>
      <c r="BG143" s="496"/>
      <c r="BH143" s="471"/>
      <c r="BI143" s="459">
        <v>0</v>
      </c>
      <c r="BJ143" s="431"/>
      <c r="BK143" s="451"/>
      <c r="BL143" s="460"/>
      <c r="BM143" s="471"/>
      <c r="BN143" s="471"/>
      <c r="BO143" s="471"/>
      <c r="BP143" s="496"/>
      <c r="BQ143" s="471"/>
      <c r="BR143" s="459">
        <v>0</v>
      </c>
      <c r="BS143" s="431"/>
      <c r="BT143" s="451"/>
      <c r="BU143" s="460"/>
      <c r="BV143" s="471"/>
      <c r="BW143" s="471"/>
      <c r="BX143" s="471"/>
      <c r="BY143" s="471"/>
      <c r="BZ143" s="496"/>
      <c r="CA143" s="471"/>
      <c r="CB143" s="459">
        <v>0</v>
      </c>
      <c r="CC143" s="431"/>
      <c r="CD143" s="451"/>
      <c r="CE143" s="460"/>
      <c r="CF143" s="471"/>
      <c r="CG143" s="471"/>
      <c r="CH143" s="471"/>
      <c r="CI143" s="496"/>
      <c r="CJ143" s="471"/>
      <c r="CK143" s="459">
        <v>0.1</v>
      </c>
      <c r="CL143" s="431"/>
      <c r="CM143" s="451" t="s">
        <v>3375</v>
      </c>
      <c r="CN143" s="460"/>
      <c r="CO143" s="471"/>
      <c r="CP143" s="471"/>
      <c r="CQ143" s="471"/>
      <c r="CR143" s="496"/>
      <c r="CS143" s="471"/>
      <c r="CT143" s="459">
        <v>0.1</v>
      </c>
      <c r="CU143" s="431"/>
      <c r="CV143" s="451" t="s">
        <v>3375</v>
      </c>
      <c r="CW143" s="460"/>
      <c r="CX143" s="471"/>
      <c r="CY143" s="471"/>
      <c r="CZ143" s="471"/>
      <c r="DA143" s="471"/>
      <c r="DB143" s="496"/>
      <c r="DC143" s="471"/>
      <c r="DD143" s="459">
        <v>0.1</v>
      </c>
      <c r="DE143" s="431"/>
      <c r="DF143" s="451" t="s">
        <v>3375</v>
      </c>
      <c r="DG143" s="460"/>
      <c r="DH143" s="471"/>
      <c r="DI143" s="471"/>
      <c r="DJ143" s="471"/>
      <c r="DK143" s="496"/>
      <c r="DL143" s="471"/>
      <c r="DM143" s="459">
        <v>0.1</v>
      </c>
      <c r="DN143" s="431"/>
      <c r="DO143" s="451" t="s">
        <v>3375</v>
      </c>
      <c r="DP143" s="460"/>
      <c r="DQ143" s="471"/>
      <c r="DR143" s="471"/>
      <c r="DS143" s="471"/>
      <c r="DT143" s="496"/>
      <c r="DU143" s="471"/>
      <c r="DV143" s="459">
        <v>0.1</v>
      </c>
      <c r="DW143" s="431"/>
      <c r="DX143" s="451" t="s">
        <v>3376</v>
      </c>
      <c r="DY143" s="460"/>
      <c r="DZ143" s="471"/>
      <c r="EA143" s="471"/>
      <c r="EB143" s="471"/>
      <c r="EC143" s="471"/>
      <c r="ED143" s="496"/>
      <c r="EE143" s="471"/>
      <c r="EF143" s="489"/>
      <c r="EG143" s="469">
        <v>0.5</v>
      </c>
      <c r="EH143" s="468"/>
      <c r="EI143" s="468"/>
      <c r="EJ143" s="582"/>
      <c r="EK143" s="468"/>
      <c r="EL143" s="468"/>
      <c r="EM143" s="736"/>
      <c r="EN143" s="468"/>
      <c r="EO143" s="468"/>
      <c r="EP143" s="628"/>
      <c r="EQ143" s="468"/>
      <c r="ER143" s="628"/>
      <c r="ES143" s="200"/>
      <c r="ET143" s="412">
        <f t="shared" si="2"/>
        <v>0</v>
      </c>
    </row>
    <row r="144" spans="1:150" s="409" customFormat="1" ht="99.95" customHeight="1" x14ac:dyDescent="0.25">
      <c r="A144" s="430" t="s">
        <v>190</v>
      </c>
      <c r="B144" s="430" t="s">
        <v>3837</v>
      </c>
      <c r="C144" s="430" t="s">
        <v>39</v>
      </c>
      <c r="D144" s="437">
        <v>8</v>
      </c>
      <c r="E144" s="430" t="s">
        <v>41</v>
      </c>
      <c r="F144" s="437" t="s">
        <v>65</v>
      </c>
      <c r="G144" s="443">
        <v>0.8</v>
      </c>
      <c r="H144" s="441">
        <v>1</v>
      </c>
      <c r="I144" s="441">
        <v>0.15</v>
      </c>
      <c r="J144" s="430" t="s">
        <v>3380</v>
      </c>
      <c r="K144" s="105">
        <v>43465</v>
      </c>
      <c r="L144" s="52">
        <v>32</v>
      </c>
      <c r="M144" s="430" t="s">
        <v>42</v>
      </c>
      <c r="N144" s="430" t="s">
        <v>3381</v>
      </c>
      <c r="O144" s="430" t="s">
        <v>3382</v>
      </c>
      <c r="P144" s="441">
        <v>0.03</v>
      </c>
      <c r="Q144" s="53" t="s">
        <v>1820</v>
      </c>
      <c r="R144" s="477">
        <v>8541482000</v>
      </c>
      <c r="S144" s="415"/>
      <c r="T144" s="493">
        <v>43101</v>
      </c>
      <c r="U144" s="493">
        <v>43465</v>
      </c>
      <c r="V144" s="430" t="s">
        <v>3383</v>
      </c>
      <c r="W144" s="459">
        <v>0.33329999999999999</v>
      </c>
      <c r="X144" s="459">
        <v>2.7774999999999998E-2</v>
      </c>
      <c r="Y144" s="431"/>
      <c r="Z144" s="448" t="s">
        <v>3384</v>
      </c>
      <c r="AA144" s="460">
        <v>2.7774999999999998E-2</v>
      </c>
      <c r="AB144" s="471">
        <v>0</v>
      </c>
      <c r="AC144" s="430"/>
      <c r="AD144" s="471"/>
      <c r="AE144" s="10">
        <v>3.8205959595959599E-2</v>
      </c>
      <c r="AF144" s="471"/>
      <c r="AG144" s="459">
        <v>2.7774999999999998E-2</v>
      </c>
      <c r="AH144" s="431"/>
      <c r="AI144" s="451" t="s">
        <v>3384</v>
      </c>
      <c r="AJ144" s="460">
        <v>2.7774999999999998E-2</v>
      </c>
      <c r="AK144" s="471">
        <v>0</v>
      </c>
      <c r="AL144" s="57">
        <v>1119288000</v>
      </c>
      <c r="AM144" s="471"/>
      <c r="AN144" s="10">
        <v>5.760111111111111E-2</v>
      </c>
      <c r="AO144" s="471"/>
      <c r="AP144" s="459">
        <v>2.7774999999999998E-2</v>
      </c>
      <c r="AQ144" s="431"/>
      <c r="AR144" s="451" t="s">
        <v>3385</v>
      </c>
      <c r="AS144" s="460">
        <v>0.19444999999999998</v>
      </c>
      <c r="AT144" s="471">
        <v>0</v>
      </c>
      <c r="AU144" s="57">
        <v>146706000</v>
      </c>
      <c r="AV144" s="471"/>
      <c r="AW144" s="471" t="s">
        <v>3385</v>
      </c>
      <c r="AX144" s="10">
        <v>0.12260111111111109</v>
      </c>
      <c r="AY144" s="471"/>
      <c r="AZ144" s="459">
        <v>2.7774999999999998E-2</v>
      </c>
      <c r="BA144" s="431"/>
      <c r="BB144" s="451" t="s">
        <v>3384</v>
      </c>
      <c r="BC144" s="460">
        <v>2.7774999999999998E-2</v>
      </c>
      <c r="BD144" s="471">
        <v>0</v>
      </c>
      <c r="BE144" s="471"/>
      <c r="BF144" s="471"/>
      <c r="BG144" s="10">
        <v>4.6489999999999983E-2</v>
      </c>
      <c r="BH144" s="471"/>
      <c r="BI144" s="459">
        <v>2.7774999999999998E-2</v>
      </c>
      <c r="BJ144" s="431"/>
      <c r="BK144" s="451" t="s">
        <v>3384</v>
      </c>
      <c r="BL144" s="460">
        <v>2.7774999999999998E-2</v>
      </c>
      <c r="BM144" s="471">
        <v>0</v>
      </c>
      <c r="BN144" s="57">
        <v>116003000</v>
      </c>
      <c r="BO144" s="471"/>
      <c r="BP144" s="10">
        <v>4.6489999999999983E-2</v>
      </c>
      <c r="BQ144" s="471"/>
      <c r="BR144" s="459">
        <v>2.7774999999999998E-2</v>
      </c>
      <c r="BS144" s="431"/>
      <c r="BT144" s="451" t="s">
        <v>3385</v>
      </c>
      <c r="BU144" s="460">
        <v>0.19444999999999998</v>
      </c>
      <c r="BV144" s="471">
        <v>0</v>
      </c>
      <c r="BW144" s="57">
        <v>200000000</v>
      </c>
      <c r="BX144" s="471"/>
      <c r="BY144" s="471" t="s">
        <v>3385</v>
      </c>
      <c r="BZ144" s="10">
        <v>0.11148999999999998</v>
      </c>
      <c r="CA144" s="471"/>
      <c r="CB144" s="459">
        <v>2.7774999999999998E-2</v>
      </c>
      <c r="CC144" s="431"/>
      <c r="CD144" s="451" t="s">
        <v>3384</v>
      </c>
      <c r="CE144" s="460">
        <v>2.7774999999999998E-2</v>
      </c>
      <c r="CF144" s="471">
        <v>0</v>
      </c>
      <c r="CG144" s="57">
        <v>6805182000</v>
      </c>
      <c r="CH144" s="471"/>
      <c r="CI144" s="10">
        <v>5.2045555555555539E-2</v>
      </c>
      <c r="CJ144" s="471"/>
      <c r="CK144" s="459">
        <v>2.7774999999999998E-2</v>
      </c>
      <c r="CL144" s="431"/>
      <c r="CM144" s="451" t="s">
        <v>3384</v>
      </c>
      <c r="CN144" s="460">
        <v>2.7774999999999998E-2</v>
      </c>
      <c r="CO144" s="471">
        <v>0</v>
      </c>
      <c r="CP144" s="57">
        <v>150000000</v>
      </c>
      <c r="CQ144" s="471"/>
      <c r="CR144" s="10">
        <v>5.2045555555555539E-2</v>
      </c>
      <c r="CS144" s="471"/>
      <c r="CT144" s="459">
        <v>2.7774999999999998E-2</v>
      </c>
      <c r="CU144" s="431"/>
      <c r="CV144" s="451" t="s">
        <v>3385</v>
      </c>
      <c r="CW144" s="460">
        <v>0.19444999999999998</v>
      </c>
      <c r="CX144" s="471">
        <v>0</v>
      </c>
      <c r="CY144" s="471"/>
      <c r="CZ144" s="471"/>
      <c r="DA144" s="471" t="s">
        <v>3385</v>
      </c>
      <c r="DB144" s="10">
        <v>0.12398999999999999</v>
      </c>
      <c r="DC144" s="471"/>
      <c r="DD144" s="459">
        <v>2.7774999999999998E-2</v>
      </c>
      <c r="DE144" s="431"/>
      <c r="DF144" s="451" t="s">
        <v>3384</v>
      </c>
      <c r="DG144" s="460">
        <v>2.7774999999999998E-2</v>
      </c>
      <c r="DH144" s="471">
        <v>0</v>
      </c>
      <c r="DI144" s="57">
        <v>4303000</v>
      </c>
      <c r="DJ144" s="471"/>
      <c r="DK144" s="10">
        <v>5.8989999999999994E-2</v>
      </c>
      <c r="DL144" s="471"/>
      <c r="DM144" s="459">
        <v>2.7774999999999998E-2</v>
      </c>
      <c r="DN144" s="431"/>
      <c r="DO144" s="451" t="s">
        <v>3384</v>
      </c>
      <c r="DP144" s="460">
        <v>2.7774999999999998E-2</v>
      </c>
      <c r="DQ144" s="471">
        <v>0</v>
      </c>
      <c r="DR144" s="471"/>
      <c r="DS144" s="471"/>
      <c r="DT144" s="10">
        <v>5.8989999999999994E-2</v>
      </c>
      <c r="DU144" s="471"/>
      <c r="DV144" s="459">
        <v>2.7774999999999998E-2</v>
      </c>
      <c r="DW144" s="431"/>
      <c r="DX144" s="451" t="s">
        <v>3381</v>
      </c>
      <c r="DY144" s="460">
        <v>0.19444999999999998</v>
      </c>
      <c r="DZ144" s="471">
        <v>0</v>
      </c>
      <c r="EA144" s="471"/>
      <c r="EB144" s="471"/>
      <c r="EC144" s="471" t="s">
        <v>3381</v>
      </c>
      <c r="ED144" s="10">
        <v>0.231060707070707</v>
      </c>
      <c r="EE144" s="471"/>
      <c r="EF144" s="489"/>
      <c r="EG144" s="469">
        <v>0.33329999999999999</v>
      </c>
      <c r="EH144" s="468"/>
      <c r="EI144" s="468"/>
      <c r="EJ144" s="582">
        <v>1</v>
      </c>
      <c r="EK144" s="468"/>
      <c r="EL144" s="468"/>
      <c r="EM144" s="737">
        <v>0.99999999999999989</v>
      </c>
      <c r="EN144" s="468"/>
      <c r="EO144" s="468"/>
      <c r="EP144" s="628">
        <v>8541482000</v>
      </c>
      <c r="EQ144" s="468"/>
      <c r="ER144" s="628"/>
      <c r="ES144" s="200"/>
      <c r="ET144" s="412">
        <f t="shared" si="2"/>
        <v>0</v>
      </c>
    </row>
    <row r="145" spans="1:150" s="409" customFormat="1" ht="99.95" customHeight="1" x14ac:dyDescent="0.25">
      <c r="A145" s="430" t="s">
        <v>190</v>
      </c>
      <c r="B145" s="430" t="s">
        <v>3837</v>
      </c>
      <c r="C145" s="430" t="s">
        <v>39</v>
      </c>
      <c r="D145" s="437">
        <v>8</v>
      </c>
      <c r="E145" s="430" t="s">
        <v>41</v>
      </c>
      <c r="F145" s="437" t="s">
        <v>65</v>
      </c>
      <c r="G145" s="443">
        <v>0.8</v>
      </c>
      <c r="H145" s="441">
        <v>1</v>
      </c>
      <c r="I145" s="441">
        <v>0.15</v>
      </c>
      <c r="J145" s="430" t="s">
        <v>3380</v>
      </c>
      <c r="K145" s="105">
        <v>43465</v>
      </c>
      <c r="L145" s="52">
        <v>32</v>
      </c>
      <c r="M145" s="430" t="s">
        <v>42</v>
      </c>
      <c r="N145" s="430" t="s">
        <v>3381</v>
      </c>
      <c r="O145" s="430" t="s">
        <v>3382</v>
      </c>
      <c r="P145" s="441">
        <v>0.03</v>
      </c>
      <c r="Q145" s="53" t="s">
        <v>1820</v>
      </c>
      <c r="R145" s="477">
        <v>8541482000</v>
      </c>
      <c r="S145" s="415"/>
      <c r="T145" s="493">
        <v>43101</v>
      </c>
      <c r="U145" s="493">
        <v>43465</v>
      </c>
      <c r="V145" s="430" t="s">
        <v>43</v>
      </c>
      <c r="W145" s="459">
        <v>0.33329999999999999</v>
      </c>
      <c r="X145" s="459">
        <v>0</v>
      </c>
      <c r="Y145" s="431"/>
      <c r="Z145" s="448"/>
      <c r="AA145" s="460"/>
      <c r="AB145" s="471"/>
      <c r="AC145" s="430"/>
      <c r="AD145" s="471"/>
      <c r="AE145" s="494"/>
      <c r="AF145" s="471"/>
      <c r="AG145" s="459">
        <v>0</v>
      </c>
      <c r="AH145" s="431"/>
      <c r="AI145" s="451"/>
      <c r="AJ145" s="460"/>
      <c r="AK145" s="471"/>
      <c r="AL145" s="57"/>
      <c r="AM145" s="471"/>
      <c r="AN145" s="494"/>
      <c r="AO145" s="471"/>
      <c r="AP145" s="459">
        <v>8.3324999999999996E-2</v>
      </c>
      <c r="AQ145" s="431"/>
      <c r="AR145" s="451" t="s">
        <v>3385</v>
      </c>
      <c r="AS145" s="460"/>
      <c r="AT145" s="471"/>
      <c r="AU145" s="57"/>
      <c r="AV145" s="471"/>
      <c r="AW145" s="471"/>
      <c r="AX145" s="494"/>
      <c r="AY145" s="471"/>
      <c r="AZ145" s="459">
        <v>0</v>
      </c>
      <c r="BA145" s="431"/>
      <c r="BB145" s="451"/>
      <c r="BC145" s="460"/>
      <c r="BD145" s="471"/>
      <c r="BE145" s="471"/>
      <c r="BF145" s="471"/>
      <c r="BG145" s="494"/>
      <c r="BH145" s="471"/>
      <c r="BI145" s="459">
        <v>0</v>
      </c>
      <c r="BJ145" s="431"/>
      <c r="BK145" s="451"/>
      <c r="BL145" s="460"/>
      <c r="BM145" s="471"/>
      <c r="BN145" s="57"/>
      <c r="BO145" s="471"/>
      <c r="BP145" s="494"/>
      <c r="BQ145" s="471"/>
      <c r="BR145" s="459">
        <v>8.3324999999999996E-2</v>
      </c>
      <c r="BS145" s="431"/>
      <c r="BT145" s="451" t="s">
        <v>3385</v>
      </c>
      <c r="BU145" s="460"/>
      <c r="BV145" s="471"/>
      <c r="BW145" s="57"/>
      <c r="BX145" s="471"/>
      <c r="BY145" s="471"/>
      <c r="BZ145" s="494"/>
      <c r="CA145" s="471"/>
      <c r="CB145" s="459">
        <v>0</v>
      </c>
      <c r="CC145" s="431"/>
      <c r="CD145" s="451"/>
      <c r="CE145" s="460"/>
      <c r="CF145" s="471"/>
      <c r="CG145" s="57"/>
      <c r="CH145" s="471"/>
      <c r="CI145" s="494"/>
      <c r="CJ145" s="471"/>
      <c r="CK145" s="459">
        <v>0</v>
      </c>
      <c r="CL145" s="431"/>
      <c r="CM145" s="451"/>
      <c r="CN145" s="460"/>
      <c r="CO145" s="471"/>
      <c r="CP145" s="57"/>
      <c r="CQ145" s="471"/>
      <c r="CR145" s="494"/>
      <c r="CS145" s="471"/>
      <c r="CT145" s="459">
        <v>8.3324999999999996E-2</v>
      </c>
      <c r="CU145" s="431"/>
      <c r="CV145" s="451" t="s">
        <v>3385</v>
      </c>
      <c r="CW145" s="460"/>
      <c r="CX145" s="471"/>
      <c r="CY145" s="471"/>
      <c r="CZ145" s="471"/>
      <c r="DA145" s="471"/>
      <c r="DB145" s="494"/>
      <c r="DC145" s="471"/>
      <c r="DD145" s="459">
        <v>0</v>
      </c>
      <c r="DE145" s="431"/>
      <c r="DF145" s="451"/>
      <c r="DG145" s="460"/>
      <c r="DH145" s="471"/>
      <c r="DI145" s="57"/>
      <c r="DJ145" s="471"/>
      <c r="DK145" s="494"/>
      <c r="DL145" s="471"/>
      <c r="DM145" s="459">
        <v>0</v>
      </c>
      <c r="DN145" s="431"/>
      <c r="DO145" s="451"/>
      <c r="DP145" s="460"/>
      <c r="DQ145" s="471"/>
      <c r="DR145" s="471"/>
      <c r="DS145" s="471"/>
      <c r="DT145" s="494"/>
      <c r="DU145" s="471"/>
      <c r="DV145" s="459">
        <v>8.3324999999999996E-2</v>
      </c>
      <c r="DW145" s="431"/>
      <c r="DX145" s="451" t="s">
        <v>3381</v>
      </c>
      <c r="DY145" s="460"/>
      <c r="DZ145" s="471"/>
      <c r="EA145" s="471"/>
      <c r="EB145" s="471"/>
      <c r="EC145" s="471"/>
      <c r="ED145" s="494"/>
      <c r="EE145" s="471"/>
      <c r="EF145" s="489"/>
      <c r="EG145" s="469">
        <v>0.33329999999999999</v>
      </c>
      <c r="EH145" s="468"/>
      <c r="EI145" s="468"/>
      <c r="EJ145" s="582"/>
      <c r="EK145" s="468"/>
      <c r="EL145" s="468"/>
      <c r="EM145" s="736"/>
      <c r="EN145" s="468"/>
      <c r="EO145" s="468"/>
      <c r="EP145" s="628"/>
      <c r="EQ145" s="468"/>
      <c r="ER145" s="628"/>
      <c r="ES145" s="200"/>
      <c r="ET145" s="412">
        <f t="shared" si="2"/>
        <v>0</v>
      </c>
    </row>
    <row r="146" spans="1:150" s="409" customFormat="1" ht="99.95" customHeight="1" x14ac:dyDescent="0.25">
      <c r="A146" s="430" t="s">
        <v>190</v>
      </c>
      <c r="B146" s="430" t="s">
        <v>3837</v>
      </c>
      <c r="C146" s="430" t="s">
        <v>39</v>
      </c>
      <c r="D146" s="437">
        <v>8</v>
      </c>
      <c r="E146" s="430" t="s">
        <v>41</v>
      </c>
      <c r="F146" s="437" t="s">
        <v>65</v>
      </c>
      <c r="G146" s="443">
        <v>0.8</v>
      </c>
      <c r="H146" s="441">
        <v>1</v>
      </c>
      <c r="I146" s="441">
        <v>0.15</v>
      </c>
      <c r="J146" s="430" t="s">
        <v>3380</v>
      </c>
      <c r="K146" s="105">
        <v>43465</v>
      </c>
      <c r="L146" s="52">
        <v>32</v>
      </c>
      <c r="M146" s="430" t="s">
        <v>42</v>
      </c>
      <c r="N146" s="430" t="s">
        <v>3381</v>
      </c>
      <c r="O146" s="430" t="s">
        <v>3382</v>
      </c>
      <c r="P146" s="441">
        <v>0.03</v>
      </c>
      <c r="Q146" s="53" t="s">
        <v>1820</v>
      </c>
      <c r="R146" s="477">
        <v>8541482000</v>
      </c>
      <c r="S146" s="415"/>
      <c r="T146" s="493">
        <v>43101</v>
      </c>
      <c r="U146" s="493">
        <v>43465</v>
      </c>
      <c r="V146" s="430" t="s">
        <v>3386</v>
      </c>
      <c r="W146" s="459">
        <v>0.33339999999999997</v>
      </c>
      <c r="X146" s="459">
        <v>0</v>
      </c>
      <c r="Y146" s="431"/>
      <c r="Z146" s="448"/>
      <c r="AA146" s="460"/>
      <c r="AB146" s="471"/>
      <c r="AC146" s="430"/>
      <c r="AD146" s="471"/>
      <c r="AE146" s="494"/>
      <c r="AF146" s="471"/>
      <c r="AG146" s="459">
        <v>0</v>
      </c>
      <c r="AH146" s="431"/>
      <c r="AI146" s="451"/>
      <c r="AJ146" s="460"/>
      <c r="AK146" s="471"/>
      <c r="AL146" s="57"/>
      <c r="AM146" s="471"/>
      <c r="AN146" s="494"/>
      <c r="AO146" s="471"/>
      <c r="AP146" s="459">
        <v>8.3349999999999994E-2</v>
      </c>
      <c r="AQ146" s="431"/>
      <c r="AR146" s="451" t="s">
        <v>3385</v>
      </c>
      <c r="AS146" s="460"/>
      <c r="AT146" s="471"/>
      <c r="AU146" s="57"/>
      <c r="AV146" s="471"/>
      <c r="AW146" s="471"/>
      <c r="AX146" s="494"/>
      <c r="AY146" s="471"/>
      <c r="AZ146" s="459">
        <v>0</v>
      </c>
      <c r="BA146" s="431"/>
      <c r="BB146" s="451"/>
      <c r="BC146" s="460"/>
      <c r="BD146" s="471"/>
      <c r="BE146" s="471"/>
      <c r="BF146" s="471"/>
      <c r="BG146" s="494"/>
      <c r="BH146" s="471"/>
      <c r="BI146" s="459">
        <v>0</v>
      </c>
      <c r="BJ146" s="431"/>
      <c r="BK146" s="451"/>
      <c r="BL146" s="460"/>
      <c r="BM146" s="471"/>
      <c r="BN146" s="57"/>
      <c r="BO146" s="471"/>
      <c r="BP146" s="494"/>
      <c r="BQ146" s="471"/>
      <c r="BR146" s="459">
        <v>8.3349999999999994E-2</v>
      </c>
      <c r="BS146" s="431"/>
      <c r="BT146" s="451" t="s">
        <v>3385</v>
      </c>
      <c r="BU146" s="460"/>
      <c r="BV146" s="471"/>
      <c r="BW146" s="57"/>
      <c r="BX146" s="471"/>
      <c r="BY146" s="471"/>
      <c r="BZ146" s="494"/>
      <c r="CA146" s="471"/>
      <c r="CB146" s="459">
        <v>0</v>
      </c>
      <c r="CC146" s="431"/>
      <c r="CD146" s="451"/>
      <c r="CE146" s="460"/>
      <c r="CF146" s="471"/>
      <c r="CG146" s="57"/>
      <c r="CH146" s="471"/>
      <c r="CI146" s="494"/>
      <c r="CJ146" s="471"/>
      <c r="CK146" s="459">
        <v>0</v>
      </c>
      <c r="CL146" s="431"/>
      <c r="CM146" s="451"/>
      <c r="CN146" s="460"/>
      <c r="CO146" s="471"/>
      <c r="CP146" s="57"/>
      <c r="CQ146" s="471"/>
      <c r="CR146" s="494"/>
      <c r="CS146" s="471"/>
      <c r="CT146" s="459">
        <v>8.3349999999999994E-2</v>
      </c>
      <c r="CU146" s="431"/>
      <c r="CV146" s="451" t="s">
        <v>3385</v>
      </c>
      <c r="CW146" s="460"/>
      <c r="CX146" s="471"/>
      <c r="CY146" s="471"/>
      <c r="CZ146" s="471"/>
      <c r="DA146" s="471"/>
      <c r="DB146" s="494"/>
      <c r="DC146" s="471"/>
      <c r="DD146" s="459">
        <v>0</v>
      </c>
      <c r="DE146" s="431"/>
      <c r="DF146" s="451"/>
      <c r="DG146" s="460"/>
      <c r="DH146" s="471"/>
      <c r="DI146" s="57"/>
      <c r="DJ146" s="471"/>
      <c r="DK146" s="494"/>
      <c r="DL146" s="471"/>
      <c r="DM146" s="459">
        <v>0</v>
      </c>
      <c r="DN146" s="431"/>
      <c r="DO146" s="451"/>
      <c r="DP146" s="460"/>
      <c r="DQ146" s="471"/>
      <c r="DR146" s="471"/>
      <c r="DS146" s="471"/>
      <c r="DT146" s="494"/>
      <c r="DU146" s="471"/>
      <c r="DV146" s="459">
        <v>8.3349999999999994E-2</v>
      </c>
      <c r="DW146" s="431"/>
      <c r="DX146" s="451" t="s">
        <v>3381</v>
      </c>
      <c r="DY146" s="460"/>
      <c r="DZ146" s="471"/>
      <c r="EA146" s="471"/>
      <c r="EB146" s="471"/>
      <c r="EC146" s="471"/>
      <c r="ED146" s="494"/>
      <c r="EE146" s="471"/>
      <c r="EF146" s="489"/>
      <c r="EG146" s="469">
        <v>0.33339999999999997</v>
      </c>
      <c r="EH146" s="468"/>
      <c r="EI146" s="468"/>
      <c r="EJ146" s="582"/>
      <c r="EK146" s="468"/>
      <c r="EL146" s="468"/>
      <c r="EM146" s="736"/>
      <c r="EN146" s="468"/>
      <c r="EO146" s="468"/>
      <c r="EP146" s="628"/>
      <c r="EQ146" s="468"/>
      <c r="ER146" s="628"/>
      <c r="ES146" s="200"/>
      <c r="ET146" s="412">
        <f t="shared" si="2"/>
        <v>0</v>
      </c>
    </row>
    <row r="147" spans="1:150" s="409" customFormat="1" ht="99.95" customHeight="1" x14ac:dyDescent="0.25">
      <c r="A147" s="430" t="s">
        <v>190</v>
      </c>
      <c r="B147" s="430" t="s">
        <v>3837</v>
      </c>
      <c r="C147" s="430" t="s">
        <v>39</v>
      </c>
      <c r="D147" s="437">
        <v>8</v>
      </c>
      <c r="E147" s="430" t="s">
        <v>41</v>
      </c>
      <c r="F147" s="437" t="s">
        <v>65</v>
      </c>
      <c r="G147" s="443">
        <v>0.8</v>
      </c>
      <c r="H147" s="441">
        <v>1</v>
      </c>
      <c r="I147" s="441">
        <v>0.15</v>
      </c>
      <c r="J147" s="430" t="s">
        <v>3380</v>
      </c>
      <c r="K147" s="105">
        <v>43465</v>
      </c>
      <c r="L147" s="52">
        <v>33</v>
      </c>
      <c r="M147" s="430" t="s">
        <v>44</v>
      </c>
      <c r="N147" s="430" t="s">
        <v>3387</v>
      </c>
      <c r="O147" s="430" t="s">
        <v>3388</v>
      </c>
      <c r="P147" s="441">
        <v>0.02</v>
      </c>
      <c r="Q147" s="53" t="s">
        <v>3196</v>
      </c>
      <c r="R147" s="477">
        <v>1638176000</v>
      </c>
      <c r="S147" s="415"/>
      <c r="T147" s="493">
        <v>43115</v>
      </c>
      <c r="U147" s="493">
        <v>43465</v>
      </c>
      <c r="V147" s="430" t="s">
        <v>3389</v>
      </c>
      <c r="W147" s="459">
        <v>0.25</v>
      </c>
      <c r="X147" s="459">
        <v>4.1666666666666664E-2</v>
      </c>
      <c r="Y147" s="431"/>
      <c r="Z147" s="448" t="s">
        <v>243</v>
      </c>
      <c r="AA147" s="460">
        <v>4.1666666666666664E-2</v>
      </c>
      <c r="AB147" s="471">
        <v>0</v>
      </c>
      <c r="AC147" s="430"/>
      <c r="AD147" s="471"/>
      <c r="AE147" s="494"/>
      <c r="AF147" s="471"/>
      <c r="AG147" s="459">
        <v>4.1666666666666664E-2</v>
      </c>
      <c r="AH147" s="431"/>
      <c r="AI147" s="451" t="s">
        <v>3390</v>
      </c>
      <c r="AJ147" s="460">
        <v>4.1666666666666664E-2</v>
      </c>
      <c r="AK147" s="471">
        <v>0</v>
      </c>
      <c r="AL147" s="471"/>
      <c r="AM147" s="471"/>
      <c r="AN147" s="494"/>
      <c r="AO147" s="471"/>
      <c r="AP147" s="459">
        <v>4.1666666666666664E-2</v>
      </c>
      <c r="AQ147" s="431"/>
      <c r="AR147" s="451" t="s">
        <v>3391</v>
      </c>
      <c r="AS147" s="460">
        <v>4.1666666666666664E-2</v>
      </c>
      <c r="AT147" s="471">
        <v>0</v>
      </c>
      <c r="AU147" s="471"/>
      <c r="AV147" s="471"/>
      <c r="AW147" s="471" t="s">
        <v>3391</v>
      </c>
      <c r="AX147" s="494"/>
      <c r="AY147" s="471"/>
      <c r="AZ147" s="459">
        <v>4.1666666666666664E-2</v>
      </c>
      <c r="BA147" s="431"/>
      <c r="BB147" s="451" t="s">
        <v>3392</v>
      </c>
      <c r="BC147" s="460">
        <v>4.1666666666666664E-2</v>
      </c>
      <c r="BD147" s="471">
        <v>0</v>
      </c>
      <c r="BE147" s="471"/>
      <c r="BF147" s="471"/>
      <c r="BG147" s="494"/>
      <c r="BH147" s="471"/>
      <c r="BI147" s="459">
        <v>4.1666666666666664E-2</v>
      </c>
      <c r="BJ147" s="431"/>
      <c r="BK147" s="451" t="s">
        <v>3392</v>
      </c>
      <c r="BL147" s="460">
        <v>4.1666666666666664E-2</v>
      </c>
      <c r="BM147" s="471">
        <v>0</v>
      </c>
      <c r="BN147" s="471"/>
      <c r="BO147" s="471"/>
      <c r="BP147" s="494"/>
      <c r="BQ147" s="471"/>
      <c r="BR147" s="459">
        <v>4.1666666666666664E-2</v>
      </c>
      <c r="BS147" s="431"/>
      <c r="BT147" s="451" t="s">
        <v>3393</v>
      </c>
      <c r="BU147" s="460">
        <v>4.1666666666666664E-2</v>
      </c>
      <c r="BV147" s="471">
        <v>0</v>
      </c>
      <c r="BW147" s="57">
        <v>1600589000</v>
      </c>
      <c r="BX147" s="471"/>
      <c r="BY147" s="471" t="s">
        <v>3393</v>
      </c>
      <c r="BZ147" s="494"/>
      <c r="CA147" s="471"/>
      <c r="CB147" s="459">
        <v>0</v>
      </c>
      <c r="CC147" s="431"/>
      <c r="CD147" s="451"/>
      <c r="CE147" s="460">
        <v>8.3333333333333329E-2</v>
      </c>
      <c r="CF147" s="471">
        <v>0</v>
      </c>
      <c r="CG147" s="471"/>
      <c r="CH147" s="471"/>
      <c r="CI147" s="494"/>
      <c r="CJ147" s="471"/>
      <c r="CK147" s="459">
        <v>0</v>
      </c>
      <c r="CL147" s="431"/>
      <c r="CM147" s="451"/>
      <c r="CN147" s="460">
        <v>8.3333333333333329E-2</v>
      </c>
      <c r="CO147" s="471">
        <v>0</v>
      </c>
      <c r="CP147" s="57">
        <v>37587000</v>
      </c>
      <c r="CQ147" s="471"/>
      <c r="CR147" s="494"/>
      <c r="CS147" s="471"/>
      <c r="CT147" s="459">
        <v>0</v>
      </c>
      <c r="CU147" s="431"/>
      <c r="CV147" s="451"/>
      <c r="CW147" s="460">
        <v>8.3333333333333329E-2</v>
      </c>
      <c r="CX147" s="471">
        <v>0</v>
      </c>
      <c r="CY147" s="471"/>
      <c r="CZ147" s="471"/>
      <c r="DA147" s="471" t="s">
        <v>3394</v>
      </c>
      <c r="DB147" s="494"/>
      <c r="DC147" s="471"/>
      <c r="DD147" s="459">
        <v>0</v>
      </c>
      <c r="DE147" s="431"/>
      <c r="DF147" s="451"/>
      <c r="DG147" s="460">
        <v>8.3333333333333329E-2</v>
      </c>
      <c r="DH147" s="471">
        <v>0</v>
      </c>
      <c r="DI147" s="471"/>
      <c r="DJ147" s="471"/>
      <c r="DK147" s="494"/>
      <c r="DL147" s="471"/>
      <c r="DM147" s="459">
        <v>0</v>
      </c>
      <c r="DN147" s="431"/>
      <c r="DO147" s="451"/>
      <c r="DP147" s="460">
        <v>8.3333333333333329E-2</v>
      </c>
      <c r="DQ147" s="471">
        <v>0</v>
      </c>
      <c r="DR147" s="471"/>
      <c r="DS147" s="471"/>
      <c r="DT147" s="494"/>
      <c r="DU147" s="471"/>
      <c r="DV147" s="459">
        <v>0</v>
      </c>
      <c r="DW147" s="431"/>
      <c r="DX147" s="451"/>
      <c r="DY147" s="460">
        <v>0.33333333333333331</v>
      </c>
      <c r="DZ147" s="471">
        <v>0</v>
      </c>
      <c r="EA147" s="471"/>
      <c r="EB147" s="471"/>
      <c r="EC147" s="471" t="s">
        <v>3387</v>
      </c>
      <c r="ED147" s="494"/>
      <c r="EE147" s="471"/>
      <c r="EF147" s="489"/>
      <c r="EG147" s="469">
        <v>0.24999999999999997</v>
      </c>
      <c r="EH147" s="468"/>
      <c r="EI147" s="468"/>
      <c r="EJ147" s="582">
        <v>1</v>
      </c>
      <c r="EK147" s="468"/>
      <c r="EL147" s="468"/>
      <c r="EM147" s="736"/>
      <c r="EN147" s="468"/>
      <c r="EO147" s="468"/>
      <c r="EP147" s="628">
        <v>1638176000</v>
      </c>
      <c r="EQ147" s="468"/>
      <c r="ER147" s="628"/>
      <c r="ES147" s="200"/>
      <c r="ET147" s="412">
        <f t="shared" si="2"/>
        <v>0</v>
      </c>
    </row>
    <row r="148" spans="1:150" s="409" customFormat="1" ht="99.95" customHeight="1" x14ac:dyDescent="0.25">
      <c r="A148" s="430" t="s">
        <v>190</v>
      </c>
      <c r="B148" s="430" t="s">
        <v>3837</v>
      </c>
      <c r="C148" s="430" t="s">
        <v>39</v>
      </c>
      <c r="D148" s="437">
        <v>8</v>
      </c>
      <c r="E148" s="430" t="s">
        <v>41</v>
      </c>
      <c r="F148" s="437" t="s">
        <v>65</v>
      </c>
      <c r="G148" s="443">
        <v>0.8</v>
      </c>
      <c r="H148" s="441">
        <v>1</v>
      </c>
      <c r="I148" s="441">
        <v>0.15</v>
      </c>
      <c r="J148" s="430" t="s">
        <v>3380</v>
      </c>
      <c r="K148" s="105">
        <v>43465</v>
      </c>
      <c r="L148" s="52">
        <v>33</v>
      </c>
      <c r="M148" s="430" t="s">
        <v>44</v>
      </c>
      <c r="N148" s="430" t="s">
        <v>3387</v>
      </c>
      <c r="O148" s="430" t="s">
        <v>3388</v>
      </c>
      <c r="P148" s="441">
        <v>0.02</v>
      </c>
      <c r="Q148" s="53" t="s">
        <v>3196</v>
      </c>
      <c r="R148" s="477">
        <v>1638176000</v>
      </c>
      <c r="S148" s="415"/>
      <c r="T148" s="493">
        <v>43115</v>
      </c>
      <c r="U148" s="493">
        <v>43465</v>
      </c>
      <c r="V148" s="430" t="s">
        <v>3395</v>
      </c>
      <c r="W148" s="459">
        <v>0.5</v>
      </c>
      <c r="X148" s="459">
        <v>0</v>
      </c>
      <c r="Y148" s="431"/>
      <c r="Z148" s="448"/>
      <c r="AA148" s="460"/>
      <c r="AB148" s="471"/>
      <c r="AC148" s="430"/>
      <c r="AD148" s="471"/>
      <c r="AE148" s="494"/>
      <c r="AF148" s="471"/>
      <c r="AG148" s="459">
        <v>0</v>
      </c>
      <c r="AH148" s="431"/>
      <c r="AI148" s="451"/>
      <c r="AJ148" s="460"/>
      <c r="AK148" s="471"/>
      <c r="AL148" s="471"/>
      <c r="AM148" s="471"/>
      <c r="AN148" s="494"/>
      <c r="AO148" s="471"/>
      <c r="AP148" s="459">
        <v>0</v>
      </c>
      <c r="AQ148" s="431"/>
      <c r="AR148" s="451"/>
      <c r="AS148" s="460"/>
      <c r="AT148" s="471"/>
      <c r="AU148" s="471"/>
      <c r="AV148" s="471"/>
      <c r="AW148" s="471"/>
      <c r="AX148" s="494"/>
      <c r="AY148" s="471"/>
      <c r="AZ148" s="459">
        <v>0</v>
      </c>
      <c r="BA148" s="431"/>
      <c r="BB148" s="451"/>
      <c r="BC148" s="460"/>
      <c r="BD148" s="471"/>
      <c r="BE148" s="471"/>
      <c r="BF148" s="471"/>
      <c r="BG148" s="494"/>
      <c r="BH148" s="471"/>
      <c r="BI148" s="459">
        <v>0</v>
      </c>
      <c r="BJ148" s="431"/>
      <c r="BK148" s="451"/>
      <c r="BL148" s="460"/>
      <c r="BM148" s="471"/>
      <c r="BN148" s="471"/>
      <c r="BO148" s="471"/>
      <c r="BP148" s="494"/>
      <c r="BQ148" s="471"/>
      <c r="BR148" s="459">
        <v>0</v>
      </c>
      <c r="BS148" s="431"/>
      <c r="BT148" s="451"/>
      <c r="BU148" s="460"/>
      <c r="BV148" s="471"/>
      <c r="BW148" s="57"/>
      <c r="BX148" s="471"/>
      <c r="BY148" s="471"/>
      <c r="BZ148" s="494"/>
      <c r="CA148" s="471"/>
      <c r="CB148" s="459">
        <v>8.3333333333333329E-2</v>
      </c>
      <c r="CC148" s="431"/>
      <c r="CD148" s="451" t="s">
        <v>3394</v>
      </c>
      <c r="CE148" s="460"/>
      <c r="CF148" s="471"/>
      <c r="CG148" s="471"/>
      <c r="CH148" s="471"/>
      <c r="CI148" s="494"/>
      <c r="CJ148" s="471"/>
      <c r="CK148" s="459">
        <v>8.3333333333333329E-2</v>
      </c>
      <c r="CL148" s="431"/>
      <c r="CM148" s="451" t="s">
        <v>3394</v>
      </c>
      <c r="CN148" s="460"/>
      <c r="CO148" s="471"/>
      <c r="CP148" s="57"/>
      <c r="CQ148" s="471"/>
      <c r="CR148" s="494"/>
      <c r="CS148" s="471"/>
      <c r="CT148" s="459">
        <v>8.3333333333333329E-2</v>
      </c>
      <c r="CU148" s="431"/>
      <c r="CV148" s="451" t="s">
        <v>3394</v>
      </c>
      <c r="CW148" s="460"/>
      <c r="CX148" s="471"/>
      <c r="CY148" s="471"/>
      <c r="CZ148" s="471"/>
      <c r="DA148" s="471"/>
      <c r="DB148" s="494"/>
      <c r="DC148" s="471"/>
      <c r="DD148" s="459">
        <v>8.3333333333333329E-2</v>
      </c>
      <c r="DE148" s="431"/>
      <c r="DF148" s="451" t="s">
        <v>3394</v>
      </c>
      <c r="DG148" s="460"/>
      <c r="DH148" s="471"/>
      <c r="DI148" s="471"/>
      <c r="DJ148" s="471"/>
      <c r="DK148" s="494"/>
      <c r="DL148" s="471"/>
      <c r="DM148" s="459">
        <v>8.3333333333333329E-2</v>
      </c>
      <c r="DN148" s="431"/>
      <c r="DO148" s="451" t="s">
        <v>3394</v>
      </c>
      <c r="DP148" s="460"/>
      <c r="DQ148" s="471"/>
      <c r="DR148" s="471"/>
      <c r="DS148" s="471"/>
      <c r="DT148" s="494"/>
      <c r="DU148" s="471"/>
      <c r="DV148" s="459">
        <v>8.3333333333333329E-2</v>
      </c>
      <c r="DW148" s="431"/>
      <c r="DX148" s="451" t="s">
        <v>3387</v>
      </c>
      <c r="DY148" s="460"/>
      <c r="DZ148" s="471"/>
      <c r="EA148" s="471"/>
      <c r="EB148" s="471"/>
      <c r="EC148" s="471"/>
      <c r="ED148" s="494"/>
      <c r="EE148" s="471"/>
      <c r="EF148" s="489"/>
      <c r="EG148" s="469">
        <v>0.49999999999999994</v>
      </c>
      <c r="EH148" s="468"/>
      <c r="EI148" s="468"/>
      <c r="EJ148" s="582"/>
      <c r="EK148" s="468"/>
      <c r="EL148" s="468"/>
      <c r="EM148" s="736"/>
      <c r="EN148" s="468"/>
      <c r="EO148" s="468"/>
      <c r="EP148" s="628"/>
      <c r="EQ148" s="468"/>
      <c r="ER148" s="628"/>
      <c r="ES148" s="200"/>
      <c r="ET148" s="412">
        <f t="shared" si="2"/>
        <v>0</v>
      </c>
    </row>
    <row r="149" spans="1:150" s="409" customFormat="1" ht="99.95" customHeight="1" x14ac:dyDescent="0.25">
      <c r="A149" s="430" t="s">
        <v>190</v>
      </c>
      <c r="B149" s="430" t="s">
        <v>3837</v>
      </c>
      <c r="C149" s="430" t="s">
        <v>39</v>
      </c>
      <c r="D149" s="437">
        <v>8</v>
      </c>
      <c r="E149" s="430" t="s">
        <v>41</v>
      </c>
      <c r="F149" s="437" t="s">
        <v>65</v>
      </c>
      <c r="G149" s="443">
        <v>0.8</v>
      </c>
      <c r="H149" s="441">
        <v>1</v>
      </c>
      <c r="I149" s="441">
        <v>0.15</v>
      </c>
      <c r="J149" s="430" t="s">
        <v>3380</v>
      </c>
      <c r="K149" s="105">
        <v>43465</v>
      </c>
      <c r="L149" s="52">
        <v>33</v>
      </c>
      <c r="M149" s="430" t="s">
        <v>44</v>
      </c>
      <c r="N149" s="430" t="s">
        <v>3387</v>
      </c>
      <c r="O149" s="430" t="s">
        <v>3388</v>
      </c>
      <c r="P149" s="441">
        <v>0.02</v>
      </c>
      <c r="Q149" s="53" t="s">
        <v>3196</v>
      </c>
      <c r="R149" s="477">
        <v>1638176000</v>
      </c>
      <c r="S149" s="415"/>
      <c r="T149" s="493">
        <v>43115</v>
      </c>
      <c r="U149" s="493">
        <v>43465</v>
      </c>
      <c r="V149" s="430" t="s">
        <v>3396</v>
      </c>
      <c r="W149" s="459">
        <v>0.25</v>
      </c>
      <c r="X149" s="459">
        <v>0</v>
      </c>
      <c r="Y149" s="431"/>
      <c r="Z149" s="448"/>
      <c r="AA149" s="460"/>
      <c r="AB149" s="471"/>
      <c r="AC149" s="430"/>
      <c r="AD149" s="471"/>
      <c r="AE149" s="494"/>
      <c r="AF149" s="471"/>
      <c r="AG149" s="459">
        <v>0</v>
      </c>
      <c r="AH149" s="431"/>
      <c r="AI149" s="451"/>
      <c r="AJ149" s="460"/>
      <c r="AK149" s="471"/>
      <c r="AL149" s="471"/>
      <c r="AM149" s="471"/>
      <c r="AN149" s="494"/>
      <c r="AO149" s="471"/>
      <c r="AP149" s="459">
        <v>0</v>
      </c>
      <c r="AQ149" s="431"/>
      <c r="AR149" s="451"/>
      <c r="AS149" s="460"/>
      <c r="AT149" s="471"/>
      <c r="AU149" s="471"/>
      <c r="AV149" s="471"/>
      <c r="AW149" s="471"/>
      <c r="AX149" s="494"/>
      <c r="AY149" s="471"/>
      <c r="AZ149" s="459">
        <v>0</v>
      </c>
      <c r="BA149" s="431"/>
      <c r="BB149" s="451"/>
      <c r="BC149" s="460"/>
      <c r="BD149" s="471"/>
      <c r="BE149" s="471"/>
      <c r="BF149" s="471"/>
      <c r="BG149" s="494"/>
      <c r="BH149" s="471"/>
      <c r="BI149" s="459">
        <v>0</v>
      </c>
      <c r="BJ149" s="431"/>
      <c r="BK149" s="451"/>
      <c r="BL149" s="460"/>
      <c r="BM149" s="471"/>
      <c r="BN149" s="471"/>
      <c r="BO149" s="471"/>
      <c r="BP149" s="494"/>
      <c r="BQ149" s="471"/>
      <c r="BR149" s="459">
        <v>0</v>
      </c>
      <c r="BS149" s="431"/>
      <c r="BT149" s="451"/>
      <c r="BU149" s="460"/>
      <c r="BV149" s="471"/>
      <c r="BW149" s="57"/>
      <c r="BX149" s="471"/>
      <c r="BY149" s="471"/>
      <c r="BZ149" s="494"/>
      <c r="CA149" s="471"/>
      <c r="CB149" s="459">
        <v>0</v>
      </c>
      <c r="CC149" s="431"/>
      <c r="CD149" s="451"/>
      <c r="CE149" s="460"/>
      <c r="CF149" s="471"/>
      <c r="CG149" s="471"/>
      <c r="CH149" s="471"/>
      <c r="CI149" s="494"/>
      <c r="CJ149" s="471"/>
      <c r="CK149" s="459">
        <v>0</v>
      </c>
      <c r="CL149" s="431"/>
      <c r="CM149" s="451"/>
      <c r="CN149" s="460"/>
      <c r="CO149" s="471"/>
      <c r="CP149" s="57"/>
      <c r="CQ149" s="471"/>
      <c r="CR149" s="494"/>
      <c r="CS149" s="471"/>
      <c r="CT149" s="459">
        <v>0</v>
      </c>
      <c r="CU149" s="431"/>
      <c r="CV149" s="451"/>
      <c r="CW149" s="460"/>
      <c r="CX149" s="471"/>
      <c r="CY149" s="471"/>
      <c r="CZ149" s="471"/>
      <c r="DA149" s="471"/>
      <c r="DB149" s="494"/>
      <c r="DC149" s="471"/>
      <c r="DD149" s="459">
        <v>0</v>
      </c>
      <c r="DE149" s="431"/>
      <c r="DF149" s="451"/>
      <c r="DG149" s="460"/>
      <c r="DH149" s="471"/>
      <c r="DI149" s="471"/>
      <c r="DJ149" s="471"/>
      <c r="DK149" s="494"/>
      <c r="DL149" s="471"/>
      <c r="DM149" s="459">
        <v>0</v>
      </c>
      <c r="DN149" s="431"/>
      <c r="DO149" s="451"/>
      <c r="DP149" s="460"/>
      <c r="DQ149" s="471"/>
      <c r="DR149" s="471"/>
      <c r="DS149" s="471"/>
      <c r="DT149" s="494"/>
      <c r="DU149" s="471"/>
      <c r="DV149" s="459">
        <v>0.25</v>
      </c>
      <c r="DW149" s="431"/>
      <c r="DX149" s="451" t="s">
        <v>3387</v>
      </c>
      <c r="DY149" s="460"/>
      <c r="DZ149" s="471"/>
      <c r="EA149" s="471"/>
      <c r="EB149" s="471"/>
      <c r="EC149" s="471"/>
      <c r="ED149" s="494"/>
      <c r="EE149" s="471"/>
      <c r="EF149" s="489"/>
      <c r="EG149" s="469">
        <v>0.25</v>
      </c>
      <c r="EH149" s="468"/>
      <c r="EI149" s="468"/>
      <c r="EJ149" s="582"/>
      <c r="EK149" s="468"/>
      <c r="EL149" s="468"/>
      <c r="EM149" s="736"/>
      <c r="EN149" s="468"/>
      <c r="EO149" s="468"/>
      <c r="EP149" s="628"/>
      <c r="EQ149" s="468"/>
      <c r="ER149" s="628"/>
      <c r="ES149" s="200"/>
      <c r="ET149" s="412">
        <f t="shared" si="2"/>
        <v>0</v>
      </c>
    </row>
    <row r="150" spans="1:150" s="409" customFormat="1" ht="99.95" customHeight="1" x14ac:dyDescent="0.25">
      <c r="A150" s="430" t="s">
        <v>190</v>
      </c>
      <c r="B150" s="430" t="s">
        <v>3837</v>
      </c>
      <c r="C150" s="430" t="s">
        <v>39</v>
      </c>
      <c r="D150" s="437">
        <v>8</v>
      </c>
      <c r="E150" s="430" t="s">
        <v>41</v>
      </c>
      <c r="F150" s="437" t="s">
        <v>65</v>
      </c>
      <c r="G150" s="443">
        <v>0.8</v>
      </c>
      <c r="H150" s="441">
        <v>1</v>
      </c>
      <c r="I150" s="441">
        <v>0.15</v>
      </c>
      <c r="J150" s="430" t="s">
        <v>3380</v>
      </c>
      <c r="K150" s="105">
        <v>43465</v>
      </c>
      <c r="L150" s="52">
        <v>35</v>
      </c>
      <c r="M150" s="430" t="s">
        <v>45</v>
      </c>
      <c r="N150" s="430" t="s">
        <v>3397</v>
      </c>
      <c r="O150" s="430" t="s">
        <v>3388</v>
      </c>
      <c r="P150" s="441">
        <v>0.01</v>
      </c>
      <c r="Q150" s="53" t="s">
        <v>2318</v>
      </c>
      <c r="R150" s="477">
        <v>0</v>
      </c>
      <c r="S150" s="415"/>
      <c r="T150" s="493">
        <v>43132</v>
      </c>
      <c r="U150" s="493">
        <v>43465</v>
      </c>
      <c r="V150" s="430" t="s">
        <v>3398</v>
      </c>
      <c r="W150" s="459">
        <v>0.3</v>
      </c>
      <c r="X150" s="459">
        <v>0</v>
      </c>
      <c r="Y150" s="431"/>
      <c r="Z150" s="448"/>
      <c r="AA150" s="460">
        <v>0</v>
      </c>
      <c r="AB150" s="471">
        <v>0</v>
      </c>
      <c r="AC150" s="430"/>
      <c r="AD150" s="471"/>
      <c r="AE150" s="494"/>
      <c r="AF150" s="471"/>
      <c r="AG150" s="459">
        <v>7.4999999999999997E-2</v>
      </c>
      <c r="AH150" s="431"/>
      <c r="AI150" s="451" t="s">
        <v>3399</v>
      </c>
      <c r="AJ150" s="460">
        <v>7.4999999999999997E-2</v>
      </c>
      <c r="AK150" s="471">
        <v>0</v>
      </c>
      <c r="AL150" s="471"/>
      <c r="AM150" s="471"/>
      <c r="AN150" s="494"/>
      <c r="AO150" s="471"/>
      <c r="AP150" s="459">
        <v>7.4999999999999997E-2</v>
      </c>
      <c r="AQ150" s="431"/>
      <c r="AR150" s="451" t="s">
        <v>3400</v>
      </c>
      <c r="AS150" s="460">
        <v>7.4999999999999997E-2</v>
      </c>
      <c r="AT150" s="471">
        <v>0</v>
      </c>
      <c r="AU150" s="471"/>
      <c r="AV150" s="471"/>
      <c r="AW150" s="471" t="s">
        <v>3400</v>
      </c>
      <c r="AX150" s="494"/>
      <c r="AY150" s="471"/>
      <c r="AZ150" s="459">
        <v>7.4999999999999997E-2</v>
      </c>
      <c r="BA150" s="431"/>
      <c r="BB150" s="451" t="s">
        <v>3399</v>
      </c>
      <c r="BC150" s="460">
        <v>7.4999999999999997E-2</v>
      </c>
      <c r="BD150" s="471">
        <v>0</v>
      </c>
      <c r="BE150" s="471"/>
      <c r="BF150" s="471"/>
      <c r="BG150" s="494"/>
      <c r="BH150" s="471"/>
      <c r="BI150" s="459">
        <v>7.4999999999999997E-2</v>
      </c>
      <c r="BJ150" s="431"/>
      <c r="BK150" s="451" t="s">
        <v>3401</v>
      </c>
      <c r="BL150" s="460">
        <v>7.4999999999999997E-2</v>
      </c>
      <c r="BM150" s="471">
        <v>0</v>
      </c>
      <c r="BN150" s="471"/>
      <c r="BO150" s="471"/>
      <c r="BP150" s="494"/>
      <c r="BQ150" s="471"/>
      <c r="BR150" s="459">
        <v>0</v>
      </c>
      <c r="BS150" s="431"/>
      <c r="BT150" s="451"/>
      <c r="BU150" s="460">
        <v>5.7142857142857148E-2</v>
      </c>
      <c r="BV150" s="471">
        <v>0</v>
      </c>
      <c r="BW150" s="471"/>
      <c r="BX150" s="471"/>
      <c r="BY150" s="471" t="s">
        <v>3402</v>
      </c>
      <c r="BZ150" s="494"/>
      <c r="CA150" s="471"/>
      <c r="CB150" s="459">
        <v>0</v>
      </c>
      <c r="CC150" s="431"/>
      <c r="CD150" s="451"/>
      <c r="CE150" s="460">
        <v>5.7142857142857148E-2</v>
      </c>
      <c r="CF150" s="471">
        <v>0</v>
      </c>
      <c r="CG150" s="471"/>
      <c r="CH150" s="471"/>
      <c r="CI150" s="494"/>
      <c r="CJ150" s="471"/>
      <c r="CK150" s="459">
        <v>0</v>
      </c>
      <c r="CL150" s="431"/>
      <c r="CM150" s="451"/>
      <c r="CN150" s="460">
        <v>5.7142857142857148E-2</v>
      </c>
      <c r="CO150" s="471">
        <v>0</v>
      </c>
      <c r="CP150" s="471"/>
      <c r="CQ150" s="471"/>
      <c r="CR150" s="494"/>
      <c r="CS150" s="471"/>
      <c r="CT150" s="459">
        <v>0</v>
      </c>
      <c r="CU150" s="431"/>
      <c r="CV150" s="451"/>
      <c r="CW150" s="460">
        <v>5.7142857142857148E-2</v>
      </c>
      <c r="CX150" s="471">
        <v>0</v>
      </c>
      <c r="CY150" s="471"/>
      <c r="CZ150" s="471"/>
      <c r="DA150" s="471" t="s">
        <v>3402</v>
      </c>
      <c r="DB150" s="494"/>
      <c r="DC150" s="471"/>
      <c r="DD150" s="459">
        <v>0</v>
      </c>
      <c r="DE150" s="431"/>
      <c r="DF150" s="451"/>
      <c r="DG150" s="460">
        <v>5.7142857142857148E-2</v>
      </c>
      <c r="DH150" s="471">
        <v>0</v>
      </c>
      <c r="DI150" s="471"/>
      <c r="DJ150" s="471"/>
      <c r="DK150" s="494"/>
      <c r="DL150" s="471"/>
      <c r="DM150" s="459">
        <v>0</v>
      </c>
      <c r="DN150" s="431"/>
      <c r="DO150" s="451"/>
      <c r="DP150" s="460">
        <v>5.7142857142857148E-2</v>
      </c>
      <c r="DQ150" s="471">
        <v>0</v>
      </c>
      <c r="DR150" s="471"/>
      <c r="DS150" s="471"/>
      <c r="DT150" s="494"/>
      <c r="DU150" s="471"/>
      <c r="DV150" s="459">
        <v>0</v>
      </c>
      <c r="DW150" s="431"/>
      <c r="DX150" s="451"/>
      <c r="DY150" s="460">
        <v>0.35714285714285715</v>
      </c>
      <c r="DZ150" s="471">
        <v>0</v>
      </c>
      <c r="EA150" s="471"/>
      <c r="EB150" s="471"/>
      <c r="EC150" s="471" t="s">
        <v>3397</v>
      </c>
      <c r="ED150" s="494"/>
      <c r="EE150" s="471"/>
      <c r="EF150" s="489"/>
      <c r="EG150" s="469">
        <v>0.3</v>
      </c>
      <c r="EH150" s="468"/>
      <c r="EI150" s="468"/>
      <c r="EJ150" s="582">
        <v>1</v>
      </c>
      <c r="EK150" s="468"/>
      <c r="EL150" s="468"/>
      <c r="EM150" s="736"/>
      <c r="EN150" s="468"/>
      <c r="EO150" s="468"/>
      <c r="EP150" s="628">
        <v>0</v>
      </c>
      <c r="EQ150" s="468"/>
      <c r="ER150" s="628"/>
      <c r="ES150" s="200"/>
      <c r="ET150" s="412">
        <f t="shared" si="2"/>
        <v>0</v>
      </c>
    </row>
    <row r="151" spans="1:150" s="409" customFormat="1" ht="99.95" customHeight="1" x14ac:dyDescent="0.25">
      <c r="A151" s="430" t="s">
        <v>190</v>
      </c>
      <c r="B151" s="430" t="s">
        <v>3837</v>
      </c>
      <c r="C151" s="430" t="s">
        <v>39</v>
      </c>
      <c r="D151" s="437">
        <v>8</v>
      </c>
      <c r="E151" s="430" t="s">
        <v>41</v>
      </c>
      <c r="F151" s="437" t="s">
        <v>65</v>
      </c>
      <c r="G151" s="443">
        <v>0.8</v>
      </c>
      <c r="H151" s="441">
        <v>1</v>
      </c>
      <c r="I151" s="441">
        <v>0.15</v>
      </c>
      <c r="J151" s="430" t="s">
        <v>3380</v>
      </c>
      <c r="K151" s="105">
        <v>43465</v>
      </c>
      <c r="L151" s="52">
        <v>35</v>
      </c>
      <c r="M151" s="430" t="s">
        <v>45</v>
      </c>
      <c r="N151" s="430" t="s">
        <v>3397</v>
      </c>
      <c r="O151" s="430" t="s">
        <v>3388</v>
      </c>
      <c r="P151" s="441">
        <v>0.01</v>
      </c>
      <c r="Q151" s="53" t="s">
        <v>2318</v>
      </c>
      <c r="R151" s="477">
        <v>0</v>
      </c>
      <c r="S151" s="415"/>
      <c r="T151" s="493">
        <v>43132</v>
      </c>
      <c r="U151" s="493">
        <v>43465</v>
      </c>
      <c r="V151" s="430" t="s">
        <v>3403</v>
      </c>
      <c r="W151" s="459">
        <v>0.4</v>
      </c>
      <c r="X151" s="459">
        <v>0</v>
      </c>
      <c r="Y151" s="431"/>
      <c r="Z151" s="448"/>
      <c r="AA151" s="460"/>
      <c r="AB151" s="471"/>
      <c r="AC151" s="430"/>
      <c r="AD151" s="471"/>
      <c r="AE151" s="494"/>
      <c r="AF151" s="471"/>
      <c r="AG151" s="459">
        <v>0</v>
      </c>
      <c r="AH151" s="431"/>
      <c r="AI151" s="451"/>
      <c r="AJ151" s="460"/>
      <c r="AK151" s="471"/>
      <c r="AL151" s="471"/>
      <c r="AM151" s="471"/>
      <c r="AN151" s="494"/>
      <c r="AO151" s="471"/>
      <c r="AP151" s="459">
        <v>0</v>
      </c>
      <c r="AQ151" s="431"/>
      <c r="AR151" s="451"/>
      <c r="AS151" s="460"/>
      <c r="AT151" s="471"/>
      <c r="AU151" s="471"/>
      <c r="AV151" s="471"/>
      <c r="AW151" s="471"/>
      <c r="AX151" s="494"/>
      <c r="AY151" s="471"/>
      <c r="AZ151" s="459">
        <v>0</v>
      </c>
      <c r="BA151" s="431"/>
      <c r="BB151" s="451"/>
      <c r="BC151" s="460"/>
      <c r="BD151" s="471"/>
      <c r="BE151" s="471"/>
      <c r="BF151" s="471"/>
      <c r="BG151" s="494"/>
      <c r="BH151" s="471"/>
      <c r="BI151" s="459">
        <v>0</v>
      </c>
      <c r="BJ151" s="431"/>
      <c r="BK151" s="451"/>
      <c r="BL151" s="460"/>
      <c r="BM151" s="471"/>
      <c r="BN151" s="471"/>
      <c r="BO151" s="471"/>
      <c r="BP151" s="494"/>
      <c r="BQ151" s="471"/>
      <c r="BR151" s="459">
        <v>5.7142857142857148E-2</v>
      </c>
      <c r="BS151" s="431"/>
      <c r="BT151" s="451" t="s">
        <v>3402</v>
      </c>
      <c r="BU151" s="460"/>
      <c r="BV151" s="471"/>
      <c r="BW151" s="471"/>
      <c r="BX151" s="471"/>
      <c r="BY151" s="471"/>
      <c r="BZ151" s="494"/>
      <c r="CA151" s="471"/>
      <c r="CB151" s="459">
        <v>5.7142857142857148E-2</v>
      </c>
      <c r="CC151" s="431"/>
      <c r="CD151" s="451" t="s">
        <v>3404</v>
      </c>
      <c r="CE151" s="460"/>
      <c r="CF151" s="471"/>
      <c r="CG151" s="471"/>
      <c r="CH151" s="471"/>
      <c r="CI151" s="494"/>
      <c r="CJ151" s="471"/>
      <c r="CK151" s="459">
        <v>5.7142857142857148E-2</v>
      </c>
      <c r="CL151" s="431"/>
      <c r="CM151" s="451" t="s">
        <v>3404</v>
      </c>
      <c r="CN151" s="460"/>
      <c r="CO151" s="471"/>
      <c r="CP151" s="471"/>
      <c r="CQ151" s="471"/>
      <c r="CR151" s="494"/>
      <c r="CS151" s="471"/>
      <c r="CT151" s="459">
        <v>5.7142857142857148E-2</v>
      </c>
      <c r="CU151" s="431"/>
      <c r="CV151" s="451" t="s">
        <v>3402</v>
      </c>
      <c r="CW151" s="460"/>
      <c r="CX151" s="471"/>
      <c r="CY151" s="471"/>
      <c r="CZ151" s="471"/>
      <c r="DA151" s="471"/>
      <c r="DB151" s="494"/>
      <c r="DC151" s="471"/>
      <c r="DD151" s="459">
        <v>5.7142857142857148E-2</v>
      </c>
      <c r="DE151" s="431"/>
      <c r="DF151" s="451" t="s">
        <v>3404</v>
      </c>
      <c r="DG151" s="460"/>
      <c r="DH151" s="471"/>
      <c r="DI151" s="471"/>
      <c r="DJ151" s="471"/>
      <c r="DK151" s="494"/>
      <c r="DL151" s="471"/>
      <c r="DM151" s="459">
        <v>5.7142857142857148E-2</v>
      </c>
      <c r="DN151" s="431"/>
      <c r="DO151" s="451" t="s">
        <v>3404</v>
      </c>
      <c r="DP151" s="460"/>
      <c r="DQ151" s="471"/>
      <c r="DR151" s="471"/>
      <c r="DS151" s="471"/>
      <c r="DT151" s="494"/>
      <c r="DU151" s="471"/>
      <c r="DV151" s="459">
        <v>5.7142857142857148E-2</v>
      </c>
      <c r="DW151" s="431"/>
      <c r="DX151" s="451" t="s">
        <v>3397</v>
      </c>
      <c r="DY151" s="460"/>
      <c r="DZ151" s="471"/>
      <c r="EA151" s="471"/>
      <c r="EB151" s="471"/>
      <c r="EC151" s="471"/>
      <c r="ED151" s="494"/>
      <c r="EE151" s="471"/>
      <c r="EF151" s="489"/>
      <c r="EG151" s="469">
        <v>0.40000000000000008</v>
      </c>
      <c r="EH151" s="468"/>
      <c r="EI151" s="468"/>
      <c r="EJ151" s="582"/>
      <c r="EK151" s="468"/>
      <c r="EL151" s="468"/>
      <c r="EM151" s="736"/>
      <c r="EN151" s="468"/>
      <c r="EO151" s="468"/>
      <c r="EP151" s="628"/>
      <c r="EQ151" s="468"/>
      <c r="ER151" s="628"/>
      <c r="ES151" s="200"/>
      <c r="ET151" s="412">
        <f t="shared" si="2"/>
        <v>0</v>
      </c>
    </row>
    <row r="152" spans="1:150" s="409" customFormat="1" ht="99.95" customHeight="1" x14ac:dyDescent="0.25">
      <c r="A152" s="430" t="s">
        <v>190</v>
      </c>
      <c r="B152" s="430" t="s">
        <v>3837</v>
      </c>
      <c r="C152" s="430" t="s">
        <v>39</v>
      </c>
      <c r="D152" s="437">
        <v>8</v>
      </c>
      <c r="E152" s="430" t="s">
        <v>41</v>
      </c>
      <c r="F152" s="437" t="s">
        <v>65</v>
      </c>
      <c r="G152" s="443">
        <v>0.8</v>
      </c>
      <c r="H152" s="441">
        <v>1</v>
      </c>
      <c r="I152" s="441">
        <v>0.15</v>
      </c>
      <c r="J152" s="430" t="s">
        <v>3380</v>
      </c>
      <c r="K152" s="105">
        <v>43465</v>
      </c>
      <c r="L152" s="52">
        <v>35</v>
      </c>
      <c r="M152" s="430" t="s">
        <v>45</v>
      </c>
      <c r="N152" s="430" t="s">
        <v>3397</v>
      </c>
      <c r="O152" s="430" t="s">
        <v>3388</v>
      </c>
      <c r="P152" s="441">
        <v>0.01</v>
      </c>
      <c r="Q152" s="53" t="s">
        <v>2318</v>
      </c>
      <c r="R152" s="477">
        <v>0</v>
      </c>
      <c r="S152" s="415"/>
      <c r="T152" s="493">
        <v>43132</v>
      </c>
      <c r="U152" s="493">
        <v>43465</v>
      </c>
      <c r="V152" s="430" t="s">
        <v>3405</v>
      </c>
      <c r="W152" s="459">
        <v>0.3</v>
      </c>
      <c r="X152" s="459">
        <v>0</v>
      </c>
      <c r="Y152" s="431"/>
      <c r="Z152" s="448"/>
      <c r="AA152" s="460"/>
      <c r="AB152" s="471"/>
      <c r="AC152" s="430"/>
      <c r="AD152" s="471"/>
      <c r="AE152" s="494"/>
      <c r="AF152" s="471"/>
      <c r="AG152" s="459">
        <v>0</v>
      </c>
      <c r="AH152" s="431"/>
      <c r="AI152" s="451"/>
      <c r="AJ152" s="460"/>
      <c r="AK152" s="471"/>
      <c r="AL152" s="471"/>
      <c r="AM152" s="471"/>
      <c r="AN152" s="494"/>
      <c r="AO152" s="471"/>
      <c r="AP152" s="459">
        <v>0</v>
      </c>
      <c r="AQ152" s="431"/>
      <c r="AR152" s="451"/>
      <c r="AS152" s="460"/>
      <c r="AT152" s="471"/>
      <c r="AU152" s="471"/>
      <c r="AV152" s="471"/>
      <c r="AW152" s="471"/>
      <c r="AX152" s="494"/>
      <c r="AY152" s="471"/>
      <c r="AZ152" s="459">
        <v>0</v>
      </c>
      <c r="BA152" s="431"/>
      <c r="BB152" s="451"/>
      <c r="BC152" s="460"/>
      <c r="BD152" s="471"/>
      <c r="BE152" s="471"/>
      <c r="BF152" s="471"/>
      <c r="BG152" s="494"/>
      <c r="BH152" s="471"/>
      <c r="BI152" s="459">
        <v>0</v>
      </c>
      <c r="BJ152" s="431"/>
      <c r="BK152" s="451"/>
      <c r="BL152" s="460"/>
      <c r="BM152" s="471"/>
      <c r="BN152" s="471"/>
      <c r="BO152" s="471"/>
      <c r="BP152" s="494"/>
      <c r="BQ152" s="471"/>
      <c r="BR152" s="459">
        <v>0</v>
      </c>
      <c r="BS152" s="431"/>
      <c r="BT152" s="451"/>
      <c r="BU152" s="460"/>
      <c r="BV152" s="471"/>
      <c r="BW152" s="471"/>
      <c r="BX152" s="471"/>
      <c r="BY152" s="471"/>
      <c r="BZ152" s="494"/>
      <c r="CA152" s="471"/>
      <c r="CB152" s="459">
        <v>0</v>
      </c>
      <c r="CC152" s="431"/>
      <c r="CD152" s="451"/>
      <c r="CE152" s="460"/>
      <c r="CF152" s="471"/>
      <c r="CG152" s="471"/>
      <c r="CH152" s="471"/>
      <c r="CI152" s="494"/>
      <c r="CJ152" s="471"/>
      <c r="CK152" s="459">
        <v>0</v>
      </c>
      <c r="CL152" s="431"/>
      <c r="CM152" s="451"/>
      <c r="CN152" s="460"/>
      <c r="CO152" s="471"/>
      <c r="CP152" s="471"/>
      <c r="CQ152" s="471"/>
      <c r="CR152" s="494"/>
      <c r="CS152" s="471"/>
      <c r="CT152" s="459">
        <v>0</v>
      </c>
      <c r="CU152" s="431"/>
      <c r="CV152" s="451"/>
      <c r="CW152" s="460"/>
      <c r="CX152" s="471"/>
      <c r="CY152" s="471"/>
      <c r="CZ152" s="471"/>
      <c r="DA152" s="471"/>
      <c r="DB152" s="494"/>
      <c r="DC152" s="471"/>
      <c r="DD152" s="459">
        <v>0</v>
      </c>
      <c r="DE152" s="431"/>
      <c r="DF152" s="451"/>
      <c r="DG152" s="460"/>
      <c r="DH152" s="471"/>
      <c r="DI152" s="471"/>
      <c r="DJ152" s="471"/>
      <c r="DK152" s="494"/>
      <c r="DL152" s="471"/>
      <c r="DM152" s="459">
        <v>0</v>
      </c>
      <c r="DN152" s="431"/>
      <c r="DO152" s="451"/>
      <c r="DP152" s="460"/>
      <c r="DQ152" s="471"/>
      <c r="DR152" s="471"/>
      <c r="DS152" s="471"/>
      <c r="DT152" s="494"/>
      <c r="DU152" s="471"/>
      <c r="DV152" s="459">
        <v>0.3</v>
      </c>
      <c r="DW152" s="431"/>
      <c r="DX152" s="451" t="s">
        <v>3397</v>
      </c>
      <c r="DY152" s="460"/>
      <c r="DZ152" s="471"/>
      <c r="EA152" s="471"/>
      <c r="EB152" s="471"/>
      <c r="EC152" s="471"/>
      <c r="ED152" s="494"/>
      <c r="EE152" s="471"/>
      <c r="EF152" s="489"/>
      <c r="EG152" s="469">
        <v>0.3</v>
      </c>
      <c r="EH152" s="468"/>
      <c r="EI152" s="468"/>
      <c r="EJ152" s="582"/>
      <c r="EK152" s="468"/>
      <c r="EL152" s="468"/>
      <c r="EM152" s="736"/>
      <c r="EN152" s="468"/>
      <c r="EO152" s="468"/>
      <c r="EP152" s="628"/>
      <c r="EQ152" s="468"/>
      <c r="ER152" s="628"/>
      <c r="ES152" s="200"/>
      <c r="ET152" s="412">
        <f t="shared" si="2"/>
        <v>0</v>
      </c>
    </row>
    <row r="153" spans="1:150" s="409" customFormat="1" ht="99.95" customHeight="1" x14ac:dyDescent="0.25">
      <c r="A153" s="430" t="s">
        <v>190</v>
      </c>
      <c r="B153" s="430" t="s">
        <v>3837</v>
      </c>
      <c r="C153" s="430" t="s">
        <v>39</v>
      </c>
      <c r="D153" s="437">
        <v>8</v>
      </c>
      <c r="E153" s="430" t="s">
        <v>41</v>
      </c>
      <c r="F153" s="437" t="s">
        <v>65</v>
      </c>
      <c r="G153" s="443">
        <v>0.8</v>
      </c>
      <c r="H153" s="441">
        <v>1</v>
      </c>
      <c r="I153" s="441">
        <v>0.15</v>
      </c>
      <c r="J153" s="430" t="s">
        <v>3380</v>
      </c>
      <c r="K153" s="105">
        <v>43465</v>
      </c>
      <c r="L153" s="52">
        <v>37</v>
      </c>
      <c r="M153" s="430" t="s">
        <v>46</v>
      </c>
      <c r="N153" s="430" t="s">
        <v>3406</v>
      </c>
      <c r="O153" s="430" t="s">
        <v>3407</v>
      </c>
      <c r="P153" s="441">
        <v>0.01</v>
      </c>
      <c r="Q153" s="53" t="s">
        <v>3196</v>
      </c>
      <c r="R153" s="477">
        <v>1495231000</v>
      </c>
      <c r="S153" s="415"/>
      <c r="T153" s="493">
        <v>43115</v>
      </c>
      <c r="U153" s="493">
        <v>43465</v>
      </c>
      <c r="V153" s="430" t="s">
        <v>3408</v>
      </c>
      <c r="W153" s="459">
        <v>0.4</v>
      </c>
      <c r="X153" s="459">
        <v>3.3333333333333333E-2</v>
      </c>
      <c r="Y153" s="431"/>
      <c r="Z153" s="448" t="s">
        <v>3409</v>
      </c>
      <c r="AA153" s="460">
        <v>3.3333333333333333E-2</v>
      </c>
      <c r="AB153" s="471">
        <v>0</v>
      </c>
      <c r="AC153" s="430"/>
      <c r="AD153" s="471"/>
      <c r="AE153" s="494"/>
      <c r="AF153" s="471"/>
      <c r="AG153" s="459">
        <v>3.3333333333333333E-2</v>
      </c>
      <c r="AH153" s="431"/>
      <c r="AI153" s="451" t="s">
        <v>3410</v>
      </c>
      <c r="AJ153" s="460">
        <v>3.3333333333333333E-2</v>
      </c>
      <c r="AK153" s="471">
        <v>0</v>
      </c>
      <c r="AL153" s="57">
        <v>1300992000</v>
      </c>
      <c r="AM153" s="471"/>
      <c r="AN153" s="494"/>
      <c r="AO153" s="471"/>
      <c r="AP153" s="459">
        <v>3.3333333333333333E-2</v>
      </c>
      <c r="AQ153" s="431"/>
      <c r="AR153" s="451" t="s">
        <v>3411</v>
      </c>
      <c r="AS153" s="460">
        <v>0.18333333333333335</v>
      </c>
      <c r="AT153" s="471">
        <v>0</v>
      </c>
      <c r="AU153" s="57">
        <v>100000000</v>
      </c>
      <c r="AV153" s="471"/>
      <c r="AW153" s="471" t="s">
        <v>3412</v>
      </c>
      <c r="AX153" s="494"/>
      <c r="AY153" s="471"/>
      <c r="AZ153" s="459">
        <v>3.3333333333333333E-2</v>
      </c>
      <c r="BA153" s="431"/>
      <c r="BB153" s="451" t="s">
        <v>3411</v>
      </c>
      <c r="BC153" s="460">
        <v>3.3333333333333333E-2</v>
      </c>
      <c r="BD153" s="471">
        <v>0</v>
      </c>
      <c r="BE153" s="471"/>
      <c r="BF153" s="471"/>
      <c r="BG153" s="494"/>
      <c r="BH153" s="471"/>
      <c r="BI153" s="459">
        <v>3.3333333333333333E-2</v>
      </c>
      <c r="BJ153" s="431"/>
      <c r="BK153" s="451" t="s">
        <v>3411</v>
      </c>
      <c r="BL153" s="460">
        <v>3.3333333333333333E-2</v>
      </c>
      <c r="BM153" s="471">
        <v>0</v>
      </c>
      <c r="BN153" s="57">
        <v>50400000</v>
      </c>
      <c r="BO153" s="471"/>
      <c r="BP153" s="494"/>
      <c r="BQ153" s="471"/>
      <c r="BR153" s="459">
        <v>3.3333333333333333E-2</v>
      </c>
      <c r="BS153" s="431"/>
      <c r="BT153" s="451" t="s">
        <v>3411</v>
      </c>
      <c r="BU153" s="460">
        <v>0.18333333333333335</v>
      </c>
      <c r="BV153" s="471">
        <v>0</v>
      </c>
      <c r="BW153" s="471"/>
      <c r="BX153" s="471"/>
      <c r="BY153" s="471" t="s">
        <v>3412</v>
      </c>
      <c r="BZ153" s="494"/>
      <c r="CA153" s="471"/>
      <c r="CB153" s="459">
        <v>3.3333333333333333E-2</v>
      </c>
      <c r="CC153" s="431"/>
      <c r="CD153" s="451" t="s">
        <v>3411</v>
      </c>
      <c r="CE153" s="460">
        <v>3.3333333333333333E-2</v>
      </c>
      <c r="CF153" s="471">
        <v>0</v>
      </c>
      <c r="CG153" s="57">
        <v>43839000</v>
      </c>
      <c r="CH153" s="471"/>
      <c r="CI153" s="494"/>
      <c r="CJ153" s="471"/>
      <c r="CK153" s="459">
        <v>3.3333333333333333E-2</v>
      </c>
      <c r="CL153" s="431"/>
      <c r="CM153" s="451" t="s">
        <v>3411</v>
      </c>
      <c r="CN153" s="460">
        <v>3.3333333333333333E-2</v>
      </c>
      <c r="CO153" s="471">
        <v>0</v>
      </c>
      <c r="CP153" s="471"/>
      <c r="CQ153" s="471"/>
      <c r="CR153" s="494"/>
      <c r="CS153" s="471"/>
      <c r="CT153" s="459">
        <v>3.3333333333333333E-2</v>
      </c>
      <c r="CU153" s="431"/>
      <c r="CV153" s="451" t="s">
        <v>3411</v>
      </c>
      <c r="CW153" s="460">
        <v>0.18333333333333335</v>
      </c>
      <c r="CX153" s="471">
        <v>0</v>
      </c>
      <c r="CY153" s="471"/>
      <c r="CZ153" s="471"/>
      <c r="DA153" s="471" t="s">
        <v>3412</v>
      </c>
      <c r="DB153" s="494"/>
      <c r="DC153" s="471"/>
      <c r="DD153" s="459">
        <v>3.3333333333333333E-2</v>
      </c>
      <c r="DE153" s="431"/>
      <c r="DF153" s="451" t="s">
        <v>3411</v>
      </c>
      <c r="DG153" s="460">
        <v>3.3333333333333333E-2</v>
      </c>
      <c r="DH153" s="471">
        <v>0</v>
      </c>
      <c r="DI153" s="471"/>
      <c r="DJ153" s="471"/>
      <c r="DK153" s="494"/>
      <c r="DL153" s="471"/>
      <c r="DM153" s="459">
        <v>3.3333333333333333E-2</v>
      </c>
      <c r="DN153" s="431"/>
      <c r="DO153" s="451" t="s">
        <v>3411</v>
      </c>
      <c r="DP153" s="460">
        <v>3.3333333333333333E-2</v>
      </c>
      <c r="DQ153" s="471">
        <v>0</v>
      </c>
      <c r="DR153" s="471"/>
      <c r="DS153" s="471"/>
      <c r="DT153" s="494"/>
      <c r="DU153" s="471"/>
      <c r="DV153" s="459">
        <v>3.3333333333333333E-2</v>
      </c>
      <c r="DW153" s="431"/>
      <c r="DX153" s="451" t="s">
        <v>3411</v>
      </c>
      <c r="DY153" s="460">
        <v>0.18333333333333335</v>
      </c>
      <c r="DZ153" s="471">
        <v>0</v>
      </c>
      <c r="EA153" s="471"/>
      <c r="EB153" s="471"/>
      <c r="EC153" s="471" t="s">
        <v>3406</v>
      </c>
      <c r="ED153" s="494"/>
      <c r="EE153" s="471"/>
      <c r="EF153" s="489"/>
      <c r="EG153" s="469">
        <v>0.39999999999999997</v>
      </c>
      <c r="EH153" s="468"/>
      <c r="EI153" s="468"/>
      <c r="EJ153" s="582">
        <v>1</v>
      </c>
      <c r="EK153" s="468"/>
      <c r="EL153" s="468"/>
      <c r="EM153" s="736"/>
      <c r="EN153" s="468"/>
      <c r="EO153" s="468"/>
      <c r="EP153" s="628">
        <v>1495231000</v>
      </c>
      <c r="EQ153" s="468"/>
      <c r="ER153" s="628"/>
      <c r="ES153" s="200"/>
      <c r="ET153" s="412">
        <f t="shared" si="2"/>
        <v>0</v>
      </c>
    </row>
    <row r="154" spans="1:150" s="409" customFormat="1" ht="99.95" customHeight="1" x14ac:dyDescent="0.25">
      <c r="A154" s="430" t="s">
        <v>190</v>
      </c>
      <c r="B154" s="430" t="s">
        <v>3837</v>
      </c>
      <c r="C154" s="430" t="s">
        <v>39</v>
      </c>
      <c r="D154" s="437">
        <v>8</v>
      </c>
      <c r="E154" s="430" t="s">
        <v>41</v>
      </c>
      <c r="F154" s="437" t="s">
        <v>65</v>
      </c>
      <c r="G154" s="443">
        <v>0.8</v>
      </c>
      <c r="H154" s="441">
        <v>1</v>
      </c>
      <c r="I154" s="441">
        <v>0.15</v>
      </c>
      <c r="J154" s="430" t="s">
        <v>3380</v>
      </c>
      <c r="K154" s="105">
        <v>43465</v>
      </c>
      <c r="L154" s="52">
        <v>37</v>
      </c>
      <c r="M154" s="430" t="s">
        <v>46</v>
      </c>
      <c r="N154" s="430" t="s">
        <v>3406</v>
      </c>
      <c r="O154" s="430" t="s">
        <v>3407</v>
      </c>
      <c r="P154" s="441">
        <v>0.01</v>
      </c>
      <c r="Q154" s="53" t="s">
        <v>3196</v>
      </c>
      <c r="R154" s="477">
        <v>1495231000</v>
      </c>
      <c r="S154" s="415"/>
      <c r="T154" s="493">
        <v>43115</v>
      </c>
      <c r="U154" s="493">
        <v>43465</v>
      </c>
      <c r="V154" s="430" t="s">
        <v>3413</v>
      </c>
      <c r="W154" s="459">
        <v>0.3</v>
      </c>
      <c r="X154" s="459">
        <v>0</v>
      </c>
      <c r="Y154" s="431"/>
      <c r="Z154" s="448"/>
      <c r="AA154" s="460"/>
      <c r="AB154" s="471"/>
      <c r="AC154" s="430"/>
      <c r="AD154" s="471"/>
      <c r="AE154" s="494"/>
      <c r="AF154" s="471"/>
      <c r="AG154" s="459">
        <v>0</v>
      </c>
      <c r="AH154" s="431"/>
      <c r="AI154" s="451"/>
      <c r="AJ154" s="460"/>
      <c r="AK154" s="471"/>
      <c r="AL154" s="57"/>
      <c r="AM154" s="471"/>
      <c r="AN154" s="494"/>
      <c r="AO154" s="471"/>
      <c r="AP154" s="459">
        <v>7.4999999999999997E-2</v>
      </c>
      <c r="AQ154" s="431"/>
      <c r="AR154" s="451" t="s">
        <v>3414</v>
      </c>
      <c r="AS154" s="460"/>
      <c r="AT154" s="471"/>
      <c r="AU154" s="57"/>
      <c r="AV154" s="471"/>
      <c r="AW154" s="471"/>
      <c r="AX154" s="494"/>
      <c r="AY154" s="471"/>
      <c r="AZ154" s="459">
        <v>0</v>
      </c>
      <c r="BA154" s="431"/>
      <c r="BB154" s="451"/>
      <c r="BC154" s="460"/>
      <c r="BD154" s="471"/>
      <c r="BE154" s="471"/>
      <c r="BF154" s="471"/>
      <c r="BG154" s="494"/>
      <c r="BH154" s="471"/>
      <c r="BI154" s="459">
        <v>0</v>
      </c>
      <c r="BJ154" s="431"/>
      <c r="BK154" s="451"/>
      <c r="BL154" s="460"/>
      <c r="BM154" s="471"/>
      <c r="BN154" s="57"/>
      <c r="BO154" s="471"/>
      <c r="BP154" s="494"/>
      <c r="BQ154" s="471"/>
      <c r="BR154" s="459">
        <v>7.4999999999999997E-2</v>
      </c>
      <c r="BS154" s="431"/>
      <c r="BT154" s="451" t="s">
        <v>3414</v>
      </c>
      <c r="BU154" s="460"/>
      <c r="BV154" s="471"/>
      <c r="BW154" s="471"/>
      <c r="BX154" s="471"/>
      <c r="BY154" s="471"/>
      <c r="BZ154" s="494"/>
      <c r="CA154" s="471"/>
      <c r="CB154" s="459">
        <v>0</v>
      </c>
      <c r="CC154" s="431"/>
      <c r="CD154" s="451"/>
      <c r="CE154" s="460"/>
      <c r="CF154" s="471"/>
      <c r="CG154" s="57"/>
      <c r="CH154" s="471"/>
      <c r="CI154" s="494"/>
      <c r="CJ154" s="471"/>
      <c r="CK154" s="459">
        <v>0</v>
      </c>
      <c r="CL154" s="431"/>
      <c r="CM154" s="451"/>
      <c r="CN154" s="460"/>
      <c r="CO154" s="471"/>
      <c r="CP154" s="471"/>
      <c r="CQ154" s="471"/>
      <c r="CR154" s="494"/>
      <c r="CS154" s="471"/>
      <c r="CT154" s="459">
        <v>7.4999999999999997E-2</v>
      </c>
      <c r="CU154" s="431"/>
      <c r="CV154" s="451" t="s">
        <v>3414</v>
      </c>
      <c r="CW154" s="460"/>
      <c r="CX154" s="471"/>
      <c r="CY154" s="471"/>
      <c r="CZ154" s="471"/>
      <c r="DA154" s="471"/>
      <c r="DB154" s="494"/>
      <c r="DC154" s="471"/>
      <c r="DD154" s="459">
        <v>0</v>
      </c>
      <c r="DE154" s="431"/>
      <c r="DF154" s="451"/>
      <c r="DG154" s="460"/>
      <c r="DH154" s="471"/>
      <c r="DI154" s="471"/>
      <c r="DJ154" s="471"/>
      <c r="DK154" s="494"/>
      <c r="DL154" s="471"/>
      <c r="DM154" s="459">
        <v>0</v>
      </c>
      <c r="DN154" s="431"/>
      <c r="DO154" s="451"/>
      <c r="DP154" s="460"/>
      <c r="DQ154" s="471"/>
      <c r="DR154" s="471"/>
      <c r="DS154" s="471"/>
      <c r="DT154" s="494"/>
      <c r="DU154" s="471"/>
      <c r="DV154" s="459">
        <v>7.4999999999999997E-2</v>
      </c>
      <c r="DW154" s="431"/>
      <c r="DX154" s="451" t="s">
        <v>3414</v>
      </c>
      <c r="DY154" s="460"/>
      <c r="DZ154" s="471"/>
      <c r="EA154" s="471"/>
      <c r="EB154" s="471"/>
      <c r="EC154" s="471"/>
      <c r="ED154" s="494"/>
      <c r="EE154" s="471"/>
      <c r="EF154" s="489"/>
      <c r="EG154" s="469">
        <v>0.3</v>
      </c>
      <c r="EH154" s="468"/>
      <c r="EI154" s="468"/>
      <c r="EJ154" s="582"/>
      <c r="EK154" s="468"/>
      <c r="EL154" s="468"/>
      <c r="EM154" s="736"/>
      <c r="EN154" s="468"/>
      <c r="EO154" s="468"/>
      <c r="EP154" s="628"/>
      <c r="EQ154" s="468"/>
      <c r="ER154" s="628"/>
      <c r="ES154" s="200"/>
      <c r="ET154" s="412">
        <f t="shared" si="2"/>
        <v>0</v>
      </c>
    </row>
    <row r="155" spans="1:150" s="409" customFormat="1" ht="99.95" customHeight="1" x14ac:dyDescent="0.25">
      <c r="A155" s="430" t="s">
        <v>190</v>
      </c>
      <c r="B155" s="430" t="s">
        <v>3837</v>
      </c>
      <c r="C155" s="430" t="s">
        <v>39</v>
      </c>
      <c r="D155" s="437">
        <v>8</v>
      </c>
      <c r="E155" s="430" t="s">
        <v>41</v>
      </c>
      <c r="F155" s="437" t="s">
        <v>65</v>
      </c>
      <c r="G155" s="443">
        <v>0.8</v>
      </c>
      <c r="H155" s="441">
        <v>1</v>
      </c>
      <c r="I155" s="441">
        <v>0.15</v>
      </c>
      <c r="J155" s="430" t="s">
        <v>3380</v>
      </c>
      <c r="K155" s="105">
        <v>43465</v>
      </c>
      <c r="L155" s="52">
        <v>37</v>
      </c>
      <c r="M155" s="430" t="s">
        <v>46</v>
      </c>
      <c r="N155" s="430" t="s">
        <v>3406</v>
      </c>
      <c r="O155" s="430" t="s">
        <v>3407</v>
      </c>
      <c r="P155" s="441">
        <v>0.01</v>
      </c>
      <c r="Q155" s="53" t="s">
        <v>3196</v>
      </c>
      <c r="R155" s="477">
        <v>1495231000</v>
      </c>
      <c r="S155" s="415"/>
      <c r="T155" s="493">
        <v>43115</v>
      </c>
      <c r="U155" s="493">
        <v>43465</v>
      </c>
      <c r="V155" s="430" t="s">
        <v>3415</v>
      </c>
      <c r="W155" s="459">
        <v>0.3</v>
      </c>
      <c r="X155" s="459">
        <v>0</v>
      </c>
      <c r="Y155" s="431"/>
      <c r="Z155" s="448"/>
      <c r="AA155" s="460"/>
      <c r="AB155" s="471"/>
      <c r="AC155" s="430"/>
      <c r="AD155" s="471"/>
      <c r="AE155" s="494"/>
      <c r="AF155" s="471"/>
      <c r="AG155" s="459">
        <v>0</v>
      </c>
      <c r="AH155" s="431"/>
      <c r="AI155" s="451"/>
      <c r="AJ155" s="460"/>
      <c r="AK155" s="471"/>
      <c r="AL155" s="57"/>
      <c r="AM155" s="471"/>
      <c r="AN155" s="494"/>
      <c r="AO155" s="471"/>
      <c r="AP155" s="459">
        <v>7.4999999999999997E-2</v>
      </c>
      <c r="AQ155" s="431"/>
      <c r="AR155" s="451" t="s">
        <v>3416</v>
      </c>
      <c r="AS155" s="460"/>
      <c r="AT155" s="471"/>
      <c r="AU155" s="57"/>
      <c r="AV155" s="471"/>
      <c r="AW155" s="471"/>
      <c r="AX155" s="494"/>
      <c r="AY155" s="471"/>
      <c r="AZ155" s="459">
        <v>0</v>
      </c>
      <c r="BA155" s="431"/>
      <c r="BB155" s="451"/>
      <c r="BC155" s="460"/>
      <c r="BD155" s="471"/>
      <c r="BE155" s="471"/>
      <c r="BF155" s="471"/>
      <c r="BG155" s="494"/>
      <c r="BH155" s="471"/>
      <c r="BI155" s="459">
        <v>0</v>
      </c>
      <c r="BJ155" s="431"/>
      <c r="BK155" s="451"/>
      <c r="BL155" s="460"/>
      <c r="BM155" s="471"/>
      <c r="BN155" s="57"/>
      <c r="BO155" s="471"/>
      <c r="BP155" s="494"/>
      <c r="BQ155" s="471"/>
      <c r="BR155" s="459">
        <v>7.4999999999999997E-2</v>
      </c>
      <c r="BS155" s="431"/>
      <c r="BT155" s="451" t="s">
        <v>3416</v>
      </c>
      <c r="BU155" s="460"/>
      <c r="BV155" s="471"/>
      <c r="BW155" s="471"/>
      <c r="BX155" s="471"/>
      <c r="BY155" s="471"/>
      <c r="BZ155" s="494"/>
      <c r="CA155" s="471"/>
      <c r="CB155" s="459">
        <v>0</v>
      </c>
      <c r="CC155" s="431"/>
      <c r="CD155" s="451"/>
      <c r="CE155" s="460"/>
      <c r="CF155" s="471"/>
      <c r="CG155" s="57"/>
      <c r="CH155" s="471"/>
      <c r="CI155" s="494"/>
      <c r="CJ155" s="471"/>
      <c r="CK155" s="459">
        <v>0</v>
      </c>
      <c r="CL155" s="431"/>
      <c r="CM155" s="451"/>
      <c r="CN155" s="460"/>
      <c r="CO155" s="471"/>
      <c r="CP155" s="471"/>
      <c r="CQ155" s="471"/>
      <c r="CR155" s="494"/>
      <c r="CS155" s="471"/>
      <c r="CT155" s="459">
        <v>7.4999999999999997E-2</v>
      </c>
      <c r="CU155" s="431"/>
      <c r="CV155" s="451" t="s">
        <v>3416</v>
      </c>
      <c r="CW155" s="460"/>
      <c r="CX155" s="471"/>
      <c r="CY155" s="471"/>
      <c r="CZ155" s="471"/>
      <c r="DA155" s="471"/>
      <c r="DB155" s="494"/>
      <c r="DC155" s="471"/>
      <c r="DD155" s="459">
        <v>0</v>
      </c>
      <c r="DE155" s="431"/>
      <c r="DF155" s="451"/>
      <c r="DG155" s="460"/>
      <c r="DH155" s="471"/>
      <c r="DI155" s="471"/>
      <c r="DJ155" s="471"/>
      <c r="DK155" s="494"/>
      <c r="DL155" s="471"/>
      <c r="DM155" s="459">
        <v>0</v>
      </c>
      <c r="DN155" s="431"/>
      <c r="DO155" s="451"/>
      <c r="DP155" s="460"/>
      <c r="DQ155" s="471"/>
      <c r="DR155" s="471"/>
      <c r="DS155" s="471"/>
      <c r="DT155" s="494"/>
      <c r="DU155" s="471"/>
      <c r="DV155" s="459">
        <v>7.4999999999999997E-2</v>
      </c>
      <c r="DW155" s="431"/>
      <c r="DX155" s="451" t="s">
        <v>3416</v>
      </c>
      <c r="DY155" s="460"/>
      <c r="DZ155" s="471"/>
      <c r="EA155" s="471"/>
      <c r="EB155" s="471"/>
      <c r="EC155" s="471"/>
      <c r="ED155" s="494"/>
      <c r="EE155" s="471"/>
      <c r="EF155" s="489"/>
      <c r="EG155" s="469">
        <v>0.3</v>
      </c>
      <c r="EH155" s="468"/>
      <c r="EI155" s="468"/>
      <c r="EJ155" s="582"/>
      <c r="EK155" s="468"/>
      <c r="EL155" s="468"/>
      <c r="EM155" s="736"/>
      <c r="EN155" s="468"/>
      <c r="EO155" s="468"/>
      <c r="EP155" s="628"/>
      <c r="EQ155" s="468"/>
      <c r="ER155" s="628"/>
      <c r="ES155" s="200"/>
      <c r="ET155" s="412">
        <f t="shared" si="2"/>
        <v>0</v>
      </c>
    </row>
    <row r="156" spans="1:150" s="409" customFormat="1" ht="99.95" customHeight="1" x14ac:dyDescent="0.25">
      <c r="A156" s="430" t="s">
        <v>190</v>
      </c>
      <c r="B156" s="430" t="s">
        <v>3837</v>
      </c>
      <c r="C156" s="430" t="s">
        <v>39</v>
      </c>
      <c r="D156" s="437">
        <v>8</v>
      </c>
      <c r="E156" s="430" t="s">
        <v>41</v>
      </c>
      <c r="F156" s="437" t="s">
        <v>65</v>
      </c>
      <c r="G156" s="443">
        <v>0.8</v>
      </c>
      <c r="H156" s="441">
        <v>1</v>
      </c>
      <c r="I156" s="441">
        <v>0.15</v>
      </c>
      <c r="J156" s="430" t="s">
        <v>3380</v>
      </c>
      <c r="K156" s="105">
        <v>43465</v>
      </c>
      <c r="L156" s="52">
        <v>40</v>
      </c>
      <c r="M156" s="430" t="s">
        <v>47</v>
      </c>
      <c r="N156" s="430" t="s">
        <v>3417</v>
      </c>
      <c r="O156" s="430" t="s">
        <v>3388</v>
      </c>
      <c r="P156" s="441">
        <v>0.02</v>
      </c>
      <c r="Q156" s="53" t="s">
        <v>2318</v>
      </c>
      <c r="R156" s="477">
        <v>0</v>
      </c>
      <c r="S156" s="415"/>
      <c r="T156" s="493">
        <v>43132</v>
      </c>
      <c r="U156" s="493">
        <v>43465</v>
      </c>
      <c r="V156" s="430" t="s">
        <v>3418</v>
      </c>
      <c r="W156" s="459">
        <v>0.25</v>
      </c>
      <c r="X156" s="459">
        <v>0</v>
      </c>
      <c r="Y156" s="431"/>
      <c r="Z156" s="448"/>
      <c r="AA156" s="460">
        <v>0</v>
      </c>
      <c r="AB156" s="471">
        <v>0</v>
      </c>
      <c r="AC156" s="430"/>
      <c r="AD156" s="471"/>
      <c r="AE156" s="494"/>
      <c r="AF156" s="471"/>
      <c r="AG156" s="459">
        <v>6.25E-2</v>
      </c>
      <c r="AH156" s="431"/>
      <c r="AI156" s="451" t="s">
        <v>3419</v>
      </c>
      <c r="AJ156" s="460">
        <v>6.25E-2</v>
      </c>
      <c r="AK156" s="471">
        <v>0</v>
      </c>
      <c r="AL156" s="471"/>
      <c r="AM156" s="471"/>
      <c r="AN156" s="494"/>
      <c r="AO156" s="471"/>
      <c r="AP156" s="459">
        <v>6.25E-2</v>
      </c>
      <c r="AQ156" s="431"/>
      <c r="AR156" s="451" t="s">
        <v>3420</v>
      </c>
      <c r="AS156" s="460">
        <v>6.25E-2</v>
      </c>
      <c r="AT156" s="471">
        <v>0</v>
      </c>
      <c r="AU156" s="471"/>
      <c r="AV156" s="471"/>
      <c r="AW156" s="471" t="s">
        <v>3420</v>
      </c>
      <c r="AX156" s="494"/>
      <c r="AY156" s="471"/>
      <c r="AZ156" s="459">
        <v>6.25E-2</v>
      </c>
      <c r="BA156" s="431"/>
      <c r="BB156" s="451" t="s">
        <v>3419</v>
      </c>
      <c r="BC156" s="460">
        <v>6.25E-2</v>
      </c>
      <c r="BD156" s="471">
        <v>0</v>
      </c>
      <c r="BE156" s="471"/>
      <c r="BF156" s="471"/>
      <c r="BG156" s="494"/>
      <c r="BH156" s="471"/>
      <c r="BI156" s="459">
        <v>6.25E-2</v>
      </c>
      <c r="BJ156" s="431"/>
      <c r="BK156" s="451" t="s">
        <v>3421</v>
      </c>
      <c r="BL156" s="460">
        <v>6.25E-2</v>
      </c>
      <c r="BM156" s="471">
        <v>0</v>
      </c>
      <c r="BN156" s="471"/>
      <c r="BO156" s="471"/>
      <c r="BP156" s="494"/>
      <c r="BQ156" s="471"/>
      <c r="BR156" s="459">
        <v>0</v>
      </c>
      <c r="BS156" s="431"/>
      <c r="BT156" s="451"/>
      <c r="BU156" s="460">
        <v>7.1428571428571425E-2</v>
      </c>
      <c r="BV156" s="471">
        <v>0</v>
      </c>
      <c r="BW156" s="471"/>
      <c r="BX156" s="471"/>
      <c r="BY156" s="471" t="s">
        <v>3422</v>
      </c>
      <c r="BZ156" s="494"/>
      <c r="CA156" s="471"/>
      <c r="CB156" s="459">
        <v>0</v>
      </c>
      <c r="CC156" s="431"/>
      <c r="CD156" s="451"/>
      <c r="CE156" s="460">
        <v>7.1428571428571425E-2</v>
      </c>
      <c r="CF156" s="471">
        <v>0</v>
      </c>
      <c r="CG156" s="471"/>
      <c r="CH156" s="471"/>
      <c r="CI156" s="494"/>
      <c r="CJ156" s="471"/>
      <c r="CK156" s="459">
        <v>0</v>
      </c>
      <c r="CL156" s="431"/>
      <c r="CM156" s="451"/>
      <c r="CN156" s="460">
        <v>7.1428571428571425E-2</v>
      </c>
      <c r="CO156" s="471">
        <v>0</v>
      </c>
      <c r="CP156" s="471"/>
      <c r="CQ156" s="471"/>
      <c r="CR156" s="494"/>
      <c r="CS156" s="471"/>
      <c r="CT156" s="459">
        <v>0</v>
      </c>
      <c r="CU156" s="431"/>
      <c r="CV156" s="451"/>
      <c r="CW156" s="460">
        <v>7.1428571428571425E-2</v>
      </c>
      <c r="CX156" s="471">
        <v>0</v>
      </c>
      <c r="CY156" s="471"/>
      <c r="CZ156" s="471"/>
      <c r="DA156" s="471" t="s">
        <v>3422</v>
      </c>
      <c r="DB156" s="494"/>
      <c r="DC156" s="471"/>
      <c r="DD156" s="459">
        <v>0</v>
      </c>
      <c r="DE156" s="431"/>
      <c r="DF156" s="451"/>
      <c r="DG156" s="460">
        <v>7.1428571428571425E-2</v>
      </c>
      <c r="DH156" s="471">
        <v>0</v>
      </c>
      <c r="DI156" s="471"/>
      <c r="DJ156" s="471"/>
      <c r="DK156" s="494"/>
      <c r="DL156" s="471"/>
      <c r="DM156" s="459">
        <v>0</v>
      </c>
      <c r="DN156" s="431"/>
      <c r="DO156" s="451"/>
      <c r="DP156" s="460">
        <v>7.1428571428571425E-2</v>
      </c>
      <c r="DQ156" s="471">
        <v>0</v>
      </c>
      <c r="DR156" s="471"/>
      <c r="DS156" s="471"/>
      <c r="DT156" s="494"/>
      <c r="DU156" s="471"/>
      <c r="DV156" s="459">
        <v>0</v>
      </c>
      <c r="DW156" s="431"/>
      <c r="DX156" s="451"/>
      <c r="DY156" s="460">
        <v>0.3214285714285714</v>
      </c>
      <c r="DZ156" s="471">
        <v>0</v>
      </c>
      <c r="EA156" s="471"/>
      <c r="EB156" s="471"/>
      <c r="EC156" s="471" t="s">
        <v>3417</v>
      </c>
      <c r="ED156" s="494"/>
      <c r="EE156" s="471"/>
      <c r="EF156" s="489"/>
      <c r="EG156" s="469">
        <v>0.25</v>
      </c>
      <c r="EH156" s="468"/>
      <c r="EI156" s="468"/>
      <c r="EJ156" s="582">
        <v>0.99999999999999978</v>
      </c>
      <c r="EK156" s="468"/>
      <c r="EL156" s="468"/>
      <c r="EM156" s="736"/>
      <c r="EN156" s="468"/>
      <c r="EO156" s="468"/>
      <c r="EP156" s="628">
        <v>0</v>
      </c>
      <c r="EQ156" s="468"/>
      <c r="ER156" s="628"/>
      <c r="ES156" s="200"/>
      <c r="ET156" s="412">
        <f t="shared" si="2"/>
        <v>0</v>
      </c>
    </row>
    <row r="157" spans="1:150" s="409" customFormat="1" ht="99.95" customHeight="1" x14ac:dyDescent="0.25">
      <c r="A157" s="430" t="s">
        <v>190</v>
      </c>
      <c r="B157" s="430" t="s">
        <v>3837</v>
      </c>
      <c r="C157" s="430" t="s">
        <v>39</v>
      </c>
      <c r="D157" s="437">
        <v>8</v>
      </c>
      <c r="E157" s="430" t="s">
        <v>41</v>
      </c>
      <c r="F157" s="437" t="s">
        <v>65</v>
      </c>
      <c r="G157" s="443">
        <v>0.8</v>
      </c>
      <c r="H157" s="441">
        <v>1</v>
      </c>
      <c r="I157" s="441">
        <v>0.15</v>
      </c>
      <c r="J157" s="430" t="s">
        <v>3380</v>
      </c>
      <c r="K157" s="105">
        <v>43465</v>
      </c>
      <c r="L157" s="52">
        <v>40</v>
      </c>
      <c r="M157" s="430" t="s">
        <v>47</v>
      </c>
      <c r="N157" s="430" t="s">
        <v>3417</v>
      </c>
      <c r="O157" s="430" t="s">
        <v>3388</v>
      </c>
      <c r="P157" s="441">
        <v>0.02</v>
      </c>
      <c r="Q157" s="53" t="s">
        <v>2318</v>
      </c>
      <c r="R157" s="477">
        <v>0</v>
      </c>
      <c r="S157" s="415"/>
      <c r="T157" s="493">
        <v>43132</v>
      </c>
      <c r="U157" s="493">
        <v>43465</v>
      </c>
      <c r="V157" s="430" t="s">
        <v>3423</v>
      </c>
      <c r="W157" s="459">
        <v>0.5</v>
      </c>
      <c r="X157" s="459">
        <v>0</v>
      </c>
      <c r="Y157" s="431"/>
      <c r="Z157" s="448"/>
      <c r="AA157" s="460"/>
      <c r="AB157" s="471"/>
      <c r="AC157" s="430"/>
      <c r="AD157" s="471"/>
      <c r="AE157" s="494"/>
      <c r="AF157" s="471"/>
      <c r="AG157" s="459">
        <v>0</v>
      </c>
      <c r="AH157" s="431"/>
      <c r="AI157" s="451"/>
      <c r="AJ157" s="460"/>
      <c r="AK157" s="471"/>
      <c r="AL157" s="471"/>
      <c r="AM157" s="471"/>
      <c r="AN157" s="494"/>
      <c r="AO157" s="471"/>
      <c r="AP157" s="459">
        <v>0</v>
      </c>
      <c r="AQ157" s="431"/>
      <c r="AR157" s="451"/>
      <c r="AS157" s="460"/>
      <c r="AT157" s="471"/>
      <c r="AU157" s="471"/>
      <c r="AV157" s="471"/>
      <c r="AW157" s="471"/>
      <c r="AX157" s="494"/>
      <c r="AY157" s="471"/>
      <c r="AZ157" s="459">
        <v>0</v>
      </c>
      <c r="BA157" s="431"/>
      <c r="BB157" s="451"/>
      <c r="BC157" s="460"/>
      <c r="BD157" s="471"/>
      <c r="BE157" s="471"/>
      <c r="BF157" s="471"/>
      <c r="BG157" s="494"/>
      <c r="BH157" s="471"/>
      <c r="BI157" s="459">
        <v>0</v>
      </c>
      <c r="BJ157" s="431"/>
      <c r="BK157" s="451"/>
      <c r="BL157" s="460"/>
      <c r="BM157" s="471"/>
      <c r="BN157" s="471"/>
      <c r="BO157" s="471"/>
      <c r="BP157" s="494"/>
      <c r="BQ157" s="471"/>
      <c r="BR157" s="459">
        <v>7.1428571428571425E-2</v>
      </c>
      <c r="BS157" s="431"/>
      <c r="BT157" s="451" t="s">
        <v>3422</v>
      </c>
      <c r="BU157" s="460"/>
      <c r="BV157" s="471"/>
      <c r="BW157" s="471"/>
      <c r="BX157" s="471"/>
      <c r="BY157" s="471"/>
      <c r="BZ157" s="494"/>
      <c r="CA157" s="471"/>
      <c r="CB157" s="459">
        <v>7.1428571428571425E-2</v>
      </c>
      <c r="CC157" s="431"/>
      <c r="CD157" s="451" t="s">
        <v>3424</v>
      </c>
      <c r="CE157" s="460"/>
      <c r="CF157" s="471"/>
      <c r="CG157" s="471"/>
      <c r="CH157" s="471"/>
      <c r="CI157" s="494"/>
      <c r="CJ157" s="471"/>
      <c r="CK157" s="459">
        <v>7.1428571428571425E-2</v>
      </c>
      <c r="CL157" s="431"/>
      <c r="CM157" s="451" t="s">
        <v>3424</v>
      </c>
      <c r="CN157" s="460"/>
      <c r="CO157" s="471"/>
      <c r="CP157" s="471"/>
      <c r="CQ157" s="471"/>
      <c r="CR157" s="494"/>
      <c r="CS157" s="471"/>
      <c r="CT157" s="459">
        <v>7.1428571428571425E-2</v>
      </c>
      <c r="CU157" s="431"/>
      <c r="CV157" s="451" t="s">
        <v>3422</v>
      </c>
      <c r="CW157" s="460"/>
      <c r="CX157" s="471"/>
      <c r="CY157" s="471"/>
      <c r="CZ157" s="471"/>
      <c r="DA157" s="471"/>
      <c r="DB157" s="494"/>
      <c r="DC157" s="471"/>
      <c r="DD157" s="459">
        <v>7.1428571428571425E-2</v>
      </c>
      <c r="DE157" s="431"/>
      <c r="DF157" s="451" t="s">
        <v>3424</v>
      </c>
      <c r="DG157" s="460"/>
      <c r="DH157" s="471"/>
      <c r="DI157" s="471"/>
      <c r="DJ157" s="471"/>
      <c r="DK157" s="494"/>
      <c r="DL157" s="471"/>
      <c r="DM157" s="459">
        <v>7.1428571428571425E-2</v>
      </c>
      <c r="DN157" s="431"/>
      <c r="DO157" s="451" t="s">
        <v>3424</v>
      </c>
      <c r="DP157" s="460"/>
      <c r="DQ157" s="471"/>
      <c r="DR157" s="471"/>
      <c r="DS157" s="471"/>
      <c r="DT157" s="494"/>
      <c r="DU157" s="471"/>
      <c r="DV157" s="459">
        <v>7.1428571428571425E-2</v>
      </c>
      <c r="DW157" s="431"/>
      <c r="DX157" s="451" t="s">
        <v>3417</v>
      </c>
      <c r="DY157" s="460"/>
      <c r="DZ157" s="471"/>
      <c r="EA157" s="471"/>
      <c r="EB157" s="471"/>
      <c r="EC157" s="471"/>
      <c r="ED157" s="494"/>
      <c r="EE157" s="471"/>
      <c r="EF157" s="489"/>
      <c r="EG157" s="469">
        <v>0.49999999999999989</v>
      </c>
      <c r="EH157" s="468"/>
      <c r="EI157" s="468"/>
      <c r="EJ157" s="582"/>
      <c r="EK157" s="468"/>
      <c r="EL157" s="468"/>
      <c r="EM157" s="736"/>
      <c r="EN157" s="468"/>
      <c r="EO157" s="468"/>
      <c r="EP157" s="628"/>
      <c r="EQ157" s="468"/>
      <c r="ER157" s="628"/>
      <c r="ES157" s="200"/>
      <c r="ET157" s="412">
        <f t="shared" si="2"/>
        <v>0</v>
      </c>
    </row>
    <row r="158" spans="1:150" s="409" customFormat="1" ht="99.95" customHeight="1" x14ac:dyDescent="0.25">
      <c r="A158" s="430" t="s">
        <v>190</v>
      </c>
      <c r="B158" s="430" t="s">
        <v>3837</v>
      </c>
      <c r="C158" s="430" t="s">
        <v>39</v>
      </c>
      <c r="D158" s="437">
        <v>8</v>
      </c>
      <c r="E158" s="430" t="s">
        <v>41</v>
      </c>
      <c r="F158" s="437" t="s">
        <v>65</v>
      </c>
      <c r="G158" s="443">
        <v>0.8</v>
      </c>
      <c r="H158" s="441">
        <v>1</v>
      </c>
      <c r="I158" s="441">
        <v>0.15</v>
      </c>
      <c r="J158" s="430" t="s">
        <v>3380</v>
      </c>
      <c r="K158" s="105">
        <v>43465</v>
      </c>
      <c r="L158" s="52">
        <v>40</v>
      </c>
      <c r="M158" s="430" t="s">
        <v>47</v>
      </c>
      <c r="N158" s="430" t="s">
        <v>3417</v>
      </c>
      <c r="O158" s="430" t="s">
        <v>3388</v>
      </c>
      <c r="P158" s="441">
        <v>0.02</v>
      </c>
      <c r="Q158" s="53" t="s">
        <v>2318</v>
      </c>
      <c r="R158" s="477">
        <v>0</v>
      </c>
      <c r="S158" s="415"/>
      <c r="T158" s="493">
        <v>43132</v>
      </c>
      <c r="U158" s="493">
        <v>43465</v>
      </c>
      <c r="V158" s="430" t="s">
        <v>3425</v>
      </c>
      <c r="W158" s="459">
        <v>0.25</v>
      </c>
      <c r="X158" s="459">
        <v>0</v>
      </c>
      <c r="Y158" s="431"/>
      <c r="Z158" s="448"/>
      <c r="AA158" s="460"/>
      <c r="AB158" s="471"/>
      <c r="AC158" s="430"/>
      <c r="AD158" s="471"/>
      <c r="AE158" s="494"/>
      <c r="AF158" s="471"/>
      <c r="AG158" s="459">
        <v>0</v>
      </c>
      <c r="AH158" s="431"/>
      <c r="AI158" s="451"/>
      <c r="AJ158" s="460"/>
      <c r="AK158" s="471"/>
      <c r="AL158" s="471"/>
      <c r="AM158" s="471"/>
      <c r="AN158" s="494"/>
      <c r="AO158" s="471"/>
      <c r="AP158" s="459">
        <v>0</v>
      </c>
      <c r="AQ158" s="431"/>
      <c r="AR158" s="451"/>
      <c r="AS158" s="460"/>
      <c r="AT158" s="471"/>
      <c r="AU158" s="471"/>
      <c r="AV158" s="471"/>
      <c r="AW158" s="471"/>
      <c r="AX158" s="494"/>
      <c r="AY158" s="471"/>
      <c r="AZ158" s="459">
        <v>0</v>
      </c>
      <c r="BA158" s="431"/>
      <c r="BB158" s="451"/>
      <c r="BC158" s="460"/>
      <c r="BD158" s="471"/>
      <c r="BE158" s="471"/>
      <c r="BF158" s="471"/>
      <c r="BG158" s="494"/>
      <c r="BH158" s="471"/>
      <c r="BI158" s="459">
        <v>0</v>
      </c>
      <c r="BJ158" s="431"/>
      <c r="BK158" s="451"/>
      <c r="BL158" s="460"/>
      <c r="BM158" s="471"/>
      <c r="BN158" s="471"/>
      <c r="BO158" s="471"/>
      <c r="BP158" s="494"/>
      <c r="BQ158" s="471"/>
      <c r="BR158" s="459">
        <v>0</v>
      </c>
      <c r="BS158" s="431"/>
      <c r="BT158" s="451"/>
      <c r="BU158" s="460"/>
      <c r="BV158" s="471"/>
      <c r="BW158" s="471"/>
      <c r="BX158" s="471"/>
      <c r="BY158" s="471"/>
      <c r="BZ158" s="494"/>
      <c r="CA158" s="471"/>
      <c r="CB158" s="459">
        <v>0</v>
      </c>
      <c r="CC158" s="431"/>
      <c r="CD158" s="451"/>
      <c r="CE158" s="460"/>
      <c r="CF158" s="471"/>
      <c r="CG158" s="471"/>
      <c r="CH158" s="471"/>
      <c r="CI158" s="494"/>
      <c r="CJ158" s="471"/>
      <c r="CK158" s="459">
        <v>0</v>
      </c>
      <c r="CL158" s="431"/>
      <c r="CM158" s="451"/>
      <c r="CN158" s="460"/>
      <c r="CO158" s="471"/>
      <c r="CP158" s="471"/>
      <c r="CQ158" s="471"/>
      <c r="CR158" s="494"/>
      <c r="CS158" s="471"/>
      <c r="CT158" s="459">
        <v>0</v>
      </c>
      <c r="CU158" s="431"/>
      <c r="CV158" s="451"/>
      <c r="CW158" s="460"/>
      <c r="CX158" s="471"/>
      <c r="CY158" s="471"/>
      <c r="CZ158" s="471"/>
      <c r="DA158" s="471"/>
      <c r="DB158" s="494"/>
      <c r="DC158" s="471"/>
      <c r="DD158" s="459">
        <v>0</v>
      </c>
      <c r="DE158" s="431"/>
      <c r="DF158" s="451"/>
      <c r="DG158" s="460"/>
      <c r="DH158" s="471"/>
      <c r="DI158" s="471"/>
      <c r="DJ158" s="471"/>
      <c r="DK158" s="494"/>
      <c r="DL158" s="471"/>
      <c r="DM158" s="459">
        <v>0</v>
      </c>
      <c r="DN158" s="431"/>
      <c r="DO158" s="451"/>
      <c r="DP158" s="460"/>
      <c r="DQ158" s="471"/>
      <c r="DR158" s="471"/>
      <c r="DS158" s="471"/>
      <c r="DT158" s="494"/>
      <c r="DU158" s="471"/>
      <c r="DV158" s="459">
        <v>0.25</v>
      </c>
      <c r="DW158" s="431"/>
      <c r="DX158" s="451" t="s">
        <v>3417</v>
      </c>
      <c r="DY158" s="460"/>
      <c r="DZ158" s="471"/>
      <c r="EA158" s="471"/>
      <c r="EB158" s="471"/>
      <c r="EC158" s="471"/>
      <c r="ED158" s="494"/>
      <c r="EE158" s="471"/>
      <c r="EF158" s="489"/>
      <c r="EG158" s="469">
        <v>0.25</v>
      </c>
      <c r="EH158" s="468"/>
      <c r="EI158" s="468"/>
      <c r="EJ158" s="582"/>
      <c r="EK158" s="468"/>
      <c r="EL158" s="468"/>
      <c r="EM158" s="736"/>
      <c r="EN158" s="468"/>
      <c r="EO158" s="468"/>
      <c r="EP158" s="628"/>
      <c r="EQ158" s="468"/>
      <c r="ER158" s="628"/>
      <c r="ES158" s="200"/>
      <c r="ET158" s="412">
        <f t="shared" si="2"/>
        <v>0</v>
      </c>
    </row>
    <row r="159" spans="1:150" s="409" customFormat="1" ht="99.95" customHeight="1" x14ac:dyDescent="0.25">
      <c r="A159" s="430" t="s">
        <v>190</v>
      </c>
      <c r="B159" s="430" t="s">
        <v>3837</v>
      </c>
      <c r="C159" s="430" t="s">
        <v>39</v>
      </c>
      <c r="D159" s="437">
        <v>8</v>
      </c>
      <c r="E159" s="430" t="s">
        <v>41</v>
      </c>
      <c r="F159" s="437" t="s">
        <v>65</v>
      </c>
      <c r="G159" s="443">
        <v>0.8</v>
      </c>
      <c r="H159" s="441">
        <v>1</v>
      </c>
      <c r="I159" s="441">
        <v>0.15</v>
      </c>
      <c r="J159" s="430" t="s">
        <v>3380</v>
      </c>
      <c r="K159" s="105">
        <v>43465</v>
      </c>
      <c r="L159" s="52">
        <v>41</v>
      </c>
      <c r="M159" s="430" t="s">
        <v>48</v>
      </c>
      <c r="N159" s="430" t="s">
        <v>3426</v>
      </c>
      <c r="O159" s="430" t="s">
        <v>3427</v>
      </c>
      <c r="P159" s="441">
        <v>0.03</v>
      </c>
      <c r="Q159" s="53" t="s">
        <v>3180</v>
      </c>
      <c r="R159" s="477">
        <v>3146193000</v>
      </c>
      <c r="S159" s="415"/>
      <c r="T159" s="493">
        <v>43110</v>
      </c>
      <c r="U159" s="493">
        <v>43465</v>
      </c>
      <c r="V159" s="430" t="s">
        <v>3428</v>
      </c>
      <c r="W159" s="459">
        <v>0.33329999999999999</v>
      </c>
      <c r="X159" s="459">
        <v>2.7774999999999998E-2</v>
      </c>
      <c r="Y159" s="431"/>
      <c r="Z159" s="448" t="s">
        <v>3429</v>
      </c>
      <c r="AA159" s="460">
        <v>2.7774999999999998E-2</v>
      </c>
      <c r="AB159" s="471">
        <v>0</v>
      </c>
      <c r="AC159" s="430"/>
      <c r="AD159" s="471"/>
      <c r="AE159" s="494"/>
      <c r="AF159" s="471"/>
      <c r="AG159" s="459">
        <v>2.7774999999999998E-2</v>
      </c>
      <c r="AH159" s="431"/>
      <c r="AI159" s="451" t="s">
        <v>3429</v>
      </c>
      <c r="AJ159" s="460">
        <v>5.8084090909090905E-2</v>
      </c>
      <c r="AK159" s="471">
        <v>0</v>
      </c>
      <c r="AL159" s="57">
        <v>601723000</v>
      </c>
      <c r="AM159" s="471"/>
      <c r="AN159" s="494"/>
      <c r="AO159" s="471"/>
      <c r="AP159" s="459">
        <v>2.7774999999999998E-2</v>
      </c>
      <c r="AQ159" s="431"/>
      <c r="AR159" s="451" t="s">
        <v>3430</v>
      </c>
      <c r="AS159" s="460">
        <v>0.1414090909090909</v>
      </c>
      <c r="AT159" s="471">
        <v>0</v>
      </c>
      <c r="AU159" s="57">
        <v>11500000</v>
      </c>
      <c r="AV159" s="471"/>
      <c r="AW159" s="471" t="s">
        <v>3431</v>
      </c>
      <c r="AX159" s="494"/>
      <c r="AY159" s="471"/>
      <c r="AZ159" s="459">
        <v>2.7774999999999998E-2</v>
      </c>
      <c r="BA159" s="431"/>
      <c r="BB159" s="451" t="s">
        <v>3429</v>
      </c>
      <c r="BC159" s="460">
        <v>5.8084090909090905E-2</v>
      </c>
      <c r="BD159" s="471">
        <v>0</v>
      </c>
      <c r="BE159" s="57">
        <v>151072000</v>
      </c>
      <c r="BF159" s="471"/>
      <c r="BG159" s="494"/>
      <c r="BH159" s="471"/>
      <c r="BI159" s="459">
        <v>2.7774999999999998E-2</v>
      </c>
      <c r="BJ159" s="431"/>
      <c r="BK159" s="451" t="s">
        <v>3429</v>
      </c>
      <c r="BL159" s="460">
        <v>5.8084090909090905E-2</v>
      </c>
      <c r="BM159" s="471">
        <v>0</v>
      </c>
      <c r="BN159" s="57">
        <v>270000000</v>
      </c>
      <c r="BO159" s="471"/>
      <c r="BP159" s="494"/>
      <c r="BQ159" s="471"/>
      <c r="BR159" s="459">
        <v>2.7774999999999998E-2</v>
      </c>
      <c r="BS159" s="431"/>
      <c r="BT159" s="451" t="s">
        <v>3430</v>
      </c>
      <c r="BU159" s="460">
        <v>0.1414090909090909</v>
      </c>
      <c r="BV159" s="471">
        <v>0</v>
      </c>
      <c r="BW159" s="57">
        <v>65513000</v>
      </c>
      <c r="BX159" s="471"/>
      <c r="BY159" s="471" t="s">
        <v>3431</v>
      </c>
      <c r="BZ159" s="494"/>
      <c r="CA159" s="471"/>
      <c r="CB159" s="459">
        <v>2.7774999999999998E-2</v>
      </c>
      <c r="CC159" s="431"/>
      <c r="CD159" s="451" t="s">
        <v>3429</v>
      </c>
      <c r="CE159" s="460">
        <v>5.8084090909090905E-2</v>
      </c>
      <c r="CF159" s="471">
        <v>0</v>
      </c>
      <c r="CG159" s="57">
        <v>1984763000</v>
      </c>
      <c r="CH159" s="471"/>
      <c r="CI159" s="494"/>
      <c r="CJ159" s="471"/>
      <c r="CK159" s="459">
        <v>2.7774999999999998E-2</v>
      </c>
      <c r="CL159" s="431"/>
      <c r="CM159" s="451" t="s">
        <v>3429</v>
      </c>
      <c r="CN159" s="460">
        <v>5.8084090909090905E-2</v>
      </c>
      <c r="CO159" s="471">
        <v>0</v>
      </c>
      <c r="CP159" s="57">
        <v>61622000</v>
      </c>
      <c r="CQ159" s="471"/>
      <c r="CR159" s="494"/>
      <c r="CS159" s="471"/>
      <c r="CT159" s="459">
        <v>2.7774999999999998E-2</v>
      </c>
      <c r="CU159" s="431"/>
      <c r="CV159" s="451" t="s">
        <v>3430</v>
      </c>
      <c r="CW159" s="460">
        <v>0.1414090909090909</v>
      </c>
      <c r="CX159" s="471">
        <v>0</v>
      </c>
      <c r="CY159" s="471"/>
      <c r="CZ159" s="471"/>
      <c r="DA159" s="471" t="s">
        <v>3431</v>
      </c>
      <c r="DB159" s="494"/>
      <c r="DC159" s="471"/>
      <c r="DD159" s="459">
        <v>2.7774999999999998E-2</v>
      </c>
      <c r="DE159" s="431"/>
      <c r="DF159" s="451" t="s">
        <v>3429</v>
      </c>
      <c r="DG159" s="460">
        <v>5.8084090909090905E-2</v>
      </c>
      <c r="DH159" s="471">
        <v>0</v>
      </c>
      <c r="DI159" s="471"/>
      <c r="DJ159" s="471"/>
      <c r="DK159" s="494"/>
      <c r="DL159" s="471"/>
      <c r="DM159" s="459">
        <v>2.7774999999999998E-2</v>
      </c>
      <c r="DN159" s="431"/>
      <c r="DO159" s="451" t="s">
        <v>3429</v>
      </c>
      <c r="DP159" s="460">
        <v>5.8084090909090905E-2</v>
      </c>
      <c r="DQ159" s="471">
        <v>0</v>
      </c>
      <c r="DR159" s="471"/>
      <c r="DS159" s="471"/>
      <c r="DT159" s="494"/>
      <c r="DU159" s="471"/>
      <c r="DV159" s="459">
        <v>2.7774999999999998E-2</v>
      </c>
      <c r="DW159" s="431"/>
      <c r="DX159" s="451" t="s">
        <v>3426</v>
      </c>
      <c r="DY159" s="460">
        <v>0.1414090909090909</v>
      </c>
      <c r="DZ159" s="471">
        <v>0</v>
      </c>
      <c r="EA159" s="471"/>
      <c r="EB159" s="471"/>
      <c r="EC159" s="471" t="s">
        <v>3426</v>
      </c>
      <c r="ED159" s="494"/>
      <c r="EE159" s="471"/>
      <c r="EF159" s="489"/>
      <c r="EG159" s="469">
        <v>0.33329999999999999</v>
      </c>
      <c r="EH159" s="468"/>
      <c r="EI159" s="468"/>
      <c r="EJ159" s="582">
        <v>1</v>
      </c>
      <c r="EK159" s="468"/>
      <c r="EL159" s="468"/>
      <c r="EM159" s="736"/>
      <c r="EN159" s="468"/>
      <c r="EO159" s="468"/>
      <c r="EP159" s="628">
        <v>3146193000</v>
      </c>
      <c r="EQ159" s="468"/>
      <c r="ER159" s="628"/>
      <c r="ES159" s="200"/>
      <c r="ET159" s="412">
        <f t="shared" si="2"/>
        <v>0</v>
      </c>
    </row>
    <row r="160" spans="1:150" s="409" customFormat="1" ht="99.95" customHeight="1" x14ac:dyDescent="0.25">
      <c r="A160" s="430" t="s">
        <v>190</v>
      </c>
      <c r="B160" s="430" t="s">
        <v>3837</v>
      </c>
      <c r="C160" s="430" t="s">
        <v>39</v>
      </c>
      <c r="D160" s="437">
        <v>8</v>
      </c>
      <c r="E160" s="430" t="s">
        <v>41</v>
      </c>
      <c r="F160" s="437" t="s">
        <v>65</v>
      </c>
      <c r="G160" s="443">
        <v>0.8</v>
      </c>
      <c r="H160" s="441">
        <v>1</v>
      </c>
      <c r="I160" s="441">
        <v>0.15</v>
      </c>
      <c r="J160" s="430" t="s">
        <v>3380</v>
      </c>
      <c r="K160" s="105">
        <v>43465</v>
      </c>
      <c r="L160" s="52">
        <v>41</v>
      </c>
      <c r="M160" s="430" t="s">
        <v>48</v>
      </c>
      <c r="N160" s="430" t="s">
        <v>3426</v>
      </c>
      <c r="O160" s="430" t="s">
        <v>3427</v>
      </c>
      <c r="P160" s="441">
        <v>0.03</v>
      </c>
      <c r="Q160" s="53" t="s">
        <v>3180</v>
      </c>
      <c r="R160" s="477">
        <v>3146193000</v>
      </c>
      <c r="S160" s="415"/>
      <c r="T160" s="493">
        <v>43110</v>
      </c>
      <c r="U160" s="493">
        <v>43465</v>
      </c>
      <c r="V160" s="430" t="s">
        <v>3432</v>
      </c>
      <c r="W160" s="459">
        <v>0.33329999999999999</v>
      </c>
      <c r="X160" s="459">
        <v>0</v>
      </c>
      <c r="Y160" s="431"/>
      <c r="Z160" s="448"/>
      <c r="AA160" s="460"/>
      <c r="AB160" s="471"/>
      <c r="AC160" s="430"/>
      <c r="AD160" s="471"/>
      <c r="AE160" s="494"/>
      <c r="AF160" s="471"/>
      <c r="AG160" s="459">
        <v>0</v>
      </c>
      <c r="AH160" s="431"/>
      <c r="AI160" s="451"/>
      <c r="AJ160" s="460"/>
      <c r="AK160" s="471"/>
      <c r="AL160" s="57"/>
      <c r="AM160" s="471"/>
      <c r="AN160" s="494"/>
      <c r="AO160" s="471"/>
      <c r="AP160" s="459">
        <v>8.3324999999999996E-2</v>
      </c>
      <c r="AQ160" s="431"/>
      <c r="AR160" s="451" t="s">
        <v>3430</v>
      </c>
      <c r="AS160" s="460"/>
      <c r="AT160" s="471"/>
      <c r="AU160" s="57"/>
      <c r="AV160" s="471"/>
      <c r="AW160" s="471"/>
      <c r="AX160" s="494"/>
      <c r="AY160" s="471"/>
      <c r="AZ160" s="459">
        <v>0</v>
      </c>
      <c r="BA160" s="431"/>
      <c r="BB160" s="451"/>
      <c r="BC160" s="460"/>
      <c r="BD160" s="471"/>
      <c r="BE160" s="57"/>
      <c r="BF160" s="471"/>
      <c r="BG160" s="494"/>
      <c r="BH160" s="471"/>
      <c r="BI160" s="459">
        <v>0</v>
      </c>
      <c r="BJ160" s="431"/>
      <c r="BK160" s="451"/>
      <c r="BL160" s="460"/>
      <c r="BM160" s="471"/>
      <c r="BN160" s="57"/>
      <c r="BO160" s="471"/>
      <c r="BP160" s="494"/>
      <c r="BQ160" s="471"/>
      <c r="BR160" s="459">
        <v>8.3324999999999996E-2</v>
      </c>
      <c r="BS160" s="431"/>
      <c r="BT160" s="451" t="s">
        <v>3430</v>
      </c>
      <c r="BU160" s="460"/>
      <c r="BV160" s="471"/>
      <c r="BW160" s="57"/>
      <c r="BX160" s="471"/>
      <c r="BY160" s="471"/>
      <c r="BZ160" s="494"/>
      <c r="CA160" s="471"/>
      <c r="CB160" s="459">
        <v>0</v>
      </c>
      <c r="CC160" s="431"/>
      <c r="CD160" s="451"/>
      <c r="CE160" s="460"/>
      <c r="CF160" s="471"/>
      <c r="CG160" s="57"/>
      <c r="CH160" s="471"/>
      <c r="CI160" s="494"/>
      <c r="CJ160" s="471"/>
      <c r="CK160" s="459">
        <v>0</v>
      </c>
      <c r="CL160" s="431"/>
      <c r="CM160" s="451"/>
      <c r="CN160" s="460"/>
      <c r="CO160" s="471"/>
      <c r="CP160" s="57"/>
      <c r="CQ160" s="471"/>
      <c r="CR160" s="494"/>
      <c r="CS160" s="471"/>
      <c r="CT160" s="459">
        <v>8.3324999999999996E-2</v>
      </c>
      <c r="CU160" s="431"/>
      <c r="CV160" s="451" t="s">
        <v>3430</v>
      </c>
      <c r="CW160" s="460"/>
      <c r="CX160" s="471"/>
      <c r="CY160" s="471"/>
      <c r="CZ160" s="471"/>
      <c r="DA160" s="471"/>
      <c r="DB160" s="494"/>
      <c r="DC160" s="471"/>
      <c r="DD160" s="459">
        <v>0</v>
      </c>
      <c r="DE160" s="431"/>
      <c r="DF160" s="451"/>
      <c r="DG160" s="460"/>
      <c r="DH160" s="471"/>
      <c r="DI160" s="471"/>
      <c r="DJ160" s="471"/>
      <c r="DK160" s="494"/>
      <c r="DL160" s="471"/>
      <c r="DM160" s="459">
        <v>0</v>
      </c>
      <c r="DN160" s="431"/>
      <c r="DO160" s="451"/>
      <c r="DP160" s="460"/>
      <c r="DQ160" s="471"/>
      <c r="DR160" s="471"/>
      <c r="DS160" s="471"/>
      <c r="DT160" s="494"/>
      <c r="DU160" s="471"/>
      <c r="DV160" s="459">
        <v>8.3324999999999996E-2</v>
      </c>
      <c r="DW160" s="431"/>
      <c r="DX160" s="451" t="s">
        <v>3426</v>
      </c>
      <c r="DY160" s="460"/>
      <c r="DZ160" s="471"/>
      <c r="EA160" s="471"/>
      <c r="EB160" s="471"/>
      <c r="EC160" s="471"/>
      <c r="ED160" s="494"/>
      <c r="EE160" s="471"/>
      <c r="EF160" s="489"/>
      <c r="EG160" s="469">
        <v>0.33329999999999999</v>
      </c>
      <c r="EH160" s="468"/>
      <c r="EI160" s="468"/>
      <c r="EJ160" s="582"/>
      <c r="EK160" s="468"/>
      <c r="EL160" s="468"/>
      <c r="EM160" s="736"/>
      <c r="EN160" s="468"/>
      <c r="EO160" s="468"/>
      <c r="EP160" s="628"/>
      <c r="EQ160" s="468"/>
      <c r="ER160" s="628"/>
      <c r="ES160" s="200"/>
      <c r="ET160" s="412">
        <f t="shared" si="2"/>
        <v>0</v>
      </c>
    </row>
    <row r="161" spans="1:150" s="409" customFormat="1" ht="99.95" customHeight="1" x14ac:dyDescent="0.25">
      <c r="A161" s="430" t="s">
        <v>190</v>
      </c>
      <c r="B161" s="430" t="s">
        <v>3837</v>
      </c>
      <c r="C161" s="430" t="s">
        <v>39</v>
      </c>
      <c r="D161" s="437">
        <v>8</v>
      </c>
      <c r="E161" s="430" t="s">
        <v>41</v>
      </c>
      <c r="F161" s="437" t="s">
        <v>65</v>
      </c>
      <c r="G161" s="443">
        <v>0.8</v>
      </c>
      <c r="H161" s="441">
        <v>1</v>
      </c>
      <c r="I161" s="441">
        <v>0.15</v>
      </c>
      <c r="J161" s="430" t="s">
        <v>3380</v>
      </c>
      <c r="K161" s="105">
        <v>43465</v>
      </c>
      <c r="L161" s="52">
        <v>41</v>
      </c>
      <c r="M161" s="430" t="s">
        <v>48</v>
      </c>
      <c r="N161" s="430" t="s">
        <v>3426</v>
      </c>
      <c r="O161" s="430" t="s">
        <v>3427</v>
      </c>
      <c r="P161" s="441">
        <v>0.03</v>
      </c>
      <c r="Q161" s="53" t="s">
        <v>3180</v>
      </c>
      <c r="R161" s="477">
        <v>3146193000</v>
      </c>
      <c r="S161" s="415"/>
      <c r="T161" s="493">
        <v>43110</v>
      </c>
      <c r="U161" s="493">
        <v>43465</v>
      </c>
      <c r="V161" s="430" t="s">
        <v>3433</v>
      </c>
      <c r="W161" s="459">
        <v>0.33339999999999997</v>
      </c>
      <c r="X161" s="459">
        <v>0</v>
      </c>
      <c r="Y161" s="431"/>
      <c r="Z161" s="448"/>
      <c r="AA161" s="460"/>
      <c r="AB161" s="471"/>
      <c r="AC161" s="430"/>
      <c r="AD161" s="471"/>
      <c r="AE161" s="494"/>
      <c r="AF161" s="471"/>
      <c r="AG161" s="459">
        <v>3.0309090909090907E-2</v>
      </c>
      <c r="AH161" s="431"/>
      <c r="AI161" s="451" t="s">
        <v>3434</v>
      </c>
      <c r="AJ161" s="460"/>
      <c r="AK161" s="471"/>
      <c r="AL161" s="57"/>
      <c r="AM161" s="471"/>
      <c r="AN161" s="494"/>
      <c r="AO161" s="471"/>
      <c r="AP161" s="459">
        <v>3.0309090909090907E-2</v>
      </c>
      <c r="AQ161" s="431"/>
      <c r="AR161" s="451" t="s">
        <v>3431</v>
      </c>
      <c r="AS161" s="460"/>
      <c r="AT161" s="471"/>
      <c r="AU161" s="57"/>
      <c r="AV161" s="471"/>
      <c r="AW161" s="471"/>
      <c r="AX161" s="494"/>
      <c r="AY161" s="471"/>
      <c r="AZ161" s="459">
        <v>3.0309090909090907E-2</v>
      </c>
      <c r="BA161" s="431"/>
      <c r="BB161" s="451" t="s">
        <v>3435</v>
      </c>
      <c r="BC161" s="460"/>
      <c r="BD161" s="471"/>
      <c r="BE161" s="57"/>
      <c r="BF161" s="471"/>
      <c r="BG161" s="494"/>
      <c r="BH161" s="471"/>
      <c r="BI161" s="459">
        <v>3.0309090909090907E-2</v>
      </c>
      <c r="BJ161" s="431"/>
      <c r="BK161" s="451" t="s">
        <v>3435</v>
      </c>
      <c r="BL161" s="460"/>
      <c r="BM161" s="471"/>
      <c r="BN161" s="57"/>
      <c r="BO161" s="471"/>
      <c r="BP161" s="494"/>
      <c r="BQ161" s="471"/>
      <c r="BR161" s="459">
        <v>3.0309090909090907E-2</v>
      </c>
      <c r="BS161" s="431"/>
      <c r="BT161" s="451" t="s">
        <v>3431</v>
      </c>
      <c r="BU161" s="460"/>
      <c r="BV161" s="471"/>
      <c r="BW161" s="57"/>
      <c r="BX161" s="471"/>
      <c r="BY161" s="471"/>
      <c r="BZ161" s="494"/>
      <c r="CA161" s="471"/>
      <c r="CB161" s="459">
        <v>3.0309090909090907E-2</v>
      </c>
      <c r="CC161" s="431"/>
      <c r="CD161" s="451" t="s">
        <v>3436</v>
      </c>
      <c r="CE161" s="460"/>
      <c r="CF161" s="471"/>
      <c r="CG161" s="57"/>
      <c r="CH161" s="471"/>
      <c r="CI161" s="494"/>
      <c r="CJ161" s="471"/>
      <c r="CK161" s="459">
        <v>3.0309090909090907E-2</v>
      </c>
      <c r="CL161" s="431"/>
      <c r="CM161" s="451" t="s">
        <v>3437</v>
      </c>
      <c r="CN161" s="460"/>
      <c r="CO161" s="471"/>
      <c r="CP161" s="57"/>
      <c r="CQ161" s="471"/>
      <c r="CR161" s="494"/>
      <c r="CS161" s="471"/>
      <c r="CT161" s="459">
        <v>3.0309090909090907E-2</v>
      </c>
      <c r="CU161" s="431"/>
      <c r="CV161" s="451" t="s">
        <v>3431</v>
      </c>
      <c r="CW161" s="460"/>
      <c r="CX161" s="471"/>
      <c r="CY161" s="471"/>
      <c r="CZ161" s="471"/>
      <c r="DA161" s="471"/>
      <c r="DB161" s="494"/>
      <c r="DC161" s="471"/>
      <c r="DD161" s="459">
        <v>3.0309090909090907E-2</v>
      </c>
      <c r="DE161" s="431"/>
      <c r="DF161" s="451" t="s">
        <v>243</v>
      </c>
      <c r="DG161" s="460"/>
      <c r="DH161" s="471"/>
      <c r="DI161" s="471"/>
      <c r="DJ161" s="471"/>
      <c r="DK161" s="494"/>
      <c r="DL161" s="471"/>
      <c r="DM161" s="459">
        <v>3.0309090909090907E-2</v>
      </c>
      <c r="DN161" s="431"/>
      <c r="DO161" s="451" t="s">
        <v>243</v>
      </c>
      <c r="DP161" s="460"/>
      <c r="DQ161" s="471"/>
      <c r="DR161" s="471"/>
      <c r="DS161" s="471"/>
      <c r="DT161" s="494"/>
      <c r="DU161" s="471"/>
      <c r="DV161" s="459">
        <v>3.0309090909090907E-2</v>
      </c>
      <c r="DW161" s="431"/>
      <c r="DX161" s="451" t="s">
        <v>3426</v>
      </c>
      <c r="DY161" s="460"/>
      <c r="DZ161" s="471"/>
      <c r="EA161" s="471"/>
      <c r="EB161" s="471"/>
      <c r="EC161" s="471"/>
      <c r="ED161" s="494"/>
      <c r="EE161" s="471"/>
      <c r="EF161" s="489"/>
      <c r="EG161" s="469">
        <v>0.33339999999999992</v>
      </c>
      <c r="EH161" s="468"/>
      <c r="EI161" s="468"/>
      <c r="EJ161" s="582"/>
      <c r="EK161" s="468"/>
      <c r="EL161" s="468"/>
      <c r="EM161" s="736"/>
      <c r="EN161" s="468"/>
      <c r="EO161" s="468"/>
      <c r="EP161" s="628"/>
      <c r="EQ161" s="468"/>
      <c r="ER161" s="628"/>
      <c r="ES161" s="200"/>
      <c r="ET161" s="412">
        <f t="shared" si="2"/>
        <v>0</v>
      </c>
    </row>
    <row r="162" spans="1:150" s="409" customFormat="1" ht="99.95" customHeight="1" x14ac:dyDescent="0.25">
      <c r="A162" s="430" t="s">
        <v>190</v>
      </c>
      <c r="B162" s="430" t="s">
        <v>3837</v>
      </c>
      <c r="C162" s="430" t="s">
        <v>39</v>
      </c>
      <c r="D162" s="437">
        <v>8</v>
      </c>
      <c r="E162" s="430" t="s">
        <v>41</v>
      </c>
      <c r="F162" s="437" t="s">
        <v>65</v>
      </c>
      <c r="G162" s="443">
        <v>0.8</v>
      </c>
      <c r="H162" s="441">
        <v>1</v>
      </c>
      <c r="I162" s="441">
        <v>0.15</v>
      </c>
      <c r="J162" s="430" t="s">
        <v>3380</v>
      </c>
      <c r="K162" s="105">
        <v>43465</v>
      </c>
      <c r="L162" s="52">
        <v>42</v>
      </c>
      <c r="M162" s="430" t="s">
        <v>49</v>
      </c>
      <c r="N162" s="430" t="s">
        <v>3438</v>
      </c>
      <c r="O162" s="430" t="s">
        <v>3427</v>
      </c>
      <c r="P162" s="441">
        <v>0.02</v>
      </c>
      <c r="Q162" s="53" t="s">
        <v>3196</v>
      </c>
      <c r="R162" s="477">
        <v>478452000</v>
      </c>
      <c r="S162" s="415"/>
      <c r="T162" s="493">
        <v>43115</v>
      </c>
      <c r="U162" s="493">
        <v>43465</v>
      </c>
      <c r="V162" s="430" t="s">
        <v>3439</v>
      </c>
      <c r="W162" s="459">
        <v>0.25</v>
      </c>
      <c r="X162" s="459">
        <v>8.3333333333333329E-2</v>
      </c>
      <c r="Y162" s="431"/>
      <c r="Z162" s="448" t="s">
        <v>243</v>
      </c>
      <c r="AA162" s="460">
        <v>0.11458333333333333</v>
      </c>
      <c r="AB162" s="471">
        <v>0</v>
      </c>
      <c r="AC162" s="430"/>
      <c r="AD162" s="471"/>
      <c r="AE162" s="494"/>
      <c r="AF162" s="471"/>
      <c r="AG162" s="459">
        <v>8.3333333333333329E-2</v>
      </c>
      <c r="AH162" s="431"/>
      <c r="AI162" s="451" t="s">
        <v>243</v>
      </c>
      <c r="AJ162" s="460">
        <v>0.11458333333333333</v>
      </c>
      <c r="AK162" s="471">
        <v>0</v>
      </c>
      <c r="AL162" s="57">
        <v>58452000</v>
      </c>
      <c r="AM162" s="471"/>
      <c r="AN162" s="494"/>
      <c r="AO162" s="471"/>
      <c r="AP162" s="459">
        <v>8.3333333333333329E-2</v>
      </c>
      <c r="AQ162" s="431"/>
      <c r="AR162" s="451" t="s">
        <v>3440</v>
      </c>
      <c r="AS162" s="460">
        <v>0.11458333333333333</v>
      </c>
      <c r="AT162" s="471">
        <v>0</v>
      </c>
      <c r="AU162" s="471"/>
      <c r="AV162" s="471"/>
      <c r="AW162" s="471" t="s">
        <v>3441</v>
      </c>
      <c r="AX162" s="494"/>
      <c r="AY162" s="471"/>
      <c r="AZ162" s="459">
        <v>0</v>
      </c>
      <c r="BA162" s="431"/>
      <c r="BB162" s="451"/>
      <c r="BC162" s="460">
        <v>3.125E-2</v>
      </c>
      <c r="BD162" s="471">
        <v>0</v>
      </c>
      <c r="BE162" s="471"/>
      <c r="BF162" s="471"/>
      <c r="BG162" s="494"/>
      <c r="BH162" s="471"/>
      <c r="BI162" s="459">
        <v>0</v>
      </c>
      <c r="BJ162" s="431"/>
      <c r="BK162" s="451"/>
      <c r="BL162" s="460">
        <v>3.125E-2</v>
      </c>
      <c r="BM162" s="471">
        <v>0</v>
      </c>
      <c r="BN162" s="471"/>
      <c r="BO162" s="471"/>
      <c r="BP162" s="494"/>
      <c r="BQ162" s="471"/>
      <c r="BR162" s="459">
        <v>0</v>
      </c>
      <c r="BS162" s="431"/>
      <c r="BT162" s="451"/>
      <c r="BU162" s="460">
        <v>3.125E-2</v>
      </c>
      <c r="BV162" s="471">
        <v>0</v>
      </c>
      <c r="BW162" s="57">
        <v>420000000</v>
      </c>
      <c r="BX162" s="471"/>
      <c r="BY162" s="471" t="s">
        <v>3442</v>
      </c>
      <c r="BZ162" s="494"/>
      <c r="CA162" s="471"/>
      <c r="CB162" s="459">
        <v>0</v>
      </c>
      <c r="CC162" s="431"/>
      <c r="CD162" s="451"/>
      <c r="CE162" s="460">
        <v>3.125E-2</v>
      </c>
      <c r="CF162" s="471">
        <v>0</v>
      </c>
      <c r="CG162" s="471"/>
      <c r="CH162" s="471"/>
      <c r="CI162" s="494"/>
      <c r="CJ162" s="471"/>
      <c r="CK162" s="459">
        <v>0</v>
      </c>
      <c r="CL162" s="431"/>
      <c r="CM162" s="451"/>
      <c r="CN162" s="460">
        <v>3.125E-2</v>
      </c>
      <c r="CO162" s="471">
        <v>0</v>
      </c>
      <c r="CP162" s="471"/>
      <c r="CQ162" s="471"/>
      <c r="CR162" s="494"/>
      <c r="CS162" s="471"/>
      <c r="CT162" s="459">
        <v>0</v>
      </c>
      <c r="CU162" s="431"/>
      <c r="CV162" s="451"/>
      <c r="CW162" s="460">
        <v>8.3333333333333329E-2</v>
      </c>
      <c r="CX162" s="471">
        <v>0</v>
      </c>
      <c r="CY162" s="471"/>
      <c r="CZ162" s="471"/>
      <c r="DA162" s="471" t="s">
        <v>3443</v>
      </c>
      <c r="DB162" s="494"/>
      <c r="DC162" s="471"/>
      <c r="DD162" s="459">
        <v>0</v>
      </c>
      <c r="DE162" s="431"/>
      <c r="DF162" s="451"/>
      <c r="DG162" s="460">
        <v>8.3333333333333329E-2</v>
      </c>
      <c r="DH162" s="471">
        <v>0</v>
      </c>
      <c r="DI162" s="471"/>
      <c r="DJ162" s="471"/>
      <c r="DK162" s="494"/>
      <c r="DL162" s="471"/>
      <c r="DM162" s="459">
        <v>0</v>
      </c>
      <c r="DN162" s="431"/>
      <c r="DO162" s="451"/>
      <c r="DP162" s="460">
        <v>8.3333333333333329E-2</v>
      </c>
      <c r="DQ162" s="471">
        <v>0</v>
      </c>
      <c r="DR162" s="471"/>
      <c r="DS162" s="471"/>
      <c r="DT162" s="494"/>
      <c r="DU162" s="471"/>
      <c r="DV162" s="459">
        <v>0</v>
      </c>
      <c r="DW162" s="431"/>
      <c r="DX162" s="451"/>
      <c r="DY162" s="460">
        <v>0.25</v>
      </c>
      <c r="DZ162" s="471">
        <v>0</v>
      </c>
      <c r="EA162" s="471"/>
      <c r="EB162" s="471"/>
      <c r="EC162" s="471" t="s">
        <v>3438</v>
      </c>
      <c r="ED162" s="494"/>
      <c r="EE162" s="471"/>
      <c r="EF162" s="489"/>
      <c r="EG162" s="469">
        <v>0.25</v>
      </c>
      <c r="EH162" s="468"/>
      <c r="EI162" s="468"/>
      <c r="EJ162" s="582">
        <v>1</v>
      </c>
      <c r="EK162" s="468"/>
      <c r="EL162" s="468"/>
      <c r="EM162" s="736"/>
      <c r="EN162" s="468"/>
      <c r="EO162" s="468"/>
      <c r="EP162" s="694">
        <v>478452000</v>
      </c>
      <c r="EQ162" s="468"/>
      <c r="ER162" s="694"/>
      <c r="ES162" s="200"/>
      <c r="ET162" s="412">
        <f t="shared" si="2"/>
        <v>0</v>
      </c>
    </row>
    <row r="163" spans="1:150" s="409" customFormat="1" ht="99.95" customHeight="1" x14ac:dyDescent="0.25">
      <c r="A163" s="430" t="s">
        <v>190</v>
      </c>
      <c r="B163" s="430" t="s">
        <v>3837</v>
      </c>
      <c r="C163" s="430" t="s">
        <v>39</v>
      </c>
      <c r="D163" s="437">
        <v>8</v>
      </c>
      <c r="E163" s="430" t="s">
        <v>41</v>
      </c>
      <c r="F163" s="437" t="s">
        <v>65</v>
      </c>
      <c r="G163" s="443">
        <v>0.8</v>
      </c>
      <c r="H163" s="441">
        <v>1</v>
      </c>
      <c r="I163" s="441">
        <v>0.15</v>
      </c>
      <c r="J163" s="430" t="s">
        <v>3380</v>
      </c>
      <c r="K163" s="105">
        <v>43465</v>
      </c>
      <c r="L163" s="52">
        <v>42</v>
      </c>
      <c r="M163" s="430" t="s">
        <v>49</v>
      </c>
      <c r="N163" s="430" t="s">
        <v>3438</v>
      </c>
      <c r="O163" s="430" t="s">
        <v>3427</v>
      </c>
      <c r="P163" s="441">
        <v>0.02</v>
      </c>
      <c r="Q163" s="53" t="s">
        <v>3196</v>
      </c>
      <c r="R163" s="477">
        <v>478452000</v>
      </c>
      <c r="S163" s="415"/>
      <c r="T163" s="493">
        <v>43115</v>
      </c>
      <c r="U163" s="493">
        <v>43465</v>
      </c>
      <c r="V163" s="430" t="s">
        <v>3444</v>
      </c>
      <c r="W163" s="459">
        <v>0.25</v>
      </c>
      <c r="X163" s="459">
        <v>3.125E-2</v>
      </c>
      <c r="Y163" s="431"/>
      <c r="Z163" s="448" t="s">
        <v>3445</v>
      </c>
      <c r="AA163" s="460"/>
      <c r="AB163" s="471"/>
      <c r="AC163" s="430"/>
      <c r="AD163" s="471"/>
      <c r="AE163" s="494"/>
      <c r="AF163" s="471"/>
      <c r="AG163" s="459">
        <v>3.125E-2</v>
      </c>
      <c r="AH163" s="431"/>
      <c r="AI163" s="451" t="s">
        <v>3446</v>
      </c>
      <c r="AJ163" s="460"/>
      <c r="AK163" s="471"/>
      <c r="AL163" s="57"/>
      <c r="AM163" s="471"/>
      <c r="AN163" s="494"/>
      <c r="AO163" s="471"/>
      <c r="AP163" s="459">
        <v>3.125E-2</v>
      </c>
      <c r="AQ163" s="431"/>
      <c r="AR163" s="451" t="s">
        <v>3447</v>
      </c>
      <c r="AS163" s="460"/>
      <c r="AT163" s="471"/>
      <c r="AU163" s="471"/>
      <c r="AV163" s="471"/>
      <c r="AW163" s="471"/>
      <c r="AX163" s="494"/>
      <c r="AY163" s="471"/>
      <c r="AZ163" s="459">
        <v>3.125E-2</v>
      </c>
      <c r="BA163" s="431"/>
      <c r="BB163" s="451" t="s">
        <v>3447</v>
      </c>
      <c r="BC163" s="460"/>
      <c r="BD163" s="471"/>
      <c r="BE163" s="471"/>
      <c r="BF163" s="471"/>
      <c r="BG163" s="494"/>
      <c r="BH163" s="471"/>
      <c r="BI163" s="459">
        <v>3.125E-2</v>
      </c>
      <c r="BJ163" s="431"/>
      <c r="BK163" s="451" t="s">
        <v>3447</v>
      </c>
      <c r="BL163" s="460"/>
      <c r="BM163" s="471"/>
      <c r="BN163" s="471"/>
      <c r="BO163" s="471"/>
      <c r="BP163" s="494"/>
      <c r="BQ163" s="471"/>
      <c r="BR163" s="459">
        <v>3.125E-2</v>
      </c>
      <c r="BS163" s="431"/>
      <c r="BT163" s="451" t="s">
        <v>3442</v>
      </c>
      <c r="BU163" s="460"/>
      <c r="BV163" s="471"/>
      <c r="BW163" s="57"/>
      <c r="BX163" s="471"/>
      <c r="BY163" s="471"/>
      <c r="BZ163" s="494"/>
      <c r="CA163" s="471"/>
      <c r="CB163" s="459">
        <v>3.125E-2</v>
      </c>
      <c r="CC163" s="431"/>
      <c r="CD163" s="451" t="s">
        <v>3448</v>
      </c>
      <c r="CE163" s="460"/>
      <c r="CF163" s="471"/>
      <c r="CG163" s="471"/>
      <c r="CH163" s="471"/>
      <c r="CI163" s="494"/>
      <c r="CJ163" s="471"/>
      <c r="CK163" s="459">
        <v>3.125E-2</v>
      </c>
      <c r="CL163" s="431"/>
      <c r="CM163" s="451" t="s">
        <v>3449</v>
      </c>
      <c r="CN163" s="460"/>
      <c r="CO163" s="471"/>
      <c r="CP163" s="471"/>
      <c r="CQ163" s="471"/>
      <c r="CR163" s="494"/>
      <c r="CS163" s="471"/>
      <c r="CT163" s="459">
        <v>0</v>
      </c>
      <c r="CU163" s="431"/>
      <c r="CV163" s="451"/>
      <c r="CW163" s="460"/>
      <c r="CX163" s="471"/>
      <c r="CY163" s="471"/>
      <c r="CZ163" s="471"/>
      <c r="DA163" s="471"/>
      <c r="DB163" s="494"/>
      <c r="DC163" s="471"/>
      <c r="DD163" s="459">
        <v>0</v>
      </c>
      <c r="DE163" s="431"/>
      <c r="DF163" s="451"/>
      <c r="DG163" s="460"/>
      <c r="DH163" s="471"/>
      <c r="DI163" s="471"/>
      <c r="DJ163" s="471"/>
      <c r="DK163" s="494"/>
      <c r="DL163" s="471"/>
      <c r="DM163" s="459">
        <v>0</v>
      </c>
      <c r="DN163" s="431"/>
      <c r="DO163" s="451"/>
      <c r="DP163" s="460"/>
      <c r="DQ163" s="471"/>
      <c r="DR163" s="471"/>
      <c r="DS163" s="471"/>
      <c r="DT163" s="494"/>
      <c r="DU163" s="471"/>
      <c r="DV163" s="459">
        <v>0</v>
      </c>
      <c r="DW163" s="431"/>
      <c r="DX163" s="451"/>
      <c r="DY163" s="460"/>
      <c r="DZ163" s="471"/>
      <c r="EA163" s="471"/>
      <c r="EB163" s="471"/>
      <c r="EC163" s="471"/>
      <c r="ED163" s="494"/>
      <c r="EE163" s="471"/>
      <c r="EF163" s="489"/>
      <c r="EG163" s="469">
        <v>0.25</v>
      </c>
      <c r="EH163" s="468"/>
      <c r="EI163" s="468"/>
      <c r="EJ163" s="582"/>
      <c r="EK163" s="468"/>
      <c r="EL163" s="468"/>
      <c r="EM163" s="736"/>
      <c r="EN163" s="468"/>
      <c r="EO163" s="468"/>
      <c r="EP163" s="694"/>
      <c r="EQ163" s="468"/>
      <c r="ER163" s="694"/>
      <c r="ES163" s="200"/>
      <c r="ET163" s="412">
        <f t="shared" si="2"/>
        <v>0</v>
      </c>
    </row>
    <row r="164" spans="1:150" s="409" customFormat="1" ht="99.95" customHeight="1" x14ac:dyDescent="0.25">
      <c r="A164" s="430" t="s">
        <v>190</v>
      </c>
      <c r="B164" s="430" t="s">
        <v>3837</v>
      </c>
      <c r="C164" s="430" t="s">
        <v>39</v>
      </c>
      <c r="D164" s="437">
        <v>8</v>
      </c>
      <c r="E164" s="430" t="s">
        <v>41</v>
      </c>
      <c r="F164" s="437" t="s">
        <v>65</v>
      </c>
      <c r="G164" s="443">
        <v>0.8</v>
      </c>
      <c r="H164" s="441">
        <v>1</v>
      </c>
      <c r="I164" s="441">
        <v>0.15</v>
      </c>
      <c r="J164" s="430" t="s">
        <v>3380</v>
      </c>
      <c r="K164" s="105">
        <v>43465</v>
      </c>
      <c r="L164" s="52">
        <v>42</v>
      </c>
      <c r="M164" s="430" t="s">
        <v>49</v>
      </c>
      <c r="N164" s="430" t="s">
        <v>3438</v>
      </c>
      <c r="O164" s="430" t="s">
        <v>3427</v>
      </c>
      <c r="P164" s="441">
        <v>0.02</v>
      </c>
      <c r="Q164" s="53" t="s">
        <v>3196</v>
      </c>
      <c r="R164" s="477">
        <v>478452000</v>
      </c>
      <c r="S164" s="415"/>
      <c r="T164" s="493">
        <v>43115</v>
      </c>
      <c r="U164" s="493">
        <v>43465</v>
      </c>
      <c r="V164" s="430" t="s">
        <v>3450</v>
      </c>
      <c r="W164" s="459">
        <v>0.25</v>
      </c>
      <c r="X164" s="459">
        <v>0</v>
      </c>
      <c r="Y164" s="431"/>
      <c r="Z164" s="448"/>
      <c r="AA164" s="460"/>
      <c r="AB164" s="471"/>
      <c r="AC164" s="430"/>
      <c r="AD164" s="471"/>
      <c r="AE164" s="494"/>
      <c r="AF164" s="471"/>
      <c r="AG164" s="459">
        <v>0</v>
      </c>
      <c r="AH164" s="431"/>
      <c r="AI164" s="451"/>
      <c r="AJ164" s="460"/>
      <c r="AK164" s="471"/>
      <c r="AL164" s="57"/>
      <c r="AM164" s="471"/>
      <c r="AN164" s="494"/>
      <c r="AO164" s="471"/>
      <c r="AP164" s="459">
        <v>0</v>
      </c>
      <c r="AQ164" s="431"/>
      <c r="AR164" s="451"/>
      <c r="AS164" s="460"/>
      <c r="AT164" s="471"/>
      <c r="AU164" s="471"/>
      <c r="AV164" s="471"/>
      <c r="AW164" s="471"/>
      <c r="AX164" s="494"/>
      <c r="AY164" s="471"/>
      <c r="AZ164" s="459">
        <v>0</v>
      </c>
      <c r="BA164" s="431"/>
      <c r="BB164" s="451"/>
      <c r="BC164" s="460"/>
      <c r="BD164" s="471"/>
      <c r="BE164" s="471"/>
      <c r="BF164" s="471"/>
      <c r="BG164" s="494"/>
      <c r="BH164" s="471"/>
      <c r="BI164" s="459">
        <v>0</v>
      </c>
      <c r="BJ164" s="431"/>
      <c r="BK164" s="451"/>
      <c r="BL164" s="460"/>
      <c r="BM164" s="471"/>
      <c r="BN164" s="471"/>
      <c r="BO164" s="471"/>
      <c r="BP164" s="494"/>
      <c r="BQ164" s="471"/>
      <c r="BR164" s="459">
        <v>0</v>
      </c>
      <c r="BS164" s="431"/>
      <c r="BT164" s="451"/>
      <c r="BU164" s="460"/>
      <c r="BV164" s="471"/>
      <c r="BW164" s="57"/>
      <c r="BX164" s="471"/>
      <c r="BY164" s="471"/>
      <c r="BZ164" s="494"/>
      <c r="CA164" s="471"/>
      <c r="CB164" s="459">
        <v>0</v>
      </c>
      <c r="CC164" s="431"/>
      <c r="CD164" s="451"/>
      <c r="CE164" s="460"/>
      <c r="CF164" s="471"/>
      <c r="CG164" s="471"/>
      <c r="CH164" s="471"/>
      <c r="CI164" s="494"/>
      <c r="CJ164" s="471"/>
      <c r="CK164" s="459">
        <v>0</v>
      </c>
      <c r="CL164" s="431"/>
      <c r="CM164" s="451"/>
      <c r="CN164" s="460"/>
      <c r="CO164" s="471"/>
      <c r="CP164" s="471"/>
      <c r="CQ164" s="471"/>
      <c r="CR164" s="494"/>
      <c r="CS164" s="471"/>
      <c r="CT164" s="459">
        <v>8.3333333333333329E-2</v>
      </c>
      <c r="CU164" s="431"/>
      <c r="CV164" s="451" t="s">
        <v>3443</v>
      </c>
      <c r="CW164" s="460"/>
      <c r="CX164" s="471"/>
      <c r="CY164" s="471"/>
      <c r="CZ164" s="471"/>
      <c r="DA164" s="471"/>
      <c r="DB164" s="494"/>
      <c r="DC164" s="471"/>
      <c r="DD164" s="459">
        <v>8.3333333333333329E-2</v>
      </c>
      <c r="DE164" s="431"/>
      <c r="DF164" s="451" t="s">
        <v>3451</v>
      </c>
      <c r="DG164" s="460"/>
      <c r="DH164" s="471"/>
      <c r="DI164" s="471"/>
      <c r="DJ164" s="471"/>
      <c r="DK164" s="494"/>
      <c r="DL164" s="471"/>
      <c r="DM164" s="459">
        <v>8.3333333333333329E-2</v>
      </c>
      <c r="DN164" s="431"/>
      <c r="DO164" s="451" t="s">
        <v>3451</v>
      </c>
      <c r="DP164" s="460"/>
      <c r="DQ164" s="471"/>
      <c r="DR164" s="471"/>
      <c r="DS164" s="471"/>
      <c r="DT164" s="494"/>
      <c r="DU164" s="471"/>
      <c r="DV164" s="459">
        <v>0</v>
      </c>
      <c r="DW164" s="431"/>
      <c r="DX164" s="451"/>
      <c r="DY164" s="460"/>
      <c r="DZ164" s="471"/>
      <c r="EA164" s="471"/>
      <c r="EB164" s="471"/>
      <c r="EC164" s="471"/>
      <c r="ED164" s="494"/>
      <c r="EE164" s="471"/>
      <c r="EF164" s="489"/>
      <c r="EG164" s="469">
        <v>0.25</v>
      </c>
      <c r="EH164" s="468"/>
      <c r="EI164" s="468"/>
      <c r="EJ164" s="582"/>
      <c r="EK164" s="468"/>
      <c r="EL164" s="468"/>
      <c r="EM164" s="736"/>
      <c r="EN164" s="468"/>
      <c r="EO164" s="468"/>
      <c r="EP164" s="694"/>
      <c r="EQ164" s="468"/>
      <c r="ER164" s="694"/>
      <c r="ES164" s="200"/>
      <c r="ET164" s="412">
        <f t="shared" si="2"/>
        <v>0</v>
      </c>
    </row>
    <row r="165" spans="1:150" s="409" customFormat="1" ht="99.95" customHeight="1" x14ac:dyDescent="0.25">
      <c r="A165" s="430" t="s">
        <v>190</v>
      </c>
      <c r="B165" s="430" t="s">
        <v>3837</v>
      </c>
      <c r="C165" s="430" t="s">
        <v>39</v>
      </c>
      <c r="D165" s="437">
        <v>8</v>
      </c>
      <c r="E165" s="430" t="s">
        <v>41</v>
      </c>
      <c r="F165" s="437" t="s">
        <v>65</v>
      </c>
      <c r="G165" s="443">
        <v>0.8</v>
      </c>
      <c r="H165" s="441">
        <v>1</v>
      </c>
      <c r="I165" s="441">
        <v>0.15</v>
      </c>
      <c r="J165" s="430" t="s">
        <v>3380</v>
      </c>
      <c r="K165" s="105">
        <v>43465</v>
      </c>
      <c r="L165" s="52">
        <v>42</v>
      </c>
      <c r="M165" s="430" t="s">
        <v>49</v>
      </c>
      <c r="N165" s="430" t="s">
        <v>3438</v>
      </c>
      <c r="O165" s="430" t="s">
        <v>3427</v>
      </c>
      <c r="P165" s="441">
        <v>0.02</v>
      </c>
      <c r="Q165" s="53" t="s">
        <v>3196</v>
      </c>
      <c r="R165" s="477">
        <v>478452000</v>
      </c>
      <c r="S165" s="415"/>
      <c r="T165" s="493">
        <v>43115</v>
      </c>
      <c r="U165" s="493">
        <v>43465</v>
      </c>
      <c r="V165" s="430" t="s">
        <v>3452</v>
      </c>
      <c r="W165" s="459">
        <v>0.25</v>
      </c>
      <c r="X165" s="459">
        <v>0</v>
      </c>
      <c r="Y165" s="431"/>
      <c r="Z165" s="448"/>
      <c r="AA165" s="460"/>
      <c r="AB165" s="471"/>
      <c r="AC165" s="430"/>
      <c r="AD165" s="471"/>
      <c r="AE165" s="494"/>
      <c r="AF165" s="471"/>
      <c r="AG165" s="459">
        <v>0</v>
      </c>
      <c r="AH165" s="431"/>
      <c r="AI165" s="451"/>
      <c r="AJ165" s="460"/>
      <c r="AK165" s="471"/>
      <c r="AL165" s="57"/>
      <c r="AM165" s="471"/>
      <c r="AN165" s="494"/>
      <c r="AO165" s="471"/>
      <c r="AP165" s="459">
        <v>0</v>
      </c>
      <c r="AQ165" s="431"/>
      <c r="AR165" s="451"/>
      <c r="AS165" s="460"/>
      <c r="AT165" s="471"/>
      <c r="AU165" s="471"/>
      <c r="AV165" s="471"/>
      <c r="AW165" s="471"/>
      <c r="AX165" s="494"/>
      <c r="AY165" s="471"/>
      <c r="AZ165" s="459">
        <v>0</v>
      </c>
      <c r="BA165" s="431"/>
      <c r="BB165" s="451"/>
      <c r="BC165" s="460"/>
      <c r="BD165" s="471"/>
      <c r="BE165" s="471"/>
      <c r="BF165" s="471"/>
      <c r="BG165" s="494"/>
      <c r="BH165" s="471"/>
      <c r="BI165" s="459">
        <v>0</v>
      </c>
      <c r="BJ165" s="431"/>
      <c r="BK165" s="451"/>
      <c r="BL165" s="460"/>
      <c r="BM165" s="471"/>
      <c r="BN165" s="471"/>
      <c r="BO165" s="471"/>
      <c r="BP165" s="494"/>
      <c r="BQ165" s="471"/>
      <c r="BR165" s="459">
        <v>0</v>
      </c>
      <c r="BS165" s="431"/>
      <c r="BT165" s="451"/>
      <c r="BU165" s="460"/>
      <c r="BV165" s="471"/>
      <c r="BW165" s="57"/>
      <c r="BX165" s="471"/>
      <c r="BY165" s="471"/>
      <c r="BZ165" s="494"/>
      <c r="CA165" s="471"/>
      <c r="CB165" s="459">
        <v>0</v>
      </c>
      <c r="CC165" s="431"/>
      <c r="CD165" s="451"/>
      <c r="CE165" s="460"/>
      <c r="CF165" s="471"/>
      <c r="CG165" s="471"/>
      <c r="CH165" s="471"/>
      <c r="CI165" s="494"/>
      <c r="CJ165" s="471"/>
      <c r="CK165" s="459">
        <v>0</v>
      </c>
      <c r="CL165" s="431"/>
      <c r="CM165" s="451"/>
      <c r="CN165" s="460"/>
      <c r="CO165" s="471"/>
      <c r="CP165" s="471"/>
      <c r="CQ165" s="471"/>
      <c r="CR165" s="494"/>
      <c r="CS165" s="471"/>
      <c r="CT165" s="459">
        <v>0</v>
      </c>
      <c r="CU165" s="431"/>
      <c r="CV165" s="451"/>
      <c r="CW165" s="460"/>
      <c r="CX165" s="471"/>
      <c r="CY165" s="471"/>
      <c r="CZ165" s="471"/>
      <c r="DA165" s="471"/>
      <c r="DB165" s="494"/>
      <c r="DC165" s="471"/>
      <c r="DD165" s="459">
        <v>0</v>
      </c>
      <c r="DE165" s="431"/>
      <c r="DF165" s="451"/>
      <c r="DG165" s="460"/>
      <c r="DH165" s="471"/>
      <c r="DI165" s="471"/>
      <c r="DJ165" s="471"/>
      <c r="DK165" s="494"/>
      <c r="DL165" s="471"/>
      <c r="DM165" s="459">
        <v>0</v>
      </c>
      <c r="DN165" s="431"/>
      <c r="DO165" s="451"/>
      <c r="DP165" s="460"/>
      <c r="DQ165" s="471"/>
      <c r="DR165" s="471"/>
      <c r="DS165" s="471"/>
      <c r="DT165" s="494"/>
      <c r="DU165" s="471"/>
      <c r="DV165" s="459">
        <v>0.25</v>
      </c>
      <c r="DW165" s="431"/>
      <c r="DX165" s="451" t="s">
        <v>3438</v>
      </c>
      <c r="DY165" s="460"/>
      <c r="DZ165" s="471"/>
      <c r="EA165" s="471"/>
      <c r="EB165" s="471"/>
      <c r="EC165" s="471"/>
      <c r="ED165" s="494"/>
      <c r="EE165" s="471"/>
      <c r="EF165" s="489"/>
      <c r="EG165" s="469">
        <v>0.25</v>
      </c>
      <c r="EH165" s="468"/>
      <c r="EI165" s="468"/>
      <c r="EJ165" s="582"/>
      <c r="EK165" s="468"/>
      <c r="EL165" s="468"/>
      <c r="EM165" s="736"/>
      <c r="EN165" s="468"/>
      <c r="EO165" s="468"/>
      <c r="EP165" s="694"/>
      <c r="EQ165" s="468"/>
      <c r="ER165" s="694"/>
      <c r="ES165" s="200"/>
      <c r="ET165" s="412">
        <f t="shared" si="2"/>
        <v>0</v>
      </c>
    </row>
    <row r="166" spans="1:150" s="409" customFormat="1" ht="99.95" customHeight="1" x14ac:dyDescent="0.25">
      <c r="A166" s="430" t="s">
        <v>190</v>
      </c>
      <c r="B166" s="430" t="s">
        <v>3837</v>
      </c>
      <c r="C166" s="430" t="s">
        <v>39</v>
      </c>
      <c r="D166" s="437">
        <v>8</v>
      </c>
      <c r="E166" s="430" t="s">
        <v>41</v>
      </c>
      <c r="F166" s="437" t="s">
        <v>65</v>
      </c>
      <c r="G166" s="443">
        <v>0.8</v>
      </c>
      <c r="H166" s="441">
        <v>1</v>
      </c>
      <c r="I166" s="441">
        <v>0.15</v>
      </c>
      <c r="J166" s="430" t="s">
        <v>3380</v>
      </c>
      <c r="K166" s="105">
        <v>43465</v>
      </c>
      <c r="L166" s="52">
        <v>43</v>
      </c>
      <c r="M166" s="430" t="s">
        <v>50</v>
      </c>
      <c r="N166" s="430" t="s">
        <v>3453</v>
      </c>
      <c r="O166" s="430" t="s">
        <v>3454</v>
      </c>
      <c r="P166" s="441">
        <v>0.01</v>
      </c>
      <c r="Q166" s="53" t="s">
        <v>3196</v>
      </c>
      <c r="R166" s="477">
        <v>92162000</v>
      </c>
      <c r="S166" s="415"/>
      <c r="T166" s="493">
        <v>43115</v>
      </c>
      <c r="U166" s="493">
        <v>43465</v>
      </c>
      <c r="V166" s="430" t="s">
        <v>3455</v>
      </c>
      <c r="W166" s="459">
        <v>0.3</v>
      </c>
      <c r="X166" s="459">
        <v>2.7272727272727271E-2</v>
      </c>
      <c r="Y166" s="431"/>
      <c r="Z166" s="448" t="s">
        <v>243</v>
      </c>
      <c r="AA166" s="460">
        <v>6.0606060606060608E-2</v>
      </c>
      <c r="AB166" s="471">
        <v>0</v>
      </c>
      <c r="AC166" s="430"/>
      <c r="AD166" s="471"/>
      <c r="AE166" s="494"/>
      <c r="AF166" s="471"/>
      <c r="AG166" s="459">
        <v>2.7272727272727271E-2</v>
      </c>
      <c r="AH166" s="431"/>
      <c r="AI166" s="451" t="s">
        <v>243</v>
      </c>
      <c r="AJ166" s="460">
        <v>6.0606060606060608E-2</v>
      </c>
      <c r="AK166" s="471">
        <v>0</v>
      </c>
      <c r="AL166" s="57">
        <v>50400000</v>
      </c>
      <c r="AM166" s="471"/>
      <c r="AN166" s="494"/>
      <c r="AO166" s="471"/>
      <c r="AP166" s="459">
        <v>2.7272727272727271E-2</v>
      </c>
      <c r="AQ166" s="431"/>
      <c r="AR166" s="451" t="s">
        <v>243</v>
      </c>
      <c r="AS166" s="460">
        <v>0.13560606060606062</v>
      </c>
      <c r="AT166" s="471">
        <v>0</v>
      </c>
      <c r="AU166" s="471"/>
      <c r="AV166" s="471"/>
      <c r="AW166" s="471" t="s">
        <v>3456</v>
      </c>
      <c r="AX166" s="494"/>
      <c r="AY166" s="471"/>
      <c r="AZ166" s="459">
        <v>2.7272727272727271E-2</v>
      </c>
      <c r="BA166" s="431"/>
      <c r="BB166" s="451" t="s">
        <v>243</v>
      </c>
      <c r="BC166" s="460">
        <v>6.0606060606060608E-2</v>
      </c>
      <c r="BD166" s="471">
        <v>0</v>
      </c>
      <c r="BE166" s="471"/>
      <c r="BF166" s="471"/>
      <c r="BG166" s="494"/>
      <c r="BH166" s="471"/>
      <c r="BI166" s="459">
        <v>2.7272727272727271E-2</v>
      </c>
      <c r="BJ166" s="431"/>
      <c r="BK166" s="451" t="s">
        <v>243</v>
      </c>
      <c r="BL166" s="460">
        <v>6.0606060606060608E-2</v>
      </c>
      <c r="BM166" s="471">
        <v>0</v>
      </c>
      <c r="BN166" s="471"/>
      <c r="BO166" s="471"/>
      <c r="BP166" s="494"/>
      <c r="BQ166" s="471"/>
      <c r="BR166" s="459">
        <v>2.7272727272727271E-2</v>
      </c>
      <c r="BS166" s="431"/>
      <c r="BT166" s="451" t="s">
        <v>243</v>
      </c>
      <c r="BU166" s="460">
        <v>0.13560606060606062</v>
      </c>
      <c r="BV166" s="471">
        <v>0</v>
      </c>
      <c r="BW166" s="471"/>
      <c r="BX166" s="471"/>
      <c r="BY166" s="471" t="s">
        <v>3456</v>
      </c>
      <c r="BZ166" s="494"/>
      <c r="CA166" s="471"/>
      <c r="CB166" s="459">
        <v>2.7272727272727271E-2</v>
      </c>
      <c r="CC166" s="431"/>
      <c r="CD166" s="451" t="s">
        <v>243</v>
      </c>
      <c r="CE166" s="460">
        <v>6.0606060606060608E-2</v>
      </c>
      <c r="CF166" s="471">
        <v>0</v>
      </c>
      <c r="CG166" s="57">
        <v>41762000</v>
      </c>
      <c r="CH166" s="471"/>
      <c r="CI166" s="494"/>
      <c r="CJ166" s="471"/>
      <c r="CK166" s="459">
        <v>2.7272727272727271E-2</v>
      </c>
      <c r="CL166" s="431"/>
      <c r="CM166" s="451" t="s">
        <v>243</v>
      </c>
      <c r="CN166" s="460">
        <v>6.0606060606060608E-2</v>
      </c>
      <c r="CO166" s="471">
        <v>0</v>
      </c>
      <c r="CP166" s="471"/>
      <c r="CQ166" s="471"/>
      <c r="CR166" s="494"/>
      <c r="CS166" s="471"/>
      <c r="CT166" s="459">
        <v>2.7272727272727271E-2</v>
      </c>
      <c r="CU166" s="431"/>
      <c r="CV166" s="451" t="s">
        <v>3457</v>
      </c>
      <c r="CW166" s="460">
        <v>0.13560606060606062</v>
      </c>
      <c r="CX166" s="471">
        <v>0</v>
      </c>
      <c r="CY166" s="471"/>
      <c r="CZ166" s="471"/>
      <c r="DA166" s="471" t="s">
        <v>3456</v>
      </c>
      <c r="DB166" s="494"/>
      <c r="DC166" s="471"/>
      <c r="DD166" s="459">
        <v>2.7272727272727271E-2</v>
      </c>
      <c r="DE166" s="431"/>
      <c r="DF166" s="451" t="s">
        <v>243</v>
      </c>
      <c r="DG166" s="460">
        <v>6.0606060606060608E-2</v>
      </c>
      <c r="DH166" s="471">
        <v>0</v>
      </c>
      <c r="DI166" s="471"/>
      <c r="DJ166" s="471"/>
      <c r="DK166" s="494"/>
      <c r="DL166" s="471"/>
      <c r="DM166" s="459">
        <v>2.7272727272727271E-2</v>
      </c>
      <c r="DN166" s="431"/>
      <c r="DO166" s="451" t="s">
        <v>243</v>
      </c>
      <c r="DP166" s="460">
        <v>6.0606060606060608E-2</v>
      </c>
      <c r="DQ166" s="471">
        <v>0</v>
      </c>
      <c r="DR166" s="471"/>
      <c r="DS166" s="471"/>
      <c r="DT166" s="494"/>
      <c r="DU166" s="471"/>
      <c r="DV166" s="459">
        <v>0</v>
      </c>
      <c r="DW166" s="431"/>
      <c r="DX166" s="451"/>
      <c r="DY166" s="460">
        <v>0.10833333333333334</v>
      </c>
      <c r="DZ166" s="471">
        <v>0</v>
      </c>
      <c r="EA166" s="471"/>
      <c r="EB166" s="471"/>
      <c r="EC166" s="471" t="s">
        <v>3453</v>
      </c>
      <c r="ED166" s="494"/>
      <c r="EE166" s="471"/>
      <c r="EF166" s="489"/>
      <c r="EG166" s="469">
        <v>0.30000000000000004</v>
      </c>
      <c r="EH166" s="468"/>
      <c r="EI166" s="468"/>
      <c r="EJ166" s="582">
        <v>1</v>
      </c>
      <c r="EK166" s="468"/>
      <c r="EL166" s="468"/>
      <c r="EM166" s="736"/>
      <c r="EN166" s="468"/>
      <c r="EO166" s="468"/>
      <c r="EP166" s="628">
        <v>92162000</v>
      </c>
      <c r="EQ166" s="468"/>
      <c r="ER166" s="628"/>
      <c r="ES166" s="200"/>
      <c r="ET166" s="412">
        <f t="shared" si="2"/>
        <v>0</v>
      </c>
    </row>
    <row r="167" spans="1:150" s="409" customFormat="1" ht="99.95" customHeight="1" x14ac:dyDescent="0.25">
      <c r="A167" s="430" t="s">
        <v>190</v>
      </c>
      <c r="B167" s="430" t="s">
        <v>3837</v>
      </c>
      <c r="C167" s="430" t="s">
        <v>39</v>
      </c>
      <c r="D167" s="437">
        <v>8</v>
      </c>
      <c r="E167" s="430" t="s">
        <v>41</v>
      </c>
      <c r="F167" s="437" t="s">
        <v>65</v>
      </c>
      <c r="G167" s="443">
        <v>0.8</v>
      </c>
      <c r="H167" s="441">
        <v>1</v>
      </c>
      <c r="I167" s="441">
        <v>0.15</v>
      </c>
      <c r="J167" s="430" t="s">
        <v>3380</v>
      </c>
      <c r="K167" s="105">
        <v>43465</v>
      </c>
      <c r="L167" s="52">
        <v>43</v>
      </c>
      <c r="M167" s="430" t="s">
        <v>50</v>
      </c>
      <c r="N167" s="430" t="s">
        <v>3453</v>
      </c>
      <c r="O167" s="430" t="s">
        <v>3454</v>
      </c>
      <c r="P167" s="441">
        <v>0.01</v>
      </c>
      <c r="Q167" s="53" t="s">
        <v>3196</v>
      </c>
      <c r="R167" s="477">
        <v>92162000</v>
      </c>
      <c r="S167" s="415"/>
      <c r="T167" s="493">
        <v>43115</v>
      </c>
      <c r="U167" s="493">
        <v>43465</v>
      </c>
      <c r="V167" s="430" t="s">
        <v>3458</v>
      </c>
      <c r="W167" s="459">
        <v>0.4</v>
      </c>
      <c r="X167" s="459">
        <v>3.3333333333333333E-2</v>
      </c>
      <c r="Y167" s="431"/>
      <c r="Z167" s="448" t="s">
        <v>3459</v>
      </c>
      <c r="AA167" s="460"/>
      <c r="AB167" s="471"/>
      <c r="AC167" s="430"/>
      <c r="AD167" s="471"/>
      <c r="AE167" s="494"/>
      <c r="AF167" s="471"/>
      <c r="AG167" s="459">
        <v>3.3333333333333333E-2</v>
      </c>
      <c r="AH167" s="431"/>
      <c r="AI167" s="451" t="s">
        <v>3459</v>
      </c>
      <c r="AJ167" s="460"/>
      <c r="AK167" s="471"/>
      <c r="AL167" s="57"/>
      <c r="AM167" s="471"/>
      <c r="AN167" s="494"/>
      <c r="AO167" s="471"/>
      <c r="AP167" s="459">
        <v>3.3333333333333333E-2</v>
      </c>
      <c r="AQ167" s="431"/>
      <c r="AR167" s="451" t="s">
        <v>3459</v>
      </c>
      <c r="AS167" s="460"/>
      <c r="AT167" s="471"/>
      <c r="AU167" s="471"/>
      <c r="AV167" s="471"/>
      <c r="AW167" s="471"/>
      <c r="AX167" s="494"/>
      <c r="AY167" s="471"/>
      <c r="AZ167" s="459">
        <v>3.3333333333333333E-2</v>
      </c>
      <c r="BA167" s="431"/>
      <c r="BB167" s="451" t="s">
        <v>3459</v>
      </c>
      <c r="BC167" s="460"/>
      <c r="BD167" s="471"/>
      <c r="BE167" s="471"/>
      <c r="BF167" s="471"/>
      <c r="BG167" s="494"/>
      <c r="BH167" s="471"/>
      <c r="BI167" s="459">
        <v>3.3333333333333333E-2</v>
      </c>
      <c r="BJ167" s="431"/>
      <c r="BK167" s="451" t="s">
        <v>3459</v>
      </c>
      <c r="BL167" s="460"/>
      <c r="BM167" s="471"/>
      <c r="BN167" s="471"/>
      <c r="BO167" s="471"/>
      <c r="BP167" s="494"/>
      <c r="BQ167" s="471"/>
      <c r="BR167" s="459">
        <v>3.3333333333333333E-2</v>
      </c>
      <c r="BS167" s="431"/>
      <c r="BT167" s="451" t="s">
        <v>3459</v>
      </c>
      <c r="BU167" s="460"/>
      <c r="BV167" s="471"/>
      <c r="BW167" s="471"/>
      <c r="BX167" s="471"/>
      <c r="BY167" s="471"/>
      <c r="BZ167" s="494"/>
      <c r="CA167" s="471"/>
      <c r="CB167" s="459">
        <v>3.3333333333333333E-2</v>
      </c>
      <c r="CC167" s="431"/>
      <c r="CD167" s="451" t="s">
        <v>3459</v>
      </c>
      <c r="CE167" s="460"/>
      <c r="CF167" s="471"/>
      <c r="CG167" s="57"/>
      <c r="CH167" s="471"/>
      <c r="CI167" s="494"/>
      <c r="CJ167" s="471"/>
      <c r="CK167" s="459">
        <v>3.3333333333333333E-2</v>
      </c>
      <c r="CL167" s="431"/>
      <c r="CM167" s="451" t="s">
        <v>3459</v>
      </c>
      <c r="CN167" s="460"/>
      <c r="CO167" s="471"/>
      <c r="CP167" s="471"/>
      <c r="CQ167" s="471"/>
      <c r="CR167" s="494"/>
      <c r="CS167" s="471"/>
      <c r="CT167" s="459">
        <v>3.3333333333333333E-2</v>
      </c>
      <c r="CU167" s="431"/>
      <c r="CV167" s="451" t="s">
        <v>3459</v>
      </c>
      <c r="CW167" s="460"/>
      <c r="CX167" s="471"/>
      <c r="CY167" s="471"/>
      <c r="CZ167" s="471"/>
      <c r="DA167" s="471"/>
      <c r="DB167" s="494"/>
      <c r="DC167" s="471"/>
      <c r="DD167" s="459">
        <v>3.3333333333333333E-2</v>
      </c>
      <c r="DE167" s="431"/>
      <c r="DF167" s="451" t="s">
        <v>3459</v>
      </c>
      <c r="DG167" s="460"/>
      <c r="DH167" s="471"/>
      <c r="DI167" s="471"/>
      <c r="DJ167" s="471"/>
      <c r="DK167" s="494"/>
      <c r="DL167" s="471"/>
      <c r="DM167" s="459">
        <v>3.3333333333333333E-2</v>
      </c>
      <c r="DN167" s="431"/>
      <c r="DO167" s="451" t="s">
        <v>3459</v>
      </c>
      <c r="DP167" s="460"/>
      <c r="DQ167" s="471"/>
      <c r="DR167" s="471"/>
      <c r="DS167" s="471"/>
      <c r="DT167" s="494"/>
      <c r="DU167" s="471"/>
      <c r="DV167" s="459">
        <v>3.3333333333333333E-2</v>
      </c>
      <c r="DW167" s="431"/>
      <c r="DX167" s="451" t="s">
        <v>3459</v>
      </c>
      <c r="DY167" s="460"/>
      <c r="DZ167" s="471"/>
      <c r="EA167" s="471"/>
      <c r="EB167" s="471"/>
      <c r="EC167" s="471"/>
      <c r="ED167" s="494"/>
      <c r="EE167" s="471"/>
      <c r="EF167" s="489"/>
      <c r="EG167" s="469">
        <v>0.39999999999999997</v>
      </c>
      <c r="EH167" s="468"/>
      <c r="EI167" s="468"/>
      <c r="EJ167" s="582"/>
      <c r="EK167" s="468"/>
      <c r="EL167" s="468"/>
      <c r="EM167" s="736"/>
      <c r="EN167" s="468"/>
      <c r="EO167" s="468"/>
      <c r="EP167" s="628"/>
      <c r="EQ167" s="468"/>
      <c r="ER167" s="628"/>
      <c r="ES167" s="200"/>
      <c r="ET167" s="412">
        <f t="shared" si="2"/>
        <v>0</v>
      </c>
    </row>
    <row r="168" spans="1:150" s="409" customFormat="1" ht="99.95" customHeight="1" x14ac:dyDescent="0.25">
      <c r="A168" s="430" t="s">
        <v>190</v>
      </c>
      <c r="B168" s="430" t="s">
        <v>3837</v>
      </c>
      <c r="C168" s="430" t="s">
        <v>39</v>
      </c>
      <c r="D168" s="437">
        <v>8</v>
      </c>
      <c r="E168" s="430" t="s">
        <v>41</v>
      </c>
      <c r="F168" s="437" t="s">
        <v>65</v>
      </c>
      <c r="G168" s="443">
        <v>0.8</v>
      </c>
      <c r="H168" s="441">
        <v>1</v>
      </c>
      <c r="I168" s="441">
        <v>0.15</v>
      </c>
      <c r="J168" s="430" t="s">
        <v>3380</v>
      </c>
      <c r="K168" s="105">
        <v>43465</v>
      </c>
      <c r="L168" s="52">
        <v>43</v>
      </c>
      <c r="M168" s="430" t="s">
        <v>50</v>
      </c>
      <c r="N168" s="430" t="s">
        <v>3453</v>
      </c>
      <c r="O168" s="430" t="s">
        <v>3454</v>
      </c>
      <c r="P168" s="441">
        <v>0.01</v>
      </c>
      <c r="Q168" s="53" t="s">
        <v>3196</v>
      </c>
      <c r="R168" s="477">
        <v>92162000</v>
      </c>
      <c r="S168" s="415"/>
      <c r="T168" s="493">
        <v>43115</v>
      </c>
      <c r="U168" s="493">
        <v>43465</v>
      </c>
      <c r="V168" s="430" t="s">
        <v>3460</v>
      </c>
      <c r="W168" s="459">
        <v>0.3</v>
      </c>
      <c r="X168" s="459">
        <v>0</v>
      </c>
      <c r="Y168" s="431"/>
      <c r="Z168" s="448"/>
      <c r="AA168" s="460"/>
      <c r="AB168" s="471"/>
      <c r="AC168" s="430"/>
      <c r="AD168" s="471"/>
      <c r="AE168" s="494"/>
      <c r="AF168" s="471"/>
      <c r="AG168" s="459">
        <v>0</v>
      </c>
      <c r="AH168" s="431"/>
      <c r="AI168" s="451"/>
      <c r="AJ168" s="460"/>
      <c r="AK168" s="471"/>
      <c r="AL168" s="57"/>
      <c r="AM168" s="471"/>
      <c r="AN168" s="494"/>
      <c r="AO168" s="471"/>
      <c r="AP168" s="459">
        <v>7.4999999999999997E-2</v>
      </c>
      <c r="AQ168" s="431"/>
      <c r="AR168" s="451" t="s">
        <v>3456</v>
      </c>
      <c r="AS168" s="460"/>
      <c r="AT168" s="471"/>
      <c r="AU168" s="471"/>
      <c r="AV168" s="471"/>
      <c r="AW168" s="471"/>
      <c r="AX168" s="494"/>
      <c r="AY168" s="471"/>
      <c r="AZ168" s="459">
        <v>0</v>
      </c>
      <c r="BA168" s="431"/>
      <c r="BB168" s="451"/>
      <c r="BC168" s="460"/>
      <c r="BD168" s="471"/>
      <c r="BE168" s="471"/>
      <c r="BF168" s="471"/>
      <c r="BG168" s="494"/>
      <c r="BH168" s="471"/>
      <c r="BI168" s="459">
        <v>0</v>
      </c>
      <c r="BJ168" s="431"/>
      <c r="BK168" s="451"/>
      <c r="BL168" s="460"/>
      <c r="BM168" s="471"/>
      <c r="BN168" s="471"/>
      <c r="BO168" s="471"/>
      <c r="BP168" s="494"/>
      <c r="BQ168" s="471"/>
      <c r="BR168" s="459">
        <v>7.4999999999999997E-2</v>
      </c>
      <c r="BS168" s="431"/>
      <c r="BT168" s="451" t="s">
        <v>3456</v>
      </c>
      <c r="BU168" s="460"/>
      <c r="BV168" s="471"/>
      <c r="BW168" s="471"/>
      <c r="BX168" s="471"/>
      <c r="BY168" s="471"/>
      <c r="BZ168" s="494"/>
      <c r="CA168" s="471"/>
      <c r="CB168" s="459">
        <v>0</v>
      </c>
      <c r="CC168" s="431"/>
      <c r="CD168" s="451"/>
      <c r="CE168" s="460"/>
      <c r="CF168" s="471"/>
      <c r="CG168" s="57"/>
      <c r="CH168" s="471"/>
      <c r="CI168" s="494"/>
      <c r="CJ168" s="471"/>
      <c r="CK168" s="459">
        <v>0</v>
      </c>
      <c r="CL168" s="431"/>
      <c r="CM168" s="451"/>
      <c r="CN168" s="460"/>
      <c r="CO168" s="471"/>
      <c r="CP168" s="471"/>
      <c r="CQ168" s="471"/>
      <c r="CR168" s="494"/>
      <c r="CS168" s="471"/>
      <c r="CT168" s="459">
        <v>7.4999999999999997E-2</v>
      </c>
      <c r="CU168" s="431"/>
      <c r="CV168" s="451" t="s">
        <v>3456</v>
      </c>
      <c r="CW168" s="460"/>
      <c r="CX168" s="471"/>
      <c r="CY168" s="471"/>
      <c r="CZ168" s="471"/>
      <c r="DA168" s="471"/>
      <c r="DB168" s="494"/>
      <c r="DC168" s="471"/>
      <c r="DD168" s="459">
        <v>0</v>
      </c>
      <c r="DE168" s="431"/>
      <c r="DF168" s="451"/>
      <c r="DG168" s="460"/>
      <c r="DH168" s="471"/>
      <c r="DI168" s="471"/>
      <c r="DJ168" s="471"/>
      <c r="DK168" s="494"/>
      <c r="DL168" s="471"/>
      <c r="DM168" s="459">
        <v>0</v>
      </c>
      <c r="DN168" s="431"/>
      <c r="DO168" s="451"/>
      <c r="DP168" s="460"/>
      <c r="DQ168" s="471"/>
      <c r="DR168" s="471"/>
      <c r="DS168" s="471"/>
      <c r="DT168" s="494"/>
      <c r="DU168" s="471"/>
      <c r="DV168" s="459">
        <v>7.4999999999999997E-2</v>
      </c>
      <c r="DW168" s="431"/>
      <c r="DX168" s="451" t="s">
        <v>3453</v>
      </c>
      <c r="DY168" s="460"/>
      <c r="DZ168" s="471"/>
      <c r="EA168" s="471"/>
      <c r="EB168" s="471"/>
      <c r="EC168" s="471"/>
      <c r="ED168" s="494"/>
      <c r="EE168" s="471"/>
      <c r="EF168" s="489"/>
      <c r="EG168" s="469">
        <v>0.3</v>
      </c>
      <c r="EH168" s="468"/>
      <c r="EI168" s="468"/>
      <c r="EJ168" s="582"/>
      <c r="EK168" s="468"/>
      <c r="EL168" s="468"/>
      <c r="EM168" s="736"/>
      <c r="EN168" s="468"/>
      <c r="EO168" s="468"/>
      <c r="EP168" s="628"/>
      <c r="EQ168" s="468"/>
      <c r="ER168" s="628"/>
      <c r="ES168" s="200"/>
      <c r="ET168" s="412">
        <f t="shared" si="2"/>
        <v>0</v>
      </c>
    </row>
    <row r="169" spans="1:150" s="409" customFormat="1" ht="99.95" customHeight="1" x14ac:dyDescent="0.25">
      <c r="A169" s="430" t="s">
        <v>190</v>
      </c>
      <c r="B169" s="430" t="s">
        <v>3837</v>
      </c>
      <c r="C169" s="430" t="s">
        <v>39</v>
      </c>
      <c r="D169" s="437">
        <v>9</v>
      </c>
      <c r="E169" s="430" t="s">
        <v>3461</v>
      </c>
      <c r="F169" s="437" t="s">
        <v>65</v>
      </c>
      <c r="G169" s="444">
        <v>0.8</v>
      </c>
      <c r="H169" s="444">
        <v>0.35</v>
      </c>
      <c r="I169" s="441">
        <v>0.1</v>
      </c>
      <c r="J169" s="430" t="s">
        <v>3462</v>
      </c>
      <c r="K169" s="105">
        <v>43465</v>
      </c>
      <c r="L169" s="52">
        <v>51</v>
      </c>
      <c r="M169" s="430" t="s">
        <v>51</v>
      </c>
      <c r="N169" s="430" t="s">
        <v>3462</v>
      </c>
      <c r="O169" s="430" t="s">
        <v>3463</v>
      </c>
      <c r="P169" s="441">
        <v>0.06</v>
      </c>
      <c r="Q169" s="53" t="s">
        <v>2318</v>
      </c>
      <c r="R169" s="477">
        <v>150000000</v>
      </c>
      <c r="S169" s="415"/>
      <c r="T169" s="493">
        <v>43132</v>
      </c>
      <c r="U169" s="493">
        <v>43465</v>
      </c>
      <c r="V169" s="430" t="s">
        <v>3464</v>
      </c>
      <c r="W169" s="459">
        <v>0.33329999999999999</v>
      </c>
      <c r="X169" s="459">
        <v>0</v>
      </c>
      <c r="Y169" s="431"/>
      <c r="Z169" s="448"/>
      <c r="AA169" s="460">
        <v>0</v>
      </c>
      <c r="AB169" s="471">
        <v>0</v>
      </c>
      <c r="AC169" s="430"/>
      <c r="AD169" s="471"/>
      <c r="AE169" s="496">
        <v>6.9999999999999993E-3</v>
      </c>
      <c r="AF169" s="471"/>
      <c r="AG169" s="459">
        <v>0.33329999999999999</v>
      </c>
      <c r="AH169" s="431"/>
      <c r="AI169" s="451" t="s">
        <v>3465</v>
      </c>
      <c r="AJ169" s="460">
        <v>0.33329999999999999</v>
      </c>
      <c r="AK169" s="471">
        <v>0</v>
      </c>
      <c r="AL169" s="471"/>
      <c r="AM169" s="471"/>
      <c r="AN169" s="496">
        <v>7.6992999999999978E-2</v>
      </c>
      <c r="AO169" s="471"/>
      <c r="AP169" s="459">
        <v>0</v>
      </c>
      <c r="AQ169" s="431"/>
      <c r="AR169" s="451"/>
      <c r="AS169" s="460">
        <v>8.3324999999999996E-2</v>
      </c>
      <c r="AT169" s="471">
        <v>0</v>
      </c>
      <c r="AU169" s="471"/>
      <c r="AV169" s="471"/>
      <c r="AW169" s="471" t="s">
        <v>3466</v>
      </c>
      <c r="AX169" s="496">
        <v>2.4498249999999996E-2</v>
      </c>
      <c r="AY169" s="471"/>
      <c r="AZ169" s="459">
        <v>0</v>
      </c>
      <c r="BA169" s="431"/>
      <c r="BB169" s="451"/>
      <c r="BC169" s="460">
        <v>8.3324999999999996E-2</v>
      </c>
      <c r="BD169" s="471">
        <v>0</v>
      </c>
      <c r="BE169" s="471"/>
      <c r="BF169" s="471"/>
      <c r="BG169" s="496">
        <v>2.4498249999999996E-2</v>
      </c>
      <c r="BH169" s="471"/>
      <c r="BI169" s="459">
        <v>0</v>
      </c>
      <c r="BJ169" s="431"/>
      <c r="BK169" s="451"/>
      <c r="BL169" s="460">
        <v>8.3324999999999996E-2</v>
      </c>
      <c r="BM169" s="471">
        <v>0</v>
      </c>
      <c r="BN169" s="471"/>
      <c r="BO169" s="471"/>
      <c r="BP169" s="496">
        <v>2.4498249999999996E-2</v>
      </c>
      <c r="BQ169" s="471"/>
      <c r="BR169" s="459">
        <v>0</v>
      </c>
      <c r="BS169" s="431"/>
      <c r="BT169" s="451"/>
      <c r="BU169" s="460">
        <v>8.3324999999999996E-2</v>
      </c>
      <c r="BV169" s="471">
        <v>0</v>
      </c>
      <c r="BW169" s="471"/>
      <c r="BX169" s="471"/>
      <c r="BY169" s="471" t="s">
        <v>3467</v>
      </c>
      <c r="BZ169" s="496">
        <v>3.4998249999999995E-2</v>
      </c>
      <c r="CA169" s="471"/>
      <c r="CB169" s="459">
        <v>0</v>
      </c>
      <c r="CC169" s="431"/>
      <c r="CD169" s="451"/>
      <c r="CE169" s="460">
        <v>0</v>
      </c>
      <c r="CF169" s="471">
        <v>0</v>
      </c>
      <c r="CG169" s="471"/>
      <c r="CH169" s="471"/>
      <c r="CI169" s="496">
        <v>1.7499999999999998E-2</v>
      </c>
      <c r="CJ169" s="471"/>
      <c r="CK169" s="459">
        <v>0</v>
      </c>
      <c r="CL169" s="431"/>
      <c r="CM169" s="451"/>
      <c r="CN169" s="460">
        <v>0</v>
      </c>
      <c r="CO169" s="471">
        <v>0</v>
      </c>
      <c r="CP169" s="57">
        <v>150000000</v>
      </c>
      <c r="CQ169" s="471"/>
      <c r="CR169" s="496">
        <v>0</v>
      </c>
      <c r="CS169" s="471"/>
      <c r="CT169" s="459">
        <v>0</v>
      </c>
      <c r="CU169" s="431"/>
      <c r="CV169" s="451"/>
      <c r="CW169" s="460">
        <v>0.16669999999999999</v>
      </c>
      <c r="CX169" s="471">
        <v>0</v>
      </c>
      <c r="CY169" s="471"/>
      <c r="CZ169" s="471"/>
      <c r="DA169" s="471" t="s">
        <v>3468</v>
      </c>
      <c r="DB169" s="496">
        <v>3.500699999999999E-2</v>
      </c>
      <c r="DC169" s="471"/>
      <c r="DD169" s="459">
        <v>0</v>
      </c>
      <c r="DE169" s="431"/>
      <c r="DF169" s="451"/>
      <c r="DG169" s="460">
        <v>0</v>
      </c>
      <c r="DH169" s="471">
        <v>0</v>
      </c>
      <c r="DI169" s="471"/>
      <c r="DJ169" s="471"/>
      <c r="DK169" s="496">
        <v>2.3333333333333331E-2</v>
      </c>
      <c r="DL169" s="471"/>
      <c r="DM169" s="459">
        <v>0</v>
      </c>
      <c r="DN169" s="431"/>
      <c r="DO169" s="451"/>
      <c r="DP169" s="460">
        <v>0</v>
      </c>
      <c r="DQ169" s="471">
        <v>0</v>
      </c>
      <c r="DR169" s="471"/>
      <c r="DS169" s="471"/>
      <c r="DT169" s="496">
        <v>2.3333333333333331E-2</v>
      </c>
      <c r="DU169" s="471"/>
      <c r="DV169" s="459">
        <v>0</v>
      </c>
      <c r="DW169" s="431"/>
      <c r="DX169" s="451"/>
      <c r="DY169" s="460">
        <v>0.16669999999999999</v>
      </c>
      <c r="DZ169" s="471">
        <v>0</v>
      </c>
      <c r="EA169" s="471"/>
      <c r="EB169" s="471"/>
      <c r="EC169" s="471" t="s">
        <v>3462</v>
      </c>
      <c r="ED169" s="496">
        <v>5.834033333333332E-2</v>
      </c>
      <c r="EE169" s="471"/>
      <c r="EF169" s="489"/>
      <c r="EG169" s="469">
        <v>0.33329999999999999</v>
      </c>
      <c r="EH169" s="468"/>
      <c r="EI169" s="468"/>
      <c r="EJ169" s="582">
        <v>0.99999999999999989</v>
      </c>
      <c r="EK169" s="468"/>
      <c r="EL169" s="468"/>
      <c r="EM169" s="735">
        <v>0.34999999999999992</v>
      </c>
      <c r="EN169" s="468"/>
      <c r="EO169" s="468"/>
      <c r="EP169" s="628">
        <v>150000000</v>
      </c>
      <c r="EQ169" s="468"/>
      <c r="ER169" s="628"/>
      <c r="ES169" s="200"/>
      <c r="ET169" s="412">
        <f t="shared" si="2"/>
        <v>0</v>
      </c>
    </row>
    <row r="170" spans="1:150" s="409" customFormat="1" ht="99.95" customHeight="1" x14ac:dyDescent="0.25">
      <c r="A170" s="430" t="s">
        <v>190</v>
      </c>
      <c r="B170" s="430" t="s">
        <v>3837</v>
      </c>
      <c r="C170" s="430" t="s">
        <v>39</v>
      </c>
      <c r="D170" s="437">
        <v>9</v>
      </c>
      <c r="E170" s="430" t="s">
        <v>3461</v>
      </c>
      <c r="F170" s="437" t="s">
        <v>65</v>
      </c>
      <c r="G170" s="444">
        <v>0.8</v>
      </c>
      <c r="H170" s="444">
        <v>0.35</v>
      </c>
      <c r="I170" s="441">
        <v>0.1</v>
      </c>
      <c r="J170" s="430" t="s">
        <v>3462</v>
      </c>
      <c r="K170" s="105">
        <v>43465</v>
      </c>
      <c r="L170" s="52">
        <v>51</v>
      </c>
      <c r="M170" s="430" t="s">
        <v>51</v>
      </c>
      <c r="N170" s="430" t="s">
        <v>3462</v>
      </c>
      <c r="O170" s="430" t="s">
        <v>3463</v>
      </c>
      <c r="P170" s="441">
        <v>0.06</v>
      </c>
      <c r="Q170" s="53" t="s">
        <v>2318</v>
      </c>
      <c r="R170" s="477">
        <v>150000000</v>
      </c>
      <c r="S170" s="415"/>
      <c r="T170" s="493">
        <v>43132</v>
      </c>
      <c r="U170" s="493">
        <v>43465</v>
      </c>
      <c r="V170" s="430" t="s">
        <v>3469</v>
      </c>
      <c r="W170" s="459">
        <v>0.33329999999999999</v>
      </c>
      <c r="X170" s="459">
        <v>0</v>
      </c>
      <c r="Y170" s="431"/>
      <c r="Z170" s="448"/>
      <c r="AA170" s="460"/>
      <c r="AB170" s="471"/>
      <c r="AC170" s="430"/>
      <c r="AD170" s="471"/>
      <c r="AE170" s="496"/>
      <c r="AF170" s="471"/>
      <c r="AG170" s="459">
        <v>0</v>
      </c>
      <c r="AH170" s="431"/>
      <c r="AI170" s="451"/>
      <c r="AJ170" s="460"/>
      <c r="AK170" s="471"/>
      <c r="AL170" s="471"/>
      <c r="AM170" s="471"/>
      <c r="AN170" s="496"/>
      <c r="AO170" s="471"/>
      <c r="AP170" s="459">
        <v>8.3324999999999996E-2</v>
      </c>
      <c r="AQ170" s="431"/>
      <c r="AR170" s="451" t="s">
        <v>3466</v>
      </c>
      <c r="AS170" s="460"/>
      <c r="AT170" s="471"/>
      <c r="AU170" s="471"/>
      <c r="AV170" s="471"/>
      <c r="AW170" s="471"/>
      <c r="AX170" s="496"/>
      <c r="AY170" s="471"/>
      <c r="AZ170" s="459">
        <v>8.3324999999999996E-2</v>
      </c>
      <c r="BA170" s="431"/>
      <c r="BB170" s="451" t="s">
        <v>3466</v>
      </c>
      <c r="BC170" s="460"/>
      <c r="BD170" s="471"/>
      <c r="BE170" s="471"/>
      <c r="BF170" s="471"/>
      <c r="BG170" s="496"/>
      <c r="BH170" s="471"/>
      <c r="BI170" s="459">
        <v>8.3324999999999996E-2</v>
      </c>
      <c r="BJ170" s="431"/>
      <c r="BK170" s="451" t="s">
        <v>3466</v>
      </c>
      <c r="BL170" s="460"/>
      <c r="BM170" s="471"/>
      <c r="BN170" s="471"/>
      <c r="BO170" s="471"/>
      <c r="BP170" s="496"/>
      <c r="BQ170" s="471"/>
      <c r="BR170" s="459">
        <v>8.3324999999999996E-2</v>
      </c>
      <c r="BS170" s="431"/>
      <c r="BT170" s="451" t="s">
        <v>3467</v>
      </c>
      <c r="BU170" s="460"/>
      <c r="BV170" s="471"/>
      <c r="BW170" s="471"/>
      <c r="BX170" s="471"/>
      <c r="BY170" s="471"/>
      <c r="BZ170" s="496"/>
      <c r="CA170" s="471"/>
      <c r="CB170" s="459">
        <v>0</v>
      </c>
      <c r="CC170" s="431"/>
      <c r="CD170" s="451"/>
      <c r="CE170" s="460"/>
      <c r="CF170" s="471"/>
      <c r="CG170" s="471"/>
      <c r="CH170" s="471"/>
      <c r="CI170" s="496"/>
      <c r="CJ170" s="471"/>
      <c r="CK170" s="459">
        <v>0</v>
      </c>
      <c r="CL170" s="431"/>
      <c r="CM170" s="451"/>
      <c r="CN170" s="460"/>
      <c r="CO170" s="471"/>
      <c r="CP170" s="57"/>
      <c r="CQ170" s="471"/>
      <c r="CR170" s="496"/>
      <c r="CS170" s="471"/>
      <c r="CT170" s="459">
        <v>0</v>
      </c>
      <c r="CU170" s="431"/>
      <c r="CV170" s="451"/>
      <c r="CW170" s="460"/>
      <c r="CX170" s="471"/>
      <c r="CY170" s="471"/>
      <c r="CZ170" s="471"/>
      <c r="DA170" s="471"/>
      <c r="DB170" s="496"/>
      <c r="DC170" s="471"/>
      <c r="DD170" s="459">
        <v>0</v>
      </c>
      <c r="DE170" s="431"/>
      <c r="DF170" s="451"/>
      <c r="DG170" s="460"/>
      <c r="DH170" s="471"/>
      <c r="DI170" s="471"/>
      <c r="DJ170" s="471"/>
      <c r="DK170" s="496"/>
      <c r="DL170" s="471"/>
      <c r="DM170" s="459">
        <v>0</v>
      </c>
      <c r="DN170" s="431"/>
      <c r="DO170" s="451"/>
      <c r="DP170" s="460"/>
      <c r="DQ170" s="471"/>
      <c r="DR170" s="471"/>
      <c r="DS170" s="471"/>
      <c r="DT170" s="496"/>
      <c r="DU170" s="471"/>
      <c r="DV170" s="459">
        <v>0</v>
      </c>
      <c r="DW170" s="431"/>
      <c r="DX170" s="451"/>
      <c r="DY170" s="460"/>
      <c r="DZ170" s="471"/>
      <c r="EA170" s="471"/>
      <c r="EB170" s="471"/>
      <c r="EC170" s="471"/>
      <c r="ED170" s="496"/>
      <c r="EE170" s="471"/>
      <c r="EF170" s="489"/>
      <c r="EG170" s="469">
        <v>0.33329999999999999</v>
      </c>
      <c r="EH170" s="468"/>
      <c r="EI170" s="468"/>
      <c r="EJ170" s="582"/>
      <c r="EK170" s="468"/>
      <c r="EL170" s="468"/>
      <c r="EM170" s="735"/>
      <c r="EN170" s="468"/>
      <c r="EO170" s="468"/>
      <c r="EP170" s="628"/>
      <c r="EQ170" s="468"/>
      <c r="ER170" s="628"/>
      <c r="ES170" s="200"/>
      <c r="ET170" s="412">
        <f t="shared" si="2"/>
        <v>0</v>
      </c>
    </row>
    <row r="171" spans="1:150" s="409" customFormat="1" ht="99.95" customHeight="1" x14ac:dyDescent="0.25">
      <c r="A171" s="430" t="s">
        <v>190</v>
      </c>
      <c r="B171" s="430" t="s">
        <v>3837</v>
      </c>
      <c r="C171" s="430" t="s">
        <v>39</v>
      </c>
      <c r="D171" s="437">
        <v>9</v>
      </c>
      <c r="E171" s="430" t="s">
        <v>3461</v>
      </c>
      <c r="F171" s="437" t="s">
        <v>65</v>
      </c>
      <c r="G171" s="444">
        <v>0.8</v>
      </c>
      <c r="H171" s="444">
        <v>0.35</v>
      </c>
      <c r="I171" s="441">
        <v>0.1</v>
      </c>
      <c r="J171" s="430" t="s">
        <v>3462</v>
      </c>
      <c r="K171" s="105">
        <v>43465</v>
      </c>
      <c r="L171" s="52">
        <v>51</v>
      </c>
      <c r="M171" s="430" t="s">
        <v>51</v>
      </c>
      <c r="N171" s="430" t="s">
        <v>3462</v>
      </c>
      <c r="O171" s="430" t="s">
        <v>3463</v>
      </c>
      <c r="P171" s="441">
        <v>0.06</v>
      </c>
      <c r="Q171" s="53" t="s">
        <v>2318</v>
      </c>
      <c r="R171" s="477">
        <v>150000000</v>
      </c>
      <c r="S171" s="415"/>
      <c r="T171" s="493">
        <v>43132</v>
      </c>
      <c r="U171" s="493">
        <v>43465</v>
      </c>
      <c r="V171" s="430" t="s">
        <v>3470</v>
      </c>
      <c r="W171" s="459">
        <v>0.33339999999999997</v>
      </c>
      <c r="X171" s="459">
        <v>0</v>
      </c>
      <c r="Y171" s="431"/>
      <c r="Z171" s="448"/>
      <c r="AA171" s="460"/>
      <c r="AB171" s="471"/>
      <c r="AC171" s="430"/>
      <c r="AD171" s="471"/>
      <c r="AE171" s="496"/>
      <c r="AF171" s="471"/>
      <c r="AG171" s="459">
        <v>0</v>
      </c>
      <c r="AH171" s="431"/>
      <c r="AI171" s="451"/>
      <c r="AJ171" s="460"/>
      <c r="AK171" s="471"/>
      <c r="AL171" s="471"/>
      <c r="AM171" s="471"/>
      <c r="AN171" s="496"/>
      <c r="AO171" s="471"/>
      <c r="AP171" s="459">
        <v>0</v>
      </c>
      <c r="AQ171" s="431"/>
      <c r="AR171" s="451"/>
      <c r="AS171" s="460"/>
      <c r="AT171" s="471"/>
      <c r="AU171" s="471"/>
      <c r="AV171" s="471"/>
      <c r="AW171" s="471"/>
      <c r="AX171" s="496"/>
      <c r="AY171" s="471"/>
      <c r="AZ171" s="459">
        <v>0</v>
      </c>
      <c r="BA171" s="431"/>
      <c r="BB171" s="451"/>
      <c r="BC171" s="460"/>
      <c r="BD171" s="471"/>
      <c r="BE171" s="471"/>
      <c r="BF171" s="471"/>
      <c r="BG171" s="496"/>
      <c r="BH171" s="471"/>
      <c r="BI171" s="459">
        <v>0</v>
      </c>
      <c r="BJ171" s="431"/>
      <c r="BK171" s="451"/>
      <c r="BL171" s="460"/>
      <c r="BM171" s="471"/>
      <c r="BN171" s="471"/>
      <c r="BO171" s="471"/>
      <c r="BP171" s="496"/>
      <c r="BQ171" s="471"/>
      <c r="BR171" s="459">
        <v>0</v>
      </c>
      <c r="BS171" s="431"/>
      <c r="BT171" s="451"/>
      <c r="BU171" s="460"/>
      <c r="BV171" s="471"/>
      <c r="BW171" s="471"/>
      <c r="BX171" s="471"/>
      <c r="BY171" s="471"/>
      <c r="BZ171" s="496"/>
      <c r="CA171" s="471"/>
      <c r="CB171" s="459">
        <v>0</v>
      </c>
      <c r="CC171" s="431"/>
      <c r="CD171" s="451"/>
      <c r="CE171" s="460"/>
      <c r="CF171" s="471"/>
      <c r="CG171" s="471"/>
      <c r="CH171" s="471"/>
      <c r="CI171" s="496"/>
      <c r="CJ171" s="471"/>
      <c r="CK171" s="459">
        <v>0</v>
      </c>
      <c r="CL171" s="431"/>
      <c r="CM171" s="451"/>
      <c r="CN171" s="460"/>
      <c r="CO171" s="471"/>
      <c r="CP171" s="57"/>
      <c r="CQ171" s="471"/>
      <c r="CR171" s="496"/>
      <c r="CS171" s="471"/>
      <c r="CT171" s="459">
        <v>0.16669999999999999</v>
      </c>
      <c r="CU171" s="431"/>
      <c r="CV171" s="451" t="s">
        <v>3468</v>
      </c>
      <c r="CW171" s="460"/>
      <c r="CX171" s="471"/>
      <c r="CY171" s="471"/>
      <c r="CZ171" s="471"/>
      <c r="DA171" s="471"/>
      <c r="DB171" s="496"/>
      <c r="DC171" s="471"/>
      <c r="DD171" s="459">
        <v>0</v>
      </c>
      <c r="DE171" s="431"/>
      <c r="DF171" s="451"/>
      <c r="DG171" s="460"/>
      <c r="DH171" s="471"/>
      <c r="DI171" s="471"/>
      <c r="DJ171" s="471"/>
      <c r="DK171" s="496"/>
      <c r="DL171" s="471"/>
      <c r="DM171" s="459">
        <v>0</v>
      </c>
      <c r="DN171" s="431"/>
      <c r="DO171" s="451"/>
      <c r="DP171" s="460"/>
      <c r="DQ171" s="471"/>
      <c r="DR171" s="471"/>
      <c r="DS171" s="471"/>
      <c r="DT171" s="496"/>
      <c r="DU171" s="471"/>
      <c r="DV171" s="459">
        <v>0.16669999999999999</v>
      </c>
      <c r="DW171" s="431"/>
      <c r="DX171" s="451" t="s">
        <v>3462</v>
      </c>
      <c r="DY171" s="460"/>
      <c r="DZ171" s="471"/>
      <c r="EA171" s="471"/>
      <c r="EB171" s="471"/>
      <c r="EC171" s="471"/>
      <c r="ED171" s="496"/>
      <c r="EE171" s="471"/>
      <c r="EF171" s="489"/>
      <c r="EG171" s="469">
        <v>0.33339999999999997</v>
      </c>
      <c r="EH171" s="468"/>
      <c r="EI171" s="468"/>
      <c r="EJ171" s="582"/>
      <c r="EK171" s="468"/>
      <c r="EL171" s="468"/>
      <c r="EM171" s="735"/>
      <c r="EN171" s="468"/>
      <c r="EO171" s="468"/>
      <c r="EP171" s="628"/>
      <c r="EQ171" s="468"/>
      <c r="ER171" s="628"/>
      <c r="ES171" s="200"/>
      <c r="ET171" s="412">
        <f t="shared" si="2"/>
        <v>0</v>
      </c>
    </row>
    <row r="172" spans="1:150" s="409" customFormat="1" ht="99.95" customHeight="1" x14ac:dyDescent="0.25">
      <c r="A172" s="430" t="s">
        <v>190</v>
      </c>
      <c r="B172" s="430" t="s">
        <v>3837</v>
      </c>
      <c r="C172" s="430" t="s">
        <v>39</v>
      </c>
      <c r="D172" s="437">
        <v>9</v>
      </c>
      <c r="E172" s="430" t="s">
        <v>3461</v>
      </c>
      <c r="F172" s="437" t="s">
        <v>65</v>
      </c>
      <c r="G172" s="444">
        <v>0.8</v>
      </c>
      <c r="H172" s="444">
        <v>0.35</v>
      </c>
      <c r="I172" s="441">
        <v>0.1</v>
      </c>
      <c r="J172" s="430" t="s">
        <v>3462</v>
      </c>
      <c r="K172" s="105">
        <v>43465</v>
      </c>
      <c r="L172" s="52">
        <v>52</v>
      </c>
      <c r="M172" s="430" t="s">
        <v>3471</v>
      </c>
      <c r="N172" s="430" t="s">
        <v>3472</v>
      </c>
      <c r="O172" s="430" t="s">
        <v>3463</v>
      </c>
      <c r="P172" s="441">
        <v>0.04</v>
      </c>
      <c r="Q172" s="53" t="s">
        <v>3196</v>
      </c>
      <c r="R172" s="477">
        <v>50400000</v>
      </c>
      <c r="S172" s="415"/>
      <c r="T172" s="493">
        <v>43115</v>
      </c>
      <c r="U172" s="493">
        <v>43465</v>
      </c>
      <c r="V172" s="430" t="s">
        <v>3473</v>
      </c>
      <c r="W172" s="459">
        <v>0.25</v>
      </c>
      <c r="X172" s="459">
        <v>0.05</v>
      </c>
      <c r="Y172" s="431"/>
      <c r="Z172" s="448" t="s">
        <v>3474</v>
      </c>
      <c r="AA172" s="460">
        <v>0.05</v>
      </c>
      <c r="AB172" s="471">
        <v>0</v>
      </c>
      <c r="AC172" s="430"/>
      <c r="AD172" s="471"/>
      <c r="AE172" s="496"/>
      <c r="AF172" s="471"/>
      <c r="AG172" s="459">
        <v>0.05</v>
      </c>
      <c r="AH172" s="431"/>
      <c r="AI172" s="451" t="s">
        <v>3474</v>
      </c>
      <c r="AJ172" s="460">
        <v>0.05</v>
      </c>
      <c r="AK172" s="471">
        <v>0</v>
      </c>
      <c r="AL172" s="57">
        <v>50400000</v>
      </c>
      <c r="AM172" s="471"/>
      <c r="AN172" s="496"/>
      <c r="AO172" s="471"/>
      <c r="AP172" s="459">
        <v>0.05</v>
      </c>
      <c r="AQ172" s="431"/>
      <c r="AR172" s="451" t="s">
        <v>3474</v>
      </c>
      <c r="AS172" s="460">
        <v>0.05</v>
      </c>
      <c r="AT172" s="471">
        <v>0</v>
      </c>
      <c r="AU172" s="471"/>
      <c r="AV172" s="471"/>
      <c r="AW172" s="471" t="s">
        <v>3474</v>
      </c>
      <c r="AX172" s="496"/>
      <c r="AY172" s="471"/>
      <c r="AZ172" s="459">
        <v>0.05</v>
      </c>
      <c r="BA172" s="431"/>
      <c r="BB172" s="451" t="s">
        <v>3474</v>
      </c>
      <c r="BC172" s="460">
        <v>0.05</v>
      </c>
      <c r="BD172" s="471">
        <v>0</v>
      </c>
      <c r="BE172" s="471"/>
      <c r="BF172" s="471"/>
      <c r="BG172" s="496"/>
      <c r="BH172" s="471"/>
      <c r="BI172" s="459">
        <v>0.05</v>
      </c>
      <c r="BJ172" s="431"/>
      <c r="BK172" s="451" t="s">
        <v>3475</v>
      </c>
      <c r="BL172" s="460">
        <v>0.05</v>
      </c>
      <c r="BM172" s="471">
        <v>0</v>
      </c>
      <c r="BN172" s="471"/>
      <c r="BO172" s="471"/>
      <c r="BP172" s="496"/>
      <c r="BQ172" s="471"/>
      <c r="BR172" s="459">
        <v>0</v>
      </c>
      <c r="BS172" s="431"/>
      <c r="BT172" s="451"/>
      <c r="BU172" s="460">
        <v>0.125</v>
      </c>
      <c r="BV172" s="471">
        <v>0</v>
      </c>
      <c r="BW172" s="471"/>
      <c r="BX172" s="471"/>
      <c r="BY172" s="471" t="s">
        <v>3476</v>
      </c>
      <c r="BZ172" s="496"/>
      <c r="CA172" s="471"/>
      <c r="CB172" s="459">
        <v>0</v>
      </c>
      <c r="CC172" s="431"/>
      <c r="CD172" s="451"/>
      <c r="CE172" s="460">
        <v>0.125</v>
      </c>
      <c r="CF172" s="471">
        <v>0</v>
      </c>
      <c r="CG172" s="471"/>
      <c r="CH172" s="471"/>
      <c r="CI172" s="496"/>
      <c r="CJ172" s="471"/>
      <c r="CK172" s="459">
        <v>0</v>
      </c>
      <c r="CL172" s="431"/>
      <c r="CM172" s="451"/>
      <c r="CN172" s="460">
        <v>0</v>
      </c>
      <c r="CO172" s="471">
        <v>0</v>
      </c>
      <c r="CP172" s="471"/>
      <c r="CQ172" s="471"/>
      <c r="CR172" s="496"/>
      <c r="CS172" s="471"/>
      <c r="CT172" s="459">
        <v>0</v>
      </c>
      <c r="CU172" s="431"/>
      <c r="CV172" s="451"/>
      <c r="CW172" s="460">
        <v>0</v>
      </c>
      <c r="CX172" s="471">
        <v>0</v>
      </c>
      <c r="CY172" s="471"/>
      <c r="CZ172" s="471"/>
      <c r="DA172" s="471"/>
      <c r="DB172" s="496"/>
      <c r="DC172" s="471"/>
      <c r="DD172" s="459">
        <v>0</v>
      </c>
      <c r="DE172" s="431"/>
      <c r="DF172" s="451"/>
      <c r="DG172" s="460">
        <v>0.16666666666666666</v>
      </c>
      <c r="DH172" s="471">
        <v>0</v>
      </c>
      <c r="DI172" s="471"/>
      <c r="DJ172" s="471"/>
      <c r="DK172" s="496"/>
      <c r="DL172" s="471"/>
      <c r="DM172" s="459">
        <v>0</v>
      </c>
      <c r="DN172" s="431"/>
      <c r="DO172" s="451"/>
      <c r="DP172" s="460">
        <v>0.16666666666666666</v>
      </c>
      <c r="DQ172" s="471">
        <v>0</v>
      </c>
      <c r="DR172" s="471"/>
      <c r="DS172" s="471"/>
      <c r="DT172" s="496"/>
      <c r="DU172" s="471"/>
      <c r="DV172" s="459">
        <v>0</v>
      </c>
      <c r="DW172" s="431"/>
      <c r="DX172" s="451"/>
      <c r="DY172" s="460">
        <v>0.16666666666666666</v>
      </c>
      <c r="DZ172" s="471">
        <v>0</v>
      </c>
      <c r="EA172" s="471"/>
      <c r="EB172" s="471"/>
      <c r="EC172" s="471" t="s">
        <v>3472</v>
      </c>
      <c r="ED172" s="496"/>
      <c r="EE172" s="471"/>
      <c r="EF172" s="489"/>
      <c r="EG172" s="469">
        <v>0.25</v>
      </c>
      <c r="EH172" s="468"/>
      <c r="EI172" s="468"/>
      <c r="EJ172" s="582">
        <v>0.99999999999999989</v>
      </c>
      <c r="EK172" s="468"/>
      <c r="EL172" s="468"/>
      <c r="EM172" s="735"/>
      <c r="EN172" s="468"/>
      <c r="EO172" s="468"/>
      <c r="EP172" s="628">
        <v>50400000</v>
      </c>
      <c r="EQ172" s="468"/>
      <c r="ER172" s="628"/>
      <c r="ES172" s="200"/>
      <c r="ET172" s="412">
        <f t="shared" si="2"/>
        <v>0</v>
      </c>
    </row>
    <row r="173" spans="1:150" s="409" customFormat="1" ht="99.95" customHeight="1" x14ac:dyDescent="0.25">
      <c r="A173" s="430" t="s">
        <v>190</v>
      </c>
      <c r="B173" s="430" t="s">
        <v>3837</v>
      </c>
      <c r="C173" s="430" t="s">
        <v>39</v>
      </c>
      <c r="D173" s="437">
        <v>9</v>
      </c>
      <c r="E173" s="430" t="s">
        <v>3461</v>
      </c>
      <c r="F173" s="437" t="s">
        <v>65</v>
      </c>
      <c r="G173" s="444">
        <v>0.8</v>
      </c>
      <c r="H173" s="444">
        <v>0.35</v>
      </c>
      <c r="I173" s="441">
        <v>0.1</v>
      </c>
      <c r="J173" s="430" t="s">
        <v>3462</v>
      </c>
      <c r="K173" s="105">
        <v>43465</v>
      </c>
      <c r="L173" s="52">
        <v>52</v>
      </c>
      <c r="M173" s="430" t="s">
        <v>3471</v>
      </c>
      <c r="N173" s="430" t="s">
        <v>3472</v>
      </c>
      <c r="O173" s="430" t="s">
        <v>3463</v>
      </c>
      <c r="P173" s="441">
        <v>0.04</v>
      </c>
      <c r="Q173" s="53" t="s">
        <v>3196</v>
      </c>
      <c r="R173" s="477">
        <v>50400000</v>
      </c>
      <c r="S173" s="415"/>
      <c r="T173" s="493">
        <v>43115</v>
      </c>
      <c r="U173" s="493">
        <v>43465</v>
      </c>
      <c r="V173" s="430" t="s">
        <v>3477</v>
      </c>
      <c r="W173" s="459">
        <v>0.25</v>
      </c>
      <c r="X173" s="459">
        <v>0</v>
      </c>
      <c r="Y173" s="431"/>
      <c r="Z173" s="448"/>
      <c r="AA173" s="460"/>
      <c r="AB173" s="471"/>
      <c r="AC173" s="430"/>
      <c r="AD173" s="471"/>
      <c r="AE173" s="496"/>
      <c r="AF173" s="471"/>
      <c r="AG173" s="459">
        <v>0</v>
      </c>
      <c r="AH173" s="431"/>
      <c r="AI173" s="451"/>
      <c r="AJ173" s="460"/>
      <c r="AK173" s="471"/>
      <c r="AL173" s="57"/>
      <c r="AM173" s="471"/>
      <c r="AN173" s="496"/>
      <c r="AO173" s="471"/>
      <c r="AP173" s="459">
        <v>0</v>
      </c>
      <c r="AQ173" s="431"/>
      <c r="AR173" s="451"/>
      <c r="AS173" s="460"/>
      <c r="AT173" s="471"/>
      <c r="AU173" s="471"/>
      <c r="AV173" s="471"/>
      <c r="AW173" s="471"/>
      <c r="AX173" s="496"/>
      <c r="AY173" s="471"/>
      <c r="AZ173" s="459">
        <v>0</v>
      </c>
      <c r="BA173" s="431"/>
      <c r="BB173" s="451"/>
      <c r="BC173" s="460"/>
      <c r="BD173" s="471"/>
      <c r="BE173" s="471"/>
      <c r="BF173" s="471"/>
      <c r="BG173" s="496"/>
      <c r="BH173" s="471"/>
      <c r="BI173" s="459">
        <v>0</v>
      </c>
      <c r="BJ173" s="431"/>
      <c r="BK173" s="451"/>
      <c r="BL173" s="460"/>
      <c r="BM173" s="471"/>
      <c r="BN173" s="471"/>
      <c r="BO173" s="471"/>
      <c r="BP173" s="496"/>
      <c r="BQ173" s="471"/>
      <c r="BR173" s="459">
        <v>0.125</v>
      </c>
      <c r="BS173" s="431"/>
      <c r="BT173" s="451" t="s">
        <v>3476</v>
      </c>
      <c r="BU173" s="460"/>
      <c r="BV173" s="471"/>
      <c r="BW173" s="471"/>
      <c r="BX173" s="471"/>
      <c r="BY173" s="471"/>
      <c r="BZ173" s="496"/>
      <c r="CA173" s="471"/>
      <c r="CB173" s="459">
        <v>0.125</v>
      </c>
      <c r="CC173" s="431"/>
      <c r="CD173" s="451" t="s">
        <v>3478</v>
      </c>
      <c r="CE173" s="460"/>
      <c r="CF173" s="471"/>
      <c r="CG173" s="471"/>
      <c r="CH173" s="471"/>
      <c r="CI173" s="496"/>
      <c r="CJ173" s="471"/>
      <c r="CK173" s="459">
        <v>0</v>
      </c>
      <c r="CL173" s="431"/>
      <c r="CM173" s="451"/>
      <c r="CN173" s="460"/>
      <c r="CO173" s="471"/>
      <c r="CP173" s="471"/>
      <c r="CQ173" s="471"/>
      <c r="CR173" s="496"/>
      <c r="CS173" s="471"/>
      <c r="CT173" s="459">
        <v>0</v>
      </c>
      <c r="CU173" s="431"/>
      <c r="CV173" s="451"/>
      <c r="CW173" s="460"/>
      <c r="CX173" s="471"/>
      <c r="CY173" s="471"/>
      <c r="CZ173" s="471"/>
      <c r="DA173" s="471"/>
      <c r="DB173" s="496"/>
      <c r="DC173" s="471"/>
      <c r="DD173" s="459">
        <v>0</v>
      </c>
      <c r="DE173" s="431"/>
      <c r="DF173" s="451"/>
      <c r="DG173" s="460"/>
      <c r="DH173" s="471"/>
      <c r="DI173" s="471"/>
      <c r="DJ173" s="471"/>
      <c r="DK173" s="496"/>
      <c r="DL173" s="471"/>
      <c r="DM173" s="459">
        <v>0</v>
      </c>
      <c r="DN173" s="431"/>
      <c r="DO173" s="451"/>
      <c r="DP173" s="460"/>
      <c r="DQ173" s="471"/>
      <c r="DR173" s="471"/>
      <c r="DS173" s="471"/>
      <c r="DT173" s="496"/>
      <c r="DU173" s="471"/>
      <c r="DV173" s="459">
        <v>0</v>
      </c>
      <c r="DW173" s="431"/>
      <c r="DX173" s="451"/>
      <c r="DY173" s="460"/>
      <c r="DZ173" s="471"/>
      <c r="EA173" s="471"/>
      <c r="EB173" s="471"/>
      <c r="EC173" s="471"/>
      <c r="ED173" s="496"/>
      <c r="EE173" s="471"/>
      <c r="EF173" s="489"/>
      <c r="EG173" s="469">
        <v>0.25</v>
      </c>
      <c r="EH173" s="468"/>
      <c r="EI173" s="468"/>
      <c r="EJ173" s="582"/>
      <c r="EK173" s="468"/>
      <c r="EL173" s="468"/>
      <c r="EM173" s="735"/>
      <c r="EN173" s="468"/>
      <c r="EO173" s="468"/>
      <c r="EP173" s="628"/>
      <c r="EQ173" s="468"/>
      <c r="ER173" s="628"/>
      <c r="ES173" s="200"/>
      <c r="ET173" s="412">
        <f t="shared" si="2"/>
        <v>0</v>
      </c>
    </row>
    <row r="174" spans="1:150" s="409" customFormat="1" ht="99.95" customHeight="1" x14ac:dyDescent="0.25">
      <c r="A174" s="430" t="s">
        <v>190</v>
      </c>
      <c r="B174" s="430" t="s">
        <v>3837</v>
      </c>
      <c r="C174" s="430" t="s">
        <v>39</v>
      </c>
      <c r="D174" s="437">
        <v>9</v>
      </c>
      <c r="E174" s="430" t="s">
        <v>3461</v>
      </c>
      <c r="F174" s="437" t="s">
        <v>65</v>
      </c>
      <c r="G174" s="444">
        <v>0.8</v>
      </c>
      <c r="H174" s="444">
        <v>0.35</v>
      </c>
      <c r="I174" s="441">
        <v>0.1</v>
      </c>
      <c r="J174" s="430" t="s">
        <v>3462</v>
      </c>
      <c r="K174" s="105">
        <v>43465</v>
      </c>
      <c r="L174" s="52">
        <v>52</v>
      </c>
      <c r="M174" s="430" t="s">
        <v>3471</v>
      </c>
      <c r="N174" s="430" t="s">
        <v>3472</v>
      </c>
      <c r="O174" s="430" t="s">
        <v>3463</v>
      </c>
      <c r="P174" s="441">
        <v>0.04</v>
      </c>
      <c r="Q174" s="53" t="s">
        <v>3196</v>
      </c>
      <c r="R174" s="477">
        <v>50400000</v>
      </c>
      <c r="S174" s="415"/>
      <c r="T174" s="493">
        <v>43115</v>
      </c>
      <c r="U174" s="493">
        <v>43465</v>
      </c>
      <c r="V174" s="430" t="s">
        <v>3479</v>
      </c>
      <c r="W174" s="459">
        <v>0.5</v>
      </c>
      <c r="X174" s="459">
        <v>0</v>
      </c>
      <c r="Y174" s="431"/>
      <c r="Z174" s="448"/>
      <c r="AA174" s="460"/>
      <c r="AB174" s="471"/>
      <c r="AC174" s="430"/>
      <c r="AD174" s="471"/>
      <c r="AE174" s="496"/>
      <c r="AF174" s="471"/>
      <c r="AG174" s="459">
        <v>0</v>
      </c>
      <c r="AH174" s="431"/>
      <c r="AI174" s="451"/>
      <c r="AJ174" s="460"/>
      <c r="AK174" s="471"/>
      <c r="AL174" s="57"/>
      <c r="AM174" s="471"/>
      <c r="AN174" s="496"/>
      <c r="AO174" s="471"/>
      <c r="AP174" s="459">
        <v>0</v>
      </c>
      <c r="AQ174" s="431"/>
      <c r="AR174" s="451"/>
      <c r="AS174" s="460"/>
      <c r="AT174" s="471"/>
      <c r="AU174" s="471"/>
      <c r="AV174" s="471"/>
      <c r="AW174" s="471"/>
      <c r="AX174" s="496"/>
      <c r="AY174" s="471"/>
      <c r="AZ174" s="459">
        <v>0</v>
      </c>
      <c r="BA174" s="431"/>
      <c r="BB174" s="451"/>
      <c r="BC174" s="460"/>
      <c r="BD174" s="471"/>
      <c r="BE174" s="471"/>
      <c r="BF174" s="471"/>
      <c r="BG174" s="496"/>
      <c r="BH174" s="471"/>
      <c r="BI174" s="459">
        <v>0</v>
      </c>
      <c r="BJ174" s="431"/>
      <c r="BK174" s="451"/>
      <c r="BL174" s="460"/>
      <c r="BM174" s="471"/>
      <c r="BN174" s="471"/>
      <c r="BO174" s="471"/>
      <c r="BP174" s="496"/>
      <c r="BQ174" s="471"/>
      <c r="BR174" s="459">
        <v>0</v>
      </c>
      <c r="BS174" s="431"/>
      <c r="BT174" s="451"/>
      <c r="BU174" s="460"/>
      <c r="BV174" s="471"/>
      <c r="BW174" s="471"/>
      <c r="BX174" s="471"/>
      <c r="BY174" s="471"/>
      <c r="BZ174" s="496"/>
      <c r="CA174" s="471"/>
      <c r="CB174" s="459">
        <v>0</v>
      </c>
      <c r="CC174" s="431"/>
      <c r="CD174" s="451"/>
      <c r="CE174" s="460"/>
      <c r="CF174" s="471"/>
      <c r="CG174" s="471"/>
      <c r="CH174" s="471"/>
      <c r="CI174" s="496"/>
      <c r="CJ174" s="471"/>
      <c r="CK174" s="459">
        <v>0</v>
      </c>
      <c r="CL174" s="431"/>
      <c r="CM174" s="451"/>
      <c r="CN174" s="460"/>
      <c r="CO174" s="471"/>
      <c r="CP174" s="471"/>
      <c r="CQ174" s="471"/>
      <c r="CR174" s="496"/>
      <c r="CS174" s="471"/>
      <c r="CT174" s="459">
        <v>0</v>
      </c>
      <c r="CU174" s="431"/>
      <c r="CV174" s="451"/>
      <c r="CW174" s="460"/>
      <c r="CX174" s="471"/>
      <c r="CY174" s="471"/>
      <c r="CZ174" s="471"/>
      <c r="DA174" s="471"/>
      <c r="DB174" s="496"/>
      <c r="DC174" s="471"/>
      <c r="DD174" s="459">
        <v>0.16666666666666666</v>
      </c>
      <c r="DE174" s="431"/>
      <c r="DF174" s="451" t="s">
        <v>3480</v>
      </c>
      <c r="DG174" s="460"/>
      <c r="DH174" s="471"/>
      <c r="DI174" s="471"/>
      <c r="DJ174" s="471"/>
      <c r="DK174" s="496"/>
      <c r="DL174" s="471"/>
      <c r="DM174" s="459">
        <v>0.16666666666666666</v>
      </c>
      <c r="DN174" s="431"/>
      <c r="DO174" s="451" t="s">
        <v>3480</v>
      </c>
      <c r="DP174" s="460"/>
      <c r="DQ174" s="471"/>
      <c r="DR174" s="471"/>
      <c r="DS174" s="471"/>
      <c r="DT174" s="496"/>
      <c r="DU174" s="471"/>
      <c r="DV174" s="459">
        <v>0.16666666666666666</v>
      </c>
      <c r="DW174" s="431"/>
      <c r="DX174" s="451" t="s">
        <v>3472</v>
      </c>
      <c r="DY174" s="460"/>
      <c r="DZ174" s="471"/>
      <c r="EA174" s="471"/>
      <c r="EB174" s="471"/>
      <c r="EC174" s="471"/>
      <c r="ED174" s="496"/>
      <c r="EE174" s="471"/>
      <c r="EF174" s="489"/>
      <c r="EG174" s="469">
        <v>0.5</v>
      </c>
      <c r="EH174" s="468"/>
      <c r="EI174" s="468"/>
      <c r="EJ174" s="582"/>
      <c r="EK174" s="468"/>
      <c r="EL174" s="468"/>
      <c r="EM174" s="735"/>
      <c r="EN174" s="468"/>
      <c r="EO174" s="468"/>
      <c r="EP174" s="628"/>
      <c r="EQ174" s="468"/>
      <c r="ER174" s="628"/>
      <c r="ES174" s="200"/>
      <c r="ET174" s="412">
        <f t="shared" si="2"/>
        <v>0</v>
      </c>
    </row>
    <row r="175" spans="1:150" s="409" customFormat="1" ht="99.95" customHeight="1" x14ac:dyDescent="0.25">
      <c r="A175" s="430" t="s">
        <v>212</v>
      </c>
      <c r="B175" s="430" t="s">
        <v>310</v>
      </c>
      <c r="C175" s="56" t="s">
        <v>117</v>
      </c>
      <c r="D175" s="50">
        <v>1</v>
      </c>
      <c r="E175" s="56" t="s">
        <v>118</v>
      </c>
      <c r="F175" s="441" t="s">
        <v>65</v>
      </c>
      <c r="G175" s="50">
        <v>640</v>
      </c>
      <c r="H175" s="46">
        <v>1</v>
      </c>
      <c r="I175" s="46">
        <v>0.35</v>
      </c>
      <c r="J175" s="106" t="s">
        <v>3058</v>
      </c>
      <c r="K175" s="46" t="s">
        <v>299</v>
      </c>
      <c r="L175" s="437">
        <v>1</v>
      </c>
      <c r="M175" s="56" t="s">
        <v>119</v>
      </c>
      <c r="N175" s="106" t="s">
        <v>3059</v>
      </c>
      <c r="O175" s="106" t="s">
        <v>3060</v>
      </c>
      <c r="P175" s="51">
        <v>0.1</v>
      </c>
      <c r="Q175" s="43">
        <v>11</v>
      </c>
      <c r="R175" s="477">
        <v>165132000</v>
      </c>
      <c r="S175" s="415"/>
      <c r="T175" s="11">
        <v>43132</v>
      </c>
      <c r="U175" s="11">
        <v>43465</v>
      </c>
      <c r="V175" s="416" t="s">
        <v>3061</v>
      </c>
      <c r="W175" s="498">
        <v>0.33329999999999999</v>
      </c>
      <c r="X175" s="459">
        <v>0</v>
      </c>
      <c r="Y175" s="431"/>
      <c r="Z175" s="430"/>
      <c r="AA175" s="665">
        <v>0</v>
      </c>
      <c r="AB175" s="582">
        <v>0</v>
      </c>
      <c r="AC175" s="598"/>
      <c r="AD175" s="582"/>
      <c r="AE175" s="608"/>
      <c r="AF175" s="582"/>
      <c r="AG175" s="459">
        <v>3.0299999999999997E-2</v>
      </c>
      <c r="AH175" s="431"/>
      <c r="AI175" s="451" t="s">
        <v>3062</v>
      </c>
      <c r="AJ175" s="665">
        <v>3.0299999999999997E-2</v>
      </c>
      <c r="AK175" s="582">
        <v>0</v>
      </c>
      <c r="AL175" s="582"/>
      <c r="AM175" s="582"/>
      <c r="AN175" s="582"/>
      <c r="AO175" s="582"/>
      <c r="AP175" s="459">
        <v>3.0299999999999997E-2</v>
      </c>
      <c r="AQ175" s="431"/>
      <c r="AR175" s="451" t="s">
        <v>3062</v>
      </c>
      <c r="AS175" s="665">
        <v>0.1136325</v>
      </c>
      <c r="AT175" s="582"/>
      <c r="AU175" s="582"/>
      <c r="AV175" s="582"/>
      <c r="AW175" s="582" t="s">
        <v>3063</v>
      </c>
      <c r="AX175" s="582"/>
      <c r="AY175" s="582"/>
      <c r="AZ175" s="459">
        <v>3.0299999999999997E-2</v>
      </c>
      <c r="BA175" s="431"/>
      <c r="BB175" s="451" t="s">
        <v>3062</v>
      </c>
      <c r="BC175" s="665">
        <v>0.1136325</v>
      </c>
      <c r="BD175" s="582">
        <v>0</v>
      </c>
      <c r="BE175" s="582"/>
      <c r="BF175" s="582"/>
      <c r="BG175" s="582"/>
      <c r="BH175" s="582"/>
      <c r="BI175" s="459">
        <v>3.0299999999999997E-2</v>
      </c>
      <c r="BJ175" s="431"/>
      <c r="BK175" s="451" t="s">
        <v>3062</v>
      </c>
      <c r="BL175" s="665">
        <v>0.1136325</v>
      </c>
      <c r="BM175" s="582">
        <v>0</v>
      </c>
      <c r="BN175" s="738"/>
      <c r="BO175" s="582"/>
      <c r="BP175" s="582"/>
      <c r="BQ175" s="582"/>
      <c r="BR175" s="459">
        <v>3.0299999999999997E-2</v>
      </c>
      <c r="BS175" s="431"/>
      <c r="BT175" s="451" t="s">
        <v>3062</v>
      </c>
      <c r="BU175" s="665">
        <v>0.1136325</v>
      </c>
      <c r="BV175" s="582">
        <v>0</v>
      </c>
      <c r="BW175" s="582"/>
      <c r="BX175" s="582"/>
      <c r="BY175" s="582" t="s">
        <v>3063</v>
      </c>
      <c r="BZ175" s="582"/>
      <c r="CA175" s="582"/>
      <c r="CB175" s="459">
        <v>3.0299999999999997E-2</v>
      </c>
      <c r="CC175" s="431"/>
      <c r="CD175" s="451" t="s">
        <v>3062</v>
      </c>
      <c r="CE175" s="665">
        <v>8.5855000000000001E-2</v>
      </c>
      <c r="CF175" s="582">
        <v>0</v>
      </c>
      <c r="CG175" s="582"/>
      <c r="CH175" s="582"/>
      <c r="CI175" s="582"/>
      <c r="CJ175" s="582"/>
      <c r="CK175" s="459">
        <v>3.0299999999999997E-2</v>
      </c>
      <c r="CL175" s="431"/>
      <c r="CM175" s="451" t="s">
        <v>3062</v>
      </c>
      <c r="CN175" s="665">
        <v>8.5855000000000001E-2</v>
      </c>
      <c r="CO175" s="582">
        <v>0</v>
      </c>
      <c r="CP175" s="582"/>
      <c r="CQ175" s="582"/>
      <c r="CR175" s="582"/>
      <c r="CS175" s="582"/>
      <c r="CT175" s="459">
        <v>3.0299999999999997E-2</v>
      </c>
      <c r="CU175" s="431"/>
      <c r="CV175" s="451" t="s">
        <v>3064</v>
      </c>
      <c r="CW175" s="665">
        <v>8.5855000000000001E-2</v>
      </c>
      <c r="CX175" s="582">
        <v>0</v>
      </c>
      <c r="CY175" s="582"/>
      <c r="CZ175" s="582"/>
      <c r="DA175" s="582" t="s">
        <v>3063</v>
      </c>
      <c r="DB175" s="582"/>
      <c r="DC175" s="582"/>
      <c r="DD175" s="459">
        <v>3.0299999999999997E-2</v>
      </c>
      <c r="DE175" s="431"/>
      <c r="DF175" s="451" t="s">
        <v>3062</v>
      </c>
      <c r="DG175" s="665">
        <v>8.5855000000000001E-2</v>
      </c>
      <c r="DH175" s="582">
        <v>0</v>
      </c>
      <c r="DI175" s="582"/>
      <c r="DJ175" s="582"/>
      <c r="DK175" s="582"/>
      <c r="DL175" s="582"/>
      <c r="DM175" s="459">
        <v>3.0299999999999997E-2</v>
      </c>
      <c r="DN175" s="431"/>
      <c r="DO175" s="451" t="s">
        <v>3062</v>
      </c>
      <c r="DP175" s="665">
        <v>8.5855000000000001E-2</v>
      </c>
      <c r="DQ175" s="582">
        <v>0</v>
      </c>
      <c r="DR175" s="582"/>
      <c r="DS175" s="582"/>
      <c r="DT175" s="582"/>
      <c r="DU175" s="582"/>
      <c r="DV175" s="459">
        <v>3.0299999999999997E-2</v>
      </c>
      <c r="DW175" s="431"/>
      <c r="DX175" s="582" t="s">
        <v>3063</v>
      </c>
      <c r="DY175" s="665">
        <v>8.5855000000000001E-2</v>
      </c>
      <c r="DZ175" s="582">
        <v>0</v>
      </c>
      <c r="EA175" s="582"/>
      <c r="EB175" s="582"/>
      <c r="EC175" s="598" t="s">
        <v>3065</v>
      </c>
      <c r="ED175" s="582"/>
      <c r="EE175" s="582"/>
      <c r="EF175" s="489"/>
      <c r="EG175" s="434">
        <v>0.33329999999999999</v>
      </c>
      <c r="EH175" s="434">
        <v>0</v>
      </c>
      <c r="EI175" s="433">
        <v>0</v>
      </c>
      <c r="EJ175" s="585">
        <v>0.99996000000000007</v>
      </c>
      <c r="EK175" s="585">
        <v>0</v>
      </c>
      <c r="EL175" s="584">
        <v>0</v>
      </c>
      <c r="EM175" s="587">
        <v>1</v>
      </c>
      <c r="EN175" s="586"/>
      <c r="EO175" s="584">
        <v>0</v>
      </c>
      <c r="EP175" s="689">
        <v>165132000</v>
      </c>
      <c r="EQ175" s="585"/>
      <c r="ER175" s="585"/>
      <c r="ES175" s="200"/>
      <c r="ET175" s="412">
        <f t="shared" si="2"/>
        <v>0</v>
      </c>
    </row>
    <row r="176" spans="1:150" s="409" customFormat="1" ht="99.95" customHeight="1" x14ac:dyDescent="0.25">
      <c r="A176" s="430" t="s">
        <v>212</v>
      </c>
      <c r="B176" s="430" t="s">
        <v>310</v>
      </c>
      <c r="C176" s="56" t="s">
        <v>117</v>
      </c>
      <c r="D176" s="50">
        <v>1</v>
      </c>
      <c r="E176" s="56" t="s">
        <v>118</v>
      </c>
      <c r="F176" s="441" t="s">
        <v>65</v>
      </c>
      <c r="G176" s="50">
        <v>640</v>
      </c>
      <c r="H176" s="46">
        <v>1</v>
      </c>
      <c r="I176" s="46">
        <v>0.35</v>
      </c>
      <c r="J176" s="106" t="s">
        <v>3058</v>
      </c>
      <c r="K176" s="46" t="s">
        <v>299</v>
      </c>
      <c r="L176" s="437">
        <v>1</v>
      </c>
      <c r="M176" s="56" t="s">
        <v>119</v>
      </c>
      <c r="N176" s="106" t="s">
        <v>3059</v>
      </c>
      <c r="O176" s="106" t="s">
        <v>3060</v>
      </c>
      <c r="P176" s="51">
        <v>0.1</v>
      </c>
      <c r="Q176" s="43">
        <v>11</v>
      </c>
      <c r="R176" s="477">
        <v>165132000</v>
      </c>
      <c r="S176" s="415"/>
      <c r="T176" s="11">
        <v>43132</v>
      </c>
      <c r="U176" s="11">
        <v>43465</v>
      </c>
      <c r="V176" s="416" t="s">
        <v>3850</v>
      </c>
      <c r="W176" s="498">
        <v>0.33333000000000002</v>
      </c>
      <c r="X176" s="459">
        <v>0</v>
      </c>
      <c r="Y176" s="431"/>
      <c r="Z176" s="430"/>
      <c r="AA176" s="665"/>
      <c r="AB176" s="598"/>
      <c r="AC176" s="598"/>
      <c r="AD176" s="582"/>
      <c r="AE176" s="608"/>
      <c r="AF176" s="582"/>
      <c r="AG176" s="459">
        <v>0</v>
      </c>
      <c r="AH176" s="431"/>
      <c r="AI176" s="430" t="s">
        <v>3067</v>
      </c>
      <c r="AJ176" s="665"/>
      <c r="AK176" s="598"/>
      <c r="AL176" s="582"/>
      <c r="AM176" s="582"/>
      <c r="AN176" s="582"/>
      <c r="AO176" s="582"/>
      <c r="AP176" s="459">
        <v>8.3332500000000004E-2</v>
      </c>
      <c r="AQ176" s="431"/>
      <c r="AR176" s="451" t="s">
        <v>3062</v>
      </c>
      <c r="AS176" s="665"/>
      <c r="AT176" s="598"/>
      <c r="AU176" s="582"/>
      <c r="AV176" s="582"/>
      <c r="AW176" s="582"/>
      <c r="AX176" s="582"/>
      <c r="AY176" s="582"/>
      <c r="AZ176" s="459">
        <v>8.3332500000000004E-2</v>
      </c>
      <c r="BA176" s="431"/>
      <c r="BB176" s="451" t="s">
        <v>3062</v>
      </c>
      <c r="BC176" s="665"/>
      <c r="BD176" s="598"/>
      <c r="BE176" s="582"/>
      <c r="BF176" s="582"/>
      <c r="BG176" s="582"/>
      <c r="BH176" s="582"/>
      <c r="BI176" s="459">
        <v>8.3332500000000004E-2</v>
      </c>
      <c r="BJ176" s="431"/>
      <c r="BK176" s="451" t="s">
        <v>3062</v>
      </c>
      <c r="BL176" s="665"/>
      <c r="BM176" s="598"/>
      <c r="BN176" s="738"/>
      <c r="BO176" s="582"/>
      <c r="BP176" s="582"/>
      <c r="BQ176" s="582"/>
      <c r="BR176" s="459">
        <v>8.3332500000000004E-2</v>
      </c>
      <c r="BS176" s="431"/>
      <c r="BT176" s="451" t="s">
        <v>3062</v>
      </c>
      <c r="BU176" s="665"/>
      <c r="BV176" s="598"/>
      <c r="BW176" s="582"/>
      <c r="BX176" s="582"/>
      <c r="BY176" s="582"/>
      <c r="BZ176" s="582"/>
      <c r="CA176" s="582"/>
      <c r="CB176" s="459">
        <v>0</v>
      </c>
      <c r="CC176" s="431"/>
      <c r="CD176" s="430"/>
      <c r="CE176" s="665"/>
      <c r="CF176" s="598"/>
      <c r="CG176" s="582"/>
      <c r="CH176" s="582"/>
      <c r="CI176" s="582"/>
      <c r="CJ176" s="582"/>
      <c r="CK176" s="459">
        <v>0</v>
      </c>
      <c r="CL176" s="431"/>
      <c r="CM176" s="430"/>
      <c r="CN176" s="665"/>
      <c r="CO176" s="598"/>
      <c r="CP176" s="582"/>
      <c r="CQ176" s="582"/>
      <c r="CR176" s="582"/>
      <c r="CS176" s="582"/>
      <c r="CT176" s="459">
        <v>0</v>
      </c>
      <c r="CU176" s="431"/>
      <c r="CV176" s="430"/>
      <c r="CW176" s="665"/>
      <c r="CX176" s="598"/>
      <c r="CY176" s="582"/>
      <c r="CZ176" s="582"/>
      <c r="DA176" s="582"/>
      <c r="DB176" s="582"/>
      <c r="DC176" s="582"/>
      <c r="DD176" s="459">
        <v>0</v>
      </c>
      <c r="DE176" s="431"/>
      <c r="DF176" s="430"/>
      <c r="DG176" s="665"/>
      <c r="DH176" s="598"/>
      <c r="DI176" s="582"/>
      <c r="DJ176" s="582"/>
      <c r="DK176" s="582"/>
      <c r="DL176" s="582"/>
      <c r="DM176" s="459">
        <v>0</v>
      </c>
      <c r="DN176" s="431"/>
      <c r="DO176" s="430"/>
      <c r="DP176" s="665"/>
      <c r="DQ176" s="598"/>
      <c r="DR176" s="582"/>
      <c r="DS176" s="582"/>
      <c r="DT176" s="582"/>
      <c r="DU176" s="582"/>
      <c r="DV176" s="459">
        <v>0</v>
      </c>
      <c r="DW176" s="431"/>
      <c r="DX176" s="582"/>
      <c r="DY176" s="665"/>
      <c r="DZ176" s="598"/>
      <c r="EA176" s="582"/>
      <c r="EB176" s="582"/>
      <c r="EC176" s="598"/>
      <c r="ED176" s="582"/>
      <c r="EE176" s="582"/>
      <c r="EF176" s="489"/>
      <c r="EG176" s="434">
        <v>0.33333000000000002</v>
      </c>
      <c r="EH176" s="434">
        <v>0</v>
      </c>
      <c r="EI176" s="433">
        <v>0</v>
      </c>
      <c r="EJ176" s="586"/>
      <c r="EK176" s="586"/>
      <c r="EL176" s="584"/>
      <c r="EM176" s="587"/>
      <c r="EN176" s="586"/>
      <c r="EO176" s="584"/>
      <c r="EP176" s="689"/>
      <c r="EQ176" s="586"/>
      <c r="ER176" s="586"/>
      <c r="ES176" s="200"/>
      <c r="ET176" s="412">
        <f t="shared" si="2"/>
        <v>0</v>
      </c>
    </row>
    <row r="177" spans="1:150" s="409" customFormat="1" ht="99.95" customHeight="1" x14ac:dyDescent="0.25">
      <c r="A177" s="430" t="s">
        <v>212</v>
      </c>
      <c r="B177" s="430" t="s">
        <v>310</v>
      </c>
      <c r="C177" s="56" t="s">
        <v>117</v>
      </c>
      <c r="D177" s="50">
        <v>1</v>
      </c>
      <c r="E177" s="56" t="s">
        <v>118</v>
      </c>
      <c r="F177" s="441" t="s">
        <v>65</v>
      </c>
      <c r="G177" s="50">
        <v>640</v>
      </c>
      <c r="H177" s="46">
        <v>1</v>
      </c>
      <c r="I177" s="46">
        <v>0.35</v>
      </c>
      <c r="J177" s="106" t="s">
        <v>3058</v>
      </c>
      <c r="K177" s="46" t="s">
        <v>299</v>
      </c>
      <c r="L177" s="437">
        <v>1</v>
      </c>
      <c r="M177" s="56" t="s">
        <v>119</v>
      </c>
      <c r="N177" s="106" t="s">
        <v>3059</v>
      </c>
      <c r="O177" s="106" t="s">
        <v>3060</v>
      </c>
      <c r="P177" s="51">
        <v>0.1</v>
      </c>
      <c r="Q177" s="43">
        <v>11</v>
      </c>
      <c r="R177" s="477">
        <v>165132000</v>
      </c>
      <c r="S177" s="415"/>
      <c r="T177" s="11">
        <v>43132</v>
      </c>
      <c r="U177" s="11">
        <v>43465</v>
      </c>
      <c r="V177" s="416" t="s">
        <v>3068</v>
      </c>
      <c r="W177" s="498">
        <v>0.33333000000000002</v>
      </c>
      <c r="X177" s="459">
        <v>0</v>
      </c>
      <c r="Y177" s="431"/>
      <c r="Z177" s="430"/>
      <c r="AA177" s="665"/>
      <c r="AB177" s="598"/>
      <c r="AC177" s="598"/>
      <c r="AD177" s="582"/>
      <c r="AE177" s="608"/>
      <c r="AF177" s="582"/>
      <c r="AG177" s="459">
        <v>0</v>
      </c>
      <c r="AH177" s="431"/>
      <c r="AI177" s="430" t="s">
        <v>3067</v>
      </c>
      <c r="AJ177" s="665"/>
      <c r="AK177" s="598"/>
      <c r="AL177" s="582"/>
      <c r="AM177" s="582"/>
      <c r="AN177" s="582"/>
      <c r="AO177" s="582"/>
      <c r="AP177" s="459">
        <v>0</v>
      </c>
      <c r="AQ177" s="431"/>
      <c r="AR177" s="430" t="s">
        <v>3067</v>
      </c>
      <c r="AS177" s="665"/>
      <c r="AT177" s="598"/>
      <c r="AU177" s="582"/>
      <c r="AV177" s="582"/>
      <c r="AW177" s="582"/>
      <c r="AX177" s="582"/>
      <c r="AY177" s="582"/>
      <c r="AZ177" s="459">
        <v>0</v>
      </c>
      <c r="BA177" s="431"/>
      <c r="BB177" s="451"/>
      <c r="BC177" s="665"/>
      <c r="BD177" s="598"/>
      <c r="BE177" s="582"/>
      <c r="BF177" s="582"/>
      <c r="BG177" s="582"/>
      <c r="BH177" s="582"/>
      <c r="BI177" s="459">
        <v>0</v>
      </c>
      <c r="BJ177" s="431"/>
      <c r="BK177" s="431"/>
      <c r="BL177" s="665"/>
      <c r="BM177" s="598"/>
      <c r="BN177" s="738"/>
      <c r="BO177" s="582"/>
      <c r="BP177" s="582"/>
      <c r="BQ177" s="582"/>
      <c r="BR177" s="459">
        <v>0</v>
      </c>
      <c r="BS177" s="431"/>
      <c r="BT177" s="451"/>
      <c r="BU177" s="665"/>
      <c r="BV177" s="598"/>
      <c r="BW177" s="582"/>
      <c r="BX177" s="582"/>
      <c r="BY177" s="582"/>
      <c r="BZ177" s="582"/>
      <c r="CA177" s="582"/>
      <c r="CB177" s="459">
        <v>5.5555E-2</v>
      </c>
      <c r="CC177" s="431"/>
      <c r="CD177" s="451" t="s">
        <v>3062</v>
      </c>
      <c r="CE177" s="665"/>
      <c r="CF177" s="598"/>
      <c r="CG177" s="582"/>
      <c r="CH177" s="582"/>
      <c r="CI177" s="582"/>
      <c r="CJ177" s="582"/>
      <c r="CK177" s="459">
        <v>5.5555E-2</v>
      </c>
      <c r="CL177" s="431"/>
      <c r="CM177" s="451" t="s">
        <v>3062</v>
      </c>
      <c r="CN177" s="665"/>
      <c r="CO177" s="598"/>
      <c r="CP177" s="582"/>
      <c r="CQ177" s="582"/>
      <c r="CR177" s="582"/>
      <c r="CS177" s="582"/>
      <c r="CT177" s="459">
        <v>5.5555E-2</v>
      </c>
      <c r="CU177" s="431"/>
      <c r="CV177" s="451" t="s">
        <v>3064</v>
      </c>
      <c r="CW177" s="665"/>
      <c r="CX177" s="598"/>
      <c r="CY177" s="582"/>
      <c r="CZ177" s="582"/>
      <c r="DA177" s="582"/>
      <c r="DB177" s="582"/>
      <c r="DC177" s="582"/>
      <c r="DD177" s="459">
        <v>5.5555E-2</v>
      </c>
      <c r="DE177" s="431"/>
      <c r="DF177" s="451" t="s">
        <v>3062</v>
      </c>
      <c r="DG177" s="665"/>
      <c r="DH177" s="598"/>
      <c r="DI177" s="582"/>
      <c r="DJ177" s="582"/>
      <c r="DK177" s="582"/>
      <c r="DL177" s="582"/>
      <c r="DM177" s="459">
        <v>5.5555E-2</v>
      </c>
      <c r="DN177" s="431"/>
      <c r="DO177" s="451" t="s">
        <v>3062</v>
      </c>
      <c r="DP177" s="665"/>
      <c r="DQ177" s="598"/>
      <c r="DR177" s="582"/>
      <c r="DS177" s="582"/>
      <c r="DT177" s="582"/>
      <c r="DU177" s="582"/>
      <c r="DV177" s="459">
        <v>5.5555E-2</v>
      </c>
      <c r="DW177" s="431"/>
      <c r="DX177" s="582"/>
      <c r="DY177" s="665"/>
      <c r="DZ177" s="598"/>
      <c r="EA177" s="582"/>
      <c r="EB177" s="582"/>
      <c r="EC177" s="598"/>
      <c r="ED177" s="582"/>
      <c r="EE177" s="582"/>
      <c r="EF177" s="489"/>
      <c r="EG177" s="434">
        <v>0.33333000000000002</v>
      </c>
      <c r="EH177" s="434">
        <v>0</v>
      </c>
      <c r="EI177" s="433">
        <v>0</v>
      </c>
      <c r="EJ177" s="586"/>
      <c r="EK177" s="586"/>
      <c r="EL177" s="584"/>
      <c r="EM177" s="587"/>
      <c r="EN177" s="586"/>
      <c r="EO177" s="584"/>
      <c r="EP177" s="689"/>
      <c r="EQ177" s="586"/>
      <c r="ER177" s="586"/>
      <c r="ES177" s="200"/>
      <c r="ET177" s="412">
        <f t="shared" si="2"/>
        <v>0</v>
      </c>
    </row>
    <row r="178" spans="1:150" s="409" customFormat="1" ht="99.95" customHeight="1" x14ac:dyDescent="0.25">
      <c r="A178" s="430" t="s">
        <v>212</v>
      </c>
      <c r="B178" s="430" t="s">
        <v>310</v>
      </c>
      <c r="C178" s="56" t="s">
        <v>117</v>
      </c>
      <c r="D178" s="50">
        <v>1</v>
      </c>
      <c r="E178" s="56" t="s">
        <v>118</v>
      </c>
      <c r="F178" s="441" t="s">
        <v>65</v>
      </c>
      <c r="G178" s="50">
        <v>640</v>
      </c>
      <c r="H178" s="46">
        <v>1</v>
      </c>
      <c r="I178" s="46">
        <v>0.35</v>
      </c>
      <c r="J178" s="106" t="s">
        <v>3058</v>
      </c>
      <c r="K178" s="46" t="s">
        <v>299</v>
      </c>
      <c r="L178" s="437">
        <v>2</v>
      </c>
      <c r="M178" s="56" t="s">
        <v>3069</v>
      </c>
      <c r="N178" s="106" t="s">
        <v>3059</v>
      </c>
      <c r="O178" s="106" t="s">
        <v>3060</v>
      </c>
      <c r="P178" s="51">
        <v>0.2</v>
      </c>
      <c r="Q178" s="43">
        <v>11</v>
      </c>
      <c r="R178" s="477">
        <v>152290000</v>
      </c>
      <c r="S178" s="415"/>
      <c r="T178" s="11">
        <v>43132</v>
      </c>
      <c r="U178" s="11">
        <v>43465</v>
      </c>
      <c r="V178" s="430" t="s">
        <v>3070</v>
      </c>
      <c r="W178" s="498">
        <v>0.33329999999999999</v>
      </c>
      <c r="X178" s="459">
        <v>0</v>
      </c>
      <c r="Y178" s="431"/>
      <c r="Z178" s="430"/>
      <c r="AA178" s="665">
        <v>0</v>
      </c>
      <c r="AB178" s="582">
        <v>0</v>
      </c>
      <c r="AC178" s="598"/>
      <c r="AD178" s="582"/>
      <c r="AE178" s="608"/>
      <c r="AF178" s="582"/>
      <c r="AG178" s="459">
        <v>0.16664999999999999</v>
      </c>
      <c r="AH178" s="431"/>
      <c r="AI178" s="451" t="s">
        <v>3071</v>
      </c>
      <c r="AJ178" s="665">
        <v>0.16664999999999999</v>
      </c>
      <c r="AK178" s="582">
        <v>0</v>
      </c>
      <c r="AL178" s="582"/>
      <c r="AM178" s="582"/>
      <c r="AN178" s="582"/>
      <c r="AO178" s="582"/>
      <c r="AP178" s="459">
        <v>0.16664999999999999</v>
      </c>
      <c r="AQ178" s="431"/>
      <c r="AR178" s="451" t="s">
        <v>3072</v>
      </c>
      <c r="AS178" s="665">
        <v>0.16664999999999999</v>
      </c>
      <c r="AT178" s="582"/>
      <c r="AU178" s="582"/>
      <c r="AV178" s="582"/>
      <c r="AW178" s="582" t="s">
        <v>3072</v>
      </c>
      <c r="AX178" s="582"/>
      <c r="AY178" s="582"/>
      <c r="AZ178" s="459">
        <v>0</v>
      </c>
      <c r="BA178" s="431"/>
      <c r="BB178" s="451"/>
      <c r="BC178" s="665">
        <v>0.11111</v>
      </c>
      <c r="BD178" s="582">
        <v>0</v>
      </c>
      <c r="BE178" s="582"/>
      <c r="BF178" s="582"/>
      <c r="BG178" s="582"/>
      <c r="BH178" s="582"/>
      <c r="BI178" s="459">
        <v>0</v>
      </c>
      <c r="BJ178" s="431"/>
      <c r="BK178" s="451"/>
      <c r="BL178" s="665">
        <v>0.11111</v>
      </c>
      <c r="BM178" s="582">
        <v>0</v>
      </c>
      <c r="BN178" s="738"/>
      <c r="BO178" s="582"/>
      <c r="BP178" s="582"/>
      <c r="BQ178" s="582"/>
      <c r="BR178" s="459">
        <v>0</v>
      </c>
      <c r="BS178" s="431"/>
      <c r="BT178" s="582" t="s">
        <v>3072</v>
      </c>
      <c r="BU178" s="665">
        <v>0.11111</v>
      </c>
      <c r="BV178" s="582">
        <v>0</v>
      </c>
      <c r="BW178" s="582"/>
      <c r="BX178" s="582"/>
      <c r="BY178" s="582" t="s">
        <v>3072</v>
      </c>
      <c r="BZ178" s="582"/>
      <c r="CA178" s="582"/>
      <c r="CB178" s="459">
        <v>0</v>
      </c>
      <c r="CC178" s="431"/>
      <c r="CD178" s="451"/>
      <c r="CE178" s="665">
        <v>5.5555E-2</v>
      </c>
      <c r="CF178" s="582">
        <v>0</v>
      </c>
      <c r="CG178" s="582"/>
      <c r="CH178" s="582"/>
      <c r="CI178" s="582"/>
      <c r="CJ178" s="582"/>
      <c r="CK178" s="459">
        <v>0</v>
      </c>
      <c r="CL178" s="431"/>
      <c r="CM178" s="451"/>
      <c r="CN178" s="665">
        <v>5.5555E-2</v>
      </c>
      <c r="CO178" s="582">
        <v>0</v>
      </c>
      <c r="CP178" s="582"/>
      <c r="CQ178" s="582"/>
      <c r="CR178" s="582"/>
      <c r="CS178" s="582"/>
      <c r="CT178" s="459">
        <v>0</v>
      </c>
      <c r="CU178" s="431"/>
      <c r="CV178" s="582" t="s">
        <v>3072</v>
      </c>
      <c r="CW178" s="665">
        <v>5.5555E-2</v>
      </c>
      <c r="CX178" s="582">
        <v>0</v>
      </c>
      <c r="CY178" s="582"/>
      <c r="CZ178" s="582"/>
      <c r="DA178" s="582"/>
      <c r="DB178" s="582"/>
      <c r="DC178" s="582"/>
      <c r="DD178" s="459">
        <v>0</v>
      </c>
      <c r="DE178" s="431"/>
      <c r="DF178" s="451"/>
      <c r="DG178" s="665">
        <v>5.5555E-2</v>
      </c>
      <c r="DH178" s="582">
        <v>0</v>
      </c>
      <c r="DI178" s="582"/>
      <c r="DJ178" s="582"/>
      <c r="DK178" s="582"/>
      <c r="DL178" s="582"/>
      <c r="DM178" s="459">
        <v>0</v>
      </c>
      <c r="DN178" s="431"/>
      <c r="DO178" s="451"/>
      <c r="DP178" s="665">
        <v>5.5555E-2</v>
      </c>
      <c r="DQ178" s="582">
        <v>0</v>
      </c>
      <c r="DR178" s="582"/>
      <c r="DS178" s="582"/>
      <c r="DT178" s="582"/>
      <c r="DU178" s="582"/>
      <c r="DV178" s="459">
        <v>0</v>
      </c>
      <c r="DW178" s="431"/>
      <c r="DX178" s="582" t="s">
        <v>3072</v>
      </c>
      <c r="DY178" s="665">
        <v>5.5555E-2</v>
      </c>
      <c r="DZ178" s="582">
        <v>0</v>
      </c>
      <c r="EA178" s="582"/>
      <c r="EB178" s="582"/>
      <c r="EC178" s="598"/>
      <c r="ED178" s="396"/>
      <c r="EE178" s="396"/>
      <c r="EF178" s="489"/>
      <c r="EG178" s="434">
        <v>0.33329999999999999</v>
      </c>
      <c r="EH178" s="434">
        <v>0</v>
      </c>
      <c r="EI178" s="433">
        <v>0</v>
      </c>
      <c r="EJ178" s="585">
        <v>0.99996000000000018</v>
      </c>
      <c r="EK178" s="585">
        <v>0</v>
      </c>
      <c r="EL178" s="584">
        <v>0</v>
      </c>
      <c r="EM178" s="587"/>
      <c r="EN178" s="586"/>
      <c r="EO178" s="584"/>
      <c r="EP178" s="689">
        <v>152290000</v>
      </c>
      <c r="EQ178" s="585"/>
      <c r="ER178" s="585"/>
      <c r="ES178" s="200"/>
      <c r="ET178" s="412">
        <f t="shared" si="2"/>
        <v>0</v>
      </c>
    </row>
    <row r="179" spans="1:150" s="409" customFormat="1" ht="99.95" customHeight="1" x14ac:dyDescent="0.25">
      <c r="A179" s="430" t="s">
        <v>212</v>
      </c>
      <c r="B179" s="430" t="s">
        <v>310</v>
      </c>
      <c r="C179" s="56" t="s">
        <v>117</v>
      </c>
      <c r="D179" s="50">
        <v>1</v>
      </c>
      <c r="E179" s="56" t="s">
        <v>118</v>
      </c>
      <c r="F179" s="441" t="s">
        <v>65</v>
      </c>
      <c r="G179" s="50">
        <v>640</v>
      </c>
      <c r="H179" s="46">
        <v>1</v>
      </c>
      <c r="I179" s="46">
        <v>0.35</v>
      </c>
      <c r="J179" s="106" t="s">
        <v>3058</v>
      </c>
      <c r="K179" s="46" t="s">
        <v>299</v>
      </c>
      <c r="L179" s="437">
        <v>2</v>
      </c>
      <c r="M179" s="56" t="s">
        <v>3069</v>
      </c>
      <c r="N179" s="106" t="s">
        <v>3059</v>
      </c>
      <c r="O179" s="106" t="s">
        <v>3060</v>
      </c>
      <c r="P179" s="51">
        <v>0.2</v>
      </c>
      <c r="Q179" s="43">
        <v>11</v>
      </c>
      <c r="R179" s="477">
        <v>152290000</v>
      </c>
      <c r="S179" s="415"/>
      <c r="T179" s="11">
        <v>43132</v>
      </c>
      <c r="U179" s="11">
        <v>43465</v>
      </c>
      <c r="V179" s="416" t="s">
        <v>3073</v>
      </c>
      <c r="W179" s="498">
        <v>0.33333000000000002</v>
      </c>
      <c r="X179" s="459">
        <v>0</v>
      </c>
      <c r="Y179" s="431"/>
      <c r="Z179" s="430"/>
      <c r="AA179" s="665"/>
      <c r="AB179" s="598"/>
      <c r="AC179" s="598"/>
      <c r="AD179" s="582"/>
      <c r="AE179" s="608"/>
      <c r="AF179" s="582"/>
      <c r="AG179" s="459">
        <v>0</v>
      </c>
      <c r="AH179" s="431"/>
      <c r="AI179" s="430"/>
      <c r="AJ179" s="665"/>
      <c r="AK179" s="598"/>
      <c r="AL179" s="582"/>
      <c r="AM179" s="582"/>
      <c r="AN179" s="582"/>
      <c r="AO179" s="582"/>
      <c r="AP179" s="459">
        <v>0</v>
      </c>
      <c r="AQ179" s="431"/>
      <c r="AR179" s="430" t="s">
        <v>3067</v>
      </c>
      <c r="AS179" s="665"/>
      <c r="AT179" s="598"/>
      <c r="AU179" s="582"/>
      <c r="AV179" s="582"/>
      <c r="AW179" s="582"/>
      <c r="AX179" s="582"/>
      <c r="AY179" s="582"/>
      <c r="AZ179" s="459">
        <v>0.11111</v>
      </c>
      <c r="BA179" s="431"/>
      <c r="BB179" s="430" t="s">
        <v>3074</v>
      </c>
      <c r="BC179" s="665"/>
      <c r="BD179" s="598"/>
      <c r="BE179" s="582"/>
      <c r="BF179" s="582"/>
      <c r="BG179" s="582"/>
      <c r="BH179" s="582"/>
      <c r="BI179" s="459">
        <v>0.11111</v>
      </c>
      <c r="BJ179" s="431"/>
      <c r="BK179" s="430" t="s">
        <v>3074</v>
      </c>
      <c r="BL179" s="665"/>
      <c r="BM179" s="598"/>
      <c r="BN179" s="738"/>
      <c r="BO179" s="582"/>
      <c r="BP179" s="582"/>
      <c r="BQ179" s="582"/>
      <c r="BR179" s="459">
        <v>0.11111</v>
      </c>
      <c r="BS179" s="431"/>
      <c r="BT179" s="582"/>
      <c r="BU179" s="665"/>
      <c r="BV179" s="598"/>
      <c r="BW179" s="582"/>
      <c r="BX179" s="582"/>
      <c r="BY179" s="582"/>
      <c r="BZ179" s="582"/>
      <c r="CA179" s="582"/>
      <c r="CB179" s="459">
        <v>0</v>
      </c>
      <c r="CC179" s="431"/>
      <c r="CD179" s="430"/>
      <c r="CE179" s="665"/>
      <c r="CF179" s="598"/>
      <c r="CG179" s="582"/>
      <c r="CH179" s="582"/>
      <c r="CI179" s="582"/>
      <c r="CJ179" s="582"/>
      <c r="CK179" s="459">
        <v>0</v>
      </c>
      <c r="CL179" s="431"/>
      <c r="CM179" s="430"/>
      <c r="CN179" s="665"/>
      <c r="CO179" s="598"/>
      <c r="CP179" s="582"/>
      <c r="CQ179" s="582"/>
      <c r="CR179" s="582"/>
      <c r="CS179" s="582"/>
      <c r="CT179" s="459">
        <v>0</v>
      </c>
      <c r="CU179" s="431"/>
      <c r="CV179" s="582"/>
      <c r="CW179" s="665"/>
      <c r="CX179" s="598"/>
      <c r="CY179" s="582"/>
      <c r="CZ179" s="582"/>
      <c r="DA179" s="582"/>
      <c r="DB179" s="582"/>
      <c r="DC179" s="582"/>
      <c r="DD179" s="459">
        <v>0</v>
      </c>
      <c r="DE179" s="431"/>
      <c r="DF179" s="430"/>
      <c r="DG179" s="665"/>
      <c r="DH179" s="598"/>
      <c r="DI179" s="582"/>
      <c r="DJ179" s="582"/>
      <c r="DK179" s="582"/>
      <c r="DL179" s="582"/>
      <c r="DM179" s="459">
        <v>0</v>
      </c>
      <c r="DN179" s="431"/>
      <c r="DO179" s="430"/>
      <c r="DP179" s="665"/>
      <c r="DQ179" s="598"/>
      <c r="DR179" s="582"/>
      <c r="DS179" s="582"/>
      <c r="DT179" s="582"/>
      <c r="DU179" s="582"/>
      <c r="DV179" s="459">
        <v>0</v>
      </c>
      <c r="DW179" s="431"/>
      <c r="DX179" s="582"/>
      <c r="DY179" s="665"/>
      <c r="DZ179" s="598"/>
      <c r="EA179" s="582"/>
      <c r="EB179" s="582"/>
      <c r="EC179" s="598"/>
      <c r="ED179" s="396"/>
      <c r="EE179" s="396"/>
      <c r="EF179" s="489"/>
      <c r="EG179" s="434">
        <v>0.33333000000000002</v>
      </c>
      <c r="EH179" s="434">
        <v>0</v>
      </c>
      <c r="EI179" s="433">
        <v>0</v>
      </c>
      <c r="EJ179" s="586"/>
      <c r="EK179" s="586"/>
      <c r="EL179" s="584"/>
      <c r="EM179" s="587"/>
      <c r="EN179" s="586"/>
      <c r="EO179" s="584"/>
      <c r="EP179" s="689"/>
      <c r="EQ179" s="586"/>
      <c r="ER179" s="586"/>
      <c r="ES179" s="200"/>
      <c r="ET179" s="412">
        <f t="shared" si="2"/>
        <v>0</v>
      </c>
    </row>
    <row r="180" spans="1:150" s="409" customFormat="1" ht="99.95" customHeight="1" x14ac:dyDescent="0.25">
      <c r="A180" s="430" t="s">
        <v>212</v>
      </c>
      <c r="B180" s="430" t="s">
        <v>310</v>
      </c>
      <c r="C180" s="56" t="s">
        <v>117</v>
      </c>
      <c r="D180" s="50">
        <v>1</v>
      </c>
      <c r="E180" s="56" t="s">
        <v>118</v>
      </c>
      <c r="F180" s="441" t="s">
        <v>65</v>
      </c>
      <c r="G180" s="50">
        <v>640</v>
      </c>
      <c r="H180" s="46">
        <v>1</v>
      </c>
      <c r="I180" s="46">
        <v>0.35</v>
      </c>
      <c r="J180" s="106" t="s">
        <v>3058</v>
      </c>
      <c r="K180" s="46" t="s">
        <v>299</v>
      </c>
      <c r="L180" s="437">
        <v>2</v>
      </c>
      <c r="M180" s="56" t="s">
        <v>3069</v>
      </c>
      <c r="N180" s="106" t="s">
        <v>3059</v>
      </c>
      <c r="O180" s="106" t="s">
        <v>3060</v>
      </c>
      <c r="P180" s="51">
        <v>0.2</v>
      </c>
      <c r="Q180" s="43">
        <v>11</v>
      </c>
      <c r="R180" s="477">
        <v>152290000</v>
      </c>
      <c r="S180" s="415"/>
      <c r="T180" s="11">
        <v>43132</v>
      </c>
      <c r="U180" s="11">
        <v>43465</v>
      </c>
      <c r="V180" s="416" t="s">
        <v>3075</v>
      </c>
      <c r="W180" s="498">
        <v>0.33333000000000002</v>
      </c>
      <c r="X180" s="459">
        <v>0</v>
      </c>
      <c r="Y180" s="431"/>
      <c r="Z180" s="430"/>
      <c r="AA180" s="665"/>
      <c r="AB180" s="598"/>
      <c r="AC180" s="598"/>
      <c r="AD180" s="582"/>
      <c r="AE180" s="608"/>
      <c r="AF180" s="582"/>
      <c r="AG180" s="459">
        <v>0</v>
      </c>
      <c r="AH180" s="431"/>
      <c r="AI180" s="431"/>
      <c r="AJ180" s="665"/>
      <c r="AK180" s="598"/>
      <c r="AL180" s="582"/>
      <c r="AM180" s="582"/>
      <c r="AN180" s="582"/>
      <c r="AO180" s="582"/>
      <c r="AP180" s="459">
        <v>0</v>
      </c>
      <c r="AQ180" s="431"/>
      <c r="AR180" s="430" t="s">
        <v>3067</v>
      </c>
      <c r="AS180" s="665"/>
      <c r="AT180" s="598"/>
      <c r="AU180" s="582"/>
      <c r="AV180" s="582"/>
      <c r="AW180" s="582"/>
      <c r="AX180" s="582"/>
      <c r="AY180" s="582"/>
      <c r="AZ180" s="459">
        <v>0</v>
      </c>
      <c r="BA180" s="431"/>
      <c r="BB180" s="451"/>
      <c r="BC180" s="665"/>
      <c r="BD180" s="598"/>
      <c r="BE180" s="582"/>
      <c r="BF180" s="582"/>
      <c r="BG180" s="582"/>
      <c r="BH180" s="582"/>
      <c r="BI180" s="459">
        <v>0</v>
      </c>
      <c r="BJ180" s="431"/>
      <c r="BK180" s="431"/>
      <c r="BL180" s="665"/>
      <c r="BM180" s="598"/>
      <c r="BN180" s="738"/>
      <c r="BO180" s="582"/>
      <c r="BP180" s="582"/>
      <c r="BQ180" s="582"/>
      <c r="BR180" s="459">
        <v>0</v>
      </c>
      <c r="BS180" s="431"/>
      <c r="BT180" s="582"/>
      <c r="BU180" s="665"/>
      <c r="BV180" s="598"/>
      <c r="BW180" s="582"/>
      <c r="BX180" s="582"/>
      <c r="BY180" s="582"/>
      <c r="BZ180" s="582"/>
      <c r="CA180" s="582"/>
      <c r="CB180" s="459">
        <v>5.5555E-2</v>
      </c>
      <c r="CC180" s="431"/>
      <c r="CD180" s="431" t="s">
        <v>3076</v>
      </c>
      <c r="CE180" s="665"/>
      <c r="CF180" s="598"/>
      <c r="CG180" s="582"/>
      <c r="CH180" s="582"/>
      <c r="CI180" s="582"/>
      <c r="CJ180" s="582"/>
      <c r="CK180" s="459">
        <v>5.5555E-2</v>
      </c>
      <c r="CL180" s="431"/>
      <c r="CM180" s="431" t="s">
        <v>3076</v>
      </c>
      <c r="CN180" s="665"/>
      <c r="CO180" s="598"/>
      <c r="CP180" s="582"/>
      <c r="CQ180" s="582"/>
      <c r="CR180" s="582"/>
      <c r="CS180" s="582"/>
      <c r="CT180" s="459">
        <v>5.5555E-2</v>
      </c>
      <c r="CU180" s="431"/>
      <c r="CV180" s="582"/>
      <c r="CW180" s="665"/>
      <c r="CX180" s="598"/>
      <c r="CY180" s="582"/>
      <c r="CZ180" s="582"/>
      <c r="DA180" s="582"/>
      <c r="DB180" s="582"/>
      <c r="DC180" s="582"/>
      <c r="DD180" s="459">
        <v>5.5555E-2</v>
      </c>
      <c r="DE180" s="431"/>
      <c r="DF180" s="451" t="s">
        <v>3076</v>
      </c>
      <c r="DG180" s="665"/>
      <c r="DH180" s="598"/>
      <c r="DI180" s="582"/>
      <c r="DJ180" s="582"/>
      <c r="DK180" s="582"/>
      <c r="DL180" s="582"/>
      <c r="DM180" s="459">
        <v>5.5555E-2</v>
      </c>
      <c r="DN180" s="431"/>
      <c r="DO180" s="451" t="s">
        <v>3076</v>
      </c>
      <c r="DP180" s="665"/>
      <c r="DQ180" s="598"/>
      <c r="DR180" s="582"/>
      <c r="DS180" s="582"/>
      <c r="DT180" s="582"/>
      <c r="DU180" s="582"/>
      <c r="DV180" s="459">
        <v>5.5555E-2</v>
      </c>
      <c r="DW180" s="431"/>
      <c r="DX180" s="582"/>
      <c r="DY180" s="665"/>
      <c r="DZ180" s="598"/>
      <c r="EA180" s="582"/>
      <c r="EB180" s="582"/>
      <c r="EC180" s="598"/>
      <c r="ED180" s="396"/>
      <c r="EE180" s="396"/>
      <c r="EF180" s="489"/>
      <c r="EG180" s="434">
        <v>0.33333000000000002</v>
      </c>
      <c r="EH180" s="434">
        <v>0</v>
      </c>
      <c r="EI180" s="433">
        <v>0</v>
      </c>
      <c r="EJ180" s="586"/>
      <c r="EK180" s="586"/>
      <c r="EL180" s="584"/>
      <c r="EM180" s="587"/>
      <c r="EN180" s="586"/>
      <c r="EO180" s="584"/>
      <c r="EP180" s="689"/>
      <c r="EQ180" s="586"/>
      <c r="ER180" s="586"/>
      <c r="ES180" s="200"/>
      <c r="ET180" s="412">
        <f t="shared" si="2"/>
        <v>0</v>
      </c>
    </row>
    <row r="181" spans="1:150" s="409" customFormat="1" ht="99.95" customHeight="1" x14ac:dyDescent="0.25">
      <c r="A181" s="430" t="s">
        <v>212</v>
      </c>
      <c r="B181" s="430" t="s">
        <v>310</v>
      </c>
      <c r="C181" s="56" t="s">
        <v>117</v>
      </c>
      <c r="D181" s="50">
        <v>1</v>
      </c>
      <c r="E181" s="56" t="s">
        <v>118</v>
      </c>
      <c r="F181" s="441" t="s">
        <v>65</v>
      </c>
      <c r="G181" s="50">
        <v>640</v>
      </c>
      <c r="H181" s="46">
        <v>1</v>
      </c>
      <c r="I181" s="46">
        <v>0.35</v>
      </c>
      <c r="J181" s="106" t="s">
        <v>3058</v>
      </c>
      <c r="K181" s="46" t="s">
        <v>299</v>
      </c>
      <c r="L181" s="437">
        <v>3</v>
      </c>
      <c r="M181" s="56" t="s">
        <v>120</v>
      </c>
      <c r="N181" s="106" t="s">
        <v>3059</v>
      </c>
      <c r="O181" s="106" t="s">
        <v>3060</v>
      </c>
      <c r="P181" s="51">
        <v>0.05</v>
      </c>
      <c r="Q181" s="43">
        <v>12</v>
      </c>
      <c r="R181" s="477">
        <v>150031000</v>
      </c>
      <c r="S181" s="415"/>
      <c r="T181" s="11">
        <v>43102</v>
      </c>
      <c r="U181" s="11">
        <v>43465</v>
      </c>
      <c r="V181" s="430" t="s">
        <v>3077</v>
      </c>
      <c r="W181" s="498">
        <v>0.33333000000000002</v>
      </c>
      <c r="X181" s="460">
        <v>2.77775E-2</v>
      </c>
      <c r="Y181" s="431"/>
      <c r="Z181" s="430" t="s">
        <v>3078</v>
      </c>
      <c r="AA181" s="665">
        <v>2.77775E-2</v>
      </c>
      <c r="AB181" s="582">
        <v>0</v>
      </c>
      <c r="AC181" s="598"/>
      <c r="AD181" s="582"/>
      <c r="AE181" s="608"/>
      <c r="AF181" s="582"/>
      <c r="AG181" s="460">
        <v>2.77775E-2</v>
      </c>
      <c r="AH181" s="431"/>
      <c r="AI181" s="430" t="s">
        <v>3078</v>
      </c>
      <c r="AJ181" s="665">
        <v>5.8080227272727269E-2</v>
      </c>
      <c r="AK181" s="582">
        <v>0</v>
      </c>
      <c r="AL181" s="582"/>
      <c r="AM181" s="582"/>
      <c r="AN181" s="582"/>
      <c r="AO181" s="582"/>
      <c r="AP181" s="460">
        <v>2.77775E-2</v>
      </c>
      <c r="AQ181" s="431"/>
      <c r="AR181" s="430" t="s">
        <v>3078</v>
      </c>
      <c r="AS181" s="665">
        <v>9.1413227272727271E-2</v>
      </c>
      <c r="AT181" s="582"/>
      <c r="AU181" s="582"/>
      <c r="AV181" s="582"/>
      <c r="AW181" s="582" t="s">
        <v>3079</v>
      </c>
      <c r="AX181" s="582"/>
      <c r="AY181" s="582"/>
      <c r="AZ181" s="460">
        <v>2.77775E-2</v>
      </c>
      <c r="BA181" s="431"/>
      <c r="BB181" s="430" t="s">
        <v>3078</v>
      </c>
      <c r="BC181" s="665">
        <v>9.1413227272727271E-2</v>
      </c>
      <c r="BD181" s="582">
        <v>0</v>
      </c>
      <c r="BE181" s="582"/>
      <c r="BF181" s="582"/>
      <c r="BG181" s="582"/>
      <c r="BH181" s="582"/>
      <c r="BI181" s="460">
        <v>2.77775E-2</v>
      </c>
      <c r="BJ181" s="431"/>
      <c r="BK181" s="430" t="s">
        <v>3078</v>
      </c>
      <c r="BL181" s="665">
        <v>9.1413227272727271E-2</v>
      </c>
      <c r="BM181" s="582">
        <v>0</v>
      </c>
      <c r="BN181" s="738"/>
      <c r="BO181" s="582"/>
      <c r="BP181" s="582"/>
      <c r="BQ181" s="582"/>
      <c r="BR181" s="460">
        <v>2.77775E-2</v>
      </c>
      <c r="BS181" s="431"/>
      <c r="BT181" s="582" t="s">
        <v>3079</v>
      </c>
      <c r="BU181" s="665">
        <v>9.1413227272727271E-2</v>
      </c>
      <c r="BV181" s="582">
        <v>0</v>
      </c>
      <c r="BW181" s="582"/>
      <c r="BX181" s="582"/>
      <c r="BY181" s="582" t="s">
        <v>3079</v>
      </c>
      <c r="BZ181" s="582"/>
      <c r="CA181" s="582"/>
      <c r="CB181" s="460">
        <v>2.77775E-2</v>
      </c>
      <c r="CC181" s="431"/>
      <c r="CD181" s="430" t="s">
        <v>3078</v>
      </c>
      <c r="CE181" s="665">
        <v>9.1413227272727271E-2</v>
      </c>
      <c r="CF181" s="582">
        <v>0</v>
      </c>
      <c r="CG181" s="582"/>
      <c r="CH181" s="582"/>
      <c r="CI181" s="582"/>
      <c r="CJ181" s="582"/>
      <c r="CK181" s="460">
        <v>2.77775E-2</v>
      </c>
      <c r="CL181" s="431"/>
      <c r="CM181" s="430" t="s">
        <v>3078</v>
      </c>
      <c r="CN181" s="665">
        <v>9.1413227272727271E-2</v>
      </c>
      <c r="CO181" s="582">
        <v>0</v>
      </c>
      <c r="CP181" s="582"/>
      <c r="CQ181" s="582"/>
      <c r="CR181" s="582"/>
      <c r="CS181" s="582"/>
      <c r="CT181" s="460">
        <v>2.77775E-2</v>
      </c>
      <c r="CU181" s="431"/>
      <c r="CV181" s="582" t="s">
        <v>3079</v>
      </c>
      <c r="CW181" s="665">
        <v>9.1413227272727271E-2</v>
      </c>
      <c r="CX181" s="582">
        <v>0</v>
      </c>
      <c r="CY181" s="582"/>
      <c r="CZ181" s="582"/>
      <c r="DA181" s="582"/>
      <c r="DB181" s="582"/>
      <c r="DC181" s="582"/>
      <c r="DD181" s="460">
        <v>2.77775E-2</v>
      </c>
      <c r="DE181" s="431"/>
      <c r="DF181" s="430" t="s">
        <v>3078</v>
      </c>
      <c r="DG181" s="665">
        <v>9.1413227272727271E-2</v>
      </c>
      <c r="DH181" s="582">
        <v>0</v>
      </c>
      <c r="DI181" s="582"/>
      <c r="DJ181" s="582"/>
      <c r="DK181" s="582"/>
      <c r="DL181" s="582"/>
      <c r="DM181" s="460">
        <v>2.77775E-2</v>
      </c>
      <c r="DN181" s="431"/>
      <c r="DO181" s="430" t="s">
        <v>3078</v>
      </c>
      <c r="DP181" s="665">
        <v>9.1413227272727271E-2</v>
      </c>
      <c r="DQ181" s="582">
        <v>0</v>
      </c>
      <c r="DR181" s="582"/>
      <c r="DS181" s="582"/>
      <c r="DT181" s="582"/>
      <c r="DU181" s="582"/>
      <c r="DV181" s="460">
        <v>2.77775E-2</v>
      </c>
      <c r="DW181" s="431"/>
      <c r="DX181" s="582" t="s">
        <v>3079</v>
      </c>
      <c r="DY181" s="665">
        <v>9.1413227272727271E-2</v>
      </c>
      <c r="DZ181" s="582">
        <v>0</v>
      </c>
      <c r="EA181" s="582"/>
      <c r="EB181" s="582"/>
      <c r="EC181" s="598"/>
      <c r="ED181" s="396"/>
      <c r="EE181" s="396"/>
      <c r="EF181" s="489"/>
      <c r="EG181" s="434">
        <v>0.33333000000000007</v>
      </c>
      <c r="EH181" s="434">
        <v>0</v>
      </c>
      <c r="EI181" s="433">
        <v>0</v>
      </c>
      <c r="EJ181" s="585">
        <v>0.99998999999999993</v>
      </c>
      <c r="EK181" s="585">
        <v>0</v>
      </c>
      <c r="EL181" s="584">
        <v>0</v>
      </c>
      <c r="EM181" s="587"/>
      <c r="EN181" s="586"/>
      <c r="EO181" s="584"/>
      <c r="EP181" s="689">
        <v>150031000</v>
      </c>
      <c r="EQ181" s="585"/>
      <c r="ER181" s="585"/>
      <c r="ES181" s="200"/>
      <c r="ET181" s="412">
        <f t="shared" si="2"/>
        <v>0</v>
      </c>
    </row>
    <row r="182" spans="1:150" s="409" customFormat="1" ht="99.95" customHeight="1" x14ac:dyDescent="0.25">
      <c r="A182" s="430" t="s">
        <v>212</v>
      </c>
      <c r="B182" s="430" t="s">
        <v>310</v>
      </c>
      <c r="C182" s="56" t="s">
        <v>117</v>
      </c>
      <c r="D182" s="50">
        <v>1</v>
      </c>
      <c r="E182" s="56" t="s">
        <v>118</v>
      </c>
      <c r="F182" s="441" t="s">
        <v>65</v>
      </c>
      <c r="G182" s="50">
        <v>640</v>
      </c>
      <c r="H182" s="46">
        <v>1</v>
      </c>
      <c r="I182" s="46">
        <v>0.35</v>
      </c>
      <c r="J182" s="106" t="s">
        <v>3058</v>
      </c>
      <c r="K182" s="46" t="s">
        <v>299</v>
      </c>
      <c r="L182" s="437">
        <v>3</v>
      </c>
      <c r="M182" s="56" t="s">
        <v>120</v>
      </c>
      <c r="N182" s="106" t="s">
        <v>3059</v>
      </c>
      <c r="O182" s="106" t="s">
        <v>3060</v>
      </c>
      <c r="P182" s="51">
        <v>0.05</v>
      </c>
      <c r="Q182" s="43">
        <v>12</v>
      </c>
      <c r="R182" s="477">
        <v>150031000</v>
      </c>
      <c r="S182" s="415"/>
      <c r="T182" s="11">
        <v>43102</v>
      </c>
      <c r="U182" s="11">
        <v>43465</v>
      </c>
      <c r="V182" s="430" t="s">
        <v>3080</v>
      </c>
      <c r="W182" s="498">
        <v>0.33333000000000002</v>
      </c>
      <c r="X182" s="459">
        <v>0</v>
      </c>
      <c r="Y182" s="431"/>
      <c r="Z182" s="430"/>
      <c r="AA182" s="665"/>
      <c r="AB182" s="598"/>
      <c r="AC182" s="598"/>
      <c r="AD182" s="582"/>
      <c r="AE182" s="608"/>
      <c r="AF182" s="582"/>
      <c r="AG182" s="459">
        <v>3.0302727272727273E-2</v>
      </c>
      <c r="AH182" s="431"/>
      <c r="AI182" s="430" t="s">
        <v>3081</v>
      </c>
      <c r="AJ182" s="665"/>
      <c r="AK182" s="598"/>
      <c r="AL182" s="582"/>
      <c r="AM182" s="582"/>
      <c r="AN182" s="582"/>
      <c r="AO182" s="582"/>
      <c r="AP182" s="459">
        <v>3.0302727272727273E-2</v>
      </c>
      <c r="AQ182" s="431"/>
      <c r="AR182" s="430" t="s">
        <v>3081</v>
      </c>
      <c r="AS182" s="665"/>
      <c r="AT182" s="598"/>
      <c r="AU182" s="582"/>
      <c r="AV182" s="582"/>
      <c r="AW182" s="582"/>
      <c r="AX182" s="582"/>
      <c r="AY182" s="582"/>
      <c r="AZ182" s="459">
        <v>3.0302727272727273E-2</v>
      </c>
      <c r="BA182" s="431"/>
      <c r="BB182" s="430" t="s">
        <v>3081</v>
      </c>
      <c r="BC182" s="665"/>
      <c r="BD182" s="598"/>
      <c r="BE182" s="582"/>
      <c r="BF182" s="582"/>
      <c r="BG182" s="582"/>
      <c r="BH182" s="582"/>
      <c r="BI182" s="459">
        <v>3.0302727272727273E-2</v>
      </c>
      <c r="BJ182" s="431"/>
      <c r="BK182" s="430" t="s">
        <v>3081</v>
      </c>
      <c r="BL182" s="665"/>
      <c r="BM182" s="598"/>
      <c r="BN182" s="738"/>
      <c r="BO182" s="582"/>
      <c r="BP182" s="582"/>
      <c r="BQ182" s="582"/>
      <c r="BR182" s="459">
        <v>3.0302727272727273E-2</v>
      </c>
      <c r="BS182" s="431"/>
      <c r="BT182" s="582"/>
      <c r="BU182" s="665"/>
      <c r="BV182" s="598"/>
      <c r="BW182" s="582"/>
      <c r="BX182" s="582"/>
      <c r="BY182" s="582"/>
      <c r="BZ182" s="582"/>
      <c r="CA182" s="582"/>
      <c r="CB182" s="459">
        <v>3.0302727272727273E-2</v>
      </c>
      <c r="CC182" s="431"/>
      <c r="CD182" s="430" t="s">
        <v>3081</v>
      </c>
      <c r="CE182" s="665"/>
      <c r="CF182" s="598"/>
      <c r="CG182" s="582"/>
      <c r="CH182" s="582"/>
      <c r="CI182" s="582"/>
      <c r="CJ182" s="582"/>
      <c r="CK182" s="459">
        <v>3.0302727272727273E-2</v>
      </c>
      <c r="CL182" s="431"/>
      <c r="CM182" s="430" t="s">
        <v>3081</v>
      </c>
      <c r="CN182" s="665"/>
      <c r="CO182" s="598"/>
      <c r="CP182" s="582"/>
      <c r="CQ182" s="582"/>
      <c r="CR182" s="582"/>
      <c r="CS182" s="582"/>
      <c r="CT182" s="459">
        <v>3.0302727272727273E-2</v>
      </c>
      <c r="CU182" s="431"/>
      <c r="CV182" s="582"/>
      <c r="CW182" s="665"/>
      <c r="CX182" s="598"/>
      <c r="CY182" s="582"/>
      <c r="CZ182" s="582"/>
      <c r="DA182" s="582"/>
      <c r="DB182" s="582"/>
      <c r="DC182" s="582"/>
      <c r="DD182" s="459">
        <v>3.0302727272727273E-2</v>
      </c>
      <c r="DE182" s="431"/>
      <c r="DF182" s="430" t="s">
        <v>3081</v>
      </c>
      <c r="DG182" s="665"/>
      <c r="DH182" s="598"/>
      <c r="DI182" s="582"/>
      <c r="DJ182" s="582"/>
      <c r="DK182" s="582"/>
      <c r="DL182" s="582"/>
      <c r="DM182" s="459">
        <v>3.0302727272727273E-2</v>
      </c>
      <c r="DN182" s="431"/>
      <c r="DO182" s="430" t="s">
        <v>3081</v>
      </c>
      <c r="DP182" s="665"/>
      <c r="DQ182" s="598"/>
      <c r="DR182" s="582"/>
      <c r="DS182" s="582"/>
      <c r="DT182" s="582"/>
      <c r="DU182" s="582"/>
      <c r="DV182" s="459">
        <v>3.0302727272727273E-2</v>
      </c>
      <c r="DW182" s="431"/>
      <c r="DX182" s="582"/>
      <c r="DY182" s="665"/>
      <c r="DZ182" s="598"/>
      <c r="EA182" s="582"/>
      <c r="EB182" s="582"/>
      <c r="EC182" s="598"/>
      <c r="ED182" s="396"/>
      <c r="EE182" s="396"/>
      <c r="EF182" s="489"/>
      <c r="EG182" s="434">
        <v>0.3333299999999999</v>
      </c>
      <c r="EH182" s="434">
        <v>0</v>
      </c>
      <c r="EI182" s="433">
        <v>0</v>
      </c>
      <c r="EJ182" s="586"/>
      <c r="EK182" s="586"/>
      <c r="EL182" s="584"/>
      <c r="EM182" s="587"/>
      <c r="EN182" s="586"/>
      <c r="EO182" s="584"/>
      <c r="EP182" s="689"/>
      <c r="EQ182" s="586"/>
      <c r="ER182" s="586"/>
      <c r="ES182" s="200"/>
      <c r="ET182" s="412">
        <f t="shared" si="2"/>
        <v>0</v>
      </c>
    </row>
    <row r="183" spans="1:150" s="409" customFormat="1" ht="99.95" customHeight="1" x14ac:dyDescent="0.25">
      <c r="A183" s="430" t="s">
        <v>212</v>
      </c>
      <c r="B183" s="430" t="s">
        <v>310</v>
      </c>
      <c r="C183" s="56" t="s">
        <v>117</v>
      </c>
      <c r="D183" s="50">
        <v>1</v>
      </c>
      <c r="E183" s="56" t="s">
        <v>118</v>
      </c>
      <c r="F183" s="441" t="s">
        <v>65</v>
      </c>
      <c r="G183" s="50">
        <v>640</v>
      </c>
      <c r="H183" s="46">
        <v>1</v>
      </c>
      <c r="I183" s="46">
        <v>0.35</v>
      </c>
      <c r="J183" s="106" t="s">
        <v>3058</v>
      </c>
      <c r="K183" s="46" t="s">
        <v>299</v>
      </c>
      <c r="L183" s="437">
        <v>3</v>
      </c>
      <c r="M183" s="56" t="s">
        <v>120</v>
      </c>
      <c r="N183" s="106" t="s">
        <v>3059</v>
      </c>
      <c r="O183" s="106" t="s">
        <v>3060</v>
      </c>
      <c r="P183" s="51">
        <v>0.05</v>
      </c>
      <c r="Q183" s="43">
        <v>12</v>
      </c>
      <c r="R183" s="477">
        <v>150031000</v>
      </c>
      <c r="S183" s="415"/>
      <c r="T183" s="11">
        <v>43102</v>
      </c>
      <c r="U183" s="11">
        <v>43465</v>
      </c>
      <c r="V183" s="416" t="s">
        <v>3082</v>
      </c>
      <c r="W183" s="498">
        <v>0.33333000000000002</v>
      </c>
      <c r="X183" s="459">
        <v>0</v>
      </c>
      <c r="Y183" s="431"/>
      <c r="Z183" s="430"/>
      <c r="AA183" s="665"/>
      <c r="AB183" s="598"/>
      <c r="AC183" s="598"/>
      <c r="AD183" s="582"/>
      <c r="AE183" s="608"/>
      <c r="AF183" s="582"/>
      <c r="AG183" s="459">
        <v>0</v>
      </c>
      <c r="AH183" s="431"/>
      <c r="AI183" s="430" t="s">
        <v>3083</v>
      </c>
      <c r="AJ183" s="665"/>
      <c r="AK183" s="598"/>
      <c r="AL183" s="582"/>
      <c r="AM183" s="582"/>
      <c r="AN183" s="582"/>
      <c r="AO183" s="582"/>
      <c r="AP183" s="459">
        <v>3.3333000000000002E-2</v>
      </c>
      <c r="AQ183" s="431"/>
      <c r="AR183" s="430" t="s">
        <v>3084</v>
      </c>
      <c r="AS183" s="665"/>
      <c r="AT183" s="598"/>
      <c r="AU183" s="582"/>
      <c r="AV183" s="582"/>
      <c r="AW183" s="582"/>
      <c r="AX183" s="582"/>
      <c r="AY183" s="582"/>
      <c r="AZ183" s="459">
        <v>3.3333000000000002E-2</v>
      </c>
      <c r="BA183" s="431"/>
      <c r="BB183" s="430" t="s">
        <v>3084</v>
      </c>
      <c r="BC183" s="665"/>
      <c r="BD183" s="598"/>
      <c r="BE183" s="582"/>
      <c r="BF183" s="582"/>
      <c r="BG183" s="582"/>
      <c r="BH183" s="582"/>
      <c r="BI183" s="459">
        <v>3.3333000000000002E-2</v>
      </c>
      <c r="BJ183" s="431"/>
      <c r="BK183" s="430" t="s">
        <v>3084</v>
      </c>
      <c r="BL183" s="665"/>
      <c r="BM183" s="598"/>
      <c r="BN183" s="738"/>
      <c r="BO183" s="582"/>
      <c r="BP183" s="582"/>
      <c r="BQ183" s="582"/>
      <c r="BR183" s="459">
        <v>3.3333000000000002E-2</v>
      </c>
      <c r="BS183" s="431"/>
      <c r="BT183" s="582"/>
      <c r="BU183" s="665"/>
      <c r="BV183" s="598"/>
      <c r="BW183" s="582"/>
      <c r="BX183" s="582"/>
      <c r="BY183" s="582"/>
      <c r="BZ183" s="582"/>
      <c r="CA183" s="582"/>
      <c r="CB183" s="459">
        <v>3.3333000000000002E-2</v>
      </c>
      <c r="CC183" s="431"/>
      <c r="CD183" s="430" t="s">
        <v>3084</v>
      </c>
      <c r="CE183" s="665"/>
      <c r="CF183" s="598"/>
      <c r="CG183" s="582"/>
      <c r="CH183" s="582"/>
      <c r="CI183" s="582"/>
      <c r="CJ183" s="582"/>
      <c r="CK183" s="459">
        <v>3.3333000000000002E-2</v>
      </c>
      <c r="CL183" s="431"/>
      <c r="CM183" s="430" t="s">
        <v>3084</v>
      </c>
      <c r="CN183" s="665"/>
      <c r="CO183" s="598"/>
      <c r="CP183" s="582"/>
      <c r="CQ183" s="582"/>
      <c r="CR183" s="582"/>
      <c r="CS183" s="582"/>
      <c r="CT183" s="459">
        <v>3.3333000000000002E-2</v>
      </c>
      <c r="CU183" s="431"/>
      <c r="CV183" s="582"/>
      <c r="CW183" s="665"/>
      <c r="CX183" s="598"/>
      <c r="CY183" s="582"/>
      <c r="CZ183" s="582"/>
      <c r="DA183" s="582"/>
      <c r="DB183" s="582"/>
      <c r="DC183" s="582"/>
      <c r="DD183" s="459">
        <v>3.3333000000000002E-2</v>
      </c>
      <c r="DE183" s="431"/>
      <c r="DF183" s="430" t="s">
        <v>3084</v>
      </c>
      <c r="DG183" s="665"/>
      <c r="DH183" s="598"/>
      <c r="DI183" s="582"/>
      <c r="DJ183" s="582"/>
      <c r="DK183" s="582"/>
      <c r="DL183" s="582"/>
      <c r="DM183" s="459">
        <v>3.3333000000000002E-2</v>
      </c>
      <c r="DN183" s="431"/>
      <c r="DO183" s="430" t="s">
        <v>3084</v>
      </c>
      <c r="DP183" s="665"/>
      <c r="DQ183" s="598"/>
      <c r="DR183" s="582"/>
      <c r="DS183" s="582"/>
      <c r="DT183" s="582"/>
      <c r="DU183" s="582"/>
      <c r="DV183" s="459">
        <v>3.3333000000000002E-2</v>
      </c>
      <c r="DW183" s="431"/>
      <c r="DX183" s="582"/>
      <c r="DY183" s="665"/>
      <c r="DZ183" s="598"/>
      <c r="EA183" s="582"/>
      <c r="EB183" s="582"/>
      <c r="EC183" s="598"/>
      <c r="ED183" s="396"/>
      <c r="EE183" s="396"/>
      <c r="EF183" s="489"/>
      <c r="EG183" s="434">
        <v>0.33333000000000002</v>
      </c>
      <c r="EH183" s="434">
        <v>0</v>
      </c>
      <c r="EI183" s="433">
        <v>0</v>
      </c>
      <c r="EJ183" s="586"/>
      <c r="EK183" s="586"/>
      <c r="EL183" s="584"/>
      <c r="EM183" s="587"/>
      <c r="EN183" s="586"/>
      <c r="EO183" s="584"/>
      <c r="EP183" s="689"/>
      <c r="EQ183" s="586"/>
      <c r="ER183" s="586"/>
      <c r="ES183" s="200"/>
      <c r="ET183" s="412">
        <f t="shared" si="2"/>
        <v>0</v>
      </c>
    </row>
    <row r="184" spans="1:150" s="409" customFormat="1" ht="99.95" customHeight="1" x14ac:dyDescent="0.25">
      <c r="A184" s="430" t="s">
        <v>212</v>
      </c>
      <c r="B184" s="430" t="s">
        <v>310</v>
      </c>
      <c r="C184" s="56" t="s">
        <v>117</v>
      </c>
      <c r="D184" s="50">
        <v>2</v>
      </c>
      <c r="E184" s="56" t="s">
        <v>121</v>
      </c>
      <c r="F184" s="441" t="s">
        <v>65</v>
      </c>
      <c r="G184" s="50">
        <v>450</v>
      </c>
      <c r="H184" s="46">
        <v>1</v>
      </c>
      <c r="I184" s="46">
        <v>0.1</v>
      </c>
      <c r="J184" s="106" t="s">
        <v>3085</v>
      </c>
      <c r="K184" s="55" t="s">
        <v>299</v>
      </c>
      <c r="L184" s="437">
        <v>4</v>
      </c>
      <c r="M184" s="56" t="s">
        <v>122</v>
      </c>
      <c r="N184" s="106" t="s">
        <v>3086</v>
      </c>
      <c r="O184" s="106" t="s">
        <v>3060</v>
      </c>
      <c r="P184" s="46">
        <v>0.1</v>
      </c>
      <c r="Q184" s="43">
        <v>11</v>
      </c>
      <c r="R184" s="477">
        <v>147469000</v>
      </c>
      <c r="S184" s="415"/>
      <c r="T184" s="11">
        <v>43132</v>
      </c>
      <c r="U184" s="11">
        <v>43465</v>
      </c>
      <c r="V184" s="416" t="s">
        <v>3087</v>
      </c>
      <c r="W184" s="498">
        <v>0.33329999999999999</v>
      </c>
      <c r="X184" s="459">
        <v>0</v>
      </c>
      <c r="Y184" s="431"/>
      <c r="Z184" s="430"/>
      <c r="AA184" s="665">
        <v>0</v>
      </c>
      <c r="AB184" s="582">
        <v>0</v>
      </c>
      <c r="AC184" s="598"/>
      <c r="AD184" s="582"/>
      <c r="AE184" s="608"/>
      <c r="AF184" s="582"/>
      <c r="AG184" s="459">
        <v>0.33329999999999999</v>
      </c>
      <c r="AH184" s="431"/>
      <c r="AI184" s="451" t="s">
        <v>3088</v>
      </c>
      <c r="AJ184" s="665">
        <v>0.33329999999999999</v>
      </c>
      <c r="AK184" s="582">
        <v>0</v>
      </c>
      <c r="AL184" s="582"/>
      <c r="AM184" s="582"/>
      <c r="AN184" s="582"/>
      <c r="AO184" s="582"/>
      <c r="AP184" s="459">
        <v>0</v>
      </c>
      <c r="AQ184" s="431">
        <v>0</v>
      </c>
      <c r="AR184" s="430" t="s">
        <v>3067</v>
      </c>
      <c r="AS184" s="665">
        <v>3.3333000000000002E-2</v>
      </c>
      <c r="AT184" s="582">
        <v>0</v>
      </c>
      <c r="AU184" s="582"/>
      <c r="AV184" s="582"/>
      <c r="AW184" s="582" t="s">
        <v>3089</v>
      </c>
      <c r="AX184" s="582"/>
      <c r="AY184" s="582"/>
      <c r="AZ184" s="459">
        <v>0</v>
      </c>
      <c r="BA184" s="431"/>
      <c r="BB184" s="451"/>
      <c r="BC184" s="665">
        <v>3.3333000000000002E-2</v>
      </c>
      <c r="BD184" s="582">
        <v>0</v>
      </c>
      <c r="BE184" s="582"/>
      <c r="BF184" s="582"/>
      <c r="BG184" s="582"/>
      <c r="BH184" s="582"/>
      <c r="BI184" s="459">
        <v>0</v>
      </c>
      <c r="BJ184" s="431"/>
      <c r="BK184" s="451"/>
      <c r="BL184" s="665">
        <v>3.3333000000000002E-2</v>
      </c>
      <c r="BM184" s="582">
        <v>0</v>
      </c>
      <c r="BN184" s="738"/>
      <c r="BO184" s="582"/>
      <c r="BP184" s="582"/>
      <c r="BQ184" s="582"/>
      <c r="BR184" s="459">
        <v>0</v>
      </c>
      <c r="BS184" s="431"/>
      <c r="BT184" s="451"/>
      <c r="BU184" s="665">
        <v>3.3333000000000002E-2</v>
      </c>
      <c r="BV184" s="582">
        <v>0</v>
      </c>
      <c r="BW184" s="582"/>
      <c r="BX184" s="582"/>
      <c r="BY184" s="627"/>
      <c r="BZ184" s="582"/>
      <c r="CA184" s="582"/>
      <c r="CB184" s="459">
        <v>0</v>
      </c>
      <c r="CC184" s="431"/>
      <c r="CD184" s="451"/>
      <c r="CE184" s="665">
        <v>3.3333000000000002E-2</v>
      </c>
      <c r="CF184" s="582">
        <v>0</v>
      </c>
      <c r="CG184" s="582"/>
      <c r="CH184" s="582"/>
      <c r="CI184" s="582"/>
      <c r="CJ184" s="582"/>
      <c r="CK184" s="459">
        <v>0</v>
      </c>
      <c r="CL184" s="431"/>
      <c r="CM184" s="451"/>
      <c r="CN184" s="665">
        <v>3.3333000000000002E-2</v>
      </c>
      <c r="CO184" s="582">
        <v>0</v>
      </c>
      <c r="CP184" s="582"/>
      <c r="CQ184" s="582"/>
      <c r="CR184" s="582"/>
      <c r="CS184" s="582"/>
      <c r="CT184" s="459">
        <v>0</v>
      </c>
      <c r="CU184" s="431"/>
      <c r="CV184" s="451"/>
      <c r="CW184" s="665">
        <v>3.3333000000000002E-2</v>
      </c>
      <c r="CX184" s="582">
        <v>0</v>
      </c>
      <c r="CY184" s="582"/>
      <c r="CZ184" s="582"/>
      <c r="DA184" s="582"/>
      <c r="DB184" s="582"/>
      <c r="DC184" s="582"/>
      <c r="DD184" s="459">
        <v>0</v>
      </c>
      <c r="DE184" s="431"/>
      <c r="DF184" s="451"/>
      <c r="DG184" s="665">
        <v>3.3333000000000002E-2</v>
      </c>
      <c r="DH184" s="582">
        <v>0</v>
      </c>
      <c r="DI184" s="582"/>
      <c r="DJ184" s="582"/>
      <c r="DK184" s="582"/>
      <c r="DL184" s="582"/>
      <c r="DM184" s="459">
        <v>0</v>
      </c>
      <c r="DN184" s="431"/>
      <c r="DO184" s="451"/>
      <c r="DP184" s="665">
        <v>3.3333000000000002E-2</v>
      </c>
      <c r="DQ184" s="582">
        <v>0</v>
      </c>
      <c r="DR184" s="582"/>
      <c r="DS184" s="582"/>
      <c r="DT184" s="582"/>
      <c r="DU184" s="582"/>
      <c r="DV184" s="459">
        <v>0</v>
      </c>
      <c r="DW184" s="431"/>
      <c r="DX184" s="451"/>
      <c r="DY184" s="665">
        <v>0.36666300000000002</v>
      </c>
      <c r="DZ184" s="582">
        <v>0</v>
      </c>
      <c r="EA184" s="582"/>
      <c r="EB184" s="582"/>
      <c r="EC184" s="739" t="s">
        <v>3090</v>
      </c>
      <c r="ED184" s="396"/>
      <c r="EE184" s="396"/>
      <c r="EF184" s="489"/>
      <c r="EG184" s="434">
        <v>0.33329999999999999</v>
      </c>
      <c r="EH184" s="434">
        <v>0</v>
      </c>
      <c r="EI184" s="433">
        <v>0</v>
      </c>
      <c r="EJ184" s="740">
        <v>0.99996000000000018</v>
      </c>
      <c r="EK184" s="585">
        <v>0</v>
      </c>
      <c r="EL184" s="584">
        <v>0</v>
      </c>
      <c r="EM184" s="587">
        <v>1</v>
      </c>
      <c r="EN184" s="586"/>
      <c r="EO184" s="584">
        <v>0</v>
      </c>
      <c r="EP184" s="688">
        <v>147469000</v>
      </c>
      <c r="EQ184" s="585"/>
      <c r="ER184" s="585"/>
      <c r="ES184" s="200"/>
      <c r="ET184" s="412">
        <f t="shared" si="2"/>
        <v>0</v>
      </c>
    </row>
    <row r="185" spans="1:150" s="409" customFormat="1" ht="99.95" customHeight="1" x14ac:dyDescent="0.25">
      <c r="A185" s="430" t="s">
        <v>212</v>
      </c>
      <c r="B185" s="430" t="s">
        <v>310</v>
      </c>
      <c r="C185" s="56" t="s">
        <v>117</v>
      </c>
      <c r="D185" s="50">
        <v>2</v>
      </c>
      <c r="E185" s="56" t="s">
        <v>121</v>
      </c>
      <c r="F185" s="441" t="s">
        <v>65</v>
      </c>
      <c r="G185" s="50">
        <v>450</v>
      </c>
      <c r="H185" s="46">
        <v>1</v>
      </c>
      <c r="I185" s="46">
        <v>0.1</v>
      </c>
      <c r="J185" s="106" t="s">
        <v>3085</v>
      </c>
      <c r="K185" s="55" t="s">
        <v>299</v>
      </c>
      <c r="L185" s="437">
        <v>4</v>
      </c>
      <c r="M185" s="56" t="s">
        <v>122</v>
      </c>
      <c r="N185" s="106" t="s">
        <v>3086</v>
      </c>
      <c r="O185" s="106" t="s">
        <v>3060</v>
      </c>
      <c r="P185" s="46">
        <v>0.1</v>
      </c>
      <c r="Q185" s="43">
        <v>11</v>
      </c>
      <c r="R185" s="477">
        <v>147469000</v>
      </c>
      <c r="S185" s="415"/>
      <c r="T185" s="11">
        <v>43132</v>
      </c>
      <c r="U185" s="11">
        <v>43465</v>
      </c>
      <c r="V185" s="416" t="s">
        <v>3091</v>
      </c>
      <c r="W185" s="498">
        <v>0.33333000000000002</v>
      </c>
      <c r="X185" s="459">
        <v>0</v>
      </c>
      <c r="Y185" s="431"/>
      <c r="Z185" s="430"/>
      <c r="AA185" s="665"/>
      <c r="AB185" s="598"/>
      <c r="AC185" s="598"/>
      <c r="AD185" s="582"/>
      <c r="AE185" s="608"/>
      <c r="AF185" s="582"/>
      <c r="AG185" s="459">
        <v>0</v>
      </c>
      <c r="AH185" s="431"/>
      <c r="AI185" s="430" t="s">
        <v>3067</v>
      </c>
      <c r="AJ185" s="665"/>
      <c r="AK185" s="598"/>
      <c r="AL185" s="582"/>
      <c r="AM185" s="582"/>
      <c r="AN185" s="582"/>
      <c r="AO185" s="582"/>
      <c r="AP185" s="459">
        <v>3.3333000000000002E-2</v>
      </c>
      <c r="AQ185" s="431">
        <v>0</v>
      </c>
      <c r="AR185" s="430" t="s">
        <v>3092</v>
      </c>
      <c r="AS185" s="665"/>
      <c r="AT185" s="598"/>
      <c r="AU185" s="582"/>
      <c r="AV185" s="582"/>
      <c r="AW185" s="582"/>
      <c r="AX185" s="582"/>
      <c r="AY185" s="582"/>
      <c r="AZ185" s="459">
        <v>3.3333000000000002E-2</v>
      </c>
      <c r="BA185" s="431"/>
      <c r="BB185" s="430" t="s">
        <v>3092</v>
      </c>
      <c r="BC185" s="665"/>
      <c r="BD185" s="598"/>
      <c r="BE185" s="582"/>
      <c r="BF185" s="582"/>
      <c r="BG185" s="582"/>
      <c r="BH185" s="582"/>
      <c r="BI185" s="459">
        <v>3.3333000000000002E-2</v>
      </c>
      <c r="BJ185" s="431"/>
      <c r="BK185" s="430" t="s">
        <v>3092</v>
      </c>
      <c r="BL185" s="665"/>
      <c r="BM185" s="598"/>
      <c r="BN185" s="738"/>
      <c r="BO185" s="582"/>
      <c r="BP185" s="582"/>
      <c r="BQ185" s="582"/>
      <c r="BR185" s="459">
        <v>3.3333000000000002E-2</v>
      </c>
      <c r="BS185" s="431"/>
      <c r="BT185" s="430" t="s">
        <v>3089</v>
      </c>
      <c r="BU185" s="665"/>
      <c r="BV185" s="598"/>
      <c r="BW185" s="582"/>
      <c r="BX185" s="582"/>
      <c r="BY185" s="627"/>
      <c r="BZ185" s="582"/>
      <c r="CA185" s="582"/>
      <c r="CB185" s="459">
        <v>3.3333000000000002E-2</v>
      </c>
      <c r="CC185" s="431"/>
      <c r="CD185" s="430" t="s">
        <v>3092</v>
      </c>
      <c r="CE185" s="665"/>
      <c r="CF185" s="598"/>
      <c r="CG185" s="582"/>
      <c r="CH185" s="582"/>
      <c r="CI185" s="582"/>
      <c r="CJ185" s="582"/>
      <c r="CK185" s="459">
        <v>3.3333000000000002E-2</v>
      </c>
      <c r="CL185" s="431"/>
      <c r="CM185" s="430" t="s">
        <v>3092</v>
      </c>
      <c r="CN185" s="665"/>
      <c r="CO185" s="598"/>
      <c r="CP185" s="582"/>
      <c r="CQ185" s="582"/>
      <c r="CR185" s="582"/>
      <c r="CS185" s="582"/>
      <c r="CT185" s="459">
        <v>3.3333000000000002E-2</v>
      </c>
      <c r="CU185" s="431"/>
      <c r="CV185" s="181" t="s">
        <v>3089</v>
      </c>
      <c r="CW185" s="665"/>
      <c r="CX185" s="598"/>
      <c r="CY185" s="582"/>
      <c r="CZ185" s="582"/>
      <c r="DA185" s="582"/>
      <c r="DB185" s="582"/>
      <c r="DC185" s="582"/>
      <c r="DD185" s="459">
        <v>3.3333000000000002E-2</v>
      </c>
      <c r="DE185" s="431"/>
      <c r="DF185" s="430" t="s">
        <v>3092</v>
      </c>
      <c r="DG185" s="665"/>
      <c r="DH185" s="598"/>
      <c r="DI185" s="582"/>
      <c r="DJ185" s="582"/>
      <c r="DK185" s="582"/>
      <c r="DL185" s="582"/>
      <c r="DM185" s="459">
        <v>3.3333000000000002E-2</v>
      </c>
      <c r="DN185" s="431"/>
      <c r="DO185" s="430" t="s">
        <v>3092</v>
      </c>
      <c r="DP185" s="665"/>
      <c r="DQ185" s="598"/>
      <c r="DR185" s="582"/>
      <c r="DS185" s="582"/>
      <c r="DT185" s="582"/>
      <c r="DU185" s="582"/>
      <c r="DV185" s="459">
        <v>3.3333000000000002E-2</v>
      </c>
      <c r="DW185" s="431"/>
      <c r="DX185" s="623" t="s">
        <v>3089</v>
      </c>
      <c r="DY185" s="665"/>
      <c r="DZ185" s="598"/>
      <c r="EA185" s="582"/>
      <c r="EB185" s="582"/>
      <c r="EC185" s="739"/>
      <c r="ED185" s="396"/>
      <c r="EE185" s="396"/>
      <c r="EF185" s="489"/>
      <c r="EG185" s="434">
        <v>0.33333000000000002</v>
      </c>
      <c r="EH185" s="434">
        <v>0</v>
      </c>
      <c r="EI185" s="433">
        <v>0</v>
      </c>
      <c r="EJ185" s="741"/>
      <c r="EK185" s="586"/>
      <c r="EL185" s="584"/>
      <c r="EM185" s="586"/>
      <c r="EN185" s="586"/>
      <c r="EO185" s="584"/>
      <c r="EP185" s="688"/>
      <c r="EQ185" s="586"/>
      <c r="ER185" s="586"/>
      <c r="ES185" s="200"/>
      <c r="ET185" s="412">
        <f t="shared" si="2"/>
        <v>0</v>
      </c>
    </row>
    <row r="186" spans="1:150" s="409" customFormat="1" ht="99.95" customHeight="1" x14ac:dyDescent="0.25">
      <c r="A186" s="430" t="s">
        <v>212</v>
      </c>
      <c r="B186" s="430" t="s">
        <v>310</v>
      </c>
      <c r="C186" s="56" t="s">
        <v>117</v>
      </c>
      <c r="D186" s="50">
        <v>2</v>
      </c>
      <c r="E186" s="56" t="s">
        <v>121</v>
      </c>
      <c r="F186" s="441" t="s">
        <v>65</v>
      </c>
      <c r="G186" s="50">
        <v>450</v>
      </c>
      <c r="H186" s="46">
        <v>1</v>
      </c>
      <c r="I186" s="46">
        <v>0.1</v>
      </c>
      <c r="J186" s="106" t="s">
        <v>3085</v>
      </c>
      <c r="K186" s="55" t="s">
        <v>299</v>
      </c>
      <c r="L186" s="437">
        <v>4</v>
      </c>
      <c r="M186" s="56" t="s">
        <v>122</v>
      </c>
      <c r="N186" s="106" t="s">
        <v>3086</v>
      </c>
      <c r="O186" s="106" t="s">
        <v>3060</v>
      </c>
      <c r="P186" s="46">
        <v>0.1</v>
      </c>
      <c r="Q186" s="43">
        <v>11</v>
      </c>
      <c r="R186" s="477">
        <v>147469000</v>
      </c>
      <c r="S186" s="415"/>
      <c r="T186" s="11">
        <v>43132</v>
      </c>
      <c r="U186" s="11">
        <v>43465</v>
      </c>
      <c r="V186" s="416" t="s">
        <v>3093</v>
      </c>
      <c r="W186" s="498">
        <v>0.33333000000000002</v>
      </c>
      <c r="X186" s="459">
        <v>0</v>
      </c>
      <c r="Y186" s="431"/>
      <c r="Z186" s="430"/>
      <c r="AA186" s="665"/>
      <c r="AB186" s="598"/>
      <c r="AC186" s="598"/>
      <c r="AD186" s="582"/>
      <c r="AE186" s="608"/>
      <c r="AF186" s="582"/>
      <c r="AG186" s="459">
        <v>0</v>
      </c>
      <c r="AH186" s="431"/>
      <c r="AI186" s="430" t="s">
        <v>3067</v>
      </c>
      <c r="AJ186" s="665"/>
      <c r="AK186" s="598"/>
      <c r="AL186" s="582"/>
      <c r="AM186" s="582"/>
      <c r="AN186" s="582"/>
      <c r="AO186" s="582"/>
      <c r="AP186" s="459">
        <v>0</v>
      </c>
      <c r="AQ186" s="431">
        <v>0</v>
      </c>
      <c r="AR186" s="430" t="s">
        <v>3067</v>
      </c>
      <c r="AS186" s="665"/>
      <c r="AT186" s="598"/>
      <c r="AU186" s="582"/>
      <c r="AV186" s="582"/>
      <c r="AW186" s="471"/>
      <c r="AX186" s="582"/>
      <c r="AY186" s="582"/>
      <c r="AZ186" s="459">
        <v>0</v>
      </c>
      <c r="BA186" s="431"/>
      <c r="BB186" s="451"/>
      <c r="BC186" s="665"/>
      <c r="BD186" s="598"/>
      <c r="BE186" s="582"/>
      <c r="BF186" s="582"/>
      <c r="BG186" s="582"/>
      <c r="BH186" s="582"/>
      <c r="BI186" s="459">
        <v>0</v>
      </c>
      <c r="BJ186" s="431"/>
      <c r="BK186" s="431"/>
      <c r="BL186" s="665"/>
      <c r="BM186" s="598"/>
      <c r="BN186" s="738"/>
      <c r="BO186" s="582"/>
      <c r="BP186" s="582"/>
      <c r="BQ186" s="582"/>
      <c r="BR186" s="459">
        <v>0</v>
      </c>
      <c r="BS186" s="431"/>
      <c r="BT186" s="451"/>
      <c r="BU186" s="665"/>
      <c r="BV186" s="598"/>
      <c r="BW186" s="582"/>
      <c r="BX186" s="582"/>
      <c r="BY186" s="627"/>
      <c r="BZ186" s="582"/>
      <c r="CA186" s="582"/>
      <c r="CB186" s="459">
        <v>0</v>
      </c>
      <c r="CC186" s="431"/>
      <c r="CD186" s="431"/>
      <c r="CE186" s="665"/>
      <c r="CF186" s="598"/>
      <c r="CG186" s="582"/>
      <c r="CH186" s="582"/>
      <c r="CI186" s="582"/>
      <c r="CJ186" s="582"/>
      <c r="CK186" s="459">
        <v>0</v>
      </c>
      <c r="CL186" s="431"/>
      <c r="CM186" s="431"/>
      <c r="CN186" s="665"/>
      <c r="CO186" s="598"/>
      <c r="CP186" s="582"/>
      <c r="CQ186" s="582"/>
      <c r="CR186" s="582"/>
      <c r="CS186" s="582"/>
      <c r="CT186" s="459">
        <v>0</v>
      </c>
      <c r="CU186" s="431"/>
      <c r="CV186" s="431"/>
      <c r="CW186" s="665"/>
      <c r="CX186" s="598"/>
      <c r="CY186" s="582"/>
      <c r="CZ186" s="582"/>
      <c r="DA186" s="582"/>
      <c r="DB186" s="582"/>
      <c r="DC186" s="582"/>
      <c r="DD186" s="459">
        <v>0</v>
      </c>
      <c r="DE186" s="431"/>
      <c r="DF186" s="431"/>
      <c r="DG186" s="665"/>
      <c r="DH186" s="598"/>
      <c r="DI186" s="582"/>
      <c r="DJ186" s="582"/>
      <c r="DK186" s="582"/>
      <c r="DL186" s="582"/>
      <c r="DM186" s="459">
        <v>0</v>
      </c>
      <c r="DN186" s="431"/>
      <c r="DO186" s="451"/>
      <c r="DP186" s="665"/>
      <c r="DQ186" s="598"/>
      <c r="DR186" s="582"/>
      <c r="DS186" s="582"/>
      <c r="DT186" s="582"/>
      <c r="DU186" s="582"/>
      <c r="DV186" s="459">
        <v>0.33333000000000002</v>
      </c>
      <c r="DW186" s="431"/>
      <c r="DX186" s="623"/>
      <c r="DY186" s="665"/>
      <c r="DZ186" s="598"/>
      <c r="EA186" s="582"/>
      <c r="EB186" s="582"/>
      <c r="EC186" s="739"/>
      <c r="ED186" s="396"/>
      <c r="EE186" s="396"/>
      <c r="EF186" s="489"/>
      <c r="EG186" s="434">
        <v>0.33333000000000002</v>
      </c>
      <c r="EH186" s="434">
        <v>0</v>
      </c>
      <c r="EI186" s="433">
        <v>0</v>
      </c>
      <c r="EJ186" s="741"/>
      <c r="EK186" s="586"/>
      <c r="EL186" s="584"/>
      <c r="EM186" s="586"/>
      <c r="EN186" s="586"/>
      <c r="EO186" s="584"/>
      <c r="EP186" s="688"/>
      <c r="EQ186" s="586"/>
      <c r="ER186" s="586"/>
      <c r="ES186" s="200"/>
      <c r="ET186" s="412">
        <f t="shared" si="2"/>
        <v>0</v>
      </c>
    </row>
    <row r="187" spans="1:150" s="409" customFormat="1" ht="99.95" customHeight="1" x14ac:dyDescent="0.25">
      <c r="A187" s="430" t="s">
        <v>212</v>
      </c>
      <c r="B187" s="430" t="s">
        <v>310</v>
      </c>
      <c r="C187" s="56" t="s">
        <v>117</v>
      </c>
      <c r="D187" s="50">
        <v>3</v>
      </c>
      <c r="E187" s="56" t="s">
        <v>123</v>
      </c>
      <c r="F187" s="441" t="s">
        <v>65</v>
      </c>
      <c r="G187" s="46">
        <v>1</v>
      </c>
      <c r="H187" s="46">
        <v>1</v>
      </c>
      <c r="I187" s="46">
        <v>0.15</v>
      </c>
      <c r="J187" s="106" t="s">
        <v>3094</v>
      </c>
      <c r="K187" s="46" t="s">
        <v>299</v>
      </c>
      <c r="L187" s="437">
        <v>5</v>
      </c>
      <c r="M187" s="56" t="s">
        <v>124</v>
      </c>
      <c r="N187" s="106" t="s">
        <v>3095</v>
      </c>
      <c r="O187" s="106" t="s">
        <v>3096</v>
      </c>
      <c r="P187" s="51">
        <v>0.05</v>
      </c>
      <c r="Q187" s="43">
        <v>11</v>
      </c>
      <c r="R187" s="477">
        <v>722737000</v>
      </c>
      <c r="S187" s="415"/>
      <c r="T187" s="11">
        <v>43132</v>
      </c>
      <c r="U187" s="11">
        <v>43465</v>
      </c>
      <c r="V187" s="430" t="s">
        <v>3097</v>
      </c>
      <c r="W187" s="498">
        <v>0.25</v>
      </c>
      <c r="X187" s="459">
        <v>0</v>
      </c>
      <c r="Y187" s="431"/>
      <c r="Z187" s="430"/>
      <c r="AA187" s="665">
        <v>0</v>
      </c>
      <c r="AB187" s="582">
        <v>0</v>
      </c>
      <c r="AC187" s="598"/>
      <c r="AD187" s="582"/>
      <c r="AE187" s="582"/>
      <c r="AF187" s="582"/>
      <c r="AG187" s="459">
        <v>0.125</v>
      </c>
      <c r="AH187" s="431"/>
      <c r="AI187" s="451" t="s">
        <v>3098</v>
      </c>
      <c r="AJ187" s="665">
        <v>0.125</v>
      </c>
      <c r="AK187" s="582">
        <v>0</v>
      </c>
      <c r="AL187" s="582"/>
      <c r="AM187" s="582"/>
      <c r="AN187" s="582"/>
      <c r="AO187" s="582"/>
      <c r="AP187" s="459">
        <v>0.125</v>
      </c>
      <c r="AQ187" s="431"/>
      <c r="AR187" s="451" t="s">
        <v>3099</v>
      </c>
      <c r="AS187" s="665">
        <v>0.125</v>
      </c>
      <c r="AT187" s="582">
        <v>0</v>
      </c>
      <c r="AU187" s="582"/>
      <c r="AV187" s="582"/>
      <c r="AW187" s="582"/>
      <c r="AX187" s="582"/>
      <c r="AY187" s="582"/>
      <c r="AZ187" s="459">
        <v>0</v>
      </c>
      <c r="BA187" s="431"/>
      <c r="BB187" s="451"/>
      <c r="BC187" s="665">
        <v>5.5399999999999998E-2</v>
      </c>
      <c r="BD187" s="582">
        <v>0</v>
      </c>
      <c r="BE187" s="582"/>
      <c r="BF187" s="582"/>
      <c r="BG187" s="582"/>
      <c r="BH187" s="582"/>
      <c r="BI187" s="459">
        <v>0</v>
      </c>
      <c r="BJ187" s="431"/>
      <c r="BK187" s="451"/>
      <c r="BL187" s="665">
        <v>5.5399999999999998E-2</v>
      </c>
      <c r="BM187" s="582">
        <v>0</v>
      </c>
      <c r="BN187" s="738"/>
      <c r="BO187" s="738"/>
      <c r="BP187" s="738"/>
      <c r="BQ187" s="738"/>
      <c r="BR187" s="459">
        <v>0</v>
      </c>
      <c r="BS187" s="431"/>
      <c r="BT187" s="451"/>
      <c r="BU187" s="665">
        <v>0.18059999999999998</v>
      </c>
      <c r="BV187" s="582">
        <v>0</v>
      </c>
      <c r="BW187" s="582"/>
      <c r="BX187" s="582"/>
      <c r="BY187" s="627"/>
      <c r="BZ187" s="582"/>
      <c r="CA187" s="582"/>
      <c r="CB187" s="459">
        <v>0</v>
      </c>
      <c r="CC187" s="431"/>
      <c r="CD187" s="451"/>
      <c r="CE187" s="665">
        <v>5.5599999999999997E-2</v>
      </c>
      <c r="CF187" s="582">
        <v>0</v>
      </c>
      <c r="CG187" s="582"/>
      <c r="CH187" s="582"/>
      <c r="CI187" s="582"/>
      <c r="CJ187" s="582"/>
      <c r="CK187" s="459">
        <v>0</v>
      </c>
      <c r="CL187" s="431"/>
      <c r="CM187" s="451"/>
      <c r="CN187" s="665">
        <v>5.5599999999999997E-2</v>
      </c>
      <c r="CO187" s="582">
        <v>0</v>
      </c>
      <c r="CP187" s="582"/>
      <c r="CQ187" s="582"/>
      <c r="CR187" s="582"/>
      <c r="CS187" s="582"/>
      <c r="CT187" s="459">
        <v>0</v>
      </c>
      <c r="CU187" s="431"/>
      <c r="CV187" s="451"/>
      <c r="CW187" s="665">
        <v>5.5599999999999997E-2</v>
      </c>
      <c r="CX187" s="582">
        <v>0</v>
      </c>
      <c r="CY187" s="582"/>
      <c r="CZ187" s="582"/>
      <c r="DA187" s="582" t="s">
        <v>3100</v>
      </c>
      <c r="DB187" s="582"/>
      <c r="DC187" s="582"/>
      <c r="DD187" s="459">
        <v>0</v>
      </c>
      <c r="DE187" s="431"/>
      <c r="DF187" s="451"/>
      <c r="DG187" s="665">
        <v>5.5599999999999997E-2</v>
      </c>
      <c r="DH187" s="582">
        <v>0</v>
      </c>
      <c r="DI187" s="582"/>
      <c r="DJ187" s="582"/>
      <c r="DK187" s="582"/>
      <c r="DL187" s="582"/>
      <c r="DM187" s="459">
        <v>0</v>
      </c>
      <c r="DN187" s="431"/>
      <c r="DO187" s="451"/>
      <c r="DP187" s="665">
        <v>5.5599999999999997E-2</v>
      </c>
      <c r="DQ187" s="582">
        <v>0</v>
      </c>
      <c r="DR187" s="582"/>
      <c r="DS187" s="582"/>
      <c r="DT187" s="582"/>
      <c r="DU187" s="582"/>
      <c r="DV187" s="459">
        <v>0</v>
      </c>
      <c r="DW187" s="431"/>
      <c r="DX187" s="451"/>
      <c r="DY187" s="665">
        <v>0.18059999999999998</v>
      </c>
      <c r="DZ187" s="582">
        <v>0</v>
      </c>
      <c r="EA187" s="582"/>
      <c r="EB187" s="582"/>
      <c r="EC187" s="739" t="s">
        <v>3101</v>
      </c>
      <c r="ED187" s="396"/>
      <c r="EE187" s="396"/>
      <c r="EF187" s="489"/>
      <c r="EG187" s="434">
        <v>0.25</v>
      </c>
      <c r="EH187" s="434">
        <v>0</v>
      </c>
      <c r="EI187" s="433">
        <v>0</v>
      </c>
      <c r="EJ187" s="740">
        <v>0.99999999999999989</v>
      </c>
      <c r="EK187" s="585">
        <v>0</v>
      </c>
      <c r="EL187" s="584">
        <v>0</v>
      </c>
      <c r="EM187" s="587">
        <v>1</v>
      </c>
      <c r="EN187" s="586"/>
      <c r="EO187" s="584">
        <v>0</v>
      </c>
      <c r="EP187" s="688">
        <v>722737000</v>
      </c>
      <c r="EQ187" s="585"/>
      <c r="ER187" s="585"/>
      <c r="ES187" s="200"/>
      <c r="ET187" s="412">
        <f t="shared" si="2"/>
        <v>0</v>
      </c>
    </row>
    <row r="188" spans="1:150" s="409" customFormat="1" ht="99.95" customHeight="1" x14ac:dyDescent="0.25">
      <c r="A188" s="430" t="s">
        <v>212</v>
      </c>
      <c r="B188" s="430" t="s">
        <v>310</v>
      </c>
      <c r="C188" s="56" t="s">
        <v>117</v>
      </c>
      <c r="D188" s="50">
        <v>3</v>
      </c>
      <c r="E188" s="56" t="s">
        <v>123</v>
      </c>
      <c r="F188" s="441" t="s">
        <v>65</v>
      </c>
      <c r="G188" s="46">
        <v>1</v>
      </c>
      <c r="H188" s="46">
        <v>1</v>
      </c>
      <c r="I188" s="46">
        <v>0.15</v>
      </c>
      <c r="J188" s="106" t="s">
        <v>3094</v>
      </c>
      <c r="K188" s="46" t="s">
        <v>299</v>
      </c>
      <c r="L188" s="437">
        <v>5</v>
      </c>
      <c r="M188" s="56" t="s">
        <v>124</v>
      </c>
      <c r="N188" s="106" t="s">
        <v>3095</v>
      </c>
      <c r="O188" s="106" t="s">
        <v>3096</v>
      </c>
      <c r="P188" s="51">
        <v>0.05</v>
      </c>
      <c r="Q188" s="43">
        <v>11</v>
      </c>
      <c r="R188" s="477">
        <v>722737000</v>
      </c>
      <c r="S188" s="415"/>
      <c r="T188" s="11">
        <v>43132</v>
      </c>
      <c r="U188" s="11">
        <v>43465</v>
      </c>
      <c r="V188" s="430" t="s">
        <v>3102</v>
      </c>
      <c r="W188" s="498">
        <v>0.25</v>
      </c>
      <c r="X188" s="459">
        <v>0</v>
      </c>
      <c r="Y188" s="431"/>
      <c r="Z188" s="430"/>
      <c r="AA188" s="665"/>
      <c r="AB188" s="582"/>
      <c r="AC188" s="598"/>
      <c r="AD188" s="582"/>
      <c r="AE188" s="582"/>
      <c r="AF188" s="582"/>
      <c r="AG188" s="459">
        <v>0</v>
      </c>
      <c r="AH188" s="431"/>
      <c r="AI188" s="430"/>
      <c r="AJ188" s="665"/>
      <c r="AK188" s="582"/>
      <c r="AL188" s="582"/>
      <c r="AM188" s="582"/>
      <c r="AN188" s="582"/>
      <c r="AO188" s="582"/>
      <c r="AP188" s="459">
        <v>0</v>
      </c>
      <c r="AQ188" s="431"/>
      <c r="AR188" s="430"/>
      <c r="AS188" s="665"/>
      <c r="AT188" s="582"/>
      <c r="AU188" s="582"/>
      <c r="AV188" s="582"/>
      <c r="AW188" s="582"/>
      <c r="AX188" s="582"/>
      <c r="AY188" s="582"/>
      <c r="AZ188" s="459">
        <v>2.7699999999999999E-2</v>
      </c>
      <c r="BA188" s="431"/>
      <c r="BB188" s="430" t="s">
        <v>3103</v>
      </c>
      <c r="BC188" s="665"/>
      <c r="BD188" s="582"/>
      <c r="BE188" s="582"/>
      <c r="BF188" s="582"/>
      <c r="BG188" s="582"/>
      <c r="BH188" s="582"/>
      <c r="BI188" s="459">
        <v>2.7699999999999999E-2</v>
      </c>
      <c r="BJ188" s="431"/>
      <c r="BK188" s="448" t="s">
        <v>3103</v>
      </c>
      <c r="BL188" s="665"/>
      <c r="BM188" s="582"/>
      <c r="BN188" s="738"/>
      <c r="BO188" s="738"/>
      <c r="BP188" s="738"/>
      <c r="BQ188" s="738"/>
      <c r="BR188" s="459">
        <v>2.7799999999999998E-2</v>
      </c>
      <c r="BS188" s="431"/>
      <c r="BT188" s="430" t="s">
        <v>3104</v>
      </c>
      <c r="BU188" s="665"/>
      <c r="BV188" s="582"/>
      <c r="BW188" s="582"/>
      <c r="BX188" s="582"/>
      <c r="BY188" s="627"/>
      <c r="BZ188" s="582"/>
      <c r="CA188" s="582"/>
      <c r="CB188" s="459">
        <v>2.7799999999999998E-2</v>
      </c>
      <c r="CC188" s="431"/>
      <c r="CD188" s="430" t="s">
        <v>3103</v>
      </c>
      <c r="CE188" s="665"/>
      <c r="CF188" s="582"/>
      <c r="CG188" s="582"/>
      <c r="CH188" s="582"/>
      <c r="CI188" s="582"/>
      <c r="CJ188" s="582"/>
      <c r="CK188" s="459">
        <v>2.7799999999999998E-2</v>
      </c>
      <c r="CL188" s="431"/>
      <c r="CM188" s="430" t="s">
        <v>3103</v>
      </c>
      <c r="CN188" s="665"/>
      <c r="CO188" s="582"/>
      <c r="CP188" s="582"/>
      <c r="CQ188" s="582"/>
      <c r="CR188" s="582"/>
      <c r="CS188" s="582"/>
      <c r="CT188" s="459">
        <v>2.7799999999999998E-2</v>
      </c>
      <c r="CU188" s="431"/>
      <c r="CV188" s="430" t="s">
        <v>3104</v>
      </c>
      <c r="CW188" s="665"/>
      <c r="CX188" s="582"/>
      <c r="CY188" s="582"/>
      <c r="CZ188" s="582"/>
      <c r="DA188" s="582"/>
      <c r="DB188" s="582"/>
      <c r="DC188" s="582"/>
      <c r="DD188" s="459">
        <v>2.7799999999999998E-2</v>
      </c>
      <c r="DE188" s="431"/>
      <c r="DF188" s="430" t="s">
        <v>3103</v>
      </c>
      <c r="DG188" s="665"/>
      <c r="DH188" s="582"/>
      <c r="DI188" s="582"/>
      <c r="DJ188" s="582"/>
      <c r="DK188" s="582"/>
      <c r="DL188" s="582"/>
      <c r="DM188" s="459">
        <v>2.7799999999999998E-2</v>
      </c>
      <c r="DN188" s="431"/>
      <c r="DO188" s="430" t="s">
        <v>3103</v>
      </c>
      <c r="DP188" s="665"/>
      <c r="DQ188" s="582"/>
      <c r="DR188" s="582"/>
      <c r="DS188" s="582"/>
      <c r="DT188" s="582"/>
      <c r="DU188" s="582"/>
      <c r="DV188" s="459">
        <v>2.7799999999999998E-2</v>
      </c>
      <c r="DW188" s="431"/>
      <c r="DX188" s="430" t="s">
        <v>3103</v>
      </c>
      <c r="DY188" s="665"/>
      <c r="DZ188" s="582"/>
      <c r="EA188" s="582"/>
      <c r="EB188" s="582"/>
      <c r="EC188" s="739"/>
      <c r="ED188" s="396"/>
      <c r="EE188" s="396"/>
      <c r="EF188" s="489"/>
      <c r="EG188" s="434">
        <v>0.24999999999999994</v>
      </c>
      <c r="EH188" s="434">
        <v>0</v>
      </c>
      <c r="EI188" s="433">
        <v>0</v>
      </c>
      <c r="EJ188" s="740"/>
      <c r="EK188" s="585"/>
      <c r="EL188" s="584"/>
      <c r="EM188" s="587"/>
      <c r="EN188" s="586"/>
      <c r="EO188" s="584"/>
      <c r="EP188" s="688"/>
      <c r="EQ188" s="585"/>
      <c r="ER188" s="585"/>
      <c r="ES188" s="200"/>
      <c r="ET188" s="412">
        <f t="shared" si="2"/>
        <v>0</v>
      </c>
    </row>
    <row r="189" spans="1:150" s="409" customFormat="1" ht="99.95" customHeight="1" x14ac:dyDescent="0.25">
      <c r="A189" s="430" t="s">
        <v>212</v>
      </c>
      <c r="B189" s="430" t="s">
        <v>310</v>
      </c>
      <c r="C189" s="56" t="s">
        <v>117</v>
      </c>
      <c r="D189" s="50">
        <v>3</v>
      </c>
      <c r="E189" s="56" t="s">
        <v>123</v>
      </c>
      <c r="F189" s="441" t="s">
        <v>65</v>
      </c>
      <c r="G189" s="46">
        <v>1</v>
      </c>
      <c r="H189" s="46">
        <v>1</v>
      </c>
      <c r="I189" s="46">
        <v>0.15</v>
      </c>
      <c r="J189" s="106" t="s">
        <v>3094</v>
      </c>
      <c r="K189" s="46" t="s">
        <v>299</v>
      </c>
      <c r="L189" s="437">
        <v>5</v>
      </c>
      <c r="M189" s="56" t="s">
        <v>124</v>
      </c>
      <c r="N189" s="106" t="s">
        <v>3095</v>
      </c>
      <c r="O189" s="106" t="s">
        <v>3096</v>
      </c>
      <c r="P189" s="51">
        <v>0.05</v>
      </c>
      <c r="Q189" s="43">
        <v>11</v>
      </c>
      <c r="R189" s="477">
        <v>722737000</v>
      </c>
      <c r="S189" s="415"/>
      <c r="T189" s="11">
        <v>43132</v>
      </c>
      <c r="U189" s="11">
        <v>43465</v>
      </c>
      <c r="V189" s="430" t="s">
        <v>3105</v>
      </c>
      <c r="W189" s="498">
        <v>0.25</v>
      </c>
      <c r="X189" s="459">
        <v>0</v>
      </c>
      <c r="Y189" s="431"/>
      <c r="Z189" s="430"/>
      <c r="AA189" s="665"/>
      <c r="AB189" s="582"/>
      <c r="AC189" s="598"/>
      <c r="AD189" s="582"/>
      <c r="AE189" s="582"/>
      <c r="AF189" s="582"/>
      <c r="AG189" s="459">
        <v>0</v>
      </c>
      <c r="AH189" s="431"/>
      <c r="AI189" s="431"/>
      <c r="AJ189" s="665"/>
      <c r="AK189" s="582"/>
      <c r="AL189" s="582"/>
      <c r="AM189" s="582"/>
      <c r="AN189" s="582"/>
      <c r="AO189" s="582"/>
      <c r="AP189" s="459">
        <v>0</v>
      </c>
      <c r="AQ189" s="431"/>
      <c r="AR189" s="431"/>
      <c r="AS189" s="665"/>
      <c r="AT189" s="582"/>
      <c r="AU189" s="582"/>
      <c r="AV189" s="582"/>
      <c r="AW189" s="582"/>
      <c r="AX189" s="582"/>
      <c r="AY189" s="582"/>
      <c r="AZ189" s="459">
        <v>2.7699999999999999E-2</v>
      </c>
      <c r="BA189" s="431"/>
      <c r="BB189" s="430" t="s">
        <v>3106</v>
      </c>
      <c r="BC189" s="665"/>
      <c r="BD189" s="582"/>
      <c r="BE189" s="582"/>
      <c r="BF189" s="582"/>
      <c r="BG189" s="582"/>
      <c r="BH189" s="582"/>
      <c r="BI189" s="459">
        <v>2.7699999999999999E-2</v>
      </c>
      <c r="BJ189" s="431">
        <v>0</v>
      </c>
      <c r="BK189" s="451" t="s">
        <v>3106</v>
      </c>
      <c r="BL189" s="665"/>
      <c r="BM189" s="582"/>
      <c r="BN189" s="738"/>
      <c r="BO189" s="738"/>
      <c r="BP189" s="738"/>
      <c r="BQ189" s="738"/>
      <c r="BR189" s="459">
        <v>2.7799999999999998E-2</v>
      </c>
      <c r="BS189" s="431"/>
      <c r="BT189" s="430" t="s">
        <v>3107</v>
      </c>
      <c r="BU189" s="665"/>
      <c r="BV189" s="582"/>
      <c r="BW189" s="582"/>
      <c r="BX189" s="582"/>
      <c r="BY189" s="627"/>
      <c r="BZ189" s="582"/>
      <c r="CA189" s="582"/>
      <c r="CB189" s="459">
        <v>2.7799999999999998E-2</v>
      </c>
      <c r="CC189" s="431"/>
      <c r="CD189" s="451" t="s">
        <v>3106</v>
      </c>
      <c r="CE189" s="665"/>
      <c r="CF189" s="582"/>
      <c r="CG189" s="582"/>
      <c r="CH189" s="582"/>
      <c r="CI189" s="582"/>
      <c r="CJ189" s="582"/>
      <c r="CK189" s="459">
        <v>2.7799999999999998E-2</v>
      </c>
      <c r="CL189" s="431"/>
      <c r="CM189" s="451" t="s">
        <v>3106</v>
      </c>
      <c r="CN189" s="665"/>
      <c r="CO189" s="582"/>
      <c r="CP189" s="582"/>
      <c r="CQ189" s="582"/>
      <c r="CR189" s="582"/>
      <c r="CS189" s="582"/>
      <c r="CT189" s="459">
        <v>2.7799999999999998E-2</v>
      </c>
      <c r="CU189" s="431"/>
      <c r="CV189" s="430" t="s">
        <v>3107</v>
      </c>
      <c r="CW189" s="665"/>
      <c r="CX189" s="582"/>
      <c r="CY189" s="582"/>
      <c r="CZ189" s="582"/>
      <c r="DA189" s="582"/>
      <c r="DB189" s="582"/>
      <c r="DC189" s="582"/>
      <c r="DD189" s="459">
        <v>2.7799999999999998E-2</v>
      </c>
      <c r="DE189" s="431"/>
      <c r="DF189" s="451" t="s">
        <v>3106</v>
      </c>
      <c r="DG189" s="665"/>
      <c r="DH189" s="582"/>
      <c r="DI189" s="582"/>
      <c r="DJ189" s="582"/>
      <c r="DK189" s="582"/>
      <c r="DL189" s="582"/>
      <c r="DM189" s="459">
        <v>2.7799999999999998E-2</v>
      </c>
      <c r="DN189" s="431"/>
      <c r="DO189" s="451" t="s">
        <v>3106</v>
      </c>
      <c r="DP189" s="665"/>
      <c r="DQ189" s="582"/>
      <c r="DR189" s="582"/>
      <c r="DS189" s="582"/>
      <c r="DT189" s="582"/>
      <c r="DU189" s="582"/>
      <c r="DV189" s="459">
        <v>2.7799999999999998E-2</v>
      </c>
      <c r="DW189" s="431"/>
      <c r="DX189" s="451" t="s">
        <v>3106</v>
      </c>
      <c r="DY189" s="665"/>
      <c r="DZ189" s="582"/>
      <c r="EA189" s="582"/>
      <c r="EB189" s="582"/>
      <c r="EC189" s="739"/>
      <c r="ED189" s="396"/>
      <c r="EE189" s="396"/>
      <c r="EF189" s="489"/>
      <c r="EG189" s="434">
        <v>0.24999999999999994</v>
      </c>
      <c r="EH189" s="434">
        <v>0</v>
      </c>
      <c r="EI189" s="433">
        <v>0</v>
      </c>
      <c r="EJ189" s="740"/>
      <c r="EK189" s="585"/>
      <c r="EL189" s="584"/>
      <c r="EM189" s="587"/>
      <c r="EN189" s="586"/>
      <c r="EO189" s="584"/>
      <c r="EP189" s="688"/>
      <c r="EQ189" s="585"/>
      <c r="ER189" s="585"/>
      <c r="ES189" s="200"/>
      <c r="ET189" s="412">
        <f t="shared" si="2"/>
        <v>0</v>
      </c>
    </row>
    <row r="190" spans="1:150" s="409" customFormat="1" ht="99.95" customHeight="1" x14ac:dyDescent="0.25">
      <c r="A190" s="430" t="s">
        <v>212</v>
      </c>
      <c r="B190" s="430" t="s">
        <v>310</v>
      </c>
      <c r="C190" s="56" t="s">
        <v>117</v>
      </c>
      <c r="D190" s="50">
        <v>3</v>
      </c>
      <c r="E190" s="56" t="s">
        <v>123</v>
      </c>
      <c r="F190" s="441" t="s">
        <v>65</v>
      </c>
      <c r="G190" s="46">
        <v>1</v>
      </c>
      <c r="H190" s="46">
        <v>1</v>
      </c>
      <c r="I190" s="46">
        <v>0.15</v>
      </c>
      <c r="J190" s="106" t="s">
        <v>3094</v>
      </c>
      <c r="K190" s="46" t="s">
        <v>288</v>
      </c>
      <c r="L190" s="437">
        <v>6</v>
      </c>
      <c r="M190" s="56" t="s">
        <v>124</v>
      </c>
      <c r="N190" s="106" t="s">
        <v>3095</v>
      </c>
      <c r="O190" s="106" t="s">
        <v>3096</v>
      </c>
      <c r="P190" s="51">
        <v>0.05</v>
      </c>
      <c r="Q190" s="43">
        <v>11</v>
      </c>
      <c r="R190" s="477">
        <v>722737000</v>
      </c>
      <c r="S190" s="415"/>
      <c r="T190" s="11">
        <v>43132</v>
      </c>
      <c r="U190" s="11">
        <v>43465</v>
      </c>
      <c r="V190" s="430" t="s">
        <v>3108</v>
      </c>
      <c r="W190" s="498">
        <v>0.25</v>
      </c>
      <c r="X190" s="459">
        <v>0</v>
      </c>
      <c r="Y190" s="431"/>
      <c r="Z190" s="430"/>
      <c r="AA190" s="665"/>
      <c r="AB190" s="582"/>
      <c r="AC190" s="598"/>
      <c r="AD190" s="582"/>
      <c r="AE190" s="582"/>
      <c r="AF190" s="582"/>
      <c r="AG190" s="459">
        <v>0</v>
      </c>
      <c r="AH190" s="431"/>
      <c r="AI190" s="431"/>
      <c r="AJ190" s="665"/>
      <c r="AK190" s="582"/>
      <c r="AL190" s="582"/>
      <c r="AM190" s="582"/>
      <c r="AN190" s="582"/>
      <c r="AO190" s="582"/>
      <c r="AP190" s="459">
        <v>0</v>
      </c>
      <c r="AQ190" s="431"/>
      <c r="AR190" s="431"/>
      <c r="AS190" s="665"/>
      <c r="AT190" s="582"/>
      <c r="AU190" s="582"/>
      <c r="AV190" s="582"/>
      <c r="AW190" s="582"/>
      <c r="AX190" s="582"/>
      <c r="AY190" s="582"/>
      <c r="AZ190" s="459">
        <v>0</v>
      </c>
      <c r="BA190" s="431"/>
      <c r="BB190" s="499"/>
      <c r="BC190" s="665"/>
      <c r="BD190" s="582"/>
      <c r="BE190" s="431"/>
      <c r="BF190" s="431"/>
      <c r="BG190" s="431"/>
      <c r="BH190" s="431"/>
      <c r="BI190" s="459">
        <v>0</v>
      </c>
      <c r="BJ190" s="431"/>
      <c r="BK190" s="499"/>
      <c r="BL190" s="665"/>
      <c r="BM190" s="582"/>
      <c r="BN190" s="738"/>
      <c r="BO190" s="738"/>
      <c r="BP190" s="738"/>
      <c r="BQ190" s="738"/>
      <c r="BR190" s="459">
        <v>0.125</v>
      </c>
      <c r="BS190" s="431"/>
      <c r="BT190" s="451" t="s">
        <v>3109</v>
      </c>
      <c r="BU190" s="665"/>
      <c r="BV190" s="582"/>
      <c r="BW190" s="431"/>
      <c r="BX190" s="431"/>
      <c r="BY190" s="451"/>
      <c r="BZ190" s="431"/>
      <c r="CA190" s="431"/>
      <c r="CB190" s="459"/>
      <c r="CC190" s="431"/>
      <c r="CD190" s="499"/>
      <c r="CE190" s="665"/>
      <c r="CF190" s="582"/>
      <c r="CG190" s="582"/>
      <c r="CH190" s="582"/>
      <c r="CI190" s="582"/>
      <c r="CJ190" s="582"/>
      <c r="CK190" s="459"/>
      <c r="CL190" s="431"/>
      <c r="CM190" s="499"/>
      <c r="CN190" s="665"/>
      <c r="CO190" s="582"/>
      <c r="CP190" s="582"/>
      <c r="CQ190" s="582"/>
      <c r="CR190" s="582"/>
      <c r="CS190" s="582"/>
      <c r="CT190" s="459">
        <v>0</v>
      </c>
      <c r="CU190" s="431"/>
      <c r="CV190" s="451"/>
      <c r="CW190" s="665"/>
      <c r="CX190" s="582"/>
      <c r="CY190" s="431"/>
      <c r="CZ190" s="431"/>
      <c r="DA190" s="431"/>
      <c r="DB190" s="431"/>
      <c r="DC190" s="431"/>
      <c r="DD190" s="459">
        <v>0</v>
      </c>
      <c r="DE190" s="431"/>
      <c r="DF190" s="451"/>
      <c r="DG190" s="665"/>
      <c r="DH190" s="582"/>
      <c r="DI190" s="431"/>
      <c r="DJ190" s="431"/>
      <c r="DK190" s="431"/>
      <c r="DL190" s="431"/>
      <c r="DM190" s="459">
        <v>0</v>
      </c>
      <c r="DN190" s="431"/>
      <c r="DO190" s="451"/>
      <c r="DP190" s="665"/>
      <c r="DQ190" s="582"/>
      <c r="DR190" s="431"/>
      <c r="DS190" s="431"/>
      <c r="DT190" s="431"/>
      <c r="DU190" s="431"/>
      <c r="DV190" s="459">
        <v>0.125</v>
      </c>
      <c r="DW190" s="431"/>
      <c r="DX190" s="451" t="s">
        <v>3109</v>
      </c>
      <c r="DY190" s="665"/>
      <c r="DZ190" s="582"/>
      <c r="EA190" s="582"/>
      <c r="EB190" s="582"/>
      <c r="EC190" s="165"/>
      <c r="ED190" s="396"/>
      <c r="EE190" s="396"/>
      <c r="EF190" s="489"/>
      <c r="EG190" s="434">
        <v>0.25</v>
      </c>
      <c r="EH190" s="434">
        <v>0</v>
      </c>
      <c r="EI190" s="433">
        <v>0</v>
      </c>
      <c r="EJ190" s="740"/>
      <c r="EK190" s="585"/>
      <c r="EL190" s="584"/>
      <c r="EM190" s="587"/>
      <c r="EN190" s="586"/>
      <c r="EO190" s="584"/>
      <c r="EP190" s="688"/>
      <c r="EQ190" s="585"/>
      <c r="ER190" s="585"/>
      <c r="ES190" s="200"/>
      <c r="ET190" s="412">
        <f t="shared" si="2"/>
        <v>0</v>
      </c>
    </row>
    <row r="191" spans="1:150" s="409" customFormat="1" ht="99.95" customHeight="1" x14ac:dyDescent="0.25">
      <c r="A191" s="430" t="s">
        <v>212</v>
      </c>
      <c r="B191" s="430" t="s">
        <v>310</v>
      </c>
      <c r="C191" s="56" t="s">
        <v>117</v>
      </c>
      <c r="D191" s="50">
        <v>3</v>
      </c>
      <c r="E191" s="56" t="s">
        <v>123</v>
      </c>
      <c r="F191" s="441" t="s">
        <v>65</v>
      </c>
      <c r="G191" s="46">
        <v>1</v>
      </c>
      <c r="H191" s="46">
        <v>1</v>
      </c>
      <c r="I191" s="46">
        <v>0.15</v>
      </c>
      <c r="J191" s="106" t="s">
        <v>3094</v>
      </c>
      <c r="K191" s="46" t="s">
        <v>299</v>
      </c>
      <c r="L191" s="437">
        <v>6</v>
      </c>
      <c r="M191" s="56" t="s">
        <v>125</v>
      </c>
      <c r="N191" s="106" t="s">
        <v>3110</v>
      </c>
      <c r="O191" s="106" t="s">
        <v>3096</v>
      </c>
      <c r="P191" s="51">
        <v>0.05</v>
      </c>
      <c r="Q191" s="43">
        <v>11</v>
      </c>
      <c r="R191" s="477">
        <v>1862317000</v>
      </c>
      <c r="S191" s="415"/>
      <c r="T191" s="11">
        <v>43132</v>
      </c>
      <c r="U191" s="11">
        <v>43465</v>
      </c>
      <c r="V191" s="430" t="s">
        <v>3111</v>
      </c>
      <c r="W191" s="498">
        <v>0.33329999999999999</v>
      </c>
      <c r="X191" s="459">
        <v>0</v>
      </c>
      <c r="Y191" s="431"/>
      <c r="Z191" s="430"/>
      <c r="AA191" s="665">
        <v>0</v>
      </c>
      <c r="AB191" s="582">
        <v>0</v>
      </c>
      <c r="AC191" s="598"/>
      <c r="AD191" s="582"/>
      <c r="AE191" s="608"/>
      <c r="AF191" s="582"/>
      <c r="AG191" s="459">
        <v>3.7033333333333335E-2</v>
      </c>
      <c r="AH191" s="431"/>
      <c r="AI191" s="471" t="s">
        <v>3112</v>
      </c>
      <c r="AJ191" s="665">
        <v>7.4069999999999997E-2</v>
      </c>
      <c r="AK191" s="582">
        <v>0</v>
      </c>
      <c r="AL191" s="582"/>
      <c r="AM191" s="582"/>
      <c r="AN191" s="582"/>
      <c r="AO191" s="582"/>
      <c r="AP191" s="459">
        <v>3.7033333333333335E-2</v>
      </c>
      <c r="AQ191" s="431"/>
      <c r="AR191" s="471" t="s">
        <v>3112</v>
      </c>
      <c r="AS191" s="665">
        <v>7.4069999999999997E-2</v>
      </c>
      <c r="AT191" s="582">
        <v>0</v>
      </c>
      <c r="AU191" s="582"/>
      <c r="AV191" s="582"/>
      <c r="AW191" s="582"/>
      <c r="AX191" s="582"/>
      <c r="AY191" s="582"/>
      <c r="AZ191" s="459">
        <v>3.7033333333333335E-2</v>
      </c>
      <c r="BA191" s="431"/>
      <c r="BB191" s="471" t="s">
        <v>3112</v>
      </c>
      <c r="BC191" s="665">
        <v>7.4069999999999997E-2</v>
      </c>
      <c r="BD191" s="582">
        <v>0</v>
      </c>
      <c r="BE191" s="582"/>
      <c r="BF191" s="582"/>
      <c r="BG191" s="582"/>
      <c r="BH191" s="582"/>
      <c r="BI191" s="459">
        <v>3.7033333333333335E-2</v>
      </c>
      <c r="BJ191" s="431"/>
      <c r="BK191" s="471" t="s">
        <v>3112</v>
      </c>
      <c r="BL191" s="665">
        <v>7.4069999999999997E-2</v>
      </c>
      <c r="BM191" s="582">
        <v>0</v>
      </c>
      <c r="BN191" s="738"/>
      <c r="BO191" s="582"/>
      <c r="BP191" s="582"/>
      <c r="BQ191" s="582"/>
      <c r="BR191" s="459">
        <v>3.7033333333333335E-2</v>
      </c>
      <c r="BS191" s="431"/>
      <c r="BT191" s="471" t="s">
        <v>3112</v>
      </c>
      <c r="BU191" s="665">
        <v>7.4069999999999997E-2</v>
      </c>
      <c r="BV191" s="582">
        <v>0</v>
      </c>
      <c r="BW191" s="582"/>
      <c r="BX191" s="582"/>
      <c r="BY191" s="627"/>
      <c r="BZ191" s="582"/>
      <c r="CA191" s="582"/>
      <c r="CB191" s="459">
        <v>3.7033333333333335E-2</v>
      </c>
      <c r="CC191" s="431"/>
      <c r="CD191" s="471" t="s">
        <v>3112</v>
      </c>
      <c r="CE191" s="665">
        <v>7.4069999999999997E-2</v>
      </c>
      <c r="CF191" s="582">
        <v>0</v>
      </c>
      <c r="CG191" s="582"/>
      <c r="CH191" s="582"/>
      <c r="CI191" s="582"/>
      <c r="CJ191" s="582"/>
      <c r="CK191" s="459">
        <v>3.7033333333333335E-2</v>
      </c>
      <c r="CL191" s="431"/>
      <c r="CM191" s="471" t="s">
        <v>3112</v>
      </c>
      <c r="CN191" s="665">
        <v>7.4069999999999997E-2</v>
      </c>
      <c r="CO191" s="582">
        <v>0</v>
      </c>
      <c r="CP191" s="582"/>
      <c r="CQ191" s="582"/>
      <c r="CR191" s="582"/>
      <c r="CS191" s="582"/>
      <c r="CT191" s="459">
        <v>3.7033333333333335E-2</v>
      </c>
      <c r="CU191" s="431"/>
      <c r="CV191" s="471" t="s">
        <v>3112</v>
      </c>
      <c r="CW191" s="665">
        <v>7.4069999999999997E-2</v>
      </c>
      <c r="CX191" s="582">
        <v>0</v>
      </c>
      <c r="CY191" s="582"/>
      <c r="CZ191" s="582"/>
      <c r="DA191" s="582"/>
      <c r="DB191" s="582"/>
      <c r="DC191" s="582"/>
      <c r="DD191" s="459">
        <v>3.7033333333333335E-2</v>
      </c>
      <c r="DE191" s="431"/>
      <c r="DF191" s="471" t="s">
        <v>3112</v>
      </c>
      <c r="DG191" s="665">
        <v>7.4069999999999997E-2</v>
      </c>
      <c r="DH191" s="582">
        <v>0</v>
      </c>
      <c r="DI191" s="582"/>
      <c r="DJ191" s="582"/>
      <c r="DK191" s="582"/>
      <c r="DL191" s="582"/>
      <c r="DM191" s="459">
        <v>0</v>
      </c>
      <c r="DN191" s="431"/>
      <c r="DO191" s="451"/>
      <c r="DP191" s="665">
        <v>0.16666500000000001</v>
      </c>
      <c r="DQ191" s="582">
        <v>0</v>
      </c>
      <c r="DR191" s="582"/>
      <c r="DS191" s="582"/>
      <c r="DT191" s="582"/>
      <c r="DU191" s="582"/>
      <c r="DV191" s="459">
        <v>0</v>
      </c>
      <c r="DW191" s="431"/>
      <c r="DX191" s="451"/>
      <c r="DY191" s="665">
        <v>0.16666500000000001</v>
      </c>
      <c r="DZ191" s="582">
        <v>0</v>
      </c>
      <c r="EA191" s="582"/>
      <c r="EB191" s="582"/>
      <c r="EC191" s="739" t="s">
        <v>3113</v>
      </c>
      <c r="ED191" s="396"/>
      <c r="EE191" s="396"/>
      <c r="EF191" s="489"/>
      <c r="EG191" s="434">
        <v>0.33330000000000004</v>
      </c>
      <c r="EH191" s="434">
        <v>0</v>
      </c>
      <c r="EI191" s="433">
        <v>0</v>
      </c>
      <c r="EJ191" s="740">
        <v>0.99995999999999996</v>
      </c>
      <c r="EK191" s="585">
        <v>0</v>
      </c>
      <c r="EL191" s="584">
        <v>0</v>
      </c>
      <c r="EM191" s="587"/>
      <c r="EN191" s="586"/>
      <c r="EO191" s="584"/>
      <c r="EP191" s="688">
        <v>1862317000</v>
      </c>
      <c r="EQ191" s="585"/>
      <c r="ER191" s="585"/>
      <c r="ES191" s="200"/>
      <c r="ET191" s="412">
        <f t="shared" si="2"/>
        <v>0</v>
      </c>
    </row>
    <row r="192" spans="1:150" s="409" customFormat="1" ht="99.95" customHeight="1" x14ac:dyDescent="0.25">
      <c r="A192" s="430" t="s">
        <v>212</v>
      </c>
      <c r="B192" s="430" t="s">
        <v>310</v>
      </c>
      <c r="C192" s="56" t="s">
        <v>117</v>
      </c>
      <c r="D192" s="50">
        <v>3</v>
      </c>
      <c r="E192" s="56" t="s">
        <v>123</v>
      </c>
      <c r="F192" s="441" t="s">
        <v>65</v>
      </c>
      <c r="G192" s="46">
        <v>1</v>
      </c>
      <c r="H192" s="46">
        <v>1</v>
      </c>
      <c r="I192" s="46">
        <v>0.15</v>
      </c>
      <c r="J192" s="106" t="s">
        <v>3094</v>
      </c>
      <c r="K192" s="46" t="s">
        <v>299</v>
      </c>
      <c r="L192" s="437">
        <v>6</v>
      </c>
      <c r="M192" s="56" t="s">
        <v>125</v>
      </c>
      <c r="N192" s="106" t="s">
        <v>3110</v>
      </c>
      <c r="O192" s="106" t="s">
        <v>3096</v>
      </c>
      <c r="P192" s="51">
        <v>0.05</v>
      </c>
      <c r="Q192" s="43">
        <v>11</v>
      </c>
      <c r="R192" s="477">
        <v>1862317000</v>
      </c>
      <c r="S192" s="415"/>
      <c r="T192" s="11">
        <v>43132</v>
      </c>
      <c r="U192" s="11">
        <v>43465</v>
      </c>
      <c r="V192" s="430" t="s">
        <v>3114</v>
      </c>
      <c r="W192" s="498">
        <v>0.33333000000000002</v>
      </c>
      <c r="X192" s="459">
        <v>0</v>
      </c>
      <c r="Y192" s="431"/>
      <c r="Z192" s="430"/>
      <c r="AA192" s="665"/>
      <c r="AB192" s="598"/>
      <c r="AC192" s="598"/>
      <c r="AD192" s="582"/>
      <c r="AE192" s="608"/>
      <c r="AF192" s="582"/>
      <c r="AG192" s="459">
        <v>3.7036666666666669E-2</v>
      </c>
      <c r="AH192" s="431"/>
      <c r="AI192" s="471" t="s">
        <v>3115</v>
      </c>
      <c r="AJ192" s="665"/>
      <c r="AK192" s="598"/>
      <c r="AL192" s="582"/>
      <c r="AM192" s="582"/>
      <c r="AN192" s="582"/>
      <c r="AO192" s="582"/>
      <c r="AP192" s="459">
        <v>3.7036666666666669E-2</v>
      </c>
      <c r="AQ192" s="431"/>
      <c r="AR192" s="471" t="s">
        <v>3116</v>
      </c>
      <c r="AS192" s="665"/>
      <c r="AT192" s="598"/>
      <c r="AU192" s="582"/>
      <c r="AV192" s="582"/>
      <c r="AW192" s="582"/>
      <c r="AX192" s="582"/>
      <c r="AY192" s="582"/>
      <c r="AZ192" s="459">
        <v>3.7036666666666669E-2</v>
      </c>
      <c r="BA192" s="431"/>
      <c r="BB192" s="471" t="s">
        <v>3115</v>
      </c>
      <c r="BC192" s="665"/>
      <c r="BD192" s="598"/>
      <c r="BE192" s="582"/>
      <c r="BF192" s="582"/>
      <c r="BG192" s="582"/>
      <c r="BH192" s="582"/>
      <c r="BI192" s="459">
        <v>3.7036666666666669E-2</v>
      </c>
      <c r="BJ192" s="431"/>
      <c r="BK192" s="471" t="s">
        <v>3115</v>
      </c>
      <c r="BL192" s="665"/>
      <c r="BM192" s="598"/>
      <c r="BN192" s="738"/>
      <c r="BO192" s="582"/>
      <c r="BP192" s="582"/>
      <c r="BQ192" s="582"/>
      <c r="BR192" s="459">
        <v>3.7036666666666669E-2</v>
      </c>
      <c r="BS192" s="431"/>
      <c r="BT192" s="471" t="s">
        <v>3116</v>
      </c>
      <c r="BU192" s="665"/>
      <c r="BV192" s="598"/>
      <c r="BW192" s="582"/>
      <c r="BX192" s="582"/>
      <c r="BY192" s="627"/>
      <c r="BZ192" s="582"/>
      <c r="CA192" s="582"/>
      <c r="CB192" s="459">
        <v>3.7036666666666669E-2</v>
      </c>
      <c r="CC192" s="431"/>
      <c r="CD192" s="471" t="s">
        <v>3115</v>
      </c>
      <c r="CE192" s="665"/>
      <c r="CF192" s="598"/>
      <c r="CG192" s="582"/>
      <c r="CH192" s="582"/>
      <c r="CI192" s="582"/>
      <c r="CJ192" s="582"/>
      <c r="CK192" s="459">
        <v>3.7036666666666669E-2</v>
      </c>
      <c r="CL192" s="431"/>
      <c r="CM192" s="471" t="s">
        <v>3115</v>
      </c>
      <c r="CN192" s="665"/>
      <c r="CO192" s="598"/>
      <c r="CP192" s="582"/>
      <c r="CQ192" s="582"/>
      <c r="CR192" s="582"/>
      <c r="CS192" s="582"/>
      <c r="CT192" s="459">
        <v>3.7036666666666669E-2</v>
      </c>
      <c r="CU192" s="431"/>
      <c r="CV192" s="471" t="s">
        <v>3116</v>
      </c>
      <c r="CW192" s="665"/>
      <c r="CX192" s="598"/>
      <c r="CY192" s="582"/>
      <c r="CZ192" s="582"/>
      <c r="DA192" s="582"/>
      <c r="DB192" s="582"/>
      <c r="DC192" s="582"/>
      <c r="DD192" s="459">
        <v>3.7036666666666669E-2</v>
      </c>
      <c r="DE192" s="431"/>
      <c r="DF192" s="471" t="s">
        <v>3115</v>
      </c>
      <c r="DG192" s="665"/>
      <c r="DH192" s="598"/>
      <c r="DI192" s="582"/>
      <c r="DJ192" s="582"/>
      <c r="DK192" s="582"/>
      <c r="DL192" s="582"/>
      <c r="DM192" s="459">
        <v>0</v>
      </c>
      <c r="DN192" s="431"/>
      <c r="DO192" s="430"/>
      <c r="DP192" s="665"/>
      <c r="DQ192" s="598"/>
      <c r="DR192" s="582"/>
      <c r="DS192" s="582"/>
      <c r="DT192" s="582"/>
      <c r="DU192" s="582"/>
      <c r="DV192" s="459">
        <v>0</v>
      </c>
      <c r="DW192" s="431"/>
      <c r="DX192" s="448"/>
      <c r="DY192" s="665"/>
      <c r="DZ192" s="598"/>
      <c r="EA192" s="582"/>
      <c r="EB192" s="582"/>
      <c r="EC192" s="739"/>
      <c r="ED192" s="396"/>
      <c r="EE192" s="396"/>
      <c r="EF192" s="489"/>
      <c r="EG192" s="434">
        <v>0.33333000000000002</v>
      </c>
      <c r="EH192" s="434">
        <v>0</v>
      </c>
      <c r="EI192" s="433">
        <v>0</v>
      </c>
      <c r="EJ192" s="741"/>
      <c r="EK192" s="586"/>
      <c r="EL192" s="584"/>
      <c r="EM192" s="587"/>
      <c r="EN192" s="586"/>
      <c r="EO192" s="584"/>
      <c r="EP192" s="688"/>
      <c r="EQ192" s="586"/>
      <c r="ER192" s="586"/>
      <c r="ES192" s="200"/>
      <c r="ET192" s="412">
        <f t="shared" si="2"/>
        <v>0</v>
      </c>
    </row>
    <row r="193" spans="1:150" s="409" customFormat="1" ht="99.95" customHeight="1" x14ac:dyDescent="0.25">
      <c r="A193" s="430" t="s">
        <v>212</v>
      </c>
      <c r="B193" s="430" t="s">
        <v>310</v>
      </c>
      <c r="C193" s="56" t="s">
        <v>117</v>
      </c>
      <c r="D193" s="50">
        <v>3</v>
      </c>
      <c r="E193" s="56" t="s">
        <v>123</v>
      </c>
      <c r="F193" s="441" t="s">
        <v>65</v>
      </c>
      <c r="G193" s="46">
        <v>1</v>
      </c>
      <c r="H193" s="46">
        <v>1</v>
      </c>
      <c r="I193" s="46">
        <v>0.15</v>
      </c>
      <c r="J193" s="106" t="s">
        <v>3094</v>
      </c>
      <c r="K193" s="46" t="s">
        <v>299</v>
      </c>
      <c r="L193" s="437">
        <v>6</v>
      </c>
      <c r="M193" s="56" t="s">
        <v>125</v>
      </c>
      <c r="N193" s="106" t="s">
        <v>3110</v>
      </c>
      <c r="O193" s="106" t="s">
        <v>3096</v>
      </c>
      <c r="P193" s="51">
        <v>0.05</v>
      </c>
      <c r="Q193" s="43">
        <v>11</v>
      </c>
      <c r="R193" s="477">
        <v>1862317000</v>
      </c>
      <c r="S193" s="415"/>
      <c r="T193" s="11">
        <v>43132</v>
      </c>
      <c r="U193" s="11">
        <v>43465</v>
      </c>
      <c r="V193" s="430" t="s">
        <v>3117</v>
      </c>
      <c r="W193" s="498">
        <v>0.33333000000000002</v>
      </c>
      <c r="X193" s="459">
        <v>0</v>
      </c>
      <c r="Y193" s="431"/>
      <c r="Z193" s="430"/>
      <c r="AA193" s="665"/>
      <c r="AB193" s="598"/>
      <c r="AC193" s="598"/>
      <c r="AD193" s="582"/>
      <c r="AE193" s="608"/>
      <c r="AF193" s="582"/>
      <c r="AG193" s="459">
        <v>0</v>
      </c>
      <c r="AH193" s="431"/>
      <c r="AI193" s="451"/>
      <c r="AJ193" s="665"/>
      <c r="AK193" s="598"/>
      <c r="AL193" s="582"/>
      <c r="AM193" s="582"/>
      <c r="AN193" s="582"/>
      <c r="AO193" s="582"/>
      <c r="AP193" s="459">
        <v>0</v>
      </c>
      <c r="AQ193" s="431"/>
      <c r="AR193" s="431"/>
      <c r="AS193" s="665"/>
      <c r="AT193" s="598"/>
      <c r="AU193" s="582"/>
      <c r="AV193" s="582"/>
      <c r="AW193" s="582"/>
      <c r="AX193" s="582"/>
      <c r="AY193" s="582"/>
      <c r="AZ193" s="459">
        <v>0</v>
      </c>
      <c r="BA193" s="431"/>
      <c r="BB193" s="451"/>
      <c r="BC193" s="665"/>
      <c r="BD193" s="598"/>
      <c r="BE193" s="582"/>
      <c r="BF193" s="582"/>
      <c r="BG193" s="582"/>
      <c r="BH193" s="582"/>
      <c r="BI193" s="459">
        <v>0</v>
      </c>
      <c r="BJ193" s="431"/>
      <c r="BK193" s="451"/>
      <c r="BL193" s="665"/>
      <c r="BM193" s="598"/>
      <c r="BN193" s="738"/>
      <c r="BO193" s="582"/>
      <c r="BP193" s="582"/>
      <c r="BQ193" s="582"/>
      <c r="BR193" s="459">
        <v>0</v>
      </c>
      <c r="BS193" s="431"/>
      <c r="BT193" s="451"/>
      <c r="BU193" s="665"/>
      <c r="BV193" s="598"/>
      <c r="BW193" s="582"/>
      <c r="BX193" s="582"/>
      <c r="BY193" s="627"/>
      <c r="BZ193" s="582"/>
      <c r="CA193" s="582"/>
      <c r="CB193" s="459">
        <v>0</v>
      </c>
      <c r="CC193" s="431"/>
      <c r="CD193" s="431"/>
      <c r="CE193" s="665"/>
      <c r="CF193" s="598"/>
      <c r="CG193" s="582"/>
      <c r="CH193" s="582"/>
      <c r="CI193" s="582"/>
      <c r="CJ193" s="582"/>
      <c r="CK193" s="459">
        <v>0</v>
      </c>
      <c r="CL193" s="431"/>
      <c r="CM193" s="431"/>
      <c r="CN193" s="665"/>
      <c r="CO193" s="598"/>
      <c r="CP193" s="582"/>
      <c r="CQ193" s="582"/>
      <c r="CR193" s="582"/>
      <c r="CS193" s="582"/>
      <c r="CT193" s="459">
        <v>0</v>
      </c>
      <c r="CU193" s="431"/>
      <c r="CV193" s="431"/>
      <c r="CW193" s="665"/>
      <c r="CX193" s="598"/>
      <c r="CY193" s="582"/>
      <c r="CZ193" s="582"/>
      <c r="DA193" s="582"/>
      <c r="DB193" s="582"/>
      <c r="DC193" s="582"/>
      <c r="DD193" s="459">
        <v>0</v>
      </c>
      <c r="DE193" s="431"/>
      <c r="DF193" s="431"/>
      <c r="DG193" s="665"/>
      <c r="DH193" s="598"/>
      <c r="DI193" s="582"/>
      <c r="DJ193" s="582"/>
      <c r="DK193" s="582"/>
      <c r="DL193" s="582"/>
      <c r="DM193" s="459">
        <v>0.16666500000000001</v>
      </c>
      <c r="DN193" s="431"/>
      <c r="DO193" s="448" t="s">
        <v>3118</v>
      </c>
      <c r="DP193" s="665"/>
      <c r="DQ193" s="598"/>
      <c r="DR193" s="582"/>
      <c r="DS193" s="582"/>
      <c r="DT193" s="582"/>
      <c r="DU193" s="582"/>
      <c r="DV193" s="459">
        <v>0.16666500000000001</v>
      </c>
      <c r="DW193" s="431"/>
      <c r="DX193" s="448" t="s">
        <v>3119</v>
      </c>
      <c r="DY193" s="665"/>
      <c r="DZ193" s="598"/>
      <c r="EA193" s="582"/>
      <c r="EB193" s="582"/>
      <c r="EC193" s="739"/>
      <c r="ED193" s="396"/>
      <c r="EE193" s="396"/>
      <c r="EF193" s="489"/>
      <c r="EG193" s="434">
        <v>0.33333000000000002</v>
      </c>
      <c r="EH193" s="434">
        <v>0</v>
      </c>
      <c r="EI193" s="433">
        <v>0</v>
      </c>
      <c r="EJ193" s="741"/>
      <c r="EK193" s="586"/>
      <c r="EL193" s="584"/>
      <c r="EM193" s="587"/>
      <c r="EN193" s="586"/>
      <c r="EO193" s="584"/>
      <c r="EP193" s="688"/>
      <c r="EQ193" s="586"/>
      <c r="ER193" s="586"/>
      <c r="ES193" s="200"/>
      <c r="ET193" s="412">
        <f t="shared" si="2"/>
        <v>0</v>
      </c>
    </row>
    <row r="194" spans="1:150" s="409" customFormat="1" ht="99.95" customHeight="1" x14ac:dyDescent="0.25">
      <c r="A194" s="430" t="s">
        <v>212</v>
      </c>
      <c r="B194" s="430" t="s">
        <v>310</v>
      </c>
      <c r="C194" s="56" t="s">
        <v>117</v>
      </c>
      <c r="D194" s="50">
        <v>3</v>
      </c>
      <c r="E194" s="56" t="s">
        <v>123</v>
      </c>
      <c r="F194" s="441" t="s">
        <v>65</v>
      </c>
      <c r="G194" s="46">
        <v>1</v>
      </c>
      <c r="H194" s="46">
        <v>1</v>
      </c>
      <c r="I194" s="46">
        <v>0.15</v>
      </c>
      <c r="J194" s="106" t="s">
        <v>3094</v>
      </c>
      <c r="K194" s="46" t="s">
        <v>299</v>
      </c>
      <c r="L194" s="437">
        <v>7</v>
      </c>
      <c r="M194" s="56" t="s">
        <v>126</v>
      </c>
      <c r="N194" s="106" t="s">
        <v>3120</v>
      </c>
      <c r="O194" s="106" t="s">
        <v>3121</v>
      </c>
      <c r="P194" s="51">
        <v>0.05</v>
      </c>
      <c r="Q194" s="43">
        <v>11</v>
      </c>
      <c r="R194" s="477">
        <v>629330000</v>
      </c>
      <c r="S194" s="430"/>
      <c r="T194" s="11">
        <v>43132</v>
      </c>
      <c r="U194" s="11">
        <v>43465</v>
      </c>
      <c r="V194" s="430" t="s">
        <v>3122</v>
      </c>
      <c r="W194" s="498">
        <v>0.33329999999999999</v>
      </c>
      <c r="X194" s="459">
        <v>0</v>
      </c>
      <c r="Y194" s="431"/>
      <c r="Z194" s="430"/>
      <c r="AA194" s="665">
        <v>0</v>
      </c>
      <c r="AB194" s="582">
        <v>0</v>
      </c>
      <c r="AC194" s="598"/>
      <c r="AD194" s="582"/>
      <c r="AE194" s="608"/>
      <c r="AF194" s="582"/>
      <c r="AG194" s="459">
        <v>6.6659999999999997E-2</v>
      </c>
      <c r="AH194" s="431"/>
      <c r="AI194" s="181" t="s">
        <v>3123</v>
      </c>
      <c r="AJ194" s="665">
        <v>6.6659999999999997E-2</v>
      </c>
      <c r="AK194" s="582">
        <v>0</v>
      </c>
      <c r="AL194" s="582"/>
      <c r="AM194" s="582"/>
      <c r="AN194" s="582"/>
      <c r="AO194" s="582"/>
      <c r="AP194" s="459">
        <v>6.6659999999999997E-2</v>
      </c>
      <c r="AQ194" s="431"/>
      <c r="AR194" s="451" t="s">
        <v>3124</v>
      </c>
      <c r="AS194" s="665">
        <v>6.6659999999999997E-2</v>
      </c>
      <c r="AT194" s="582">
        <v>0</v>
      </c>
      <c r="AU194" s="582"/>
      <c r="AV194" s="582"/>
      <c r="AW194" s="582"/>
      <c r="AX194" s="582"/>
      <c r="AY194" s="582"/>
      <c r="AZ194" s="459">
        <v>6.6659999999999997E-2</v>
      </c>
      <c r="BA194" s="431"/>
      <c r="BB194" s="451" t="s">
        <v>3123</v>
      </c>
      <c r="BC194" s="665">
        <v>6.6659999999999997E-2</v>
      </c>
      <c r="BD194" s="582">
        <v>0</v>
      </c>
      <c r="BE194" s="582"/>
      <c r="BF194" s="582"/>
      <c r="BG194" s="582"/>
      <c r="BH194" s="582"/>
      <c r="BI194" s="459">
        <v>6.6659999999999997E-2</v>
      </c>
      <c r="BJ194" s="431"/>
      <c r="BK194" s="451" t="s">
        <v>3123</v>
      </c>
      <c r="BL194" s="665">
        <v>6.6659999999999997E-2</v>
      </c>
      <c r="BM194" s="582">
        <v>0</v>
      </c>
      <c r="BN194" s="738"/>
      <c r="BO194" s="582"/>
      <c r="BP194" s="582"/>
      <c r="BQ194" s="582"/>
      <c r="BR194" s="459">
        <v>6.6659999999999997E-2</v>
      </c>
      <c r="BS194" s="431"/>
      <c r="BT194" s="451" t="s">
        <v>3124</v>
      </c>
      <c r="BU194" s="665">
        <v>6.6659999999999997E-2</v>
      </c>
      <c r="BV194" s="582">
        <v>0</v>
      </c>
      <c r="BW194" s="582"/>
      <c r="BX194" s="582"/>
      <c r="BY194" s="627"/>
      <c r="BZ194" s="582"/>
      <c r="CA194" s="582"/>
      <c r="CB194" s="459">
        <v>0</v>
      </c>
      <c r="CC194" s="431"/>
      <c r="CD194" s="451"/>
      <c r="CE194" s="665">
        <v>0.11111</v>
      </c>
      <c r="CF194" s="582">
        <v>0</v>
      </c>
      <c r="CG194" s="582"/>
      <c r="CH194" s="582"/>
      <c r="CI194" s="582"/>
      <c r="CJ194" s="582"/>
      <c r="CK194" s="459">
        <v>0</v>
      </c>
      <c r="CL194" s="431"/>
      <c r="CM194" s="451"/>
      <c r="CN194" s="665">
        <v>0.11111</v>
      </c>
      <c r="CO194" s="582">
        <v>0</v>
      </c>
      <c r="CP194" s="582"/>
      <c r="CQ194" s="582"/>
      <c r="CR194" s="582"/>
      <c r="CS194" s="582"/>
      <c r="CT194" s="459">
        <v>0</v>
      </c>
      <c r="CU194" s="431"/>
      <c r="CV194" s="451"/>
      <c r="CW194" s="665">
        <v>0.11111</v>
      </c>
      <c r="CX194" s="582">
        <v>0</v>
      </c>
      <c r="CY194" s="582"/>
      <c r="CZ194" s="582"/>
      <c r="DA194" s="582"/>
      <c r="DB194" s="582"/>
      <c r="DC194" s="582"/>
      <c r="DD194" s="459">
        <v>0</v>
      </c>
      <c r="DE194" s="431"/>
      <c r="DF194" s="451"/>
      <c r="DG194" s="665">
        <v>0.11111</v>
      </c>
      <c r="DH194" s="582">
        <v>0</v>
      </c>
      <c r="DI194" s="582"/>
      <c r="DJ194" s="582"/>
      <c r="DK194" s="582"/>
      <c r="DL194" s="582"/>
      <c r="DM194" s="459">
        <v>0</v>
      </c>
      <c r="DN194" s="431"/>
      <c r="DO194" s="451"/>
      <c r="DP194" s="665">
        <v>0.11111</v>
      </c>
      <c r="DQ194" s="582">
        <v>0</v>
      </c>
      <c r="DR194" s="582"/>
      <c r="DS194" s="582"/>
      <c r="DT194" s="582"/>
      <c r="DU194" s="582"/>
      <c r="DV194" s="459">
        <v>0</v>
      </c>
      <c r="DW194" s="431"/>
      <c r="DX194" s="451"/>
      <c r="DY194" s="665">
        <v>0.11111</v>
      </c>
      <c r="DZ194" s="582">
        <v>0</v>
      </c>
      <c r="EA194" s="582"/>
      <c r="EB194" s="582"/>
      <c r="EC194" s="739" t="s">
        <v>3125</v>
      </c>
      <c r="ED194" s="396"/>
      <c r="EE194" s="396"/>
      <c r="EF194" s="489"/>
      <c r="EG194" s="434">
        <v>0.33329999999999999</v>
      </c>
      <c r="EH194" s="434">
        <v>0</v>
      </c>
      <c r="EI194" s="433">
        <v>0</v>
      </c>
      <c r="EJ194" s="740">
        <v>0.99996000000000018</v>
      </c>
      <c r="EK194" s="585">
        <v>0</v>
      </c>
      <c r="EL194" s="584">
        <v>0</v>
      </c>
      <c r="EM194" s="587"/>
      <c r="EN194" s="586"/>
      <c r="EO194" s="584"/>
      <c r="EP194" s="688">
        <v>629330000</v>
      </c>
      <c r="EQ194" s="585"/>
      <c r="ER194" s="585"/>
      <c r="ES194" s="200"/>
      <c r="ET194" s="412">
        <f t="shared" si="2"/>
        <v>0</v>
      </c>
    </row>
    <row r="195" spans="1:150" s="409" customFormat="1" ht="99.95" customHeight="1" x14ac:dyDescent="0.25">
      <c r="A195" s="430" t="s">
        <v>212</v>
      </c>
      <c r="B195" s="430" t="s">
        <v>310</v>
      </c>
      <c r="C195" s="56" t="s">
        <v>117</v>
      </c>
      <c r="D195" s="50">
        <v>3</v>
      </c>
      <c r="E195" s="56" t="s">
        <v>123</v>
      </c>
      <c r="F195" s="441" t="s">
        <v>65</v>
      </c>
      <c r="G195" s="46">
        <v>1</v>
      </c>
      <c r="H195" s="46">
        <v>1</v>
      </c>
      <c r="I195" s="46">
        <v>0.15</v>
      </c>
      <c r="J195" s="106" t="s">
        <v>3094</v>
      </c>
      <c r="K195" s="46" t="s">
        <v>299</v>
      </c>
      <c r="L195" s="437">
        <v>7</v>
      </c>
      <c r="M195" s="56" t="s">
        <v>126</v>
      </c>
      <c r="N195" s="106" t="s">
        <v>3120</v>
      </c>
      <c r="O195" s="106" t="s">
        <v>3121</v>
      </c>
      <c r="P195" s="51">
        <v>0.05</v>
      </c>
      <c r="Q195" s="43">
        <v>11</v>
      </c>
      <c r="R195" s="477">
        <v>629330000</v>
      </c>
      <c r="S195" s="430"/>
      <c r="T195" s="11">
        <v>43132</v>
      </c>
      <c r="U195" s="11">
        <v>43465</v>
      </c>
      <c r="V195" s="430" t="s">
        <v>3126</v>
      </c>
      <c r="W195" s="498">
        <v>0.33333000000000002</v>
      </c>
      <c r="X195" s="459">
        <v>0</v>
      </c>
      <c r="Y195" s="431"/>
      <c r="Z195" s="430"/>
      <c r="AA195" s="665"/>
      <c r="AB195" s="598"/>
      <c r="AC195" s="598"/>
      <c r="AD195" s="582"/>
      <c r="AE195" s="608"/>
      <c r="AF195" s="582"/>
      <c r="AG195" s="459">
        <v>0</v>
      </c>
      <c r="AH195" s="431"/>
      <c r="AI195" s="430"/>
      <c r="AJ195" s="665"/>
      <c r="AK195" s="598"/>
      <c r="AL195" s="582"/>
      <c r="AM195" s="582"/>
      <c r="AN195" s="582"/>
      <c r="AO195" s="582"/>
      <c r="AP195" s="459">
        <v>0</v>
      </c>
      <c r="AQ195" s="431"/>
      <c r="AR195" s="430"/>
      <c r="AS195" s="665"/>
      <c r="AT195" s="598"/>
      <c r="AU195" s="582"/>
      <c r="AV195" s="582"/>
      <c r="AW195" s="582"/>
      <c r="AX195" s="582"/>
      <c r="AY195" s="582"/>
      <c r="AZ195" s="459">
        <v>0</v>
      </c>
      <c r="BA195" s="431"/>
      <c r="BB195" s="430"/>
      <c r="BC195" s="665"/>
      <c r="BD195" s="598"/>
      <c r="BE195" s="582"/>
      <c r="BF195" s="582"/>
      <c r="BG195" s="582"/>
      <c r="BH195" s="582"/>
      <c r="BI195" s="459">
        <v>0</v>
      </c>
      <c r="BJ195" s="431"/>
      <c r="BK195" s="430"/>
      <c r="BL195" s="665"/>
      <c r="BM195" s="598"/>
      <c r="BN195" s="738"/>
      <c r="BO195" s="582"/>
      <c r="BP195" s="582"/>
      <c r="BQ195" s="582"/>
      <c r="BR195" s="459">
        <v>0</v>
      </c>
      <c r="BS195" s="431"/>
      <c r="BT195" s="430"/>
      <c r="BU195" s="665"/>
      <c r="BV195" s="598"/>
      <c r="BW195" s="582"/>
      <c r="BX195" s="582"/>
      <c r="BY195" s="627"/>
      <c r="BZ195" s="582"/>
      <c r="CA195" s="582"/>
      <c r="CB195" s="459">
        <v>5.5555E-2</v>
      </c>
      <c r="CC195" s="431"/>
      <c r="CD195" s="430" t="s">
        <v>3127</v>
      </c>
      <c r="CE195" s="665"/>
      <c r="CF195" s="598"/>
      <c r="CG195" s="582"/>
      <c r="CH195" s="582"/>
      <c r="CI195" s="582"/>
      <c r="CJ195" s="582"/>
      <c r="CK195" s="459">
        <v>5.5555E-2</v>
      </c>
      <c r="CL195" s="431"/>
      <c r="CM195" s="430" t="s">
        <v>3127</v>
      </c>
      <c r="CN195" s="665"/>
      <c r="CO195" s="598"/>
      <c r="CP195" s="582"/>
      <c r="CQ195" s="582"/>
      <c r="CR195" s="582"/>
      <c r="CS195" s="582"/>
      <c r="CT195" s="459">
        <v>5.5555E-2</v>
      </c>
      <c r="CU195" s="431"/>
      <c r="CV195" s="623" t="s">
        <v>3128</v>
      </c>
      <c r="CW195" s="665"/>
      <c r="CX195" s="598"/>
      <c r="CY195" s="582"/>
      <c r="CZ195" s="582"/>
      <c r="DA195" s="582"/>
      <c r="DB195" s="582"/>
      <c r="DC195" s="582"/>
      <c r="DD195" s="459">
        <v>5.5555E-2</v>
      </c>
      <c r="DE195" s="431"/>
      <c r="DF195" s="430" t="s">
        <v>3127</v>
      </c>
      <c r="DG195" s="665"/>
      <c r="DH195" s="598"/>
      <c r="DI195" s="582"/>
      <c r="DJ195" s="582"/>
      <c r="DK195" s="582"/>
      <c r="DL195" s="582"/>
      <c r="DM195" s="459">
        <v>5.5555E-2</v>
      </c>
      <c r="DN195" s="431"/>
      <c r="DO195" s="430" t="s">
        <v>3127</v>
      </c>
      <c r="DP195" s="665"/>
      <c r="DQ195" s="598"/>
      <c r="DR195" s="582"/>
      <c r="DS195" s="582"/>
      <c r="DT195" s="582"/>
      <c r="DU195" s="582"/>
      <c r="DV195" s="459">
        <v>5.5555E-2</v>
      </c>
      <c r="DW195" s="431"/>
      <c r="DX195" s="623" t="s">
        <v>3124</v>
      </c>
      <c r="DY195" s="665"/>
      <c r="DZ195" s="598"/>
      <c r="EA195" s="582"/>
      <c r="EB195" s="582"/>
      <c r="EC195" s="739"/>
      <c r="ED195" s="396"/>
      <c r="EE195" s="396"/>
      <c r="EF195" s="489"/>
      <c r="EG195" s="434">
        <v>0.33333000000000002</v>
      </c>
      <c r="EH195" s="434">
        <v>0</v>
      </c>
      <c r="EI195" s="433">
        <v>0</v>
      </c>
      <c r="EJ195" s="740"/>
      <c r="EK195" s="586"/>
      <c r="EL195" s="584"/>
      <c r="EM195" s="587"/>
      <c r="EN195" s="586"/>
      <c r="EO195" s="584"/>
      <c r="EP195" s="688"/>
      <c r="EQ195" s="586"/>
      <c r="ER195" s="586"/>
      <c r="ES195" s="200"/>
      <c r="ET195" s="412">
        <f t="shared" si="2"/>
        <v>0</v>
      </c>
    </row>
    <row r="196" spans="1:150" s="409" customFormat="1" ht="99.95" customHeight="1" x14ac:dyDescent="0.25">
      <c r="A196" s="430" t="s">
        <v>212</v>
      </c>
      <c r="B196" s="430" t="s">
        <v>310</v>
      </c>
      <c r="C196" s="56" t="s">
        <v>117</v>
      </c>
      <c r="D196" s="50">
        <v>3</v>
      </c>
      <c r="E196" s="56" t="s">
        <v>123</v>
      </c>
      <c r="F196" s="441" t="s">
        <v>65</v>
      </c>
      <c r="G196" s="46">
        <v>1</v>
      </c>
      <c r="H196" s="46">
        <v>1</v>
      </c>
      <c r="I196" s="46">
        <v>0.15</v>
      </c>
      <c r="J196" s="106" t="s">
        <v>3094</v>
      </c>
      <c r="K196" s="46" t="s">
        <v>299</v>
      </c>
      <c r="L196" s="437">
        <v>7</v>
      </c>
      <c r="M196" s="56" t="s">
        <v>126</v>
      </c>
      <c r="N196" s="106" t="s">
        <v>3120</v>
      </c>
      <c r="O196" s="106" t="s">
        <v>3121</v>
      </c>
      <c r="P196" s="51">
        <v>0.05</v>
      </c>
      <c r="Q196" s="43">
        <v>11</v>
      </c>
      <c r="R196" s="477">
        <v>629330000</v>
      </c>
      <c r="S196" s="430"/>
      <c r="T196" s="11">
        <v>43132</v>
      </c>
      <c r="U196" s="11">
        <v>43465</v>
      </c>
      <c r="V196" s="430" t="s">
        <v>3129</v>
      </c>
      <c r="W196" s="498">
        <v>0.33333000000000002</v>
      </c>
      <c r="X196" s="459">
        <v>0</v>
      </c>
      <c r="Y196" s="431"/>
      <c r="Z196" s="430"/>
      <c r="AA196" s="665"/>
      <c r="AB196" s="598"/>
      <c r="AC196" s="598"/>
      <c r="AD196" s="582"/>
      <c r="AE196" s="608"/>
      <c r="AF196" s="582"/>
      <c r="AG196" s="459">
        <v>0</v>
      </c>
      <c r="AH196" s="431"/>
      <c r="AI196" s="431"/>
      <c r="AJ196" s="665"/>
      <c r="AK196" s="598"/>
      <c r="AL196" s="582"/>
      <c r="AM196" s="582"/>
      <c r="AN196" s="582"/>
      <c r="AO196" s="582"/>
      <c r="AP196" s="459">
        <v>0</v>
      </c>
      <c r="AQ196" s="431"/>
      <c r="AR196" s="431"/>
      <c r="AS196" s="665"/>
      <c r="AT196" s="598"/>
      <c r="AU196" s="582"/>
      <c r="AV196" s="582"/>
      <c r="AW196" s="582"/>
      <c r="AX196" s="582"/>
      <c r="AY196" s="582"/>
      <c r="AZ196" s="459">
        <v>0</v>
      </c>
      <c r="BA196" s="431"/>
      <c r="BB196" s="451"/>
      <c r="BC196" s="665"/>
      <c r="BD196" s="598"/>
      <c r="BE196" s="582"/>
      <c r="BF196" s="582"/>
      <c r="BG196" s="582"/>
      <c r="BH196" s="582"/>
      <c r="BI196" s="459">
        <v>0</v>
      </c>
      <c r="BJ196" s="431"/>
      <c r="BK196" s="431"/>
      <c r="BL196" s="665"/>
      <c r="BM196" s="598"/>
      <c r="BN196" s="738"/>
      <c r="BO196" s="582"/>
      <c r="BP196" s="582"/>
      <c r="BQ196" s="582"/>
      <c r="BR196" s="459">
        <v>0</v>
      </c>
      <c r="BS196" s="431"/>
      <c r="BT196" s="451"/>
      <c r="BU196" s="665"/>
      <c r="BV196" s="598"/>
      <c r="BW196" s="582"/>
      <c r="BX196" s="582"/>
      <c r="BY196" s="627"/>
      <c r="BZ196" s="582"/>
      <c r="CA196" s="582"/>
      <c r="CB196" s="459">
        <v>5.5555E-2</v>
      </c>
      <c r="CC196" s="431"/>
      <c r="CD196" s="451" t="s">
        <v>3130</v>
      </c>
      <c r="CE196" s="665"/>
      <c r="CF196" s="598"/>
      <c r="CG196" s="582"/>
      <c r="CH196" s="582"/>
      <c r="CI196" s="582"/>
      <c r="CJ196" s="582"/>
      <c r="CK196" s="459">
        <v>5.5555E-2</v>
      </c>
      <c r="CL196" s="431"/>
      <c r="CM196" s="451" t="s">
        <v>3130</v>
      </c>
      <c r="CN196" s="665"/>
      <c r="CO196" s="598"/>
      <c r="CP196" s="582"/>
      <c r="CQ196" s="582"/>
      <c r="CR196" s="582"/>
      <c r="CS196" s="582"/>
      <c r="CT196" s="459">
        <v>5.5555E-2</v>
      </c>
      <c r="CU196" s="431"/>
      <c r="CV196" s="623"/>
      <c r="CW196" s="665"/>
      <c r="CX196" s="598"/>
      <c r="CY196" s="582"/>
      <c r="CZ196" s="582"/>
      <c r="DA196" s="582"/>
      <c r="DB196" s="582"/>
      <c r="DC196" s="582"/>
      <c r="DD196" s="459">
        <v>5.5555E-2</v>
      </c>
      <c r="DE196" s="431"/>
      <c r="DF196" s="451" t="s">
        <v>3130</v>
      </c>
      <c r="DG196" s="665"/>
      <c r="DH196" s="598"/>
      <c r="DI196" s="582"/>
      <c r="DJ196" s="582"/>
      <c r="DK196" s="582"/>
      <c r="DL196" s="582"/>
      <c r="DM196" s="459">
        <v>5.5555E-2</v>
      </c>
      <c r="DN196" s="431"/>
      <c r="DO196" s="451" t="s">
        <v>3130</v>
      </c>
      <c r="DP196" s="665"/>
      <c r="DQ196" s="598"/>
      <c r="DR196" s="582"/>
      <c r="DS196" s="582"/>
      <c r="DT196" s="582"/>
      <c r="DU196" s="582"/>
      <c r="DV196" s="459">
        <v>5.5555E-2</v>
      </c>
      <c r="DW196" s="431"/>
      <c r="DX196" s="623"/>
      <c r="DY196" s="665"/>
      <c r="DZ196" s="598"/>
      <c r="EA196" s="582"/>
      <c r="EB196" s="582"/>
      <c r="EC196" s="739"/>
      <c r="ED196" s="396"/>
      <c r="EE196" s="396"/>
      <c r="EF196" s="489"/>
      <c r="EG196" s="434">
        <v>0.33333000000000002</v>
      </c>
      <c r="EH196" s="434">
        <v>0</v>
      </c>
      <c r="EI196" s="433">
        <v>0</v>
      </c>
      <c r="EJ196" s="740"/>
      <c r="EK196" s="586"/>
      <c r="EL196" s="584"/>
      <c r="EM196" s="587"/>
      <c r="EN196" s="586"/>
      <c r="EO196" s="584"/>
      <c r="EP196" s="688"/>
      <c r="EQ196" s="586"/>
      <c r="ER196" s="586"/>
      <c r="ES196" s="200"/>
      <c r="ET196" s="412">
        <f t="shared" si="2"/>
        <v>0</v>
      </c>
    </row>
    <row r="197" spans="1:150" s="409" customFormat="1" ht="99.95" customHeight="1" x14ac:dyDescent="0.25">
      <c r="A197" s="430" t="s">
        <v>212</v>
      </c>
      <c r="B197" s="430" t="s">
        <v>83</v>
      </c>
      <c r="C197" s="56" t="s">
        <v>127</v>
      </c>
      <c r="D197" s="50">
        <v>4</v>
      </c>
      <c r="E197" s="56" t="s">
        <v>128</v>
      </c>
      <c r="F197" s="441" t="s">
        <v>65</v>
      </c>
      <c r="G197" s="148">
        <v>3289</v>
      </c>
      <c r="H197" s="46">
        <v>1</v>
      </c>
      <c r="I197" s="46">
        <v>0.37</v>
      </c>
      <c r="J197" s="106" t="s">
        <v>3131</v>
      </c>
      <c r="K197" s="46" t="s">
        <v>299</v>
      </c>
      <c r="L197" s="437">
        <v>8</v>
      </c>
      <c r="M197" s="56" t="s">
        <v>129</v>
      </c>
      <c r="N197" s="106" t="s">
        <v>3132</v>
      </c>
      <c r="O197" s="56" t="s">
        <v>3133</v>
      </c>
      <c r="P197" s="51">
        <v>0.05</v>
      </c>
      <c r="Q197" s="43">
        <v>11</v>
      </c>
      <c r="R197" s="477">
        <v>21079933000</v>
      </c>
      <c r="S197" s="430"/>
      <c r="T197" s="11">
        <v>43132</v>
      </c>
      <c r="U197" s="11">
        <v>43465</v>
      </c>
      <c r="V197" s="430" t="s">
        <v>3134</v>
      </c>
      <c r="W197" s="498">
        <v>0.33329999999999999</v>
      </c>
      <c r="X197" s="459">
        <v>0</v>
      </c>
      <c r="Y197" s="431"/>
      <c r="Z197" s="430"/>
      <c r="AA197" s="665">
        <v>0</v>
      </c>
      <c r="AB197" s="582">
        <v>0</v>
      </c>
      <c r="AC197" s="598"/>
      <c r="AD197" s="582"/>
      <c r="AE197" s="608"/>
      <c r="AF197" s="582"/>
      <c r="AG197" s="459">
        <v>0.11109999999999999</v>
      </c>
      <c r="AH197" s="431"/>
      <c r="AI197" s="451" t="s">
        <v>3135</v>
      </c>
      <c r="AJ197" s="665">
        <v>0.11109999999999999</v>
      </c>
      <c r="AK197" s="582">
        <v>0</v>
      </c>
      <c r="AL197" s="582"/>
      <c r="AM197" s="582"/>
      <c r="AN197" s="582"/>
      <c r="AO197" s="582"/>
      <c r="AP197" s="459">
        <v>0.11109999999999999</v>
      </c>
      <c r="AQ197" s="431"/>
      <c r="AR197" s="492" t="s">
        <v>3136</v>
      </c>
      <c r="AS197" s="665">
        <v>0.11109999999999999</v>
      </c>
      <c r="AT197" s="582">
        <v>0</v>
      </c>
      <c r="AU197" s="582"/>
      <c r="AV197" s="582"/>
      <c r="AW197" s="582"/>
      <c r="AX197" s="582"/>
      <c r="AY197" s="582"/>
      <c r="AZ197" s="459">
        <v>0.11109999999999999</v>
      </c>
      <c r="BA197" s="431"/>
      <c r="BB197" s="451" t="s">
        <v>3137</v>
      </c>
      <c r="BC197" s="665">
        <v>0.11109999999999999</v>
      </c>
      <c r="BD197" s="582">
        <v>0</v>
      </c>
      <c r="BE197" s="582"/>
      <c r="BF197" s="582"/>
      <c r="BG197" s="582"/>
      <c r="BH197" s="582"/>
      <c r="BI197" s="459">
        <v>0</v>
      </c>
      <c r="BJ197" s="431"/>
      <c r="BK197" s="451"/>
      <c r="BL197" s="665">
        <v>8.3332500000000004E-2</v>
      </c>
      <c r="BM197" s="582">
        <v>0</v>
      </c>
      <c r="BN197" s="738"/>
      <c r="BO197" s="582"/>
      <c r="BP197" s="582"/>
      <c r="BQ197" s="582"/>
      <c r="BR197" s="459">
        <v>0</v>
      </c>
      <c r="BS197" s="431"/>
      <c r="BT197" s="451"/>
      <c r="BU197" s="665">
        <v>8.3332500000000004E-2</v>
      </c>
      <c r="BV197" s="582">
        <v>0</v>
      </c>
      <c r="BW197" s="582"/>
      <c r="BX197" s="582"/>
      <c r="BY197" s="627"/>
      <c r="BZ197" s="582"/>
      <c r="CA197" s="582"/>
      <c r="CB197" s="459">
        <v>0</v>
      </c>
      <c r="CC197" s="431"/>
      <c r="CD197" s="451"/>
      <c r="CE197" s="665">
        <v>8.3332500000000004E-2</v>
      </c>
      <c r="CF197" s="582">
        <v>0</v>
      </c>
      <c r="CG197" s="582"/>
      <c r="CH197" s="582"/>
      <c r="CI197" s="582"/>
      <c r="CJ197" s="582"/>
      <c r="CK197" s="459">
        <v>0</v>
      </c>
      <c r="CL197" s="431"/>
      <c r="CM197" s="451"/>
      <c r="CN197" s="665">
        <v>8.3332500000000004E-2</v>
      </c>
      <c r="CO197" s="582">
        <v>0</v>
      </c>
      <c r="CP197" s="582"/>
      <c r="CQ197" s="582"/>
      <c r="CR197" s="582"/>
      <c r="CS197" s="582"/>
      <c r="CT197" s="459">
        <v>0</v>
      </c>
      <c r="CU197" s="431"/>
      <c r="CV197" s="451"/>
      <c r="CW197" s="665">
        <v>8.3332500000000004E-2</v>
      </c>
      <c r="CX197" s="582">
        <v>0</v>
      </c>
      <c r="CY197" s="582"/>
      <c r="CZ197" s="582"/>
      <c r="DA197" s="582"/>
      <c r="DB197" s="582"/>
      <c r="DC197" s="582"/>
      <c r="DD197" s="459">
        <v>0</v>
      </c>
      <c r="DE197" s="431"/>
      <c r="DF197" s="451"/>
      <c r="DG197" s="665">
        <v>8.3332500000000004E-2</v>
      </c>
      <c r="DH197" s="582">
        <v>0</v>
      </c>
      <c r="DI197" s="582"/>
      <c r="DJ197" s="582"/>
      <c r="DK197" s="582"/>
      <c r="DL197" s="582"/>
      <c r="DM197" s="459">
        <v>0</v>
      </c>
      <c r="DN197" s="431"/>
      <c r="DO197" s="451"/>
      <c r="DP197" s="665">
        <v>8.3332500000000004E-2</v>
      </c>
      <c r="DQ197" s="582">
        <v>0</v>
      </c>
      <c r="DR197" s="582"/>
      <c r="DS197" s="582"/>
      <c r="DT197" s="582"/>
      <c r="DU197" s="582"/>
      <c r="DV197" s="459">
        <v>0</v>
      </c>
      <c r="DW197" s="431"/>
      <c r="DX197" s="451"/>
      <c r="DY197" s="665">
        <v>8.3332500000000004E-2</v>
      </c>
      <c r="DZ197" s="582">
        <v>0</v>
      </c>
      <c r="EA197" s="582"/>
      <c r="EB197" s="582"/>
      <c r="EC197" s="598" t="s">
        <v>3138</v>
      </c>
      <c r="ED197" s="396"/>
      <c r="EE197" s="396"/>
      <c r="EF197" s="489"/>
      <c r="EG197" s="434">
        <v>0.33329999999999999</v>
      </c>
      <c r="EH197" s="434">
        <v>0</v>
      </c>
      <c r="EI197" s="433">
        <v>0</v>
      </c>
      <c r="EJ197" s="740">
        <v>0.99996000000000018</v>
      </c>
      <c r="EK197" s="585">
        <v>0</v>
      </c>
      <c r="EL197" s="584">
        <v>0</v>
      </c>
      <c r="EM197" s="587">
        <v>1</v>
      </c>
      <c r="EN197" s="586"/>
      <c r="EO197" s="584">
        <v>0</v>
      </c>
      <c r="EP197" s="688">
        <v>21079933000</v>
      </c>
      <c r="EQ197" s="585"/>
      <c r="ER197" s="585"/>
      <c r="ES197" s="200"/>
      <c r="ET197" s="412">
        <f t="shared" si="2"/>
        <v>0</v>
      </c>
    </row>
    <row r="198" spans="1:150" s="409" customFormat="1" ht="99.95" customHeight="1" x14ac:dyDescent="0.25">
      <c r="A198" s="430" t="s">
        <v>212</v>
      </c>
      <c r="B198" s="430" t="s">
        <v>83</v>
      </c>
      <c r="C198" s="56" t="s">
        <v>127</v>
      </c>
      <c r="D198" s="50">
        <v>4</v>
      </c>
      <c r="E198" s="56" t="s">
        <v>128</v>
      </c>
      <c r="F198" s="441" t="s">
        <v>65</v>
      </c>
      <c r="G198" s="148">
        <v>3289</v>
      </c>
      <c r="H198" s="46">
        <v>1</v>
      </c>
      <c r="I198" s="46">
        <v>0.37</v>
      </c>
      <c r="J198" s="106" t="s">
        <v>3131</v>
      </c>
      <c r="K198" s="46" t="s">
        <v>299</v>
      </c>
      <c r="L198" s="437">
        <v>8</v>
      </c>
      <c r="M198" s="56" t="s">
        <v>129</v>
      </c>
      <c r="N198" s="106" t="s">
        <v>3132</v>
      </c>
      <c r="O198" s="56" t="s">
        <v>3133</v>
      </c>
      <c r="P198" s="51">
        <v>0.05</v>
      </c>
      <c r="Q198" s="43">
        <v>11</v>
      </c>
      <c r="R198" s="477">
        <v>21079933000</v>
      </c>
      <c r="S198" s="430"/>
      <c r="T198" s="11">
        <v>43132</v>
      </c>
      <c r="U198" s="11">
        <v>43465</v>
      </c>
      <c r="V198" s="430" t="s">
        <v>3139</v>
      </c>
      <c r="W198" s="498">
        <v>0.33333000000000002</v>
      </c>
      <c r="X198" s="459">
        <v>0</v>
      </c>
      <c r="Y198" s="431"/>
      <c r="Z198" s="430"/>
      <c r="AA198" s="665"/>
      <c r="AB198" s="598"/>
      <c r="AC198" s="598"/>
      <c r="AD198" s="582"/>
      <c r="AE198" s="608"/>
      <c r="AF198" s="582"/>
      <c r="AG198" s="459">
        <v>0</v>
      </c>
      <c r="AH198" s="431"/>
      <c r="AI198" s="430"/>
      <c r="AJ198" s="665"/>
      <c r="AK198" s="598"/>
      <c r="AL198" s="582"/>
      <c r="AM198" s="582"/>
      <c r="AN198" s="582"/>
      <c r="AO198" s="582"/>
      <c r="AP198" s="459">
        <v>0</v>
      </c>
      <c r="AQ198" s="431"/>
      <c r="AR198" s="430"/>
      <c r="AS198" s="665"/>
      <c r="AT198" s="598"/>
      <c r="AU198" s="582"/>
      <c r="AV198" s="582"/>
      <c r="AW198" s="582"/>
      <c r="AX198" s="582"/>
      <c r="AY198" s="582"/>
      <c r="AZ198" s="459">
        <v>0</v>
      </c>
      <c r="BA198" s="431"/>
      <c r="BB198" s="430"/>
      <c r="BC198" s="665"/>
      <c r="BD198" s="598"/>
      <c r="BE198" s="582"/>
      <c r="BF198" s="582"/>
      <c r="BG198" s="582"/>
      <c r="BH198" s="582"/>
      <c r="BI198" s="459">
        <v>4.1666250000000002E-2</v>
      </c>
      <c r="BJ198" s="431"/>
      <c r="BK198" s="623" t="s">
        <v>3140</v>
      </c>
      <c r="BL198" s="665"/>
      <c r="BM198" s="598"/>
      <c r="BN198" s="738"/>
      <c r="BO198" s="582"/>
      <c r="BP198" s="582"/>
      <c r="BQ198" s="582"/>
      <c r="BR198" s="459">
        <v>4.1666250000000002E-2</v>
      </c>
      <c r="BS198" s="431"/>
      <c r="BT198" s="623" t="s">
        <v>3141</v>
      </c>
      <c r="BU198" s="665"/>
      <c r="BV198" s="598"/>
      <c r="BW198" s="582"/>
      <c r="BX198" s="582"/>
      <c r="BY198" s="627"/>
      <c r="BZ198" s="582"/>
      <c r="CA198" s="582"/>
      <c r="CB198" s="459">
        <v>4.1666250000000002E-2</v>
      </c>
      <c r="CC198" s="431"/>
      <c r="CD198" s="623" t="s">
        <v>3142</v>
      </c>
      <c r="CE198" s="665"/>
      <c r="CF198" s="598"/>
      <c r="CG198" s="582"/>
      <c r="CH198" s="582"/>
      <c r="CI198" s="582"/>
      <c r="CJ198" s="582"/>
      <c r="CK198" s="459">
        <v>4.1666250000000002E-2</v>
      </c>
      <c r="CL198" s="431"/>
      <c r="CM198" s="623" t="s">
        <v>3143</v>
      </c>
      <c r="CN198" s="665"/>
      <c r="CO198" s="598"/>
      <c r="CP198" s="582"/>
      <c r="CQ198" s="582"/>
      <c r="CR198" s="582"/>
      <c r="CS198" s="582"/>
      <c r="CT198" s="459">
        <v>4.1666250000000002E-2</v>
      </c>
      <c r="CU198" s="431"/>
      <c r="CV198" s="623" t="s">
        <v>3141</v>
      </c>
      <c r="CW198" s="665"/>
      <c r="CX198" s="598"/>
      <c r="CY198" s="582"/>
      <c r="CZ198" s="582"/>
      <c r="DA198" s="582"/>
      <c r="DB198" s="582"/>
      <c r="DC198" s="582"/>
      <c r="DD198" s="459">
        <v>4.1666250000000002E-2</v>
      </c>
      <c r="DE198" s="431"/>
      <c r="DF198" s="623" t="s">
        <v>3143</v>
      </c>
      <c r="DG198" s="665"/>
      <c r="DH198" s="598"/>
      <c r="DI198" s="582"/>
      <c r="DJ198" s="582"/>
      <c r="DK198" s="582"/>
      <c r="DL198" s="582"/>
      <c r="DM198" s="459">
        <v>4.1666250000000002E-2</v>
      </c>
      <c r="DN198" s="431"/>
      <c r="DO198" s="623" t="s">
        <v>3143</v>
      </c>
      <c r="DP198" s="665"/>
      <c r="DQ198" s="598"/>
      <c r="DR198" s="582"/>
      <c r="DS198" s="582"/>
      <c r="DT198" s="582"/>
      <c r="DU198" s="582"/>
      <c r="DV198" s="459">
        <v>4.1666250000000002E-2</v>
      </c>
      <c r="DW198" s="431"/>
      <c r="DX198" s="623" t="s">
        <v>3141</v>
      </c>
      <c r="DY198" s="665"/>
      <c r="DZ198" s="598"/>
      <c r="EA198" s="582"/>
      <c r="EB198" s="582"/>
      <c r="EC198" s="598"/>
      <c r="ED198" s="396"/>
      <c r="EE198" s="396"/>
      <c r="EF198" s="489"/>
      <c r="EG198" s="434">
        <v>0.33333000000000007</v>
      </c>
      <c r="EH198" s="434">
        <v>0</v>
      </c>
      <c r="EI198" s="433">
        <v>0</v>
      </c>
      <c r="EJ198" s="740"/>
      <c r="EK198" s="586"/>
      <c r="EL198" s="584"/>
      <c r="EM198" s="586"/>
      <c r="EN198" s="586"/>
      <c r="EO198" s="584"/>
      <c r="EP198" s="688"/>
      <c r="EQ198" s="586"/>
      <c r="ER198" s="586"/>
      <c r="ES198" s="200"/>
      <c r="ET198" s="412">
        <f t="shared" si="2"/>
        <v>0</v>
      </c>
    </row>
    <row r="199" spans="1:150" s="409" customFormat="1" ht="99.95" customHeight="1" x14ac:dyDescent="0.25">
      <c r="A199" s="430" t="s">
        <v>212</v>
      </c>
      <c r="B199" s="430" t="s">
        <v>83</v>
      </c>
      <c r="C199" s="56" t="s">
        <v>127</v>
      </c>
      <c r="D199" s="50">
        <v>4</v>
      </c>
      <c r="E199" s="56" t="s">
        <v>128</v>
      </c>
      <c r="F199" s="441" t="s">
        <v>65</v>
      </c>
      <c r="G199" s="148">
        <v>3289</v>
      </c>
      <c r="H199" s="46">
        <v>1</v>
      </c>
      <c r="I199" s="46">
        <v>0.37</v>
      </c>
      <c r="J199" s="106" t="s">
        <v>3131</v>
      </c>
      <c r="K199" s="46" t="s">
        <v>299</v>
      </c>
      <c r="L199" s="437">
        <v>8</v>
      </c>
      <c r="M199" s="56" t="s">
        <v>129</v>
      </c>
      <c r="N199" s="106" t="s">
        <v>3132</v>
      </c>
      <c r="O199" s="56" t="s">
        <v>3133</v>
      </c>
      <c r="P199" s="51">
        <v>0.05</v>
      </c>
      <c r="Q199" s="43">
        <v>11</v>
      </c>
      <c r="R199" s="477">
        <v>21079933000</v>
      </c>
      <c r="S199" s="430"/>
      <c r="T199" s="11">
        <v>43132</v>
      </c>
      <c r="U199" s="11">
        <v>43465</v>
      </c>
      <c r="V199" s="430" t="s">
        <v>3144</v>
      </c>
      <c r="W199" s="498">
        <v>0.33333000000000002</v>
      </c>
      <c r="X199" s="459">
        <v>0</v>
      </c>
      <c r="Y199" s="431"/>
      <c r="Z199" s="430"/>
      <c r="AA199" s="665"/>
      <c r="AB199" s="598"/>
      <c r="AC199" s="598"/>
      <c r="AD199" s="582"/>
      <c r="AE199" s="608"/>
      <c r="AF199" s="582"/>
      <c r="AG199" s="459">
        <v>0</v>
      </c>
      <c r="AH199" s="431"/>
      <c r="AI199" s="431"/>
      <c r="AJ199" s="665"/>
      <c r="AK199" s="598"/>
      <c r="AL199" s="582"/>
      <c r="AM199" s="582"/>
      <c r="AN199" s="582"/>
      <c r="AO199" s="582"/>
      <c r="AP199" s="459">
        <v>0</v>
      </c>
      <c r="AQ199" s="431"/>
      <c r="AR199" s="431"/>
      <c r="AS199" s="665"/>
      <c r="AT199" s="598"/>
      <c r="AU199" s="582"/>
      <c r="AV199" s="582"/>
      <c r="AW199" s="582"/>
      <c r="AX199" s="582"/>
      <c r="AY199" s="582"/>
      <c r="AZ199" s="459">
        <v>0</v>
      </c>
      <c r="BA199" s="431"/>
      <c r="BB199" s="451"/>
      <c r="BC199" s="665"/>
      <c r="BD199" s="598"/>
      <c r="BE199" s="582"/>
      <c r="BF199" s="582"/>
      <c r="BG199" s="582"/>
      <c r="BH199" s="582"/>
      <c r="BI199" s="459">
        <v>4.1666250000000002E-2</v>
      </c>
      <c r="BJ199" s="431"/>
      <c r="BK199" s="623"/>
      <c r="BL199" s="665"/>
      <c r="BM199" s="598"/>
      <c r="BN199" s="738"/>
      <c r="BO199" s="582"/>
      <c r="BP199" s="582"/>
      <c r="BQ199" s="582"/>
      <c r="BR199" s="459">
        <v>4.1666250000000002E-2</v>
      </c>
      <c r="BS199" s="431"/>
      <c r="BT199" s="623"/>
      <c r="BU199" s="665"/>
      <c r="BV199" s="598"/>
      <c r="BW199" s="582"/>
      <c r="BX199" s="582"/>
      <c r="BY199" s="627"/>
      <c r="BZ199" s="582"/>
      <c r="CA199" s="582"/>
      <c r="CB199" s="459">
        <v>4.1666250000000002E-2</v>
      </c>
      <c r="CC199" s="431"/>
      <c r="CD199" s="623"/>
      <c r="CE199" s="665"/>
      <c r="CF199" s="598"/>
      <c r="CG199" s="582"/>
      <c r="CH199" s="582"/>
      <c r="CI199" s="582"/>
      <c r="CJ199" s="582"/>
      <c r="CK199" s="459">
        <v>4.1666250000000002E-2</v>
      </c>
      <c r="CL199" s="431"/>
      <c r="CM199" s="623"/>
      <c r="CN199" s="665"/>
      <c r="CO199" s="598"/>
      <c r="CP199" s="582"/>
      <c r="CQ199" s="582"/>
      <c r="CR199" s="582"/>
      <c r="CS199" s="582"/>
      <c r="CT199" s="459">
        <v>4.1666250000000002E-2</v>
      </c>
      <c r="CU199" s="431"/>
      <c r="CV199" s="623"/>
      <c r="CW199" s="665"/>
      <c r="CX199" s="598"/>
      <c r="CY199" s="582"/>
      <c r="CZ199" s="582"/>
      <c r="DA199" s="582"/>
      <c r="DB199" s="582"/>
      <c r="DC199" s="582"/>
      <c r="DD199" s="459">
        <v>4.1666250000000002E-2</v>
      </c>
      <c r="DE199" s="431"/>
      <c r="DF199" s="623"/>
      <c r="DG199" s="665"/>
      <c r="DH199" s="598"/>
      <c r="DI199" s="582"/>
      <c r="DJ199" s="582"/>
      <c r="DK199" s="582"/>
      <c r="DL199" s="582"/>
      <c r="DM199" s="459">
        <v>4.1666250000000002E-2</v>
      </c>
      <c r="DN199" s="431"/>
      <c r="DO199" s="623"/>
      <c r="DP199" s="665"/>
      <c r="DQ199" s="598"/>
      <c r="DR199" s="582"/>
      <c r="DS199" s="582"/>
      <c r="DT199" s="582"/>
      <c r="DU199" s="582"/>
      <c r="DV199" s="459">
        <v>4.1666250000000002E-2</v>
      </c>
      <c r="DW199" s="431"/>
      <c r="DX199" s="623"/>
      <c r="DY199" s="665"/>
      <c r="DZ199" s="598"/>
      <c r="EA199" s="582"/>
      <c r="EB199" s="582"/>
      <c r="EC199" s="598"/>
      <c r="ED199" s="396"/>
      <c r="EE199" s="396"/>
      <c r="EF199" s="489"/>
      <c r="EG199" s="434">
        <v>0.33333000000000007</v>
      </c>
      <c r="EH199" s="434">
        <v>0</v>
      </c>
      <c r="EI199" s="433">
        <v>0</v>
      </c>
      <c r="EJ199" s="740"/>
      <c r="EK199" s="586"/>
      <c r="EL199" s="584"/>
      <c r="EM199" s="586"/>
      <c r="EN199" s="586"/>
      <c r="EO199" s="584"/>
      <c r="EP199" s="688"/>
      <c r="EQ199" s="586"/>
      <c r="ER199" s="586"/>
      <c r="ES199" s="200"/>
      <c r="ET199" s="412">
        <f t="shared" si="2"/>
        <v>0</v>
      </c>
    </row>
    <row r="200" spans="1:150" s="409" customFormat="1" ht="99.95" customHeight="1" x14ac:dyDescent="0.25">
      <c r="A200" s="430" t="s">
        <v>212</v>
      </c>
      <c r="B200" s="430" t="s">
        <v>83</v>
      </c>
      <c r="C200" s="56" t="s">
        <v>127</v>
      </c>
      <c r="D200" s="50">
        <v>4</v>
      </c>
      <c r="E200" s="56" t="s">
        <v>128</v>
      </c>
      <c r="F200" s="441" t="s">
        <v>65</v>
      </c>
      <c r="G200" s="148">
        <v>3289</v>
      </c>
      <c r="H200" s="46">
        <v>1</v>
      </c>
      <c r="I200" s="46">
        <v>0.37</v>
      </c>
      <c r="J200" s="106" t="s">
        <v>3131</v>
      </c>
      <c r="K200" s="46" t="s">
        <v>299</v>
      </c>
      <c r="L200" s="437">
        <v>9</v>
      </c>
      <c r="M200" s="56" t="s">
        <v>131</v>
      </c>
      <c r="N200" s="106" t="s">
        <v>3132</v>
      </c>
      <c r="O200" s="56" t="s">
        <v>3133</v>
      </c>
      <c r="P200" s="51">
        <v>0.15</v>
      </c>
      <c r="Q200" s="43">
        <v>12</v>
      </c>
      <c r="R200" s="477">
        <v>53183000</v>
      </c>
      <c r="S200" s="430"/>
      <c r="T200" s="11">
        <v>43101</v>
      </c>
      <c r="U200" s="11">
        <v>43465</v>
      </c>
      <c r="V200" s="430" t="s">
        <v>3145</v>
      </c>
      <c r="W200" s="498">
        <v>0.33329999999999999</v>
      </c>
      <c r="X200" s="460">
        <v>2.7774999999999998E-2</v>
      </c>
      <c r="Y200" s="431"/>
      <c r="Z200" s="598" t="s">
        <v>3146</v>
      </c>
      <c r="AA200" s="665">
        <v>8.3330000000000001E-2</v>
      </c>
      <c r="AB200" s="582">
        <v>0</v>
      </c>
      <c r="AC200" s="598"/>
      <c r="AD200" s="582"/>
      <c r="AE200" s="608"/>
      <c r="AF200" s="582"/>
      <c r="AG200" s="460">
        <v>2.7774999999999998E-2</v>
      </c>
      <c r="AH200" s="431"/>
      <c r="AI200" s="627" t="s">
        <v>3146</v>
      </c>
      <c r="AJ200" s="665">
        <v>8.3330000000000001E-2</v>
      </c>
      <c r="AK200" s="582">
        <v>0</v>
      </c>
      <c r="AL200" s="582"/>
      <c r="AM200" s="582"/>
      <c r="AN200" s="582"/>
      <c r="AO200" s="582"/>
      <c r="AP200" s="460">
        <v>2.7774999999999998E-2</v>
      </c>
      <c r="AQ200" s="431"/>
      <c r="AR200" s="627" t="s">
        <v>3146</v>
      </c>
      <c r="AS200" s="665">
        <v>8.3330000000000001E-2</v>
      </c>
      <c r="AT200" s="582">
        <v>0</v>
      </c>
      <c r="AU200" s="582"/>
      <c r="AV200" s="582"/>
      <c r="AW200" s="582"/>
      <c r="AX200" s="582"/>
      <c r="AY200" s="582"/>
      <c r="AZ200" s="460">
        <v>2.7774999999999998E-2</v>
      </c>
      <c r="BA200" s="431"/>
      <c r="BB200" s="627" t="s">
        <v>3146</v>
      </c>
      <c r="BC200" s="665">
        <v>8.3330000000000001E-2</v>
      </c>
      <c r="BD200" s="582">
        <v>0</v>
      </c>
      <c r="BE200" s="582"/>
      <c r="BF200" s="582"/>
      <c r="BG200" s="582"/>
      <c r="BH200" s="582"/>
      <c r="BI200" s="460">
        <v>2.7774999999999998E-2</v>
      </c>
      <c r="BJ200" s="431"/>
      <c r="BK200" s="627" t="s">
        <v>3146</v>
      </c>
      <c r="BL200" s="665">
        <v>8.3330000000000001E-2</v>
      </c>
      <c r="BM200" s="582">
        <v>0</v>
      </c>
      <c r="BN200" s="738"/>
      <c r="BO200" s="582"/>
      <c r="BP200" s="582"/>
      <c r="BQ200" s="582"/>
      <c r="BR200" s="460">
        <v>2.7774999999999998E-2</v>
      </c>
      <c r="BS200" s="431"/>
      <c r="BT200" s="627" t="s">
        <v>3146</v>
      </c>
      <c r="BU200" s="665">
        <v>8.3330000000000001E-2</v>
      </c>
      <c r="BV200" s="582">
        <v>0</v>
      </c>
      <c r="BW200" s="582"/>
      <c r="BX200" s="582"/>
      <c r="BY200" s="627"/>
      <c r="BZ200" s="582"/>
      <c r="CA200" s="582"/>
      <c r="CB200" s="460">
        <v>2.7774999999999998E-2</v>
      </c>
      <c r="CC200" s="431"/>
      <c r="CD200" s="627" t="s">
        <v>3147</v>
      </c>
      <c r="CE200" s="665">
        <v>8.3330000000000001E-2</v>
      </c>
      <c r="CF200" s="582">
        <v>0</v>
      </c>
      <c r="CG200" s="582"/>
      <c r="CH200" s="582"/>
      <c r="CI200" s="582"/>
      <c r="CJ200" s="582"/>
      <c r="CK200" s="460">
        <v>2.7774999999999998E-2</v>
      </c>
      <c r="CL200" s="431"/>
      <c r="CM200" s="627" t="s">
        <v>3146</v>
      </c>
      <c r="CN200" s="665">
        <v>8.3330000000000001E-2</v>
      </c>
      <c r="CO200" s="582">
        <v>0</v>
      </c>
      <c r="CP200" s="582"/>
      <c r="CQ200" s="582"/>
      <c r="CR200" s="582"/>
      <c r="CS200" s="582"/>
      <c r="CT200" s="460">
        <v>2.7774999999999998E-2</v>
      </c>
      <c r="CU200" s="431"/>
      <c r="CV200" s="627" t="s">
        <v>3146</v>
      </c>
      <c r="CW200" s="665">
        <v>8.3330000000000001E-2</v>
      </c>
      <c r="CX200" s="582">
        <v>0</v>
      </c>
      <c r="CY200" s="582"/>
      <c r="CZ200" s="582"/>
      <c r="DA200" s="582"/>
      <c r="DB200" s="582"/>
      <c r="DC200" s="582"/>
      <c r="DD200" s="460">
        <v>2.7774999999999998E-2</v>
      </c>
      <c r="DE200" s="431"/>
      <c r="DF200" s="627" t="s">
        <v>3146</v>
      </c>
      <c r="DG200" s="665">
        <v>8.3330000000000001E-2</v>
      </c>
      <c r="DH200" s="582">
        <v>0</v>
      </c>
      <c r="DI200" s="582"/>
      <c r="DJ200" s="582"/>
      <c r="DK200" s="582"/>
      <c r="DL200" s="582"/>
      <c r="DM200" s="460">
        <v>2.7774999999999998E-2</v>
      </c>
      <c r="DN200" s="431"/>
      <c r="DO200" s="627" t="s">
        <v>3146</v>
      </c>
      <c r="DP200" s="665">
        <v>8.3330000000000001E-2</v>
      </c>
      <c r="DQ200" s="582">
        <v>0</v>
      </c>
      <c r="DR200" s="582"/>
      <c r="DS200" s="582"/>
      <c r="DT200" s="582"/>
      <c r="DU200" s="582"/>
      <c r="DV200" s="460">
        <v>2.7774999999999998E-2</v>
      </c>
      <c r="DW200" s="431"/>
      <c r="DX200" s="627" t="s">
        <v>3146</v>
      </c>
      <c r="DY200" s="665">
        <v>8.3330000000000001E-2</v>
      </c>
      <c r="DZ200" s="582">
        <v>0</v>
      </c>
      <c r="EA200" s="582"/>
      <c r="EB200" s="582"/>
      <c r="EC200" s="598"/>
      <c r="ED200" s="396"/>
      <c r="EE200" s="396"/>
      <c r="EF200" s="489"/>
      <c r="EG200" s="434">
        <v>0.33329999999999999</v>
      </c>
      <c r="EH200" s="434">
        <v>0</v>
      </c>
      <c r="EI200" s="433">
        <v>0</v>
      </c>
      <c r="EJ200" s="742">
        <v>0.99996000000000007</v>
      </c>
      <c r="EK200" s="585">
        <v>0</v>
      </c>
      <c r="EL200" s="584">
        <v>0</v>
      </c>
      <c r="EM200" s="586"/>
      <c r="EN200" s="586"/>
      <c r="EO200" s="584"/>
      <c r="EP200" s="688">
        <v>53183000</v>
      </c>
      <c r="EQ200" s="585"/>
      <c r="ER200" s="585"/>
      <c r="ES200" s="200"/>
      <c r="ET200" s="412">
        <f t="shared" si="2"/>
        <v>0</v>
      </c>
    </row>
    <row r="201" spans="1:150" s="409" customFormat="1" ht="99.95" customHeight="1" x14ac:dyDescent="0.25">
      <c r="A201" s="430" t="s">
        <v>212</v>
      </c>
      <c r="B201" s="430" t="s">
        <v>83</v>
      </c>
      <c r="C201" s="56" t="s">
        <v>127</v>
      </c>
      <c r="D201" s="50">
        <v>4</v>
      </c>
      <c r="E201" s="56" t="s">
        <v>128</v>
      </c>
      <c r="F201" s="441" t="s">
        <v>65</v>
      </c>
      <c r="G201" s="148">
        <v>3289</v>
      </c>
      <c r="H201" s="46">
        <v>1</v>
      </c>
      <c r="I201" s="46">
        <v>0.37</v>
      </c>
      <c r="J201" s="106" t="s">
        <v>3131</v>
      </c>
      <c r="K201" s="46" t="s">
        <v>299</v>
      </c>
      <c r="L201" s="437">
        <v>9</v>
      </c>
      <c r="M201" s="56" t="s">
        <v>131</v>
      </c>
      <c r="N201" s="106" t="s">
        <v>3132</v>
      </c>
      <c r="O201" s="56" t="s">
        <v>3133</v>
      </c>
      <c r="P201" s="51">
        <v>0.15</v>
      </c>
      <c r="Q201" s="43">
        <v>12</v>
      </c>
      <c r="R201" s="477">
        <v>53183000</v>
      </c>
      <c r="S201" s="430"/>
      <c r="T201" s="11">
        <v>43101</v>
      </c>
      <c r="U201" s="11">
        <v>43465</v>
      </c>
      <c r="V201" s="430" t="s">
        <v>3148</v>
      </c>
      <c r="W201" s="498">
        <v>0.33333000000000002</v>
      </c>
      <c r="X201" s="460">
        <v>2.77775E-2</v>
      </c>
      <c r="Y201" s="431"/>
      <c r="Z201" s="598"/>
      <c r="AA201" s="665"/>
      <c r="AB201" s="598"/>
      <c r="AC201" s="598"/>
      <c r="AD201" s="582"/>
      <c r="AE201" s="608"/>
      <c r="AF201" s="582"/>
      <c r="AG201" s="460">
        <v>2.77775E-2</v>
      </c>
      <c r="AH201" s="431"/>
      <c r="AI201" s="627"/>
      <c r="AJ201" s="665"/>
      <c r="AK201" s="598"/>
      <c r="AL201" s="582"/>
      <c r="AM201" s="582"/>
      <c r="AN201" s="582"/>
      <c r="AO201" s="582"/>
      <c r="AP201" s="460">
        <v>2.77775E-2</v>
      </c>
      <c r="AQ201" s="431"/>
      <c r="AR201" s="627"/>
      <c r="AS201" s="665"/>
      <c r="AT201" s="598"/>
      <c r="AU201" s="582"/>
      <c r="AV201" s="582"/>
      <c r="AW201" s="582"/>
      <c r="AX201" s="582"/>
      <c r="AY201" s="582"/>
      <c r="AZ201" s="460">
        <v>2.77775E-2</v>
      </c>
      <c r="BA201" s="431"/>
      <c r="BB201" s="627"/>
      <c r="BC201" s="665"/>
      <c r="BD201" s="598"/>
      <c r="BE201" s="582"/>
      <c r="BF201" s="582"/>
      <c r="BG201" s="582"/>
      <c r="BH201" s="582"/>
      <c r="BI201" s="460">
        <v>2.77775E-2</v>
      </c>
      <c r="BJ201" s="431"/>
      <c r="BK201" s="627"/>
      <c r="BL201" s="665"/>
      <c r="BM201" s="598"/>
      <c r="BN201" s="738"/>
      <c r="BO201" s="582"/>
      <c r="BP201" s="582"/>
      <c r="BQ201" s="582"/>
      <c r="BR201" s="460">
        <v>2.77775E-2</v>
      </c>
      <c r="BS201" s="431"/>
      <c r="BT201" s="627"/>
      <c r="BU201" s="665"/>
      <c r="BV201" s="598"/>
      <c r="BW201" s="582"/>
      <c r="BX201" s="582"/>
      <c r="BY201" s="627"/>
      <c r="BZ201" s="582"/>
      <c r="CA201" s="582"/>
      <c r="CB201" s="460">
        <v>2.77775E-2</v>
      </c>
      <c r="CC201" s="431"/>
      <c r="CD201" s="627"/>
      <c r="CE201" s="665"/>
      <c r="CF201" s="598"/>
      <c r="CG201" s="582"/>
      <c r="CH201" s="582"/>
      <c r="CI201" s="582"/>
      <c r="CJ201" s="582"/>
      <c r="CK201" s="460">
        <v>2.77775E-2</v>
      </c>
      <c r="CL201" s="431"/>
      <c r="CM201" s="627"/>
      <c r="CN201" s="665"/>
      <c r="CO201" s="598"/>
      <c r="CP201" s="582"/>
      <c r="CQ201" s="582"/>
      <c r="CR201" s="582"/>
      <c r="CS201" s="582"/>
      <c r="CT201" s="460">
        <v>2.77775E-2</v>
      </c>
      <c r="CU201" s="431"/>
      <c r="CV201" s="627"/>
      <c r="CW201" s="665"/>
      <c r="CX201" s="598"/>
      <c r="CY201" s="582"/>
      <c r="CZ201" s="582"/>
      <c r="DA201" s="582"/>
      <c r="DB201" s="582"/>
      <c r="DC201" s="582"/>
      <c r="DD201" s="460">
        <v>2.77775E-2</v>
      </c>
      <c r="DE201" s="431"/>
      <c r="DF201" s="627"/>
      <c r="DG201" s="665"/>
      <c r="DH201" s="598"/>
      <c r="DI201" s="582"/>
      <c r="DJ201" s="582"/>
      <c r="DK201" s="582"/>
      <c r="DL201" s="582"/>
      <c r="DM201" s="460">
        <v>2.77775E-2</v>
      </c>
      <c r="DN201" s="431"/>
      <c r="DO201" s="627"/>
      <c r="DP201" s="665"/>
      <c r="DQ201" s="598"/>
      <c r="DR201" s="582"/>
      <c r="DS201" s="582"/>
      <c r="DT201" s="582"/>
      <c r="DU201" s="582"/>
      <c r="DV201" s="460">
        <v>2.77775E-2</v>
      </c>
      <c r="DW201" s="431"/>
      <c r="DX201" s="627"/>
      <c r="DY201" s="665"/>
      <c r="DZ201" s="598"/>
      <c r="EA201" s="582"/>
      <c r="EB201" s="582"/>
      <c r="EC201" s="598"/>
      <c r="ED201" s="396"/>
      <c r="EE201" s="396"/>
      <c r="EF201" s="489"/>
      <c r="EG201" s="434">
        <v>0.33333000000000007</v>
      </c>
      <c r="EH201" s="434">
        <v>0</v>
      </c>
      <c r="EI201" s="433">
        <v>0</v>
      </c>
      <c r="EJ201" s="742"/>
      <c r="EK201" s="586"/>
      <c r="EL201" s="584"/>
      <c r="EM201" s="586"/>
      <c r="EN201" s="586"/>
      <c r="EO201" s="584"/>
      <c r="EP201" s="688"/>
      <c r="EQ201" s="586"/>
      <c r="ER201" s="586"/>
      <c r="ES201" s="200"/>
      <c r="ET201" s="412">
        <f t="shared" si="2"/>
        <v>0</v>
      </c>
    </row>
    <row r="202" spans="1:150" s="409" customFormat="1" ht="99.95" customHeight="1" x14ac:dyDescent="0.25">
      <c r="A202" s="430" t="s">
        <v>212</v>
      </c>
      <c r="B202" s="430" t="s">
        <v>83</v>
      </c>
      <c r="C202" s="56" t="s">
        <v>127</v>
      </c>
      <c r="D202" s="50">
        <v>4</v>
      </c>
      <c r="E202" s="56" t="s">
        <v>128</v>
      </c>
      <c r="F202" s="441" t="s">
        <v>65</v>
      </c>
      <c r="G202" s="148">
        <v>3289</v>
      </c>
      <c r="H202" s="46">
        <v>1</v>
      </c>
      <c r="I202" s="46">
        <v>0.37</v>
      </c>
      <c r="J202" s="106" t="s">
        <v>3131</v>
      </c>
      <c r="K202" s="46" t="s">
        <v>299</v>
      </c>
      <c r="L202" s="437">
        <v>9</v>
      </c>
      <c r="M202" s="56" t="s">
        <v>131</v>
      </c>
      <c r="N202" s="106" t="s">
        <v>3132</v>
      </c>
      <c r="O202" s="56" t="s">
        <v>3133</v>
      </c>
      <c r="P202" s="51">
        <v>0.15</v>
      </c>
      <c r="Q202" s="43">
        <v>12</v>
      </c>
      <c r="R202" s="477">
        <v>53183000</v>
      </c>
      <c r="S202" s="430"/>
      <c r="T202" s="11">
        <v>43101</v>
      </c>
      <c r="U202" s="11">
        <v>43465</v>
      </c>
      <c r="V202" s="430" t="s">
        <v>3149</v>
      </c>
      <c r="W202" s="498">
        <v>0.33333000000000002</v>
      </c>
      <c r="X202" s="460">
        <v>2.77775E-2</v>
      </c>
      <c r="Y202" s="431"/>
      <c r="Z202" s="598"/>
      <c r="AA202" s="665"/>
      <c r="AB202" s="598"/>
      <c r="AC202" s="598"/>
      <c r="AD202" s="582"/>
      <c r="AE202" s="608"/>
      <c r="AF202" s="582"/>
      <c r="AG202" s="460">
        <v>2.77775E-2</v>
      </c>
      <c r="AH202" s="431"/>
      <c r="AI202" s="627"/>
      <c r="AJ202" s="665"/>
      <c r="AK202" s="598"/>
      <c r="AL202" s="582"/>
      <c r="AM202" s="582"/>
      <c r="AN202" s="582"/>
      <c r="AO202" s="582"/>
      <c r="AP202" s="460">
        <v>2.77775E-2</v>
      </c>
      <c r="AQ202" s="431"/>
      <c r="AR202" s="627"/>
      <c r="AS202" s="665"/>
      <c r="AT202" s="598"/>
      <c r="AU202" s="582"/>
      <c r="AV202" s="582"/>
      <c r="AW202" s="582"/>
      <c r="AX202" s="582"/>
      <c r="AY202" s="582"/>
      <c r="AZ202" s="460">
        <v>2.77775E-2</v>
      </c>
      <c r="BA202" s="431"/>
      <c r="BB202" s="627"/>
      <c r="BC202" s="665"/>
      <c r="BD202" s="598"/>
      <c r="BE202" s="582"/>
      <c r="BF202" s="582"/>
      <c r="BG202" s="582"/>
      <c r="BH202" s="582"/>
      <c r="BI202" s="460">
        <v>2.77775E-2</v>
      </c>
      <c r="BJ202" s="431"/>
      <c r="BK202" s="627"/>
      <c r="BL202" s="665"/>
      <c r="BM202" s="598"/>
      <c r="BN202" s="738"/>
      <c r="BO202" s="582"/>
      <c r="BP202" s="582"/>
      <c r="BQ202" s="582"/>
      <c r="BR202" s="460">
        <v>2.77775E-2</v>
      </c>
      <c r="BS202" s="431"/>
      <c r="BT202" s="627"/>
      <c r="BU202" s="665"/>
      <c r="BV202" s="598"/>
      <c r="BW202" s="582"/>
      <c r="BX202" s="582"/>
      <c r="BY202" s="627"/>
      <c r="BZ202" s="582"/>
      <c r="CA202" s="582"/>
      <c r="CB202" s="460">
        <v>2.77775E-2</v>
      </c>
      <c r="CC202" s="431"/>
      <c r="CD202" s="627"/>
      <c r="CE202" s="665"/>
      <c r="CF202" s="598"/>
      <c r="CG202" s="582"/>
      <c r="CH202" s="582"/>
      <c r="CI202" s="582"/>
      <c r="CJ202" s="582"/>
      <c r="CK202" s="460">
        <v>2.77775E-2</v>
      </c>
      <c r="CL202" s="431"/>
      <c r="CM202" s="627"/>
      <c r="CN202" s="665"/>
      <c r="CO202" s="598"/>
      <c r="CP202" s="582"/>
      <c r="CQ202" s="582"/>
      <c r="CR202" s="582"/>
      <c r="CS202" s="582"/>
      <c r="CT202" s="460">
        <v>2.77775E-2</v>
      </c>
      <c r="CU202" s="431"/>
      <c r="CV202" s="627"/>
      <c r="CW202" s="665"/>
      <c r="CX202" s="598"/>
      <c r="CY202" s="582"/>
      <c r="CZ202" s="582"/>
      <c r="DA202" s="582"/>
      <c r="DB202" s="582"/>
      <c r="DC202" s="582"/>
      <c r="DD202" s="460">
        <v>2.77775E-2</v>
      </c>
      <c r="DE202" s="431"/>
      <c r="DF202" s="627"/>
      <c r="DG202" s="665"/>
      <c r="DH202" s="598"/>
      <c r="DI202" s="582"/>
      <c r="DJ202" s="582"/>
      <c r="DK202" s="582"/>
      <c r="DL202" s="582"/>
      <c r="DM202" s="460">
        <v>2.77775E-2</v>
      </c>
      <c r="DN202" s="431"/>
      <c r="DO202" s="627"/>
      <c r="DP202" s="665"/>
      <c r="DQ202" s="598"/>
      <c r="DR202" s="582"/>
      <c r="DS202" s="582"/>
      <c r="DT202" s="582"/>
      <c r="DU202" s="582"/>
      <c r="DV202" s="460">
        <v>2.77775E-2</v>
      </c>
      <c r="DW202" s="431"/>
      <c r="DX202" s="627"/>
      <c r="DY202" s="665"/>
      <c r="DZ202" s="598"/>
      <c r="EA202" s="582"/>
      <c r="EB202" s="582"/>
      <c r="EC202" s="598"/>
      <c r="ED202" s="396"/>
      <c r="EE202" s="396"/>
      <c r="EF202" s="489"/>
      <c r="EG202" s="434">
        <v>0.33333000000000007</v>
      </c>
      <c r="EH202" s="434">
        <v>0</v>
      </c>
      <c r="EI202" s="433">
        <v>0</v>
      </c>
      <c r="EJ202" s="742"/>
      <c r="EK202" s="586"/>
      <c r="EL202" s="584"/>
      <c r="EM202" s="586"/>
      <c r="EN202" s="586"/>
      <c r="EO202" s="584"/>
      <c r="EP202" s="688"/>
      <c r="EQ202" s="586"/>
      <c r="ER202" s="586"/>
      <c r="ES202" s="200"/>
      <c r="ET202" s="412">
        <f t="shared" si="2"/>
        <v>0</v>
      </c>
    </row>
    <row r="203" spans="1:150" s="409" customFormat="1" ht="99.95" customHeight="1" x14ac:dyDescent="0.25">
      <c r="A203" s="430" t="s">
        <v>212</v>
      </c>
      <c r="B203" s="430" t="s">
        <v>83</v>
      </c>
      <c r="C203" s="56" t="s">
        <v>127</v>
      </c>
      <c r="D203" s="50">
        <v>4</v>
      </c>
      <c r="E203" s="56" t="s">
        <v>128</v>
      </c>
      <c r="F203" s="441" t="s">
        <v>65</v>
      </c>
      <c r="G203" s="148">
        <v>3289</v>
      </c>
      <c r="H203" s="46">
        <v>1</v>
      </c>
      <c r="I203" s="46">
        <v>0.37</v>
      </c>
      <c r="J203" s="106" t="s">
        <v>3131</v>
      </c>
      <c r="K203" s="46" t="s">
        <v>299</v>
      </c>
      <c r="L203" s="437">
        <v>10</v>
      </c>
      <c r="M203" s="56" t="s">
        <v>132</v>
      </c>
      <c r="N203" s="106" t="s">
        <v>3132</v>
      </c>
      <c r="O203" s="56" t="s">
        <v>3150</v>
      </c>
      <c r="P203" s="51">
        <v>0.15</v>
      </c>
      <c r="Q203" s="43">
        <v>12</v>
      </c>
      <c r="R203" s="477">
        <v>30287417000</v>
      </c>
      <c r="S203" s="430"/>
      <c r="T203" s="11">
        <v>43101</v>
      </c>
      <c r="U203" s="11">
        <v>43465</v>
      </c>
      <c r="V203" s="430" t="s">
        <v>3151</v>
      </c>
      <c r="W203" s="498">
        <v>0.33329999999999999</v>
      </c>
      <c r="X203" s="460">
        <v>2.7774999999999998E-2</v>
      </c>
      <c r="Y203" s="431"/>
      <c r="Z203" s="598" t="s">
        <v>3146</v>
      </c>
      <c r="AA203" s="665">
        <v>8.3330000000000001E-2</v>
      </c>
      <c r="AB203" s="582">
        <v>0</v>
      </c>
      <c r="AC203" s="598"/>
      <c r="AD203" s="582"/>
      <c r="AE203" s="608"/>
      <c r="AF203" s="582"/>
      <c r="AG203" s="460">
        <v>2.7774999999999998E-2</v>
      </c>
      <c r="AH203" s="431"/>
      <c r="AI203" s="627" t="s">
        <v>3146</v>
      </c>
      <c r="AJ203" s="665">
        <v>8.3330000000000001E-2</v>
      </c>
      <c r="AK203" s="582">
        <v>0</v>
      </c>
      <c r="AL203" s="582"/>
      <c r="AM203" s="582"/>
      <c r="AN203" s="582"/>
      <c r="AO203" s="582"/>
      <c r="AP203" s="460">
        <v>2.7774999999999998E-2</v>
      </c>
      <c r="AQ203" s="431"/>
      <c r="AR203" s="627" t="s">
        <v>3146</v>
      </c>
      <c r="AS203" s="665">
        <v>8.3330000000000001E-2</v>
      </c>
      <c r="AT203" s="582">
        <v>0</v>
      </c>
      <c r="AU203" s="582"/>
      <c r="AV203" s="582"/>
      <c r="AW203" s="582"/>
      <c r="AX203" s="582"/>
      <c r="AY203" s="582"/>
      <c r="AZ203" s="460">
        <v>2.7774999999999998E-2</v>
      </c>
      <c r="BA203" s="431"/>
      <c r="BB203" s="627" t="s">
        <v>3146</v>
      </c>
      <c r="BC203" s="665">
        <v>8.3330000000000001E-2</v>
      </c>
      <c r="BD203" s="582">
        <v>0</v>
      </c>
      <c r="BE203" s="582"/>
      <c r="BF203" s="582"/>
      <c r="BG203" s="582"/>
      <c r="BH203" s="582"/>
      <c r="BI203" s="460">
        <v>2.7774999999999998E-2</v>
      </c>
      <c r="BJ203" s="431"/>
      <c r="BK203" s="627" t="s">
        <v>3146</v>
      </c>
      <c r="BL203" s="665">
        <v>8.3330000000000001E-2</v>
      </c>
      <c r="BM203" s="582">
        <v>0</v>
      </c>
      <c r="BN203" s="738"/>
      <c r="BO203" s="582"/>
      <c r="BP203" s="582"/>
      <c r="BQ203" s="582"/>
      <c r="BR203" s="460">
        <v>2.7774999999999998E-2</v>
      </c>
      <c r="BS203" s="431"/>
      <c r="BT203" s="627" t="s">
        <v>3146</v>
      </c>
      <c r="BU203" s="665">
        <v>8.3330000000000001E-2</v>
      </c>
      <c r="BV203" s="582">
        <v>0</v>
      </c>
      <c r="BW203" s="582"/>
      <c r="BX203" s="582"/>
      <c r="BY203" s="627"/>
      <c r="BZ203" s="582"/>
      <c r="CA203" s="582"/>
      <c r="CB203" s="460">
        <v>2.7774999999999998E-2</v>
      </c>
      <c r="CC203" s="431"/>
      <c r="CD203" s="627" t="s">
        <v>3146</v>
      </c>
      <c r="CE203" s="665">
        <v>8.3330000000000001E-2</v>
      </c>
      <c r="CF203" s="582">
        <v>0</v>
      </c>
      <c r="CG203" s="582"/>
      <c r="CH203" s="582"/>
      <c r="CI203" s="582"/>
      <c r="CJ203" s="582"/>
      <c r="CK203" s="460">
        <v>2.7774999999999998E-2</v>
      </c>
      <c r="CL203" s="431"/>
      <c r="CM203" s="627" t="s">
        <v>3146</v>
      </c>
      <c r="CN203" s="665">
        <v>8.3330000000000001E-2</v>
      </c>
      <c r="CO203" s="582">
        <v>0</v>
      </c>
      <c r="CP203" s="582"/>
      <c r="CQ203" s="582"/>
      <c r="CR203" s="582"/>
      <c r="CS203" s="582"/>
      <c r="CT203" s="460">
        <v>2.7774999999999998E-2</v>
      </c>
      <c r="CU203" s="431"/>
      <c r="CV203" s="627" t="s">
        <v>3146</v>
      </c>
      <c r="CW203" s="665">
        <v>8.3330000000000001E-2</v>
      </c>
      <c r="CX203" s="582">
        <v>0</v>
      </c>
      <c r="CY203" s="582"/>
      <c r="CZ203" s="582"/>
      <c r="DA203" s="582"/>
      <c r="DB203" s="582"/>
      <c r="DC203" s="582"/>
      <c r="DD203" s="460">
        <v>2.7774999999999998E-2</v>
      </c>
      <c r="DE203" s="431"/>
      <c r="DF203" s="627" t="s">
        <v>3146</v>
      </c>
      <c r="DG203" s="665">
        <v>8.3330000000000001E-2</v>
      </c>
      <c r="DH203" s="582">
        <v>0</v>
      </c>
      <c r="DI203" s="582"/>
      <c r="DJ203" s="582"/>
      <c r="DK203" s="582"/>
      <c r="DL203" s="582"/>
      <c r="DM203" s="460">
        <v>2.7774999999999998E-2</v>
      </c>
      <c r="DN203" s="431"/>
      <c r="DO203" s="627" t="s">
        <v>3146</v>
      </c>
      <c r="DP203" s="665">
        <v>8.3330000000000001E-2</v>
      </c>
      <c r="DQ203" s="582">
        <v>0</v>
      </c>
      <c r="DR203" s="582"/>
      <c r="DS203" s="582"/>
      <c r="DT203" s="582"/>
      <c r="DU203" s="582"/>
      <c r="DV203" s="460">
        <v>2.7774999999999998E-2</v>
      </c>
      <c r="DW203" s="431"/>
      <c r="DX203" s="627" t="s">
        <v>3146</v>
      </c>
      <c r="DY203" s="665">
        <v>8.3330000000000001E-2</v>
      </c>
      <c r="DZ203" s="582">
        <v>0</v>
      </c>
      <c r="EA203" s="582"/>
      <c r="EB203" s="582"/>
      <c r="EC203" s="598"/>
      <c r="ED203" s="396"/>
      <c r="EE203" s="396"/>
      <c r="EF203" s="489"/>
      <c r="EG203" s="434">
        <v>0.33329999999999999</v>
      </c>
      <c r="EH203" s="434">
        <v>0</v>
      </c>
      <c r="EI203" s="433">
        <v>0</v>
      </c>
      <c r="EJ203" s="740">
        <v>0.99996000000000007</v>
      </c>
      <c r="EK203" s="585">
        <v>0</v>
      </c>
      <c r="EL203" s="584">
        <v>0</v>
      </c>
      <c r="EM203" s="586"/>
      <c r="EN203" s="586"/>
      <c r="EO203" s="584"/>
      <c r="EP203" s="688">
        <v>30287417000</v>
      </c>
      <c r="EQ203" s="585"/>
      <c r="ER203" s="585"/>
      <c r="ES203" s="200"/>
      <c r="ET203" s="412">
        <f t="shared" ref="ET203:ET266" si="3">+EG203-W203</f>
        <v>0</v>
      </c>
    </row>
    <row r="204" spans="1:150" s="409" customFormat="1" ht="99.95" customHeight="1" x14ac:dyDescent="0.25">
      <c r="A204" s="430" t="s">
        <v>212</v>
      </c>
      <c r="B204" s="430" t="s">
        <v>83</v>
      </c>
      <c r="C204" s="56" t="s">
        <v>127</v>
      </c>
      <c r="D204" s="50">
        <v>4</v>
      </c>
      <c r="E204" s="56" t="s">
        <v>128</v>
      </c>
      <c r="F204" s="441" t="s">
        <v>65</v>
      </c>
      <c r="G204" s="148">
        <v>3289</v>
      </c>
      <c r="H204" s="46">
        <v>1</v>
      </c>
      <c r="I204" s="46">
        <v>0.37</v>
      </c>
      <c r="J204" s="106" t="s">
        <v>3131</v>
      </c>
      <c r="K204" s="46" t="s">
        <v>299</v>
      </c>
      <c r="L204" s="437">
        <v>10</v>
      </c>
      <c r="M204" s="56" t="s">
        <v>132</v>
      </c>
      <c r="N204" s="106" t="s">
        <v>3132</v>
      </c>
      <c r="O204" s="56" t="s">
        <v>3150</v>
      </c>
      <c r="P204" s="51">
        <v>0.15</v>
      </c>
      <c r="Q204" s="43">
        <v>12</v>
      </c>
      <c r="R204" s="477">
        <v>30287417000</v>
      </c>
      <c r="S204" s="430"/>
      <c r="T204" s="11">
        <v>43101</v>
      </c>
      <c r="U204" s="11">
        <v>43465</v>
      </c>
      <c r="V204" s="430" t="s">
        <v>3148</v>
      </c>
      <c r="W204" s="498">
        <v>0.33333000000000002</v>
      </c>
      <c r="X204" s="460">
        <v>2.77775E-2</v>
      </c>
      <c r="Y204" s="431"/>
      <c r="Z204" s="598"/>
      <c r="AA204" s="665"/>
      <c r="AB204" s="598"/>
      <c r="AC204" s="598"/>
      <c r="AD204" s="582"/>
      <c r="AE204" s="608"/>
      <c r="AF204" s="582"/>
      <c r="AG204" s="460">
        <v>2.77775E-2</v>
      </c>
      <c r="AH204" s="431"/>
      <c r="AI204" s="627"/>
      <c r="AJ204" s="665"/>
      <c r="AK204" s="598"/>
      <c r="AL204" s="582"/>
      <c r="AM204" s="582"/>
      <c r="AN204" s="582"/>
      <c r="AO204" s="582"/>
      <c r="AP204" s="460">
        <v>2.77775E-2</v>
      </c>
      <c r="AQ204" s="431"/>
      <c r="AR204" s="627"/>
      <c r="AS204" s="665"/>
      <c r="AT204" s="598"/>
      <c r="AU204" s="582"/>
      <c r="AV204" s="582"/>
      <c r="AW204" s="582"/>
      <c r="AX204" s="582"/>
      <c r="AY204" s="582"/>
      <c r="AZ204" s="460">
        <v>2.77775E-2</v>
      </c>
      <c r="BA204" s="431"/>
      <c r="BB204" s="627"/>
      <c r="BC204" s="665"/>
      <c r="BD204" s="598"/>
      <c r="BE204" s="582"/>
      <c r="BF204" s="582"/>
      <c r="BG204" s="582"/>
      <c r="BH204" s="582"/>
      <c r="BI204" s="460">
        <v>2.77775E-2</v>
      </c>
      <c r="BJ204" s="431"/>
      <c r="BK204" s="627"/>
      <c r="BL204" s="665"/>
      <c r="BM204" s="598"/>
      <c r="BN204" s="738"/>
      <c r="BO204" s="582"/>
      <c r="BP204" s="582"/>
      <c r="BQ204" s="582"/>
      <c r="BR204" s="460">
        <v>2.77775E-2</v>
      </c>
      <c r="BS204" s="431"/>
      <c r="BT204" s="627"/>
      <c r="BU204" s="665"/>
      <c r="BV204" s="598"/>
      <c r="BW204" s="582"/>
      <c r="BX204" s="582"/>
      <c r="BY204" s="627"/>
      <c r="BZ204" s="582"/>
      <c r="CA204" s="582"/>
      <c r="CB204" s="460">
        <v>2.77775E-2</v>
      </c>
      <c r="CC204" s="431"/>
      <c r="CD204" s="627"/>
      <c r="CE204" s="665"/>
      <c r="CF204" s="598"/>
      <c r="CG204" s="582"/>
      <c r="CH204" s="582"/>
      <c r="CI204" s="582"/>
      <c r="CJ204" s="582"/>
      <c r="CK204" s="460">
        <v>2.77775E-2</v>
      </c>
      <c r="CL204" s="431"/>
      <c r="CM204" s="627"/>
      <c r="CN204" s="665"/>
      <c r="CO204" s="598"/>
      <c r="CP204" s="582"/>
      <c r="CQ204" s="582"/>
      <c r="CR204" s="582"/>
      <c r="CS204" s="582"/>
      <c r="CT204" s="460">
        <v>2.77775E-2</v>
      </c>
      <c r="CU204" s="431"/>
      <c r="CV204" s="627"/>
      <c r="CW204" s="665"/>
      <c r="CX204" s="598"/>
      <c r="CY204" s="582"/>
      <c r="CZ204" s="582"/>
      <c r="DA204" s="582"/>
      <c r="DB204" s="582"/>
      <c r="DC204" s="582"/>
      <c r="DD204" s="460">
        <v>2.77775E-2</v>
      </c>
      <c r="DE204" s="431"/>
      <c r="DF204" s="627"/>
      <c r="DG204" s="665"/>
      <c r="DH204" s="598"/>
      <c r="DI204" s="582"/>
      <c r="DJ204" s="582"/>
      <c r="DK204" s="582"/>
      <c r="DL204" s="582"/>
      <c r="DM204" s="460">
        <v>2.77775E-2</v>
      </c>
      <c r="DN204" s="431"/>
      <c r="DO204" s="627"/>
      <c r="DP204" s="665"/>
      <c r="DQ204" s="598"/>
      <c r="DR204" s="582"/>
      <c r="DS204" s="582"/>
      <c r="DT204" s="582"/>
      <c r="DU204" s="582"/>
      <c r="DV204" s="460">
        <v>2.77775E-2</v>
      </c>
      <c r="DW204" s="431"/>
      <c r="DX204" s="627"/>
      <c r="DY204" s="665"/>
      <c r="DZ204" s="598"/>
      <c r="EA204" s="582"/>
      <c r="EB204" s="582"/>
      <c r="EC204" s="598"/>
      <c r="ED204" s="396"/>
      <c r="EE204" s="396"/>
      <c r="EF204" s="489"/>
      <c r="EG204" s="434">
        <v>0.33333000000000007</v>
      </c>
      <c r="EH204" s="434">
        <v>0</v>
      </c>
      <c r="EI204" s="433">
        <v>0</v>
      </c>
      <c r="EJ204" s="740"/>
      <c r="EK204" s="586"/>
      <c r="EL204" s="584"/>
      <c r="EM204" s="586"/>
      <c r="EN204" s="586"/>
      <c r="EO204" s="584"/>
      <c r="EP204" s="688"/>
      <c r="EQ204" s="586"/>
      <c r="ER204" s="586"/>
      <c r="ES204" s="200"/>
      <c r="ET204" s="412">
        <f t="shared" si="3"/>
        <v>0</v>
      </c>
    </row>
    <row r="205" spans="1:150" s="409" customFormat="1" ht="99.95" customHeight="1" x14ac:dyDescent="0.25">
      <c r="A205" s="430" t="s">
        <v>212</v>
      </c>
      <c r="B205" s="430" t="s">
        <v>83</v>
      </c>
      <c r="C205" s="56" t="s">
        <v>127</v>
      </c>
      <c r="D205" s="50">
        <v>4</v>
      </c>
      <c r="E205" s="56" t="s">
        <v>128</v>
      </c>
      <c r="F205" s="441" t="s">
        <v>65</v>
      </c>
      <c r="G205" s="148">
        <v>3289</v>
      </c>
      <c r="H205" s="46">
        <v>1</v>
      </c>
      <c r="I205" s="46">
        <v>0.37</v>
      </c>
      <c r="J205" s="106" t="s">
        <v>3131</v>
      </c>
      <c r="K205" s="46" t="s">
        <v>299</v>
      </c>
      <c r="L205" s="437">
        <v>10</v>
      </c>
      <c r="M205" s="56" t="s">
        <v>132</v>
      </c>
      <c r="N205" s="106" t="s">
        <v>3132</v>
      </c>
      <c r="O205" s="56" t="s">
        <v>3150</v>
      </c>
      <c r="P205" s="51">
        <v>0.15</v>
      </c>
      <c r="Q205" s="43">
        <v>12</v>
      </c>
      <c r="R205" s="477">
        <v>30287417000</v>
      </c>
      <c r="S205" s="430"/>
      <c r="T205" s="11">
        <v>43101</v>
      </c>
      <c r="U205" s="11">
        <v>43465</v>
      </c>
      <c r="V205" s="430" t="s">
        <v>3149</v>
      </c>
      <c r="W205" s="498">
        <v>0.33333000000000002</v>
      </c>
      <c r="X205" s="460">
        <v>2.77775E-2</v>
      </c>
      <c r="Y205" s="431"/>
      <c r="Z205" s="598"/>
      <c r="AA205" s="665"/>
      <c r="AB205" s="598"/>
      <c r="AC205" s="598"/>
      <c r="AD205" s="582"/>
      <c r="AE205" s="608"/>
      <c r="AF205" s="582"/>
      <c r="AG205" s="460">
        <v>2.77775E-2</v>
      </c>
      <c r="AH205" s="431"/>
      <c r="AI205" s="627"/>
      <c r="AJ205" s="665"/>
      <c r="AK205" s="598"/>
      <c r="AL205" s="582"/>
      <c r="AM205" s="582"/>
      <c r="AN205" s="582"/>
      <c r="AO205" s="582"/>
      <c r="AP205" s="460">
        <v>2.77775E-2</v>
      </c>
      <c r="AQ205" s="431"/>
      <c r="AR205" s="627"/>
      <c r="AS205" s="665"/>
      <c r="AT205" s="598"/>
      <c r="AU205" s="582"/>
      <c r="AV205" s="582"/>
      <c r="AW205" s="582"/>
      <c r="AX205" s="582"/>
      <c r="AY205" s="582"/>
      <c r="AZ205" s="460">
        <v>2.77775E-2</v>
      </c>
      <c r="BA205" s="431"/>
      <c r="BB205" s="627"/>
      <c r="BC205" s="665"/>
      <c r="BD205" s="598"/>
      <c r="BE205" s="582"/>
      <c r="BF205" s="582"/>
      <c r="BG205" s="582"/>
      <c r="BH205" s="582"/>
      <c r="BI205" s="460">
        <v>2.77775E-2</v>
      </c>
      <c r="BJ205" s="431"/>
      <c r="BK205" s="627"/>
      <c r="BL205" s="665"/>
      <c r="BM205" s="598"/>
      <c r="BN205" s="738"/>
      <c r="BO205" s="582"/>
      <c r="BP205" s="582"/>
      <c r="BQ205" s="582"/>
      <c r="BR205" s="460">
        <v>2.77775E-2</v>
      </c>
      <c r="BS205" s="431"/>
      <c r="BT205" s="627"/>
      <c r="BU205" s="665"/>
      <c r="BV205" s="598"/>
      <c r="BW205" s="582"/>
      <c r="BX205" s="582"/>
      <c r="BY205" s="627"/>
      <c r="BZ205" s="582"/>
      <c r="CA205" s="582"/>
      <c r="CB205" s="460">
        <v>2.77775E-2</v>
      </c>
      <c r="CC205" s="431"/>
      <c r="CD205" s="627"/>
      <c r="CE205" s="665"/>
      <c r="CF205" s="598"/>
      <c r="CG205" s="582"/>
      <c r="CH205" s="582"/>
      <c r="CI205" s="582"/>
      <c r="CJ205" s="582"/>
      <c r="CK205" s="460">
        <v>2.77775E-2</v>
      </c>
      <c r="CL205" s="431"/>
      <c r="CM205" s="627"/>
      <c r="CN205" s="665"/>
      <c r="CO205" s="598"/>
      <c r="CP205" s="582"/>
      <c r="CQ205" s="582"/>
      <c r="CR205" s="582"/>
      <c r="CS205" s="582"/>
      <c r="CT205" s="460">
        <v>2.77775E-2</v>
      </c>
      <c r="CU205" s="431"/>
      <c r="CV205" s="627"/>
      <c r="CW205" s="665"/>
      <c r="CX205" s="598"/>
      <c r="CY205" s="582"/>
      <c r="CZ205" s="582"/>
      <c r="DA205" s="582"/>
      <c r="DB205" s="582"/>
      <c r="DC205" s="582"/>
      <c r="DD205" s="460">
        <v>2.77775E-2</v>
      </c>
      <c r="DE205" s="431"/>
      <c r="DF205" s="627"/>
      <c r="DG205" s="665"/>
      <c r="DH205" s="598"/>
      <c r="DI205" s="582"/>
      <c r="DJ205" s="582"/>
      <c r="DK205" s="582"/>
      <c r="DL205" s="582"/>
      <c r="DM205" s="460">
        <v>2.77775E-2</v>
      </c>
      <c r="DN205" s="431"/>
      <c r="DO205" s="627"/>
      <c r="DP205" s="665"/>
      <c r="DQ205" s="598"/>
      <c r="DR205" s="582"/>
      <c r="DS205" s="582"/>
      <c r="DT205" s="582"/>
      <c r="DU205" s="582"/>
      <c r="DV205" s="460">
        <v>2.77775E-2</v>
      </c>
      <c r="DW205" s="431"/>
      <c r="DX205" s="627"/>
      <c r="DY205" s="665"/>
      <c r="DZ205" s="598"/>
      <c r="EA205" s="582"/>
      <c r="EB205" s="582"/>
      <c r="EC205" s="598"/>
      <c r="ED205" s="396"/>
      <c r="EE205" s="396"/>
      <c r="EF205" s="489"/>
      <c r="EG205" s="434">
        <v>0.33333000000000007</v>
      </c>
      <c r="EH205" s="434">
        <v>0</v>
      </c>
      <c r="EI205" s="433">
        <v>0</v>
      </c>
      <c r="EJ205" s="740"/>
      <c r="EK205" s="586"/>
      <c r="EL205" s="584"/>
      <c r="EM205" s="586"/>
      <c r="EN205" s="586"/>
      <c r="EO205" s="584"/>
      <c r="EP205" s="688"/>
      <c r="EQ205" s="586"/>
      <c r="ER205" s="586"/>
      <c r="ES205" s="200"/>
      <c r="ET205" s="412">
        <f t="shared" si="3"/>
        <v>0</v>
      </c>
    </row>
    <row r="206" spans="1:150" s="409" customFormat="1" ht="99.95" customHeight="1" x14ac:dyDescent="0.25">
      <c r="A206" s="430" t="s">
        <v>212</v>
      </c>
      <c r="B206" s="430" t="s">
        <v>83</v>
      </c>
      <c r="C206" s="56" t="s">
        <v>127</v>
      </c>
      <c r="D206" s="50">
        <v>4</v>
      </c>
      <c r="E206" s="56" t="s">
        <v>128</v>
      </c>
      <c r="F206" s="441" t="s">
        <v>65</v>
      </c>
      <c r="G206" s="148">
        <v>3289</v>
      </c>
      <c r="H206" s="46">
        <v>1</v>
      </c>
      <c r="I206" s="46">
        <v>0.37</v>
      </c>
      <c r="J206" s="56" t="s">
        <v>3152</v>
      </c>
      <c r="K206" s="50" t="s">
        <v>299</v>
      </c>
      <c r="L206" s="437">
        <v>11</v>
      </c>
      <c r="M206" s="56" t="s">
        <v>133</v>
      </c>
      <c r="N206" s="56" t="s">
        <v>3152</v>
      </c>
      <c r="O206" s="56" t="s">
        <v>3150</v>
      </c>
      <c r="P206" s="51">
        <v>0.02</v>
      </c>
      <c r="Q206" s="43">
        <v>11</v>
      </c>
      <c r="R206" s="477">
        <v>1104584000</v>
      </c>
      <c r="S206" s="430"/>
      <c r="T206" s="11">
        <v>43132</v>
      </c>
      <c r="U206" s="11">
        <v>43465</v>
      </c>
      <c r="V206" s="430" t="s">
        <v>3153</v>
      </c>
      <c r="W206" s="498">
        <v>0.33329999999999999</v>
      </c>
      <c r="X206" s="459">
        <v>0</v>
      </c>
      <c r="Y206" s="431"/>
      <c r="Z206" s="430"/>
      <c r="AA206" s="665">
        <v>0</v>
      </c>
      <c r="AB206" s="582">
        <v>0</v>
      </c>
      <c r="AC206" s="598"/>
      <c r="AD206" s="582"/>
      <c r="AE206" s="608"/>
      <c r="AF206" s="582"/>
      <c r="AG206" s="459">
        <v>6.6659999999999997E-2</v>
      </c>
      <c r="AH206" s="431"/>
      <c r="AI206" s="451" t="s">
        <v>240</v>
      </c>
      <c r="AJ206" s="665">
        <v>0.12726545454545454</v>
      </c>
      <c r="AK206" s="582">
        <v>0</v>
      </c>
      <c r="AL206" s="582"/>
      <c r="AM206" s="582"/>
      <c r="AN206" s="582"/>
      <c r="AO206" s="582"/>
      <c r="AP206" s="459">
        <v>6.6659999999999997E-2</v>
      </c>
      <c r="AQ206" s="431"/>
      <c r="AR206" s="627" t="s">
        <v>3154</v>
      </c>
      <c r="AS206" s="665">
        <v>0.12726545454545454</v>
      </c>
      <c r="AT206" s="582">
        <v>0</v>
      </c>
      <c r="AU206" s="582"/>
      <c r="AV206" s="582"/>
      <c r="AW206" s="582"/>
      <c r="AX206" s="582"/>
      <c r="AY206" s="582"/>
      <c r="AZ206" s="459">
        <v>6.6659999999999997E-2</v>
      </c>
      <c r="BA206" s="431"/>
      <c r="BB206" s="451" t="s">
        <v>240</v>
      </c>
      <c r="BC206" s="665">
        <v>0.12726545454545454</v>
      </c>
      <c r="BD206" s="582">
        <v>0</v>
      </c>
      <c r="BE206" s="582"/>
      <c r="BF206" s="582"/>
      <c r="BG206" s="582"/>
      <c r="BH206" s="582"/>
      <c r="BI206" s="459">
        <v>6.6659999999999997E-2</v>
      </c>
      <c r="BJ206" s="431"/>
      <c r="BK206" s="451" t="s">
        <v>240</v>
      </c>
      <c r="BL206" s="665">
        <v>0.12726545454545454</v>
      </c>
      <c r="BM206" s="582">
        <v>0</v>
      </c>
      <c r="BN206" s="738"/>
      <c r="BO206" s="582"/>
      <c r="BP206" s="582"/>
      <c r="BQ206" s="582"/>
      <c r="BR206" s="459">
        <v>6.6659999999999997E-2</v>
      </c>
      <c r="BS206" s="431"/>
      <c r="BT206" s="627" t="s">
        <v>3154</v>
      </c>
      <c r="BU206" s="665">
        <v>0.12726545454545454</v>
      </c>
      <c r="BV206" s="582">
        <v>0</v>
      </c>
      <c r="BW206" s="582"/>
      <c r="BX206" s="582"/>
      <c r="BY206" s="627"/>
      <c r="BZ206" s="582"/>
      <c r="CA206" s="582"/>
      <c r="CB206" s="459">
        <v>0</v>
      </c>
      <c r="CC206" s="431"/>
      <c r="CD206" s="451"/>
      <c r="CE206" s="665">
        <v>6.0605454545454546E-2</v>
      </c>
      <c r="CF206" s="582">
        <v>0</v>
      </c>
      <c r="CG206" s="582"/>
      <c r="CH206" s="582"/>
      <c r="CI206" s="582"/>
      <c r="CJ206" s="582"/>
      <c r="CK206" s="459">
        <v>0</v>
      </c>
      <c r="CL206" s="431"/>
      <c r="CM206" s="451"/>
      <c r="CN206" s="665">
        <v>6.0605454545454546E-2</v>
      </c>
      <c r="CO206" s="582">
        <v>0</v>
      </c>
      <c r="CP206" s="582"/>
      <c r="CQ206" s="582"/>
      <c r="CR206" s="582"/>
      <c r="CS206" s="582"/>
      <c r="CT206" s="459">
        <v>0</v>
      </c>
      <c r="CU206" s="431"/>
      <c r="CV206" s="451"/>
      <c r="CW206" s="665">
        <v>6.0605454545454546E-2</v>
      </c>
      <c r="CX206" s="582">
        <v>0</v>
      </c>
      <c r="CY206" s="582"/>
      <c r="CZ206" s="582"/>
      <c r="DA206" s="582"/>
      <c r="DB206" s="582"/>
      <c r="DC206" s="582"/>
      <c r="DD206" s="459">
        <v>0</v>
      </c>
      <c r="DE206" s="431"/>
      <c r="DF206" s="451"/>
      <c r="DG206" s="665">
        <v>6.0605454545454546E-2</v>
      </c>
      <c r="DH206" s="582">
        <v>0</v>
      </c>
      <c r="DI206" s="582"/>
      <c r="DJ206" s="582"/>
      <c r="DK206" s="582"/>
      <c r="DL206" s="582"/>
      <c r="DM206" s="459">
        <v>0</v>
      </c>
      <c r="DN206" s="431"/>
      <c r="DO206" s="451"/>
      <c r="DP206" s="665">
        <v>6.0605454545454546E-2</v>
      </c>
      <c r="DQ206" s="582">
        <v>0</v>
      </c>
      <c r="DR206" s="582"/>
      <c r="DS206" s="582"/>
      <c r="DT206" s="582"/>
      <c r="DU206" s="582"/>
      <c r="DV206" s="459">
        <v>0</v>
      </c>
      <c r="DW206" s="431"/>
      <c r="DX206" s="451"/>
      <c r="DY206" s="665">
        <v>6.0605454545454546E-2</v>
      </c>
      <c r="DZ206" s="582">
        <v>0</v>
      </c>
      <c r="EA206" s="582"/>
      <c r="EB206" s="582"/>
      <c r="EC206" s="739" t="s">
        <v>3155</v>
      </c>
      <c r="ED206" s="396"/>
      <c r="EE206" s="396"/>
      <c r="EF206" s="489"/>
      <c r="EG206" s="434">
        <v>0.33329999999999999</v>
      </c>
      <c r="EH206" s="434">
        <v>0</v>
      </c>
      <c r="EI206" s="433">
        <v>0</v>
      </c>
      <c r="EJ206" s="740">
        <v>0.99995999999999985</v>
      </c>
      <c r="EK206" s="585">
        <v>0</v>
      </c>
      <c r="EL206" s="584">
        <v>0</v>
      </c>
      <c r="EM206" s="586"/>
      <c r="EN206" s="586"/>
      <c r="EO206" s="584"/>
      <c r="EP206" s="688">
        <v>1104584000</v>
      </c>
      <c r="EQ206" s="585"/>
      <c r="ER206" s="585"/>
      <c r="ES206" s="200"/>
      <c r="ET206" s="412">
        <f t="shared" si="3"/>
        <v>0</v>
      </c>
    </row>
    <row r="207" spans="1:150" s="409" customFormat="1" ht="99.95" customHeight="1" x14ac:dyDescent="0.25">
      <c r="A207" s="430" t="s">
        <v>212</v>
      </c>
      <c r="B207" s="430" t="s">
        <v>83</v>
      </c>
      <c r="C207" s="56" t="s">
        <v>127</v>
      </c>
      <c r="D207" s="50">
        <v>4</v>
      </c>
      <c r="E207" s="56" t="s">
        <v>128</v>
      </c>
      <c r="F207" s="441" t="s">
        <v>65</v>
      </c>
      <c r="G207" s="148">
        <v>3289</v>
      </c>
      <c r="H207" s="46">
        <v>1</v>
      </c>
      <c r="I207" s="46">
        <v>0.37</v>
      </c>
      <c r="J207" s="56" t="s">
        <v>3152</v>
      </c>
      <c r="K207" s="50" t="s">
        <v>299</v>
      </c>
      <c r="L207" s="437">
        <v>11</v>
      </c>
      <c r="M207" s="56" t="s">
        <v>133</v>
      </c>
      <c r="N207" s="56" t="s">
        <v>3152</v>
      </c>
      <c r="O207" s="56" t="s">
        <v>3150</v>
      </c>
      <c r="P207" s="51">
        <v>0.02</v>
      </c>
      <c r="Q207" s="43">
        <v>11</v>
      </c>
      <c r="R207" s="477">
        <v>1104584000</v>
      </c>
      <c r="S207" s="430"/>
      <c r="T207" s="11">
        <v>43132</v>
      </c>
      <c r="U207" s="11">
        <v>43465</v>
      </c>
      <c r="V207" s="430" t="s">
        <v>3156</v>
      </c>
      <c r="W207" s="498">
        <v>0.33333000000000002</v>
      </c>
      <c r="X207" s="459">
        <v>0</v>
      </c>
      <c r="Y207" s="431"/>
      <c r="Z207" s="430"/>
      <c r="AA207" s="665"/>
      <c r="AB207" s="598"/>
      <c r="AC207" s="598"/>
      <c r="AD207" s="582"/>
      <c r="AE207" s="608"/>
      <c r="AF207" s="582"/>
      <c r="AG207" s="459">
        <v>3.0302727272727273E-2</v>
      </c>
      <c r="AH207" s="431"/>
      <c r="AI207" s="448" t="s">
        <v>3157</v>
      </c>
      <c r="AJ207" s="665"/>
      <c r="AK207" s="598"/>
      <c r="AL207" s="582"/>
      <c r="AM207" s="582"/>
      <c r="AN207" s="582"/>
      <c r="AO207" s="582"/>
      <c r="AP207" s="459">
        <v>3.0302727272727273E-2</v>
      </c>
      <c r="AQ207" s="431"/>
      <c r="AR207" s="627"/>
      <c r="AS207" s="665"/>
      <c r="AT207" s="598"/>
      <c r="AU207" s="582"/>
      <c r="AV207" s="582"/>
      <c r="AW207" s="582"/>
      <c r="AX207" s="582"/>
      <c r="AY207" s="582"/>
      <c r="AZ207" s="459">
        <v>3.0302727272727273E-2</v>
      </c>
      <c r="BA207" s="431"/>
      <c r="BB207" s="430" t="s">
        <v>3157</v>
      </c>
      <c r="BC207" s="665"/>
      <c r="BD207" s="598"/>
      <c r="BE207" s="582"/>
      <c r="BF207" s="582"/>
      <c r="BG207" s="582"/>
      <c r="BH207" s="582"/>
      <c r="BI207" s="459">
        <v>3.0302727272727273E-2</v>
      </c>
      <c r="BJ207" s="431"/>
      <c r="BK207" s="430" t="s">
        <v>3157</v>
      </c>
      <c r="BL207" s="665"/>
      <c r="BM207" s="598"/>
      <c r="BN207" s="738"/>
      <c r="BO207" s="582"/>
      <c r="BP207" s="582"/>
      <c r="BQ207" s="582"/>
      <c r="BR207" s="459">
        <v>3.0302727272727273E-2</v>
      </c>
      <c r="BS207" s="431"/>
      <c r="BT207" s="627"/>
      <c r="BU207" s="665"/>
      <c r="BV207" s="598"/>
      <c r="BW207" s="582"/>
      <c r="BX207" s="582"/>
      <c r="BY207" s="627"/>
      <c r="BZ207" s="582"/>
      <c r="CA207" s="582"/>
      <c r="CB207" s="459">
        <v>3.0302727272727273E-2</v>
      </c>
      <c r="CC207" s="431"/>
      <c r="CD207" s="430" t="s">
        <v>3157</v>
      </c>
      <c r="CE207" s="665"/>
      <c r="CF207" s="598"/>
      <c r="CG207" s="582"/>
      <c r="CH207" s="582"/>
      <c r="CI207" s="582"/>
      <c r="CJ207" s="582"/>
      <c r="CK207" s="459">
        <v>3.0302727272727273E-2</v>
      </c>
      <c r="CL207" s="431"/>
      <c r="CM207" s="448" t="s">
        <v>3157</v>
      </c>
      <c r="CN207" s="665"/>
      <c r="CO207" s="598"/>
      <c r="CP207" s="582"/>
      <c r="CQ207" s="582"/>
      <c r="CR207" s="582"/>
      <c r="CS207" s="582"/>
      <c r="CT207" s="459">
        <v>3.0302727272727273E-2</v>
      </c>
      <c r="CU207" s="431"/>
      <c r="CV207" s="623" t="s">
        <v>3154</v>
      </c>
      <c r="CW207" s="665"/>
      <c r="CX207" s="598"/>
      <c r="CY207" s="582"/>
      <c r="CZ207" s="582"/>
      <c r="DA207" s="582"/>
      <c r="DB207" s="582"/>
      <c r="DC207" s="582"/>
      <c r="DD207" s="459">
        <v>3.0302727272727273E-2</v>
      </c>
      <c r="DE207" s="431"/>
      <c r="DF207" s="430" t="s">
        <v>3157</v>
      </c>
      <c r="DG207" s="665"/>
      <c r="DH207" s="598"/>
      <c r="DI207" s="582"/>
      <c r="DJ207" s="582"/>
      <c r="DK207" s="582"/>
      <c r="DL207" s="582"/>
      <c r="DM207" s="459">
        <v>3.0302727272727273E-2</v>
      </c>
      <c r="DN207" s="431"/>
      <c r="DO207" s="430" t="s">
        <v>3157</v>
      </c>
      <c r="DP207" s="665"/>
      <c r="DQ207" s="598"/>
      <c r="DR207" s="582"/>
      <c r="DS207" s="582"/>
      <c r="DT207" s="582"/>
      <c r="DU207" s="582"/>
      <c r="DV207" s="459">
        <v>3.0302727272727273E-2</v>
      </c>
      <c r="DW207" s="431"/>
      <c r="DX207" s="623" t="s">
        <v>3154</v>
      </c>
      <c r="DY207" s="665"/>
      <c r="DZ207" s="598"/>
      <c r="EA207" s="582"/>
      <c r="EB207" s="582"/>
      <c r="EC207" s="739"/>
      <c r="ED207" s="396"/>
      <c r="EE207" s="396"/>
      <c r="EF207" s="489"/>
      <c r="EG207" s="434">
        <v>0.3333299999999999</v>
      </c>
      <c r="EH207" s="434">
        <v>0</v>
      </c>
      <c r="EI207" s="433">
        <v>0</v>
      </c>
      <c r="EJ207" s="740"/>
      <c r="EK207" s="586"/>
      <c r="EL207" s="584"/>
      <c r="EM207" s="586"/>
      <c r="EN207" s="586"/>
      <c r="EO207" s="584"/>
      <c r="EP207" s="688"/>
      <c r="EQ207" s="586"/>
      <c r="ER207" s="586"/>
      <c r="ES207" s="200"/>
      <c r="ET207" s="412">
        <f t="shared" si="3"/>
        <v>0</v>
      </c>
    </row>
    <row r="208" spans="1:150" s="409" customFormat="1" ht="99.95" customHeight="1" x14ac:dyDescent="0.25">
      <c r="A208" s="430" t="s">
        <v>212</v>
      </c>
      <c r="B208" s="430" t="s">
        <v>83</v>
      </c>
      <c r="C208" s="56" t="s">
        <v>127</v>
      </c>
      <c r="D208" s="50">
        <v>4</v>
      </c>
      <c r="E208" s="56" t="s">
        <v>128</v>
      </c>
      <c r="F208" s="441" t="s">
        <v>65</v>
      </c>
      <c r="G208" s="148">
        <v>3289</v>
      </c>
      <c r="H208" s="46">
        <v>1</v>
      </c>
      <c r="I208" s="46">
        <v>0.37</v>
      </c>
      <c r="J208" s="56" t="s">
        <v>3152</v>
      </c>
      <c r="K208" s="50" t="s">
        <v>299</v>
      </c>
      <c r="L208" s="437">
        <v>11</v>
      </c>
      <c r="M208" s="56" t="s">
        <v>133</v>
      </c>
      <c r="N208" s="56" t="s">
        <v>3152</v>
      </c>
      <c r="O208" s="56" t="s">
        <v>3150</v>
      </c>
      <c r="P208" s="51">
        <v>0.02</v>
      </c>
      <c r="Q208" s="43">
        <v>11</v>
      </c>
      <c r="R208" s="477">
        <v>1104584000</v>
      </c>
      <c r="S208" s="430"/>
      <c r="T208" s="11">
        <v>43132</v>
      </c>
      <c r="U208" s="11">
        <v>43465</v>
      </c>
      <c r="V208" s="430" t="s">
        <v>3158</v>
      </c>
      <c r="W208" s="498">
        <v>0.33333000000000002</v>
      </c>
      <c r="X208" s="459">
        <v>0</v>
      </c>
      <c r="Y208" s="431"/>
      <c r="Z208" s="430"/>
      <c r="AA208" s="665"/>
      <c r="AB208" s="598"/>
      <c r="AC208" s="598"/>
      <c r="AD208" s="582"/>
      <c r="AE208" s="608"/>
      <c r="AF208" s="582"/>
      <c r="AG208" s="459">
        <v>3.0302727272727273E-2</v>
      </c>
      <c r="AH208" s="431"/>
      <c r="AI208" s="451" t="s">
        <v>3159</v>
      </c>
      <c r="AJ208" s="665"/>
      <c r="AK208" s="598"/>
      <c r="AL208" s="582"/>
      <c r="AM208" s="582"/>
      <c r="AN208" s="582"/>
      <c r="AO208" s="582"/>
      <c r="AP208" s="459">
        <v>3.0302727272727273E-2</v>
      </c>
      <c r="AQ208" s="431"/>
      <c r="AR208" s="627"/>
      <c r="AS208" s="665"/>
      <c r="AT208" s="598"/>
      <c r="AU208" s="582"/>
      <c r="AV208" s="582"/>
      <c r="AW208" s="582"/>
      <c r="AX208" s="582"/>
      <c r="AY208" s="582"/>
      <c r="AZ208" s="459">
        <v>3.0302727272727273E-2</v>
      </c>
      <c r="BA208" s="431"/>
      <c r="BB208" s="451" t="s">
        <v>3159</v>
      </c>
      <c r="BC208" s="665"/>
      <c r="BD208" s="598"/>
      <c r="BE208" s="582"/>
      <c r="BF208" s="582"/>
      <c r="BG208" s="582"/>
      <c r="BH208" s="582"/>
      <c r="BI208" s="459">
        <v>3.0302727272727273E-2</v>
      </c>
      <c r="BJ208" s="431"/>
      <c r="BK208" s="451" t="s">
        <v>3159</v>
      </c>
      <c r="BL208" s="665"/>
      <c r="BM208" s="598"/>
      <c r="BN208" s="738"/>
      <c r="BO208" s="582"/>
      <c r="BP208" s="582"/>
      <c r="BQ208" s="582"/>
      <c r="BR208" s="459">
        <v>3.0302727272727273E-2</v>
      </c>
      <c r="BS208" s="431"/>
      <c r="BT208" s="627"/>
      <c r="BU208" s="665"/>
      <c r="BV208" s="598"/>
      <c r="BW208" s="582"/>
      <c r="BX208" s="582"/>
      <c r="BY208" s="627"/>
      <c r="BZ208" s="582"/>
      <c r="CA208" s="582"/>
      <c r="CB208" s="459">
        <v>3.0302727272727273E-2</v>
      </c>
      <c r="CC208" s="431"/>
      <c r="CD208" s="451" t="s">
        <v>3159</v>
      </c>
      <c r="CE208" s="665"/>
      <c r="CF208" s="598"/>
      <c r="CG208" s="582"/>
      <c r="CH208" s="582"/>
      <c r="CI208" s="582"/>
      <c r="CJ208" s="582"/>
      <c r="CK208" s="459">
        <v>3.0302727272727273E-2</v>
      </c>
      <c r="CL208" s="431"/>
      <c r="CM208" s="451" t="s">
        <v>3159</v>
      </c>
      <c r="CN208" s="665"/>
      <c r="CO208" s="598"/>
      <c r="CP208" s="582"/>
      <c r="CQ208" s="582"/>
      <c r="CR208" s="582"/>
      <c r="CS208" s="582"/>
      <c r="CT208" s="459">
        <v>3.0302727272727273E-2</v>
      </c>
      <c r="CU208" s="431"/>
      <c r="CV208" s="623"/>
      <c r="CW208" s="665"/>
      <c r="CX208" s="598"/>
      <c r="CY208" s="582"/>
      <c r="CZ208" s="582"/>
      <c r="DA208" s="582"/>
      <c r="DB208" s="582"/>
      <c r="DC208" s="582"/>
      <c r="DD208" s="459">
        <v>3.0302727272727273E-2</v>
      </c>
      <c r="DE208" s="431"/>
      <c r="DF208" s="451" t="s">
        <v>3159</v>
      </c>
      <c r="DG208" s="665"/>
      <c r="DH208" s="598"/>
      <c r="DI208" s="582"/>
      <c r="DJ208" s="582"/>
      <c r="DK208" s="582"/>
      <c r="DL208" s="582"/>
      <c r="DM208" s="459">
        <v>3.0302727272727273E-2</v>
      </c>
      <c r="DN208" s="431"/>
      <c r="DO208" s="451" t="s">
        <v>3159</v>
      </c>
      <c r="DP208" s="665"/>
      <c r="DQ208" s="598"/>
      <c r="DR208" s="582"/>
      <c r="DS208" s="582"/>
      <c r="DT208" s="582"/>
      <c r="DU208" s="582"/>
      <c r="DV208" s="459">
        <v>3.0302727272727273E-2</v>
      </c>
      <c r="DW208" s="431"/>
      <c r="DX208" s="623"/>
      <c r="DY208" s="665"/>
      <c r="DZ208" s="598"/>
      <c r="EA208" s="582"/>
      <c r="EB208" s="582"/>
      <c r="EC208" s="739"/>
      <c r="ED208" s="396"/>
      <c r="EE208" s="396"/>
      <c r="EF208" s="489"/>
      <c r="EG208" s="434">
        <v>0.3333299999999999</v>
      </c>
      <c r="EH208" s="434">
        <v>0</v>
      </c>
      <c r="EI208" s="433">
        <v>0</v>
      </c>
      <c r="EJ208" s="740"/>
      <c r="EK208" s="586"/>
      <c r="EL208" s="584"/>
      <c r="EM208" s="586"/>
      <c r="EN208" s="586"/>
      <c r="EO208" s="584"/>
      <c r="EP208" s="688"/>
      <c r="EQ208" s="586"/>
      <c r="ER208" s="586"/>
      <c r="ES208" s="200"/>
      <c r="ET208" s="412">
        <f t="shared" si="3"/>
        <v>0</v>
      </c>
    </row>
    <row r="209" spans="1:150" s="409" customFormat="1" ht="99.95" customHeight="1" x14ac:dyDescent="0.25">
      <c r="A209" s="430" t="s">
        <v>212</v>
      </c>
      <c r="B209" s="430" t="s">
        <v>310</v>
      </c>
      <c r="C209" s="56" t="s">
        <v>134</v>
      </c>
      <c r="D209" s="50">
        <v>5</v>
      </c>
      <c r="E209" s="56" t="s">
        <v>135</v>
      </c>
      <c r="F209" s="441" t="s">
        <v>65</v>
      </c>
      <c r="G209" s="444">
        <v>0.25</v>
      </c>
      <c r="H209" s="46">
        <v>1</v>
      </c>
      <c r="I209" s="46">
        <v>0.03</v>
      </c>
      <c r="J209" s="106" t="s">
        <v>3160</v>
      </c>
      <c r="K209" s="46" t="s">
        <v>299</v>
      </c>
      <c r="L209" s="437">
        <v>12</v>
      </c>
      <c r="M209" s="56" t="s">
        <v>136</v>
      </c>
      <c r="N209" s="106" t="s">
        <v>3160</v>
      </c>
      <c r="O209" s="106" t="s">
        <v>3121</v>
      </c>
      <c r="P209" s="51">
        <v>0.01</v>
      </c>
      <c r="Q209" s="43">
        <v>12</v>
      </c>
      <c r="R209" s="477">
        <v>671894000</v>
      </c>
      <c r="S209" s="430"/>
      <c r="T209" s="11">
        <v>43115</v>
      </c>
      <c r="U209" s="11">
        <v>43465</v>
      </c>
      <c r="V209" s="430" t="s">
        <v>3161</v>
      </c>
      <c r="W209" s="498">
        <v>0.33329999999999999</v>
      </c>
      <c r="X209" s="460">
        <v>5.5549999999999995E-2</v>
      </c>
      <c r="Y209" s="431"/>
      <c r="Z209" s="430" t="s">
        <v>3162</v>
      </c>
      <c r="AA209" s="665">
        <v>5.5549999999999995E-2</v>
      </c>
      <c r="AB209" s="582">
        <v>0</v>
      </c>
      <c r="AC209" s="598"/>
      <c r="AD209" s="582"/>
      <c r="AE209" s="608"/>
      <c r="AF209" s="582"/>
      <c r="AG209" s="460">
        <v>5.5549999999999995E-2</v>
      </c>
      <c r="AH209" s="431"/>
      <c r="AI209" s="451" t="s">
        <v>3157</v>
      </c>
      <c r="AJ209" s="665">
        <v>5.5549999999999995E-2</v>
      </c>
      <c r="AK209" s="582">
        <v>0</v>
      </c>
      <c r="AL209" s="582"/>
      <c r="AM209" s="582"/>
      <c r="AN209" s="582"/>
      <c r="AO209" s="582"/>
      <c r="AP209" s="460">
        <v>5.5549999999999995E-2</v>
      </c>
      <c r="AQ209" s="431"/>
      <c r="AR209" s="451" t="s">
        <v>3163</v>
      </c>
      <c r="AS209" s="665">
        <v>5.5549999999999995E-2</v>
      </c>
      <c r="AT209" s="582">
        <v>0</v>
      </c>
      <c r="AU209" s="582"/>
      <c r="AV209" s="582"/>
      <c r="AW209" s="582"/>
      <c r="AX209" s="582"/>
      <c r="AY209" s="582"/>
      <c r="AZ209" s="460">
        <v>5.5549999999999995E-2</v>
      </c>
      <c r="BA209" s="431"/>
      <c r="BB209" s="451" t="s">
        <v>3157</v>
      </c>
      <c r="BC209" s="665">
        <v>5.5549999999999995E-2</v>
      </c>
      <c r="BD209" s="582">
        <v>0</v>
      </c>
      <c r="BE209" s="582"/>
      <c r="BF209" s="582"/>
      <c r="BG209" s="582"/>
      <c r="BH209" s="582"/>
      <c r="BI209" s="460">
        <v>5.5549999999999995E-2</v>
      </c>
      <c r="BJ209" s="431"/>
      <c r="BK209" s="451" t="s">
        <v>3157</v>
      </c>
      <c r="BL209" s="665">
        <v>5.5549999999999995E-2</v>
      </c>
      <c r="BM209" s="582">
        <v>0</v>
      </c>
      <c r="BN209" s="600"/>
      <c r="BO209" s="582"/>
      <c r="BP209" s="582"/>
      <c r="BQ209" s="582"/>
      <c r="BR209" s="460">
        <v>5.5549999999999995E-2</v>
      </c>
      <c r="BS209" s="431"/>
      <c r="BT209" s="451" t="s">
        <v>3163</v>
      </c>
      <c r="BU209" s="665">
        <v>5.5549999999999995E-2</v>
      </c>
      <c r="BV209" s="582">
        <v>0</v>
      </c>
      <c r="BW209" s="582"/>
      <c r="BX209" s="582"/>
      <c r="BY209" s="627"/>
      <c r="BZ209" s="582"/>
      <c r="CA209" s="582"/>
      <c r="CB209" s="460">
        <v>0</v>
      </c>
      <c r="CC209" s="431"/>
      <c r="CD209" s="451"/>
      <c r="CE209" s="665">
        <v>0.11111</v>
      </c>
      <c r="CF209" s="582">
        <v>0</v>
      </c>
      <c r="CG209" s="582"/>
      <c r="CH209" s="582"/>
      <c r="CI209" s="582"/>
      <c r="CJ209" s="582"/>
      <c r="CK209" s="460">
        <v>0</v>
      </c>
      <c r="CL209" s="431"/>
      <c r="CM209" s="451"/>
      <c r="CN209" s="665">
        <v>0.11111</v>
      </c>
      <c r="CO209" s="582">
        <v>0</v>
      </c>
      <c r="CP209" s="582"/>
      <c r="CQ209" s="582"/>
      <c r="CR209" s="582"/>
      <c r="CS209" s="582"/>
      <c r="CT209" s="460">
        <v>0</v>
      </c>
      <c r="CU209" s="431"/>
      <c r="CV209" s="451"/>
      <c r="CW209" s="665">
        <v>0.11111</v>
      </c>
      <c r="CX209" s="582">
        <v>0</v>
      </c>
      <c r="CY209" s="582"/>
      <c r="CZ209" s="582"/>
      <c r="DA209" s="582"/>
      <c r="DB209" s="582"/>
      <c r="DC209" s="582"/>
      <c r="DD209" s="460">
        <v>0</v>
      </c>
      <c r="DE209" s="431"/>
      <c r="DF209" s="451"/>
      <c r="DG209" s="665">
        <v>0.11111</v>
      </c>
      <c r="DH209" s="582">
        <v>0</v>
      </c>
      <c r="DI209" s="582"/>
      <c r="DJ209" s="582"/>
      <c r="DK209" s="582"/>
      <c r="DL209" s="582"/>
      <c r="DM209" s="460">
        <v>0</v>
      </c>
      <c r="DN209" s="431"/>
      <c r="DO209" s="451"/>
      <c r="DP209" s="665">
        <v>0.11111</v>
      </c>
      <c r="DQ209" s="582">
        <v>0</v>
      </c>
      <c r="DR209" s="582"/>
      <c r="DS209" s="582"/>
      <c r="DT209" s="582"/>
      <c r="DU209" s="582"/>
      <c r="DV209" s="460">
        <v>0</v>
      </c>
      <c r="DW209" s="431"/>
      <c r="DX209" s="451"/>
      <c r="DY209" s="665">
        <v>0.11111</v>
      </c>
      <c r="DZ209" s="582">
        <v>0</v>
      </c>
      <c r="EA209" s="582"/>
      <c r="EB209" s="582"/>
      <c r="EC209" s="739" t="s">
        <v>3164</v>
      </c>
      <c r="ED209" s="396"/>
      <c r="EE209" s="396"/>
      <c r="EF209" s="489"/>
      <c r="EG209" s="434">
        <v>0.33329999999999999</v>
      </c>
      <c r="EH209" s="434">
        <v>0</v>
      </c>
      <c r="EI209" s="433">
        <v>0</v>
      </c>
      <c r="EJ209" s="740">
        <v>0.99996000000000018</v>
      </c>
      <c r="EK209" s="585">
        <v>0</v>
      </c>
      <c r="EL209" s="584">
        <v>0</v>
      </c>
      <c r="EM209" s="587">
        <v>1</v>
      </c>
      <c r="EN209" s="586"/>
      <c r="EO209" s="584">
        <v>0</v>
      </c>
      <c r="EP209" s="688">
        <v>671894000</v>
      </c>
      <c r="EQ209" s="585"/>
      <c r="ER209" s="585"/>
      <c r="ES209" s="200"/>
      <c r="ET209" s="412">
        <f t="shared" si="3"/>
        <v>0</v>
      </c>
    </row>
    <row r="210" spans="1:150" s="409" customFormat="1" ht="99.95" customHeight="1" x14ac:dyDescent="0.25">
      <c r="A210" s="430" t="s">
        <v>212</v>
      </c>
      <c r="B210" s="430" t="s">
        <v>310</v>
      </c>
      <c r="C210" s="56" t="s">
        <v>134</v>
      </c>
      <c r="D210" s="50">
        <v>5</v>
      </c>
      <c r="E210" s="56" t="s">
        <v>135</v>
      </c>
      <c r="F210" s="441" t="s">
        <v>65</v>
      </c>
      <c r="G210" s="444">
        <v>0.25</v>
      </c>
      <c r="H210" s="46">
        <v>1</v>
      </c>
      <c r="I210" s="46">
        <v>0.03</v>
      </c>
      <c r="J210" s="106" t="s">
        <v>3160</v>
      </c>
      <c r="K210" s="46" t="s">
        <v>299</v>
      </c>
      <c r="L210" s="437">
        <v>12</v>
      </c>
      <c r="M210" s="56" t="s">
        <v>136</v>
      </c>
      <c r="N210" s="106" t="s">
        <v>3160</v>
      </c>
      <c r="O210" s="106" t="s">
        <v>3121</v>
      </c>
      <c r="P210" s="51">
        <v>0.01</v>
      </c>
      <c r="Q210" s="43">
        <v>12</v>
      </c>
      <c r="R210" s="477">
        <v>671894000</v>
      </c>
      <c r="S210" s="430"/>
      <c r="T210" s="11">
        <v>43115</v>
      </c>
      <c r="U210" s="11">
        <v>43465</v>
      </c>
      <c r="V210" s="430" t="s">
        <v>3165</v>
      </c>
      <c r="W210" s="498">
        <v>0.33333000000000002</v>
      </c>
      <c r="X210" s="459">
        <v>0</v>
      </c>
      <c r="Y210" s="431"/>
      <c r="Z210" s="430"/>
      <c r="AA210" s="665"/>
      <c r="AB210" s="598"/>
      <c r="AC210" s="598"/>
      <c r="AD210" s="582"/>
      <c r="AE210" s="608"/>
      <c r="AF210" s="582"/>
      <c r="AG210" s="459">
        <v>0</v>
      </c>
      <c r="AH210" s="431"/>
      <c r="AI210" s="430"/>
      <c r="AJ210" s="665"/>
      <c r="AK210" s="598"/>
      <c r="AL210" s="582"/>
      <c r="AM210" s="582"/>
      <c r="AN210" s="582"/>
      <c r="AO210" s="582"/>
      <c r="AP210" s="459">
        <v>0</v>
      </c>
      <c r="AQ210" s="431"/>
      <c r="AR210" s="430"/>
      <c r="AS210" s="665"/>
      <c r="AT210" s="598"/>
      <c r="AU210" s="582"/>
      <c r="AV210" s="582"/>
      <c r="AW210" s="582"/>
      <c r="AX210" s="582"/>
      <c r="AY210" s="582"/>
      <c r="AZ210" s="459">
        <v>0</v>
      </c>
      <c r="BA210" s="431"/>
      <c r="BB210" s="430"/>
      <c r="BC210" s="665"/>
      <c r="BD210" s="598"/>
      <c r="BE210" s="582"/>
      <c r="BF210" s="582"/>
      <c r="BG210" s="582"/>
      <c r="BH210" s="582"/>
      <c r="BI210" s="459">
        <v>0</v>
      </c>
      <c r="BJ210" s="431"/>
      <c r="BK210" s="430"/>
      <c r="BL210" s="665"/>
      <c r="BM210" s="598"/>
      <c r="BN210" s="600"/>
      <c r="BO210" s="582"/>
      <c r="BP210" s="582"/>
      <c r="BQ210" s="582"/>
      <c r="BR210" s="459">
        <v>0</v>
      </c>
      <c r="BS210" s="431"/>
      <c r="BT210" s="430"/>
      <c r="BU210" s="665"/>
      <c r="BV210" s="598"/>
      <c r="BW210" s="582"/>
      <c r="BX210" s="582"/>
      <c r="BY210" s="627"/>
      <c r="BZ210" s="582"/>
      <c r="CA210" s="582"/>
      <c r="CB210" s="459">
        <v>0.11111</v>
      </c>
      <c r="CC210" s="431"/>
      <c r="CD210" s="430" t="s">
        <v>3166</v>
      </c>
      <c r="CE210" s="665"/>
      <c r="CF210" s="598"/>
      <c r="CG210" s="582"/>
      <c r="CH210" s="582"/>
      <c r="CI210" s="582"/>
      <c r="CJ210" s="582"/>
      <c r="CK210" s="459">
        <v>0.11111</v>
      </c>
      <c r="CL210" s="431"/>
      <c r="CM210" s="430" t="s">
        <v>3166</v>
      </c>
      <c r="CN210" s="665"/>
      <c r="CO210" s="598"/>
      <c r="CP210" s="582"/>
      <c r="CQ210" s="582"/>
      <c r="CR210" s="582"/>
      <c r="CS210" s="582"/>
      <c r="CT210" s="459">
        <v>0.11111</v>
      </c>
      <c r="CU210" s="431"/>
      <c r="CV210" s="430" t="s">
        <v>3163</v>
      </c>
      <c r="CW210" s="665"/>
      <c r="CX210" s="598"/>
      <c r="CY210" s="582"/>
      <c r="CZ210" s="582"/>
      <c r="DA210" s="582"/>
      <c r="DB210" s="582"/>
      <c r="DC210" s="582"/>
      <c r="DD210" s="459">
        <v>0</v>
      </c>
      <c r="DE210" s="431"/>
      <c r="DF210" s="430"/>
      <c r="DG210" s="665"/>
      <c r="DH210" s="598"/>
      <c r="DI210" s="582"/>
      <c r="DJ210" s="582"/>
      <c r="DK210" s="582"/>
      <c r="DL210" s="582"/>
      <c r="DM210" s="459">
        <v>0</v>
      </c>
      <c r="DN210" s="431"/>
      <c r="DO210" s="430"/>
      <c r="DP210" s="665"/>
      <c r="DQ210" s="598"/>
      <c r="DR210" s="582"/>
      <c r="DS210" s="582"/>
      <c r="DT210" s="582"/>
      <c r="DU210" s="582"/>
      <c r="DV210" s="459">
        <v>0</v>
      </c>
      <c r="DW210" s="431"/>
      <c r="DX210" s="448"/>
      <c r="DY210" s="665"/>
      <c r="DZ210" s="598"/>
      <c r="EA210" s="582"/>
      <c r="EB210" s="582"/>
      <c r="EC210" s="739"/>
      <c r="ED210" s="396"/>
      <c r="EE210" s="396"/>
      <c r="EF210" s="489"/>
      <c r="EG210" s="434">
        <v>0.33333000000000002</v>
      </c>
      <c r="EH210" s="434">
        <v>0</v>
      </c>
      <c r="EI210" s="433">
        <v>0</v>
      </c>
      <c r="EJ210" s="740"/>
      <c r="EK210" s="586"/>
      <c r="EL210" s="584"/>
      <c r="EM210" s="586"/>
      <c r="EN210" s="586"/>
      <c r="EO210" s="584"/>
      <c r="EP210" s="688"/>
      <c r="EQ210" s="586"/>
      <c r="ER210" s="586"/>
      <c r="ES210" s="200"/>
      <c r="ET210" s="412">
        <f t="shared" si="3"/>
        <v>0</v>
      </c>
    </row>
    <row r="211" spans="1:150" s="409" customFormat="1" ht="99.95" customHeight="1" x14ac:dyDescent="0.25">
      <c r="A211" s="430" t="s">
        <v>212</v>
      </c>
      <c r="B211" s="430" t="s">
        <v>310</v>
      </c>
      <c r="C211" s="56" t="s">
        <v>134</v>
      </c>
      <c r="D211" s="50">
        <v>5</v>
      </c>
      <c r="E211" s="56" t="s">
        <v>135</v>
      </c>
      <c r="F211" s="441" t="s">
        <v>65</v>
      </c>
      <c r="G211" s="444">
        <v>0.25</v>
      </c>
      <c r="H211" s="46">
        <v>1</v>
      </c>
      <c r="I211" s="46">
        <v>0.03</v>
      </c>
      <c r="J211" s="106" t="s">
        <v>3160</v>
      </c>
      <c r="K211" s="46" t="s">
        <v>299</v>
      </c>
      <c r="L211" s="437">
        <v>12</v>
      </c>
      <c r="M211" s="56" t="s">
        <v>136</v>
      </c>
      <c r="N211" s="106" t="s">
        <v>3160</v>
      </c>
      <c r="O211" s="106" t="s">
        <v>3121</v>
      </c>
      <c r="P211" s="51">
        <v>0.01</v>
      </c>
      <c r="Q211" s="43">
        <v>12</v>
      </c>
      <c r="R211" s="477">
        <v>671894000</v>
      </c>
      <c r="S211" s="430"/>
      <c r="T211" s="11">
        <v>43115</v>
      </c>
      <c r="U211" s="11">
        <v>43465</v>
      </c>
      <c r="V211" s="430" t="s">
        <v>3167</v>
      </c>
      <c r="W211" s="498">
        <v>0.33333000000000002</v>
      </c>
      <c r="X211" s="459">
        <v>0</v>
      </c>
      <c r="Y211" s="431"/>
      <c r="Z211" s="430"/>
      <c r="AA211" s="665"/>
      <c r="AB211" s="598"/>
      <c r="AC211" s="598"/>
      <c r="AD211" s="582"/>
      <c r="AE211" s="608"/>
      <c r="AF211" s="582"/>
      <c r="AG211" s="459">
        <v>0</v>
      </c>
      <c r="AH211" s="431"/>
      <c r="AI211" s="431"/>
      <c r="AJ211" s="665"/>
      <c r="AK211" s="598"/>
      <c r="AL211" s="582"/>
      <c r="AM211" s="582"/>
      <c r="AN211" s="582"/>
      <c r="AO211" s="582"/>
      <c r="AP211" s="459">
        <v>0</v>
      </c>
      <c r="AQ211" s="431"/>
      <c r="AR211" s="431"/>
      <c r="AS211" s="665"/>
      <c r="AT211" s="598"/>
      <c r="AU211" s="582"/>
      <c r="AV211" s="582"/>
      <c r="AW211" s="582"/>
      <c r="AX211" s="582"/>
      <c r="AY211" s="582"/>
      <c r="AZ211" s="459">
        <v>0</v>
      </c>
      <c r="BA211" s="431"/>
      <c r="BB211" s="451"/>
      <c r="BC211" s="665"/>
      <c r="BD211" s="598"/>
      <c r="BE211" s="582"/>
      <c r="BF211" s="582"/>
      <c r="BG211" s="582"/>
      <c r="BH211" s="582"/>
      <c r="BI211" s="459">
        <v>0</v>
      </c>
      <c r="BJ211" s="431"/>
      <c r="BK211" s="431"/>
      <c r="BL211" s="665"/>
      <c r="BM211" s="598"/>
      <c r="BN211" s="600"/>
      <c r="BO211" s="582"/>
      <c r="BP211" s="582"/>
      <c r="BQ211" s="582"/>
      <c r="BR211" s="459">
        <v>0</v>
      </c>
      <c r="BS211" s="431"/>
      <c r="BT211" s="451"/>
      <c r="BU211" s="665"/>
      <c r="BV211" s="598"/>
      <c r="BW211" s="582"/>
      <c r="BX211" s="582"/>
      <c r="BY211" s="627"/>
      <c r="BZ211" s="582"/>
      <c r="CA211" s="582"/>
      <c r="CB211" s="459">
        <v>0</v>
      </c>
      <c r="CC211" s="431"/>
      <c r="CD211" s="431"/>
      <c r="CE211" s="665"/>
      <c r="CF211" s="598"/>
      <c r="CG211" s="582"/>
      <c r="CH211" s="582"/>
      <c r="CI211" s="582"/>
      <c r="CJ211" s="582"/>
      <c r="CK211" s="459">
        <v>0</v>
      </c>
      <c r="CL211" s="431"/>
      <c r="CM211" s="431"/>
      <c r="CN211" s="665"/>
      <c r="CO211" s="598"/>
      <c r="CP211" s="582"/>
      <c r="CQ211" s="582"/>
      <c r="CR211" s="582"/>
      <c r="CS211" s="582"/>
      <c r="CT211" s="459">
        <v>0</v>
      </c>
      <c r="CU211" s="431"/>
      <c r="CV211" s="431"/>
      <c r="CW211" s="665"/>
      <c r="CX211" s="598"/>
      <c r="CY211" s="582"/>
      <c r="CZ211" s="582"/>
      <c r="DA211" s="582"/>
      <c r="DB211" s="582"/>
      <c r="DC211" s="582"/>
      <c r="DD211" s="459">
        <v>0.11111</v>
      </c>
      <c r="DE211" s="431"/>
      <c r="DF211" s="451" t="s">
        <v>3166</v>
      </c>
      <c r="DG211" s="665"/>
      <c r="DH211" s="598"/>
      <c r="DI211" s="582"/>
      <c r="DJ211" s="582"/>
      <c r="DK211" s="582"/>
      <c r="DL211" s="582"/>
      <c r="DM211" s="459">
        <v>0.11111</v>
      </c>
      <c r="DN211" s="431"/>
      <c r="DO211" s="451" t="s">
        <v>3166</v>
      </c>
      <c r="DP211" s="665"/>
      <c r="DQ211" s="598"/>
      <c r="DR211" s="582"/>
      <c r="DS211" s="582"/>
      <c r="DT211" s="582"/>
      <c r="DU211" s="582"/>
      <c r="DV211" s="459">
        <v>0.11111</v>
      </c>
      <c r="DW211" s="431"/>
      <c r="DX211" s="451" t="s">
        <v>3163</v>
      </c>
      <c r="DY211" s="665"/>
      <c r="DZ211" s="598"/>
      <c r="EA211" s="582"/>
      <c r="EB211" s="582"/>
      <c r="EC211" s="739"/>
      <c r="ED211" s="396"/>
      <c r="EE211" s="396"/>
      <c r="EF211" s="489"/>
      <c r="EG211" s="434">
        <v>0.33333000000000002</v>
      </c>
      <c r="EH211" s="434">
        <v>0</v>
      </c>
      <c r="EI211" s="433">
        <v>0</v>
      </c>
      <c r="EJ211" s="740"/>
      <c r="EK211" s="586"/>
      <c r="EL211" s="584"/>
      <c r="EM211" s="586"/>
      <c r="EN211" s="586"/>
      <c r="EO211" s="584"/>
      <c r="EP211" s="688"/>
      <c r="EQ211" s="586"/>
      <c r="ER211" s="586"/>
      <c r="ES211" s="200"/>
      <c r="ET211" s="412">
        <f t="shared" si="3"/>
        <v>0</v>
      </c>
    </row>
    <row r="212" spans="1:150" s="409" customFormat="1" ht="99.95" customHeight="1" x14ac:dyDescent="0.25">
      <c r="A212" s="430" t="s">
        <v>212</v>
      </c>
      <c r="B212" s="430" t="s">
        <v>310</v>
      </c>
      <c r="C212" s="56" t="s">
        <v>134</v>
      </c>
      <c r="D212" s="50">
        <v>5</v>
      </c>
      <c r="E212" s="56" t="s">
        <v>135</v>
      </c>
      <c r="F212" s="441" t="s">
        <v>65</v>
      </c>
      <c r="G212" s="444">
        <v>0.25</v>
      </c>
      <c r="H212" s="46">
        <v>1</v>
      </c>
      <c r="I212" s="46">
        <v>0.03</v>
      </c>
      <c r="J212" s="106" t="s">
        <v>3160</v>
      </c>
      <c r="K212" s="46" t="s">
        <v>299</v>
      </c>
      <c r="L212" s="437">
        <v>13</v>
      </c>
      <c r="M212" s="56" t="s">
        <v>137</v>
      </c>
      <c r="N212" s="106" t="s">
        <v>3160</v>
      </c>
      <c r="O212" s="106" t="s">
        <v>3121</v>
      </c>
      <c r="P212" s="51">
        <v>0.02</v>
      </c>
      <c r="Q212" s="43">
        <v>11</v>
      </c>
      <c r="R212" s="477">
        <v>1257944000</v>
      </c>
      <c r="S212" s="430"/>
      <c r="T212" s="11">
        <v>43132</v>
      </c>
      <c r="U212" s="11">
        <v>43465</v>
      </c>
      <c r="V212" s="430" t="s">
        <v>3169</v>
      </c>
      <c r="W212" s="498">
        <v>0.33329999999999999</v>
      </c>
      <c r="X212" s="459">
        <v>0</v>
      </c>
      <c r="Y212" s="431"/>
      <c r="Z212" s="430"/>
      <c r="AA212" s="665">
        <v>0</v>
      </c>
      <c r="AB212" s="582">
        <v>0</v>
      </c>
      <c r="AC212" s="598"/>
      <c r="AD212" s="582"/>
      <c r="AE212" s="608"/>
      <c r="AF212" s="582"/>
      <c r="AG212" s="459">
        <v>6.6659999999999997E-2</v>
      </c>
      <c r="AH212" s="431"/>
      <c r="AI212" s="451" t="s">
        <v>3170</v>
      </c>
      <c r="AJ212" s="665">
        <v>6.6659999999999997E-2</v>
      </c>
      <c r="AK212" s="582">
        <v>0</v>
      </c>
      <c r="AL212" s="582"/>
      <c r="AM212" s="582"/>
      <c r="AN212" s="582"/>
      <c r="AO212" s="582"/>
      <c r="AP212" s="459">
        <v>6.6659999999999997E-2</v>
      </c>
      <c r="AQ212" s="431"/>
      <c r="AR212" s="451" t="s">
        <v>3171</v>
      </c>
      <c r="AS212" s="665">
        <v>6.6659999999999997E-2</v>
      </c>
      <c r="AT212" s="582">
        <v>0</v>
      </c>
      <c r="AU212" s="582"/>
      <c r="AV212" s="582"/>
      <c r="AW212" s="582"/>
      <c r="AX212" s="582"/>
      <c r="AY212" s="582"/>
      <c r="AZ212" s="459">
        <v>6.6659999999999997E-2</v>
      </c>
      <c r="BA212" s="431"/>
      <c r="BB212" s="451" t="s">
        <v>3172</v>
      </c>
      <c r="BC212" s="665">
        <v>6.6659999999999997E-2</v>
      </c>
      <c r="BD212" s="582">
        <v>0</v>
      </c>
      <c r="BE212" s="582"/>
      <c r="BF212" s="582"/>
      <c r="BG212" s="582"/>
      <c r="BH212" s="582"/>
      <c r="BI212" s="459">
        <v>6.6659999999999997E-2</v>
      </c>
      <c r="BJ212" s="431"/>
      <c r="BK212" s="451" t="s">
        <v>3172</v>
      </c>
      <c r="BL212" s="665">
        <v>6.6659999999999997E-2</v>
      </c>
      <c r="BM212" s="582">
        <v>0</v>
      </c>
      <c r="BN212" s="600"/>
      <c r="BO212" s="582"/>
      <c r="BP212" s="582"/>
      <c r="BQ212" s="582"/>
      <c r="BR212" s="459">
        <v>6.6659999999999997E-2</v>
      </c>
      <c r="BS212" s="431"/>
      <c r="BT212" s="451" t="s">
        <v>3171</v>
      </c>
      <c r="BU212" s="665">
        <v>6.6659999999999997E-2</v>
      </c>
      <c r="BV212" s="582">
        <v>0</v>
      </c>
      <c r="BW212" s="582"/>
      <c r="BX212" s="582"/>
      <c r="BY212" s="627"/>
      <c r="BZ212" s="582"/>
      <c r="CA212" s="582"/>
      <c r="CB212" s="459">
        <v>0</v>
      </c>
      <c r="CC212" s="431"/>
      <c r="CD212" s="451"/>
      <c r="CE212" s="665">
        <v>5.5555E-2</v>
      </c>
      <c r="CF212" s="582">
        <v>0</v>
      </c>
      <c r="CG212" s="582"/>
      <c r="CH212" s="582"/>
      <c r="CI212" s="582"/>
      <c r="CJ212" s="582"/>
      <c r="CK212" s="459">
        <v>0</v>
      </c>
      <c r="CL212" s="431"/>
      <c r="CM212" s="451"/>
      <c r="CN212" s="665">
        <v>5.5555E-2</v>
      </c>
      <c r="CO212" s="582">
        <v>0</v>
      </c>
      <c r="CP212" s="582"/>
      <c r="CQ212" s="582"/>
      <c r="CR212" s="582"/>
      <c r="CS212" s="582"/>
      <c r="CT212" s="459">
        <v>0</v>
      </c>
      <c r="CU212" s="431"/>
      <c r="CV212" s="451"/>
      <c r="CW212" s="665">
        <v>5.5555E-2</v>
      </c>
      <c r="CX212" s="582">
        <v>0</v>
      </c>
      <c r="CY212" s="582"/>
      <c r="CZ212" s="582"/>
      <c r="DA212" s="582"/>
      <c r="DB212" s="582"/>
      <c r="DC212" s="582"/>
      <c r="DD212" s="459">
        <v>0</v>
      </c>
      <c r="DE212" s="431"/>
      <c r="DF212" s="451"/>
      <c r="DG212" s="665">
        <v>5.5555E-2</v>
      </c>
      <c r="DH212" s="582">
        <v>0</v>
      </c>
      <c r="DI212" s="582"/>
      <c r="DJ212" s="582"/>
      <c r="DK212" s="582"/>
      <c r="DL212" s="582"/>
      <c r="DM212" s="459">
        <v>0</v>
      </c>
      <c r="DN212" s="431"/>
      <c r="DO212" s="451"/>
      <c r="DP212" s="665">
        <v>0.22222</v>
      </c>
      <c r="DQ212" s="582">
        <v>0</v>
      </c>
      <c r="DR212" s="582"/>
      <c r="DS212" s="582"/>
      <c r="DT212" s="582"/>
      <c r="DU212" s="582"/>
      <c r="DV212" s="459">
        <v>0</v>
      </c>
      <c r="DW212" s="431"/>
      <c r="DX212" s="451"/>
      <c r="DY212" s="665">
        <v>0.22222</v>
      </c>
      <c r="DZ212" s="582">
        <v>0</v>
      </c>
      <c r="EA212" s="582"/>
      <c r="EB212" s="582"/>
      <c r="EC212" s="739"/>
      <c r="ED212" s="396"/>
      <c r="EE212" s="396"/>
      <c r="EF212" s="489"/>
      <c r="EG212" s="434">
        <v>0.33329999999999999</v>
      </c>
      <c r="EH212" s="434">
        <v>0</v>
      </c>
      <c r="EI212" s="433">
        <v>0</v>
      </c>
      <c r="EJ212" s="740">
        <v>0.99995999999999996</v>
      </c>
      <c r="EK212" s="585">
        <v>0</v>
      </c>
      <c r="EL212" s="584">
        <v>0</v>
      </c>
      <c r="EM212" s="586"/>
      <c r="EN212" s="586"/>
      <c r="EO212" s="584"/>
      <c r="EP212" s="688">
        <v>1257944000</v>
      </c>
      <c r="EQ212" s="585"/>
      <c r="ER212" s="585"/>
      <c r="ES212" s="200"/>
      <c r="ET212" s="412">
        <f t="shared" si="3"/>
        <v>0</v>
      </c>
    </row>
    <row r="213" spans="1:150" s="409" customFormat="1" ht="99.95" customHeight="1" x14ac:dyDescent="0.25">
      <c r="A213" s="430" t="s">
        <v>212</v>
      </c>
      <c r="B213" s="430" t="s">
        <v>310</v>
      </c>
      <c r="C213" s="56" t="s">
        <v>134</v>
      </c>
      <c r="D213" s="50">
        <v>5</v>
      </c>
      <c r="E213" s="56" t="s">
        <v>135</v>
      </c>
      <c r="F213" s="441" t="s">
        <v>65</v>
      </c>
      <c r="G213" s="444">
        <v>0.25</v>
      </c>
      <c r="H213" s="46">
        <v>1</v>
      </c>
      <c r="I213" s="46">
        <v>0.03</v>
      </c>
      <c r="J213" s="106" t="s">
        <v>3160</v>
      </c>
      <c r="K213" s="46" t="s">
        <v>299</v>
      </c>
      <c r="L213" s="437">
        <v>13</v>
      </c>
      <c r="M213" s="56" t="s">
        <v>137</v>
      </c>
      <c r="N213" s="106" t="s">
        <v>3160</v>
      </c>
      <c r="O213" s="106" t="s">
        <v>3121</v>
      </c>
      <c r="P213" s="51">
        <v>0.02</v>
      </c>
      <c r="Q213" s="43">
        <v>11</v>
      </c>
      <c r="R213" s="477">
        <v>1257944000</v>
      </c>
      <c r="S213" s="430"/>
      <c r="T213" s="11">
        <v>43132</v>
      </c>
      <c r="U213" s="11">
        <v>43465</v>
      </c>
      <c r="V213" s="430" t="s">
        <v>3173</v>
      </c>
      <c r="W213" s="498">
        <v>0.33333000000000002</v>
      </c>
      <c r="X213" s="459">
        <v>0</v>
      </c>
      <c r="Y213" s="431"/>
      <c r="Z213" s="430"/>
      <c r="AA213" s="665"/>
      <c r="AB213" s="598"/>
      <c r="AC213" s="598"/>
      <c r="AD213" s="582"/>
      <c r="AE213" s="608"/>
      <c r="AF213" s="582"/>
      <c r="AG213" s="459">
        <v>0</v>
      </c>
      <c r="AH213" s="431"/>
      <c r="AI213" s="430"/>
      <c r="AJ213" s="665"/>
      <c r="AK213" s="598"/>
      <c r="AL213" s="582"/>
      <c r="AM213" s="582"/>
      <c r="AN213" s="582"/>
      <c r="AO213" s="582"/>
      <c r="AP213" s="459">
        <v>0</v>
      </c>
      <c r="AQ213" s="431"/>
      <c r="AR213" s="430"/>
      <c r="AS213" s="665"/>
      <c r="AT213" s="598"/>
      <c r="AU213" s="582"/>
      <c r="AV213" s="582"/>
      <c r="AW213" s="582"/>
      <c r="AX213" s="582"/>
      <c r="AY213" s="582"/>
      <c r="AZ213" s="459">
        <v>0</v>
      </c>
      <c r="BA213" s="431"/>
      <c r="BB213" s="430"/>
      <c r="BC213" s="665"/>
      <c r="BD213" s="598"/>
      <c r="BE213" s="582"/>
      <c r="BF213" s="582"/>
      <c r="BG213" s="582"/>
      <c r="BH213" s="582"/>
      <c r="BI213" s="459">
        <v>0</v>
      </c>
      <c r="BJ213" s="431"/>
      <c r="BK213" s="430"/>
      <c r="BL213" s="665"/>
      <c r="BM213" s="598"/>
      <c r="BN213" s="600"/>
      <c r="BO213" s="582"/>
      <c r="BP213" s="582"/>
      <c r="BQ213" s="582"/>
      <c r="BR213" s="459">
        <v>0</v>
      </c>
      <c r="BS213" s="431"/>
      <c r="BT213" s="430"/>
      <c r="BU213" s="665"/>
      <c r="BV213" s="598"/>
      <c r="BW213" s="582"/>
      <c r="BX213" s="582"/>
      <c r="BY213" s="627"/>
      <c r="BZ213" s="582"/>
      <c r="CA213" s="582"/>
      <c r="CB213" s="459">
        <v>5.5555E-2</v>
      </c>
      <c r="CC213" s="431"/>
      <c r="CD213" s="430" t="s">
        <v>3172</v>
      </c>
      <c r="CE213" s="665"/>
      <c r="CF213" s="598"/>
      <c r="CG213" s="582"/>
      <c r="CH213" s="582"/>
      <c r="CI213" s="582"/>
      <c r="CJ213" s="582"/>
      <c r="CK213" s="459">
        <v>5.5555E-2</v>
      </c>
      <c r="CL213" s="431"/>
      <c r="CM213" s="430" t="s">
        <v>3172</v>
      </c>
      <c r="CN213" s="665"/>
      <c r="CO213" s="598"/>
      <c r="CP213" s="582"/>
      <c r="CQ213" s="582"/>
      <c r="CR213" s="582"/>
      <c r="CS213" s="582"/>
      <c r="CT213" s="459">
        <v>5.5555E-2</v>
      </c>
      <c r="CU213" s="431"/>
      <c r="CV213" s="430" t="s">
        <v>3171</v>
      </c>
      <c r="CW213" s="665"/>
      <c r="CX213" s="598"/>
      <c r="CY213" s="582"/>
      <c r="CZ213" s="582"/>
      <c r="DA213" s="582"/>
      <c r="DB213" s="582"/>
      <c r="DC213" s="582"/>
      <c r="DD213" s="459">
        <v>5.5555E-2</v>
      </c>
      <c r="DE213" s="431"/>
      <c r="DF213" s="430" t="s">
        <v>3172</v>
      </c>
      <c r="DG213" s="665"/>
      <c r="DH213" s="598"/>
      <c r="DI213" s="582"/>
      <c r="DJ213" s="582"/>
      <c r="DK213" s="582"/>
      <c r="DL213" s="582"/>
      <c r="DM213" s="459">
        <v>5.5555E-2</v>
      </c>
      <c r="DN213" s="431"/>
      <c r="DO213" s="430" t="s">
        <v>3172</v>
      </c>
      <c r="DP213" s="665"/>
      <c r="DQ213" s="598"/>
      <c r="DR213" s="582"/>
      <c r="DS213" s="582"/>
      <c r="DT213" s="582"/>
      <c r="DU213" s="582"/>
      <c r="DV213" s="459">
        <v>5.5555E-2</v>
      </c>
      <c r="DW213" s="431"/>
      <c r="DX213" s="448" t="s">
        <v>3174</v>
      </c>
      <c r="DY213" s="665"/>
      <c r="DZ213" s="598"/>
      <c r="EA213" s="582"/>
      <c r="EB213" s="582"/>
      <c r="EC213" s="739"/>
      <c r="ED213" s="396"/>
      <c r="EE213" s="396"/>
      <c r="EF213" s="489"/>
      <c r="EG213" s="434">
        <v>0.33333000000000002</v>
      </c>
      <c r="EH213" s="434">
        <v>0</v>
      </c>
      <c r="EI213" s="433">
        <v>0</v>
      </c>
      <c r="EJ213" s="740"/>
      <c r="EK213" s="586"/>
      <c r="EL213" s="584"/>
      <c r="EM213" s="586"/>
      <c r="EN213" s="586"/>
      <c r="EO213" s="584"/>
      <c r="EP213" s="688"/>
      <c r="EQ213" s="586"/>
      <c r="ER213" s="586"/>
      <c r="ES213" s="200"/>
      <c r="ET213" s="412">
        <f t="shared" si="3"/>
        <v>0</v>
      </c>
    </row>
    <row r="214" spans="1:150" s="409" customFormat="1" ht="99.95" customHeight="1" x14ac:dyDescent="0.25">
      <c r="A214" s="430" t="s">
        <v>212</v>
      </c>
      <c r="B214" s="430" t="s">
        <v>310</v>
      </c>
      <c r="C214" s="56" t="s">
        <v>134</v>
      </c>
      <c r="D214" s="50">
        <v>5</v>
      </c>
      <c r="E214" s="56" t="s">
        <v>135</v>
      </c>
      <c r="F214" s="441" t="s">
        <v>65</v>
      </c>
      <c r="G214" s="444">
        <v>0.25</v>
      </c>
      <c r="H214" s="46">
        <v>1</v>
      </c>
      <c r="I214" s="46">
        <v>0.03</v>
      </c>
      <c r="J214" s="106" t="s">
        <v>3160</v>
      </c>
      <c r="K214" s="46" t="s">
        <v>299</v>
      </c>
      <c r="L214" s="437">
        <v>13</v>
      </c>
      <c r="M214" s="56" t="s">
        <v>137</v>
      </c>
      <c r="N214" s="106" t="s">
        <v>3160</v>
      </c>
      <c r="O214" s="106" t="s">
        <v>3121</v>
      </c>
      <c r="P214" s="51">
        <v>0.02</v>
      </c>
      <c r="Q214" s="43">
        <v>11</v>
      </c>
      <c r="R214" s="477">
        <v>1257944000</v>
      </c>
      <c r="S214" s="430"/>
      <c r="T214" s="11">
        <v>43132</v>
      </c>
      <c r="U214" s="11">
        <v>43465</v>
      </c>
      <c r="V214" s="430" t="s">
        <v>3175</v>
      </c>
      <c r="W214" s="498">
        <v>0.33333000000000002</v>
      </c>
      <c r="X214" s="459">
        <v>0</v>
      </c>
      <c r="Y214" s="431"/>
      <c r="Z214" s="430"/>
      <c r="AA214" s="665"/>
      <c r="AB214" s="598"/>
      <c r="AC214" s="598"/>
      <c r="AD214" s="582"/>
      <c r="AE214" s="608"/>
      <c r="AF214" s="582"/>
      <c r="AG214" s="459">
        <v>0</v>
      </c>
      <c r="AH214" s="431"/>
      <c r="AI214" s="431"/>
      <c r="AJ214" s="665"/>
      <c r="AK214" s="598"/>
      <c r="AL214" s="582"/>
      <c r="AM214" s="582"/>
      <c r="AN214" s="582"/>
      <c r="AO214" s="582"/>
      <c r="AP214" s="459">
        <v>0</v>
      </c>
      <c r="AQ214" s="431"/>
      <c r="AR214" s="431"/>
      <c r="AS214" s="665"/>
      <c r="AT214" s="598"/>
      <c r="AU214" s="582"/>
      <c r="AV214" s="582"/>
      <c r="AW214" s="582"/>
      <c r="AX214" s="582"/>
      <c r="AY214" s="582"/>
      <c r="AZ214" s="459">
        <v>0</v>
      </c>
      <c r="BA214" s="431"/>
      <c r="BB214" s="451"/>
      <c r="BC214" s="665"/>
      <c r="BD214" s="598"/>
      <c r="BE214" s="582"/>
      <c r="BF214" s="582"/>
      <c r="BG214" s="582"/>
      <c r="BH214" s="582"/>
      <c r="BI214" s="459">
        <v>0</v>
      </c>
      <c r="BJ214" s="431"/>
      <c r="BK214" s="431"/>
      <c r="BL214" s="665"/>
      <c r="BM214" s="598"/>
      <c r="BN214" s="600"/>
      <c r="BO214" s="582"/>
      <c r="BP214" s="582"/>
      <c r="BQ214" s="582"/>
      <c r="BR214" s="459">
        <v>0</v>
      </c>
      <c r="BS214" s="431"/>
      <c r="BT214" s="451"/>
      <c r="BU214" s="665"/>
      <c r="BV214" s="598"/>
      <c r="BW214" s="582"/>
      <c r="BX214" s="582"/>
      <c r="BY214" s="627"/>
      <c r="BZ214" s="582"/>
      <c r="CA214" s="582"/>
      <c r="CB214" s="459">
        <v>0</v>
      </c>
      <c r="CC214" s="431"/>
      <c r="CD214" s="431"/>
      <c r="CE214" s="665"/>
      <c r="CF214" s="598"/>
      <c r="CG214" s="582"/>
      <c r="CH214" s="582"/>
      <c r="CI214" s="582"/>
      <c r="CJ214" s="582"/>
      <c r="CK214" s="459">
        <v>0</v>
      </c>
      <c r="CL214" s="431"/>
      <c r="CM214" s="431"/>
      <c r="CN214" s="665"/>
      <c r="CO214" s="598"/>
      <c r="CP214" s="582"/>
      <c r="CQ214" s="582"/>
      <c r="CR214" s="582"/>
      <c r="CS214" s="582"/>
      <c r="CT214" s="459">
        <v>0</v>
      </c>
      <c r="CU214" s="431"/>
      <c r="CV214" s="431"/>
      <c r="CW214" s="665"/>
      <c r="CX214" s="598"/>
      <c r="CY214" s="582"/>
      <c r="CZ214" s="582"/>
      <c r="DA214" s="582"/>
      <c r="DB214" s="582"/>
      <c r="DC214" s="582"/>
      <c r="DD214" s="459">
        <v>0</v>
      </c>
      <c r="DE214" s="431"/>
      <c r="DF214" s="431"/>
      <c r="DG214" s="665"/>
      <c r="DH214" s="598"/>
      <c r="DI214" s="582"/>
      <c r="DJ214" s="582"/>
      <c r="DK214" s="582"/>
      <c r="DL214" s="582"/>
      <c r="DM214" s="459">
        <v>0.16666500000000001</v>
      </c>
      <c r="DN214" s="431"/>
      <c r="DO214" s="451" t="s">
        <v>3172</v>
      </c>
      <c r="DP214" s="665"/>
      <c r="DQ214" s="598"/>
      <c r="DR214" s="582"/>
      <c r="DS214" s="582"/>
      <c r="DT214" s="582"/>
      <c r="DU214" s="582"/>
      <c r="DV214" s="459">
        <v>0.16666500000000001</v>
      </c>
      <c r="DW214" s="431"/>
      <c r="DX214" s="451" t="s">
        <v>3174</v>
      </c>
      <c r="DY214" s="665"/>
      <c r="DZ214" s="598"/>
      <c r="EA214" s="582"/>
      <c r="EB214" s="582"/>
      <c r="EC214" s="739"/>
      <c r="ED214" s="396"/>
      <c r="EE214" s="396"/>
      <c r="EF214" s="489"/>
      <c r="EG214" s="434">
        <v>0.33333000000000002</v>
      </c>
      <c r="EH214" s="434">
        <v>0</v>
      </c>
      <c r="EI214" s="433">
        <v>0</v>
      </c>
      <c r="EJ214" s="740"/>
      <c r="EK214" s="586"/>
      <c r="EL214" s="584"/>
      <c r="EM214" s="586"/>
      <c r="EN214" s="586"/>
      <c r="EO214" s="584"/>
      <c r="EP214" s="688"/>
      <c r="EQ214" s="586"/>
      <c r="ER214" s="586"/>
      <c r="ES214" s="200"/>
      <c r="ET214" s="412">
        <f t="shared" si="3"/>
        <v>0</v>
      </c>
    </row>
    <row r="215" spans="1:150" s="409" customFormat="1" ht="99.95" customHeight="1" x14ac:dyDescent="0.25">
      <c r="A215" s="430" t="s">
        <v>213</v>
      </c>
      <c r="B215" s="430" t="s">
        <v>310</v>
      </c>
      <c r="C215" s="430" t="s">
        <v>2882</v>
      </c>
      <c r="D215" s="437">
        <v>1</v>
      </c>
      <c r="E215" s="430" t="s">
        <v>2883</v>
      </c>
      <c r="F215" s="441" t="s">
        <v>65</v>
      </c>
      <c r="G215" s="444">
        <v>0.6</v>
      </c>
      <c r="H215" s="444">
        <v>0.20200000000000001</v>
      </c>
      <c r="I215" s="454">
        <v>9.0899999999999995E-2</v>
      </c>
      <c r="J215" s="430" t="s">
        <v>2884</v>
      </c>
      <c r="K215" s="437" t="s">
        <v>299</v>
      </c>
      <c r="L215" s="437">
        <v>1</v>
      </c>
      <c r="M215" s="430" t="s">
        <v>2885</v>
      </c>
      <c r="N215" s="430" t="s">
        <v>2886</v>
      </c>
      <c r="O215" s="430" t="s">
        <v>2887</v>
      </c>
      <c r="P215" s="441">
        <v>9.0899999999999995E-2</v>
      </c>
      <c r="Q215" s="437">
        <v>12</v>
      </c>
      <c r="R215" s="477">
        <v>596169000</v>
      </c>
      <c r="S215" s="57"/>
      <c r="T215" s="58">
        <v>43101</v>
      </c>
      <c r="U215" s="58">
        <v>43465</v>
      </c>
      <c r="V215" s="416" t="s">
        <v>2888</v>
      </c>
      <c r="W215" s="460">
        <v>0.3</v>
      </c>
      <c r="X215" s="459">
        <v>0</v>
      </c>
      <c r="Y215" s="461">
        <v>0</v>
      </c>
      <c r="Z215" s="10"/>
      <c r="AA215" s="743">
        <v>0.02</v>
      </c>
      <c r="AB215" s="668">
        <v>0</v>
      </c>
      <c r="AC215" s="670"/>
      <c r="AD215" s="668"/>
      <c r="AE215" s="669">
        <v>4.0400000000000002E-3</v>
      </c>
      <c r="AF215" s="668"/>
      <c r="AG215" s="459">
        <v>0.06</v>
      </c>
      <c r="AH215" s="461">
        <v>0</v>
      </c>
      <c r="AI215" s="462" t="s">
        <v>2889</v>
      </c>
      <c r="AJ215" s="743">
        <v>0.14000000000000001</v>
      </c>
      <c r="AK215" s="668">
        <v>0</v>
      </c>
      <c r="AL215" s="668"/>
      <c r="AM215" s="668"/>
      <c r="AN215" s="669">
        <v>2.8280000000000003E-2</v>
      </c>
      <c r="AO215" s="668"/>
      <c r="AP215" s="459">
        <v>0.06</v>
      </c>
      <c r="AQ215" s="461">
        <v>0</v>
      </c>
      <c r="AR215" s="462" t="s">
        <v>2890</v>
      </c>
      <c r="AS215" s="743">
        <v>0.15000000000000002</v>
      </c>
      <c r="AT215" s="668">
        <v>0</v>
      </c>
      <c r="AU215" s="670"/>
      <c r="AV215" s="668"/>
      <c r="AW215" s="668" t="s">
        <v>2891</v>
      </c>
      <c r="AX215" s="669">
        <v>3.0300000000000007E-2</v>
      </c>
      <c r="AY215" s="668"/>
      <c r="AZ215" s="459">
        <v>0.06</v>
      </c>
      <c r="BA215" s="461">
        <v>0</v>
      </c>
      <c r="BB215" s="462" t="s">
        <v>2892</v>
      </c>
      <c r="BC215" s="743">
        <v>0.15000000000000002</v>
      </c>
      <c r="BD215" s="668">
        <v>0</v>
      </c>
      <c r="BE215" s="670"/>
      <c r="BF215" s="668"/>
      <c r="BG215" s="669">
        <v>3.0300000000000007E-2</v>
      </c>
      <c r="BH215" s="668"/>
      <c r="BI215" s="459">
        <v>0.06</v>
      </c>
      <c r="BJ215" s="461">
        <v>0</v>
      </c>
      <c r="BK215" s="462" t="s">
        <v>2893</v>
      </c>
      <c r="BL215" s="743">
        <v>0.09</v>
      </c>
      <c r="BM215" s="668">
        <v>0</v>
      </c>
      <c r="BN215" s="670">
        <v>596169000</v>
      </c>
      <c r="BO215" s="668"/>
      <c r="BP215" s="669">
        <v>1.8180000000000002E-2</v>
      </c>
      <c r="BQ215" s="668"/>
      <c r="BR215" s="459">
        <v>0.06</v>
      </c>
      <c r="BS215" s="461">
        <v>0</v>
      </c>
      <c r="BT215" s="462" t="s">
        <v>2894</v>
      </c>
      <c r="BU215" s="743">
        <v>0.15000000000000002</v>
      </c>
      <c r="BV215" s="668">
        <v>0</v>
      </c>
      <c r="BW215" s="670"/>
      <c r="BX215" s="668"/>
      <c r="BY215" s="672" t="s">
        <v>2895</v>
      </c>
      <c r="BZ215" s="669">
        <v>3.0300000000000007E-2</v>
      </c>
      <c r="CA215" s="668"/>
      <c r="CB215" s="459">
        <v>0</v>
      </c>
      <c r="CC215" s="461">
        <v>0</v>
      </c>
      <c r="CD215" s="462"/>
      <c r="CE215" s="743">
        <v>0.03</v>
      </c>
      <c r="CF215" s="668">
        <v>0</v>
      </c>
      <c r="CG215" s="670"/>
      <c r="CH215" s="668"/>
      <c r="CI215" s="669">
        <v>6.0600000000000003E-3</v>
      </c>
      <c r="CJ215" s="668"/>
      <c r="CK215" s="459">
        <v>0</v>
      </c>
      <c r="CL215" s="461">
        <v>0</v>
      </c>
      <c r="CM215" s="462">
        <v>0</v>
      </c>
      <c r="CN215" s="743">
        <v>0.03</v>
      </c>
      <c r="CO215" s="668">
        <v>0</v>
      </c>
      <c r="CP215" s="670"/>
      <c r="CQ215" s="668"/>
      <c r="CR215" s="669">
        <v>6.0600000000000003E-3</v>
      </c>
      <c r="CS215" s="668"/>
      <c r="CT215" s="459">
        <v>0</v>
      </c>
      <c r="CU215" s="461">
        <v>0</v>
      </c>
      <c r="CV215" s="462"/>
      <c r="CW215" s="743">
        <v>0.09</v>
      </c>
      <c r="CX215" s="668">
        <v>0</v>
      </c>
      <c r="CY215" s="670"/>
      <c r="CZ215" s="668"/>
      <c r="DA215" s="668" t="s">
        <v>2896</v>
      </c>
      <c r="DB215" s="669">
        <v>1.8180000000000002E-2</v>
      </c>
      <c r="DC215" s="668"/>
      <c r="DD215" s="459">
        <v>0</v>
      </c>
      <c r="DE215" s="461">
        <v>0</v>
      </c>
      <c r="DF215" s="462"/>
      <c r="DG215" s="743">
        <v>0.03</v>
      </c>
      <c r="DH215" s="668">
        <v>0</v>
      </c>
      <c r="DI215" s="670"/>
      <c r="DJ215" s="668"/>
      <c r="DK215" s="669">
        <v>6.0600000000000003E-3</v>
      </c>
      <c r="DL215" s="668"/>
      <c r="DM215" s="459">
        <v>0</v>
      </c>
      <c r="DN215" s="461">
        <v>0</v>
      </c>
      <c r="DO215" s="462"/>
      <c r="DP215" s="743">
        <v>0.08</v>
      </c>
      <c r="DQ215" s="668">
        <v>0</v>
      </c>
      <c r="DR215" s="671"/>
      <c r="DS215" s="668"/>
      <c r="DT215" s="669">
        <v>1.6160000000000001E-2</v>
      </c>
      <c r="DU215" s="668"/>
      <c r="DV215" s="459">
        <v>0</v>
      </c>
      <c r="DW215" s="461">
        <v>0</v>
      </c>
      <c r="DX215" s="462"/>
      <c r="DY215" s="743">
        <v>0.04</v>
      </c>
      <c r="DZ215" s="668">
        <v>0</v>
      </c>
      <c r="EA215" s="671"/>
      <c r="EB215" s="668"/>
      <c r="EC215" s="672" t="s">
        <v>2897</v>
      </c>
      <c r="ED215" s="669">
        <v>8.0800000000000004E-3</v>
      </c>
      <c r="EE215" s="668"/>
      <c r="EF215" s="489"/>
      <c r="EG215" s="431">
        <v>0.3</v>
      </c>
      <c r="EH215" s="431">
        <v>0</v>
      </c>
      <c r="EI215" s="444">
        <v>0</v>
      </c>
      <c r="EJ215" s="582">
        <v>1</v>
      </c>
      <c r="EK215" s="582">
        <v>0</v>
      </c>
      <c r="EL215" s="614">
        <v>0</v>
      </c>
      <c r="EM215" s="611">
        <v>0.20200000000000007</v>
      </c>
      <c r="EN215" s="598"/>
      <c r="EO215" s="598"/>
      <c r="EP215" s="600">
        <v>596169000</v>
      </c>
      <c r="EQ215" s="452"/>
      <c r="ER215" s="437"/>
      <c r="ES215" s="200"/>
      <c r="ET215" s="412">
        <f t="shared" si="3"/>
        <v>0</v>
      </c>
    </row>
    <row r="216" spans="1:150" s="409" customFormat="1" ht="99.95" customHeight="1" x14ac:dyDescent="0.25">
      <c r="A216" s="430" t="s">
        <v>213</v>
      </c>
      <c r="B216" s="430" t="s">
        <v>310</v>
      </c>
      <c r="C216" s="430" t="s">
        <v>2882</v>
      </c>
      <c r="D216" s="437">
        <v>1</v>
      </c>
      <c r="E216" s="430" t="s">
        <v>2883</v>
      </c>
      <c r="F216" s="441" t="s">
        <v>65</v>
      </c>
      <c r="G216" s="444">
        <v>0.6</v>
      </c>
      <c r="H216" s="444">
        <v>0.20200000000000001</v>
      </c>
      <c r="I216" s="454">
        <v>9.0899999999999995E-2</v>
      </c>
      <c r="J216" s="430" t="s">
        <v>2884</v>
      </c>
      <c r="K216" s="437" t="s">
        <v>299</v>
      </c>
      <c r="L216" s="437">
        <v>1</v>
      </c>
      <c r="M216" s="430" t="s">
        <v>2885</v>
      </c>
      <c r="N216" s="430" t="s">
        <v>2886</v>
      </c>
      <c r="O216" s="430" t="s">
        <v>2887</v>
      </c>
      <c r="P216" s="441">
        <v>9.0899999999999995E-2</v>
      </c>
      <c r="Q216" s="437">
        <v>12</v>
      </c>
      <c r="R216" s="477">
        <v>596169000</v>
      </c>
      <c r="S216" s="57"/>
      <c r="T216" s="58">
        <v>43101</v>
      </c>
      <c r="U216" s="58">
        <v>43465</v>
      </c>
      <c r="V216" s="416" t="s">
        <v>2898</v>
      </c>
      <c r="W216" s="460">
        <v>0.4</v>
      </c>
      <c r="X216" s="500">
        <v>0.02</v>
      </c>
      <c r="Y216" s="461">
        <v>0</v>
      </c>
      <c r="Z216" s="10" t="s">
        <v>2899</v>
      </c>
      <c r="AA216" s="743"/>
      <c r="AB216" s="668"/>
      <c r="AC216" s="670"/>
      <c r="AD216" s="668"/>
      <c r="AE216" s="669"/>
      <c r="AF216" s="668"/>
      <c r="AG216" s="500">
        <v>0.03</v>
      </c>
      <c r="AH216" s="461">
        <v>0</v>
      </c>
      <c r="AI216" s="10" t="s">
        <v>2899</v>
      </c>
      <c r="AJ216" s="743"/>
      <c r="AK216" s="668"/>
      <c r="AL216" s="668"/>
      <c r="AM216" s="668"/>
      <c r="AN216" s="669"/>
      <c r="AO216" s="668"/>
      <c r="AP216" s="500">
        <v>0.04</v>
      </c>
      <c r="AQ216" s="461">
        <v>0</v>
      </c>
      <c r="AR216" s="10" t="s">
        <v>2899</v>
      </c>
      <c r="AS216" s="743"/>
      <c r="AT216" s="668"/>
      <c r="AU216" s="670"/>
      <c r="AV216" s="668"/>
      <c r="AW216" s="668"/>
      <c r="AX216" s="669"/>
      <c r="AY216" s="668"/>
      <c r="AZ216" s="500">
        <v>0.04</v>
      </c>
      <c r="BA216" s="461">
        <v>0</v>
      </c>
      <c r="BB216" s="10" t="s">
        <v>2899</v>
      </c>
      <c r="BC216" s="743"/>
      <c r="BD216" s="668"/>
      <c r="BE216" s="670"/>
      <c r="BF216" s="668"/>
      <c r="BG216" s="669"/>
      <c r="BH216" s="668"/>
      <c r="BI216" s="500">
        <v>0.03</v>
      </c>
      <c r="BJ216" s="461">
        <v>0</v>
      </c>
      <c r="BK216" s="10" t="s">
        <v>2899</v>
      </c>
      <c r="BL216" s="743"/>
      <c r="BM216" s="668"/>
      <c r="BN216" s="670"/>
      <c r="BO216" s="668"/>
      <c r="BP216" s="669"/>
      <c r="BQ216" s="668"/>
      <c r="BR216" s="500">
        <v>0.04</v>
      </c>
      <c r="BS216" s="461">
        <v>0</v>
      </c>
      <c r="BT216" s="10" t="s">
        <v>2899</v>
      </c>
      <c r="BU216" s="743"/>
      <c r="BV216" s="668"/>
      <c r="BW216" s="670"/>
      <c r="BX216" s="668"/>
      <c r="BY216" s="672"/>
      <c r="BZ216" s="669"/>
      <c r="CA216" s="668"/>
      <c r="CB216" s="500">
        <v>0.03</v>
      </c>
      <c r="CC216" s="461">
        <v>0</v>
      </c>
      <c r="CD216" s="10" t="s">
        <v>2899</v>
      </c>
      <c r="CE216" s="743"/>
      <c r="CF216" s="668"/>
      <c r="CG216" s="670"/>
      <c r="CH216" s="668"/>
      <c r="CI216" s="669"/>
      <c r="CJ216" s="668"/>
      <c r="CK216" s="500">
        <v>0.03</v>
      </c>
      <c r="CL216" s="461">
        <v>0</v>
      </c>
      <c r="CM216" s="10" t="s">
        <v>2899</v>
      </c>
      <c r="CN216" s="743"/>
      <c r="CO216" s="668"/>
      <c r="CP216" s="670"/>
      <c r="CQ216" s="668"/>
      <c r="CR216" s="669"/>
      <c r="CS216" s="668"/>
      <c r="CT216" s="500">
        <v>0.04</v>
      </c>
      <c r="CU216" s="461">
        <v>0</v>
      </c>
      <c r="CV216" s="10" t="s">
        <v>2899</v>
      </c>
      <c r="CW216" s="743"/>
      <c r="CX216" s="668"/>
      <c r="CY216" s="670"/>
      <c r="CZ216" s="668"/>
      <c r="DA216" s="668"/>
      <c r="DB216" s="669"/>
      <c r="DC216" s="668"/>
      <c r="DD216" s="500">
        <v>0.03</v>
      </c>
      <c r="DE216" s="461">
        <v>0</v>
      </c>
      <c r="DF216" s="10" t="s">
        <v>2899</v>
      </c>
      <c r="DG216" s="743"/>
      <c r="DH216" s="668"/>
      <c r="DI216" s="670"/>
      <c r="DJ216" s="668"/>
      <c r="DK216" s="669"/>
      <c r="DL216" s="668"/>
      <c r="DM216" s="500">
        <v>0.03</v>
      </c>
      <c r="DN216" s="461">
        <v>0</v>
      </c>
      <c r="DO216" s="10" t="s">
        <v>2899</v>
      </c>
      <c r="DP216" s="743"/>
      <c r="DQ216" s="668"/>
      <c r="DR216" s="671"/>
      <c r="DS216" s="668"/>
      <c r="DT216" s="669"/>
      <c r="DU216" s="668"/>
      <c r="DV216" s="500">
        <v>0.04</v>
      </c>
      <c r="DW216" s="461">
        <v>0</v>
      </c>
      <c r="DX216" s="10" t="s">
        <v>2899</v>
      </c>
      <c r="DY216" s="743"/>
      <c r="DZ216" s="668"/>
      <c r="EA216" s="671"/>
      <c r="EB216" s="668"/>
      <c r="EC216" s="672"/>
      <c r="ED216" s="669"/>
      <c r="EE216" s="668"/>
      <c r="EF216" s="489"/>
      <c r="EG216" s="431">
        <v>0.39999999999999997</v>
      </c>
      <c r="EH216" s="431">
        <v>0</v>
      </c>
      <c r="EI216" s="444">
        <v>0</v>
      </c>
      <c r="EJ216" s="598"/>
      <c r="EK216" s="598"/>
      <c r="EL216" s="614"/>
      <c r="EM216" s="611"/>
      <c r="EN216" s="598"/>
      <c r="EO216" s="598"/>
      <c r="EP216" s="600"/>
      <c r="EQ216" s="452"/>
      <c r="ER216" s="437"/>
      <c r="ES216" s="200"/>
      <c r="ET216" s="412">
        <f t="shared" si="3"/>
        <v>0</v>
      </c>
    </row>
    <row r="217" spans="1:150" s="409" customFormat="1" ht="99.95" customHeight="1" x14ac:dyDescent="0.25">
      <c r="A217" s="430" t="s">
        <v>213</v>
      </c>
      <c r="B217" s="430" t="s">
        <v>310</v>
      </c>
      <c r="C217" s="430" t="s">
        <v>2882</v>
      </c>
      <c r="D217" s="437">
        <v>1</v>
      </c>
      <c r="E217" s="430" t="s">
        <v>2883</v>
      </c>
      <c r="F217" s="441" t="s">
        <v>65</v>
      </c>
      <c r="G217" s="444">
        <v>0.6</v>
      </c>
      <c r="H217" s="444">
        <v>0.20200000000000001</v>
      </c>
      <c r="I217" s="454">
        <v>9.0899999999999995E-2</v>
      </c>
      <c r="J217" s="430" t="s">
        <v>2884</v>
      </c>
      <c r="K217" s="437" t="s">
        <v>299</v>
      </c>
      <c r="L217" s="437">
        <v>1</v>
      </c>
      <c r="M217" s="430" t="s">
        <v>2885</v>
      </c>
      <c r="N217" s="430" t="s">
        <v>2886</v>
      </c>
      <c r="O217" s="430" t="s">
        <v>2887</v>
      </c>
      <c r="P217" s="441">
        <v>9.0899999999999995E-2</v>
      </c>
      <c r="Q217" s="437">
        <v>12</v>
      </c>
      <c r="R217" s="477">
        <v>596169000</v>
      </c>
      <c r="S217" s="57"/>
      <c r="T217" s="58">
        <v>43101</v>
      </c>
      <c r="U217" s="58">
        <v>43465</v>
      </c>
      <c r="V217" s="416" t="s">
        <v>2900</v>
      </c>
      <c r="W217" s="460">
        <v>0.3</v>
      </c>
      <c r="X217" s="459">
        <v>0</v>
      </c>
      <c r="Y217" s="461">
        <v>0</v>
      </c>
      <c r="Z217" s="10"/>
      <c r="AA217" s="743"/>
      <c r="AB217" s="668"/>
      <c r="AC217" s="670"/>
      <c r="AD217" s="668"/>
      <c r="AE217" s="669"/>
      <c r="AF217" s="668"/>
      <c r="AG217" s="459">
        <v>0.05</v>
      </c>
      <c r="AH217" s="461">
        <v>0</v>
      </c>
      <c r="AI217" s="462" t="s">
        <v>2901</v>
      </c>
      <c r="AJ217" s="743"/>
      <c r="AK217" s="668"/>
      <c r="AL217" s="668"/>
      <c r="AM217" s="668"/>
      <c r="AN217" s="669"/>
      <c r="AO217" s="668"/>
      <c r="AP217" s="459">
        <v>0.05</v>
      </c>
      <c r="AQ217" s="461">
        <v>0</v>
      </c>
      <c r="AR217" s="462" t="s">
        <v>2902</v>
      </c>
      <c r="AS217" s="743"/>
      <c r="AT217" s="668"/>
      <c r="AU217" s="670"/>
      <c r="AV217" s="668"/>
      <c r="AW217" s="668"/>
      <c r="AX217" s="669"/>
      <c r="AY217" s="668"/>
      <c r="AZ217" s="459">
        <v>0.05</v>
      </c>
      <c r="BA217" s="461">
        <v>0</v>
      </c>
      <c r="BB217" s="462" t="s">
        <v>2903</v>
      </c>
      <c r="BC217" s="743"/>
      <c r="BD217" s="668"/>
      <c r="BE217" s="670"/>
      <c r="BF217" s="668"/>
      <c r="BG217" s="669"/>
      <c r="BH217" s="668"/>
      <c r="BI217" s="459">
        <v>0</v>
      </c>
      <c r="BJ217" s="461">
        <v>0</v>
      </c>
      <c r="BK217" s="461"/>
      <c r="BL217" s="743"/>
      <c r="BM217" s="668"/>
      <c r="BN217" s="670"/>
      <c r="BO217" s="668"/>
      <c r="BP217" s="669"/>
      <c r="BQ217" s="668"/>
      <c r="BR217" s="459">
        <v>0.05</v>
      </c>
      <c r="BS217" s="461">
        <v>0</v>
      </c>
      <c r="BT217" s="462" t="s">
        <v>2904</v>
      </c>
      <c r="BU217" s="743"/>
      <c r="BV217" s="668"/>
      <c r="BW217" s="670"/>
      <c r="BX217" s="668"/>
      <c r="BY217" s="672"/>
      <c r="BZ217" s="669"/>
      <c r="CA217" s="668"/>
      <c r="CB217" s="459">
        <v>0</v>
      </c>
      <c r="CC217" s="461">
        <v>0</v>
      </c>
      <c r="CD217" s="461"/>
      <c r="CE217" s="743"/>
      <c r="CF217" s="668"/>
      <c r="CG217" s="670"/>
      <c r="CH217" s="668"/>
      <c r="CI217" s="669"/>
      <c r="CJ217" s="668"/>
      <c r="CK217" s="459">
        <v>0</v>
      </c>
      <c r="CL217" s="461">
        <v>0</v>
      </c>
      <c r="CM217" s="461"/>
      <c r="CN217" s="743"/>
      <c r="CO217" s="668"/>
      <c r="CP217" s="670"/>
      <c r="CQ217" s="668"/>
      <c r="CR217" s="669"/>
      <c r="CS217" s="668"/>
      <c r="CT217" s="459">
        <v>0.05</v>
      </c>
      <c r="CU217" s="461">
        <v>0</v>
      </c>
      <c r="CV217" s="462" t="s">
        <v>2905</v>
      </c>
      <c r="CW217" s="743"/>
      <c r="CX217" s="668"/>
      <c r="CY217" s="670"/>
      <c r="CZ217" s="668"/>
      <c r="DA217" s="668"/>
      <c r="DB217" s="669"/>
      <c r="DC217" s="668"/>
      <c r="DD217" s="459">
        <v>0</v>
      </c>
      <c r="DE217" s="461">
        <v>0</v>
      </c>
      <c r="DF217" s="501"/>
      <c r="DG217" s="743"/>
      <c r="DH217" s="668"/>
      <c r="DI217" s="670"/>
      <c r="DJ217" s="668"/>
      <c r="DK217" s="669"/>
      <c r="DL217" s="668"/>
      <c r="DM217" s="459">
        <v>0.05</v>
      </c>
      <c r="DN217" s="461">
        <v>0</v>
      </c>
      <c r="DO217" s="462" t="s">
        <v>2906</v>
      </c>
      <c r="DP217" s="743"/>
      <c r="DQ217" s="668"/>
      <c r="DR217" s="671"/>
      <c r="DS217" s="668"/>
      <c r="DT217" s="669"/>
      <c r="DU217" s="668"/>
      <c r="DV217" s="459">
        <v>0</v>
      </c>
      <c r="DW217" s="461">
        <v>0</v>
      </c>
      <c r="DX217" s="461"/>
      <c r="DY217" s="743"/>
      <c r="DZ217" s="668"/>
      <c r="EA217" s="671"/>
      <c r="EB217" s="668"/>
      <c r="EC217" s="672"/>
      <c r="ED217" s="669"/>
      <c r="EE217" s="668"/>
      <c r="EF217" s="489"/>
      <c r="EG217" s="431">
        <v>0.3</v>
      </c>
      <c r="EH217" s="431">
        <v>0</v>
      </c>
      <c r="EI217" s="444">
        <v>0</v>
      </c>
      <c r="EJ217" s="598"/>
      <c r="EK217" s="598"/>
      <c r="EL217" s="614"/>
      <c r="EM217" s="611"/>
      <c r="EN217" s="598"/>
      <c r="EO217" s="598"/>
      <c r="EP217" s="600"/>
      <c r="EQ217" s="452"/>
      <c r="ER217" s="437"/>
      <c r="ES217" s="200"/>
      <c r="ET217" s="412">
        <f t="shared" si="3"/>
        <v>0</v>
      </c>
    </row>
    <row r="218" spans="1:150" s="409" customFormat="1" ht="99.95" customHeight="1" x14ac:dyDescent="0.25">
      <c r="A218" s="430" t="s">
        <v>213</v>
      </c>
      <c r="B218" s="430" t="s">
        <v>310</v>
      </c>
      <c r="C218" s="430" t="s">
        <v>2882</v>
      </c>
      <c r="D218" s="437">
        <v>2</v>
      </c>
      <c r="E218" s="430" t="s">
        <v>2907</v>
      </c>
      <c r="F218" s="441" t="s">
        <v>65</v>
      </c>
      <c r="G218" s="148">
        <v>9810</v>
      </c>
      <c r="H218" s="444">
        <v>1</v>
      </c>
      <c r="I218" s="431">
        <v>0.2404</v>
      </c>
      <c r="J218" s="430" t="s">
        <v>2908</v>
      </c>
      <c r="K218" s="437" t="s">
        <v>299</v>
      </c>
      <c r="L218" s="437">
        <v>2</v>
      </c>
      <c r="M218" s="430" t="s">
        <v>2909</v>
      </c>
      <c r="N218" s="430" t="s">
        <v>2910</v>
      </c>
      <c r="O218" s="430" t="s">
        <v>2887</v>
      </c>
      <c r="P218" s="444">
        <v>0.2404</v>
      </c>
      <c r="Q218" s="437">
        <v>12</v>
      </c>
      <c r="R218" s="477">
        <v>12287630000</v>
      </c>
      <c r="S218" s="430"/>
      <c r="T218" s="58">
        <v>43101</v>
      </c>
      <c r="U218" s="58">
        <v>43465</v>
      </c>
      <c r="V218" s="416" t="s">
        <v>2911</v>
      </c>
      <c r="W218" s="460">
        <v>0.3</v>
      </c>
      <c r="X218" s="459">
        <v>0</v>
      </c>
      <c r="Y218" s="461">
        <v>0</v>
      </c>
      <c r="Z218" s="10"/>
      <c r="AA218" s="743">
        <v>0.05</v>
      </c>
      <c r="AB218" s="668">
        <v>0</v>
      </c>
      <c r="AC218" s="670">
        <v>8321490000</v>
      </c>
      <c r="AD218" s="668"/>
      <c r="AE218" s="669">
        <v>0.05</v>
      </c>
      <c r="AF218" s="668"/>
      <c r="AG218" s="459">
        <v>0</v>
      </c>
      <c r="AH218" s="461">
        <v>0</v>
      </c>
      <c r="AI218" s="10"/>
      <c r="AJ218" s="743">
        <v>0.05</v>
      </c>
      <c r="AK218" s="668">
        <v>0</v>
      </c>
      <c r="AL218" s="670">
        <v>381920000</v>
      </c>
      <c r="AM218" s="668"/>
      <c r="AN218" s="669">
        <v>0.05</v>
      </c>
      <c r="AO218" s="668"/>
      <c r="AP218" s="459">
        <v>0.1</v>
      </c>
      <c r="AQ218" s="461">
        <v>0</v>
      </c>
      <c r="AR218" s="10" t="s">
        <v>2912</v>
      </c>
      <c r="AS218" s="743">
        <v>0.16</v>
      </c>
      <c r="AT218" s="668">
        <v>0</v>
      </c>
      <c r="AU218" s="670">
        <v>14685000</v>
      </c>
      <c r="AV218" s="668"/>
      <c r="AW218" s="668" t="s">
        <v>2913</v>
      </c>
      <c r="AX218" s="669">
        <v>0.16</v>
      </c>
      <c r="AY218" s="668"/>
      <c r="AZ218" s="459">
        <v>0</v>
      </c>
      <c r="BA218" s="461">
        <v>0</v>
      </c>
      <c r="BB218" s="461"/>
      <c r="BC218" s="743">
        <v>0.06</v>
      </c>
      <c r="BD218" s="668">
        <v>0</v>
      </c>
      <c r="BE218" s="670"/>
      <c r="BF218" s="668"/>
      <c r="BG218" s="669">
        <v>0.06</v>
      </c>
      <c r="BH218" s="668"/>
      <c r="BI218" s="459">
        <v>0</v>
      </c>
      <c r="BJ218" s="461">
        <v>0</v>
      </c>
      <c r="BK218" s="461"/>
      <c r="BL218" s="743">
        <v>7.0000000000000007E-2</v>
      </c>
      <c r="BM218" s="668">
        <v>0</v>
      </c>
      <c r="BN218" s="670">
        <v>2324958000</v>
      </c>
      <c r="BO218" s="668"/>
      <c r="BP218" s="669">
        <v>7.0000000000000007E-2</v>
      </c>
      <c r="BQ218" s="668"/>
      <c r="BR218" s="459">
        <v>0</v>
      </c>
      <c r="BS218" s="461">
        <v>0</v>
      </c>
      <c r="BT218" s="461"/>
      <c r="BU218" s="743">
        <v>7.0000000000000007E-2</v>
      </c>
      <c r="BV218" s="668">
        <v>0</v>
      </c>
      <c r="BW218" s="670"/>
      <c r="BX218" s="668"/>
      <c r="BY218" s="668" t="s">
        <v>2914</v>
      </c>
      <c r="BZ218" s="669">
        <v>7.0000000000000007E-2</v>
      </c>
      <c r="CA218" s="668"/>
      <c r="CB218" s="459">
        <v>0</v>
      </c>
      <c r="CC218" s="461">
        <v>0</v>
      </c>
      <c r="CD218" s="461"/>
      <c r="CE218" s="743">
        <v>0.05</v>
      </c>
      <c r="CF218" s="668">
        <v>0</v>
      </c>
      <c r="CG218" s="670">
        <v>1244577000</v>
      </c>
      <c r="CH218" s="668"/>
      <c r="CI218" s="669">
        <v>0.05</v>
      </c>
      <c r="CJ218" s="668"/>
      <c r="CK218" s="459">
        <v>0.1</v>
      </c>
      <c r="CL218" s="461">
        <v>0</v>
      </c>
      <c r="CM218" s="462" t="s">
        <v>2915</v>
      </c>
      <c r="CN218" s="743">
        <v>0.15000000000000002</v>
      </c>
      <c r="CO218" s="668">
        <v>0</v>
      </c>
      <c r="CP218" s="670"/>
      <c r="CQ218" s="668"/>
      <c r="CR218" s="669">
        <v>0.15000000000000002</v>
      </c>
      <c r="CS218" s="668"/>
      <c r="CT218" s="459">
        <v>0</v>
      </c>
      <c r="CU218" s="461">
        <v>0</v>
      </c>
      <c r="CV218" s="461"/>
      <c r="CW218" s="743">
        <v>0.06</v>
      </c>
      <c r="CX218" s="668">
        <v>0</v>
      </c>
      <c r="CY218" s="670"/>
      <c r="CZ218" s="668"/>
      <c r="DA218" s="668" t="s">
        <v>2916</v>
      </c>
      <c r="DB218" s="669">
        <v>0.06</v>
      </c>
      <c r="DC218" s="668"/>
      <c r="DD218" s="459">
        <v>0</v>
      </c>
      <c r="DE218" s="461">
        <v>0</v>
      </c>
      <c r="DF218" s="461"/>
      <c r="DG218" s="743">
        <v>0.05</v>
      </c>
      <c r="DH218" s="668">
        <v>0</v>
      </c>
      <c r="DI218" s="670"/>
      <c r="DJ218" s="668"/>
      <c r="DK218" s="669">
        <v>0.05</v>
      </c>
      <c r="DL218" s="668"/>
      <c r="DM218" s="459">
        <v>0</v>
      </c>
      <c r="DN218" s="461">
        <v>0</v>
      </c>
      <c r="DO218" s="461"/>
      <c r="DP218" s="743">
        <v>0.06</v>
      </c>
      <c r="DQ218" s="668">
        <v>0</v>
      </c>
      <c r="DR218" s="671"/>
      <c r="DS218" s="668"/>
      <c r="DT218" s="669">
        <v>0.06</v>
      </c>
      <c r="DU218" s="668"/>
      <c r="DV218" s="459">
        <v>0.1</v>
      </c>
      <c r="DW218" s="461">
        <v>0</v>
      </c>
      <c r="DX218" s="462" t="s">
        <v>2917</v>
      </c>
      <c r="DY218" s="743">
        <v>0.17</v>
      </c>
      <c r="DZ218" s="668">
        <v>0</v>
      </c>
      <c r="EA218" s="671"/>
      <c r="EB218" s="668"/>
      <c r="EC218" s="668" t="s">
        <v>2918</v>
      </c>
      <c r="ED218" s="669">
        <v>0.17</v>
      </c>
      <c r="EE218" s="745"/>
      <c r="EF218" s="489"/>
      <c r="EG218" s="431">
        <v>0.30000000000000004</v>
      </c>
      <c r="EH218" s="431">
        <v>0</v>
      </c>
      <c r="EI218" s="444">
        <v>0</v>
      </c>
      <c r="EJ218" s="582">
        <v>1</v>
      </c>
      <c r="EK218" s="582">
        <v>0</v>
      </c>
      <c r="EL218" s="614">
        <v>0</v>
      </c>
      <c r="EM218" s="744">
        <v>1</v>
      </c>
      <c r="EN218" s="739"/>
      <c r="EO218" s="739"/>
      <c r="EP218" s="698">
        <v>12287630000</v>
      </c>
      <c r="EQ218" s="452"/>
      <c r="ER218" s="437"/>
      <c r="ES218" s="200"/>
      <c r="ET218" s="412">
        <f t="shared" si="3"/>
        <v>0</v>
      </c>
    </row>
    <row r="219" spans="1:150" s="409" customFormat="1" ht="99.95" customHeight="1" x14ac:dyDescent="0.25">
      <c r="A219" s="430" t="s">
        <v>213</v>
      </c>
      <c r="B219" s="430" t="s">
        <v>310</v>
      </c>
      <c r="C219" s="430" t="s">
        <v>2882</v>
      </c>
      <c r="D219" s="437">
        <v>2</v>
      </c>
      <c r="E219" s="430" t="s">
        <v>2907</v>
      </c>
      <c r="F219" s="441" t="s">
        <v>65</v>
      </c>
      <c r="G219" s="148">
        <v>9810</v>
      </c>
      <c r="H219" s="444">
        <v>1</v>
      </c>
      <c r="I219" s="431">
        <v>0.2404</v>
      </c>
      <c r="J219" s="430" t="s">
        <v>2908</v>
      </c>
      <c r="K219" s="437" t="s">
        <v>299</v>
      </c>
      <c r="L219" s="437">
        <v>2</v>
      </c>
      <c r="M219" s="430" t="s">
        <v>2909</v>
      </c>
      <c r="N219" s="430" t="s">
        <v>2914</v>
      </c>
      <c r="O219" s="430" t="s">
        <v>2887</v>
      </c>
      <c r="P219" s="444">
        <v>0.2404</v>
      </c>
      <c r="Q219" s="437">
        <v>12</v>
      </c>
      <c r="R219" s="477">
        <v>12287630000</v>
      </c>
      <c r="S219" s="430"/>
      <c r="T219" s="58">
        <v>43101</v>
      </c>
      <c r="U219" s="58">
        <v>43465</v>
      </c>
      <c r="V219" s="416" t="s">
        <v>2919</v>
      </c>
      <c r="W219" s="460">
        <v>0.2</v>
      </c>
      <c r="X219" s="500">
        <v>0.03</v>
      </c>
      <c r="Y219" s="461">
        <v>0</v>
      </c>
      <c r="Z219" s="10" t="s">
        <v>2889</v>
      </c>
      <c r="AA219" s="743"/>
      <c r="AB219" s="668"/>
      <c r="AC219" s="670"/>
      <c r="AD219" s="668"/>
      <c r="AE219" s="669"/>
      <c r="AF219" s="668"/>
      <c r="AG219" s="500">
        <v>0.03</v>
      </c>
      <c r="AH219" s="461">
        <v>0</v>
      </c>
      <c r="AI219" s="10" t="s">
        <v>2890</v>
      </c>
      <c r="AJ219" s="743"/>
      <c r="AK219" s="668"/>
      <c r="AL219" s="670"/>
      <c r="AM219" s="668"/>
      <c r="AN219" s="669"/>
      <c r="AO219" s="668"/>
      <c r="AP219" s="500">
        <v>0.03</v>
      </c>
      <c r="AQ219" s="461">
        <v>0</v>
      </c>
      <c r="AR219" s="10" t="s">
        <v>2890</v>
      </c>
      <c r="AS219" s="743"/>
      <c r="AT219" s="668"/>
      <c r="AU219" s="670"/>
      <c r="AV219" s="668"/>
      <c r="AW219" s="668"/>
      <c r="AX219" s="669"/>
      <c r="AY219" s="668"/>
      <c r="AZ219" s="500">
        <v>0.03</v>
      </c>
      <c r="BA219" s="461">
        <v>0</v>
      </c>
      <c r="BB219" s="462" t="s">
        <v>2892</v>
      </c>
      <c r="BC219" s="743"/>
      <c r="BD219" s="668"/>
      <c r="BE219" s="670"/>
      <c r="BF219" s="668"/>
      <c r="BG219" s="669"/>
      <c r="BH219" s="668"/>
      <c r="BI219" s="500">
        <v>0.04</v>
      </c>
      <c r="BJ219" s="461">
        <v>0</v>
      </c>
      <c r="BK219" s="462" t="s">
        <v>2893</v>
      </c>
      <c r="BL219" s="743"/>
      <c r="BM219" s="668"/>
      <c r="BN219" s="670"/>
      <c r="BO219" s="668"/>
      <c r="BP219" s="669"/>
      <c r="BQ219" s="668"/>
      <c r="BR219" s="500">
        <v>0.04</v>
      </c>
      <c r="BS219" s="461">
        <v>0</v>
      </c>
      <c r="BT219" s="462" t="s">
        <v>2894</v>
      </c>
      <c r="BU219" s="743"/>
      <c r="BV219" s="668"/>
      <c r="BW219" s="670"/>
      <c r="BX219" s="668"/>
      <c r="BY219" s="668"/>
      <c r="BZ219" s="669"/>
      <c r="CA219" s="668"/>
      <c r="CB219" s="500">
        <v>0</v>
      </c>
      <c r="CC219" s="461">
        <v>0</v>
      </c>
      <c r="CD219" s="462"/>
      <c r="CE219" s="743"/>
      <c r="CF219" s="668"/>
      <c r="CG219" s="670"/>
      <c r="CH219" s="668"/>
      <c r="CI219" s="669"/>
      <c r="CJ219" s="668"/>
      <c r="CK219" s="500">
        <v>0</v>
      </c>
      <c r="CL219" s="461">
        <v>0</v>
      </c>
      <c r="CM219" s="462"/>
      <c r="CN219" s="743"/>
      <c r="CO219" s="668"/>
      <c r="CP219" s="670"/>
      <c r="CQ219" s="668"/>
      <c r="CR219" s="669"/>
      <c r="CS219" s="668"/>
      <c r="CT219" s="500">
        <v>0</v>
      </c>
      <c r="CU219" s="461">
        <v>0</v>
      </c>
      <c r="CV219" s="462"/>
      <c r="CW219" s="743"/>
      <c r="CX219" s="668"/>
      <c r="CY219" s="670"/>
      <c r="CZ219" s="668"/>
      <c r="DA219" s="668"/>
      <c r="DB219" s="669"/>
      <c r="DC219" s="668"/>
      <c r="DD219" s="500">
        <v>0</v>
      </c>
      <c r="DE219" s="461">
        <v>0</v>
      </c>
      <c r="DF219" s="462"/>
      <c r="DG219" s="743"/>
      <c r="DH219" s="668"/>
      <c r="DI219" s="670"/>
      <c r="DJ219" s="668"/>
      <c r="DK219" s="669"/>
      <c r="DL219" s="668"/>
      <c r="DM219" s="500">
        <v>0</v>
      </c>
      <c r="DN219" s="461">
        <v>0</v>
      </c>
      <c r="DO219" s="10"/>
      <c r="DP219" s="743"/>
      <c r="DQ219" s="668"/>
      <c r="DR219" s="671"/>
      <c r="DS219" s="668"/>
      <c r="DT219" s="669"/>
      <c r="DU219" s="668"/>
      <c r="DV219" s="500">
        <v>0</v>
      </c>
      <c r="DW219" s="461">
        <v>0</v>
      </c>
      <c r="DX219" s="462"/>
      <c r="DY219" s="743"/>
      <c r="DZ219" s="668"/>
      <c r="EA219" s="671"/>
      <c r="EB219" s="668"/>
      <c r="EC219" s="668"/>
      <c r="ED219" s="669"/>
      <c r="EE219" s="745"/>
      <c r="EF219" s="489"/>
      <c r="EG219" s="431">
        <v>0.2</v>
      </c>
      <c r="EH219" s="431">
        <v>0</v>
      </c>
      <c r="EI219" s="444">
        <v>0</v>
      </c>
      <c r="EJ219" s="582"/>
      <c r="EK219" s="582"/>
      <c r="EL219" s="614"/>
      <c r="EM219" s="744"/>
      <c r="EN219" s="739"/>
      <c r="EO219" s="739"/>
      <c r="EP219" s="698"/>
      <c r="EQ219" s="452"/>
      <c r="ER219" s="437"/>
      <c r="ES219" s="200"/>
      <c r="ET219" s="412">
        <f t="shared" si="3"/>
        <v>0</v>
      </c>
    </row>
    <row r="220" spans="1:150" s="409" customFormat="1" ht="99.95" customHeight="1" x14ac:dyDescent="0.25">
      <c r="A220" s="430" t="s">
        <v>213</v>
      </c>
      <c r="B220" s="430" t="s">
        <v>310</v>
      </c>
      <c r="C220" s="430" t="s">
        <v>2882</v>
      </c>
      <c r="D220" s="437">
        <v>2</v>
      </c>
      <c r="E220" s="430" t="s">
        <v>2907</v>
      </c>
      <c r="F220" s="441" t="s">
        <v>65</v>
      </c>
      <c r="G220" s="148">
        <v>9810</v>
      </c>
      <c r="H220" s="444">
        <v>1</v>
      </c>
      <c r="I220" s="431">
        <v>0.2404</v>
      </c>
      <c r="J220" s="430" t="s">
        <v>2908</v>
      </c>
      <c r="K220" s="437" t="s">
        <v>299</v>
      </c>
      <c r="L220" s="437">
        <v>2</v>
      </c>
      <c r="M220" s="430" t="s">
        <v>2909</v>
      </c>
      <c r="N220" s="430" t="s">
        <v>2914</v>
      </c>
      <c r="O220" s="430" t="s">
        <v>2887</v>
      </c>
      <c r="P220" s="444">
        <v>0.2404</v>
      </c>
      <c r="Q220" s="437">
        <v>12</v>
      </c>
      <c r="R220" s="477">
        <v>12287630000</v>
      </c>
      <c r="S220" s="430"/>
      <c r="T220" s="58">
        <v>43101</v>
      </c>
      <c r="U220" s="58">
        <v>43465</v>
      </c>
      <c r="V220" s="416" t="s">
        <v>2920</v>
      </c>
      <c r="W220" s="460">
        <v>0.3</v>
      </c>
      <c r="X220" s="500">
        <v>0.02</v>
      </c>
      <c r="Y220" s="461">
        <v>0</v>
      </c>
      <c r="Z220" s="10" t="s">
        <v>2921</v>
      </c>
      <c r="AA220" s="743"/>
      <c r="AB220" s="668"/>
      <c r="AC220" s="670"/>
      <c r="AD220" s="668"/>
      <c r="AE220" s="669"/>
      <c r="AF220" s="668"/>
      <c r="AG220" s="500">
        <v>0.02</v>
      </c>
      <c r="AH220" s="461">
        <v>0</v>
      </c>
      <c r="AI220" s="10" t="s">
        <v>2921</v>
      </c>
      <c r="AJ220" s="743"/>
      <c r="AK220" s="668"/>
      <c r="AL220" s="670"/>
      <c r="AM220" s="668"/>
      <c r="AN220" s="669"/>
      <c r="AO220" s="668"/>
      <c r="AP220" s="500">
        <v>0.03</v>
      </c>
      <c r="AQ220" s="461">
        <v>0</v>
      </c>
      <c r="AR220" s="10" t="s">
        <v>2921</v>
      </c>
      <c r="AS220" s="743"/>
      <c r="AT220" s="668"/>
      <c r="AU220" s="670"/>
      <c r="AV220" s="668"/>
      <c r="AW220" s="668"/>
      <c r="AX220" s="669"/>
      <c r="AY220" s="668"/>
      <c r="AZ220" s="500">
        <v>0.03</v>
      </c>
      <c r="BA220" s="461">
        <v>0</v>
      </c>
      <c r="BB220" s="462" t="s">
        <v>2922</v>
      </c>
      <c r="BC220" s="743"/>
      <c r="BD220" s="668"/>
      <c r="BE220" s="670"/>
      <c r="BF220" s="668"/>
      <c r="BG220" s="669"/>
      <c r="BH220" s="668"/>
      <c r="BI220" s="500">
        <v>0.03</v>
      </c>
      <c r="BJ220" s="461">
        <v>0</v>
      </c>
      <c r="BK220" s="462" t="s">
        <v>2922</v>
      </c>
      <c r="BL220" s="743"/>
      <c r="BM220" s="668"/>
      <c r="BN220" s="670"/>
      <c r="BO220" s="668"/>
      <c r="BP220" s="669"/>
      <c r="BQ220" s="668"/>
      <c r="BR220" s="500">
        <v>0.03</v>
      </c>
      <c r="BS220" s="461">
        <v>0</v>
      </c>
      <c r="BT220" s="462" t="s">
        <v>2922</v>
      </c>
      <c r="BU220" s="743"/>
      <c r="BV220" s="668"/>
      <c r="BW220" s="670"/>
      <c r="BX220" s="668"/>
      <c r="BY220" s="668"/>
      <c r="BZ220" s="669"/>
      <c r="CA220" s="668"/>
      <c r="CB220" s="500">
        <v>0.02</v>
      </c>
      <c r="CC220" s="461">
        <v>0</v>
      </c>
      <c r="CD220" s="462" t="s">
        <v>2922</v>
      </c>
      <c r="CE220" s="743"/>
      <c r="CF220" s="668"/>
      <c r="CG220" s="670"/>
      <c r="CH220" s="668"/>
      <c r="CI220" s="669"/>
      <c r="CJ220" s="668"/>
      <c r="CK220" s="500">
        <v>0.02</v>
      </c>
      <c r="CL220" s="461">
        <v>0</v>
      </c>
      <c r="CM220" s="462" t="s">
        <v>2922</v>
      </c>
      <c r="CN220" s="743"/>
      <c r="CO220" s="668"/>
      <c r="CP220" s="670"/>
      <c r="CQ220" s="668"/>
      <c r="CR220" s="669"/>
      <c r="CS220" s="668"/>
      <c r="CT220" s="500">
        <v>0.03</v>
      </c>
      <c r="CU220" s="461">
        <v>0</v>
      </c>
      <c r="CV220" s="462" t="s">
        <v>2922</v>
      </c>
      <c r="CW220" s="743"/>
      <c r="CX220" s="668"/>
      <c r="CY220" s="670"/>
      <c r="CZ220" s="668"/>
      <c r="DA220" s="668"/>
      <c r="DB220" s="669"/>
      <c r="DC220" s="668"/>
      <c r="DD220" s="500">
        <v>0.02</v>
      </c>
      <c r="DE220" s="461">
        <v>0</v>
      </c>
      <c r="DF220" s="462" t="s">
        <v>2922</v>
      </c>
      <c r="DG220" s="743"/>
      <c r="DH220" s="668"/>
      <c r="DI220" s="670"/>
      <c r="DJ220" s="668"/>
      <c r="DK220" s="669"/>
      <c r="DL220" s="668"/>
      <c r="DM220" s="500">
        <v>0.02</v>
      </c>
      <c r="DN220" s="461">
        <v>0</v>
      </c>
      <c r="DO220" s="10" t="s">
        <v>2922</v>
      </c>
      <c r="DP220" s="743"/>
      <c r="DQ220" s="668"/>
      <c r="DR220" s="671"/>
      <c r="DS220" s="668"/>
      <c r="DT220" s="669"/>
      <c r="DU220" s="668"/>
      <c r="DV220" s="500">
        <v>0.03</v>
      </c>
      <c r="DW220" s="461">
        <v>0</v>
      </c>
      <c r="DX220" s="462" t="s">
        <v>2922</v>
      </c>
      <c r="DY220" s="743"/>
      <c r="DZ220" s="668"/>
      <c r="EA220" s="671"/>
      <c r="EB220" s="668"/>
      <c r="EC220" s="668"/>
      <c r="ED220" s="669"/>
      <c r="EE220" s="745"/>
      <c r="EF220" s="489"/>
      <c r="EG220" s="431">
        <v>0.29999999999999993</v>
      </c>
      <c r="EH220" s="431">
        <v>0</v>
      </c>
      <c r="EI220" s="444">
        <v>0</v>
      </c>
      <c r="EJ220" s="582"/>
      <c r="EK220" s="582"/>
      <c r="EL220" s="614"/>
      <c r="EM220" s="744"/>
      <c r="EN220" s="739"/>
      <c r="EO220" s="739"/>
      <c r="EP220" s="698"/>
      <c r="EQ220" s="452"/>
      <c r="ER220" s="437"/>
      <c r="ES220" s="200"/>
      <c r="ET220" s="412">
        <f t="shared" si="3"/>
        <v>0</v>
      </c>
    </row>
    <row r="221" spans="1:150" s="409" customFormat="1" ht="99.95" customHeight="1" x14ac:dyDescent="0.25">
      <c r="A221" s="430" t="s">
        <v>213</v>
      </c>
      <c r="B221" s="430" t="s">
        <v>310</v>
      </c>
      <c r="C221" s="430" t="s">
        <v>2882</v>
      </c>
      <c r="D221" s="437">
        <v>2</v>
      </c>
      <c r="E221" s="430" t="s">
        <v>2907</v>
      </c>
      <c r="F221" s="441" t="s">
        <v>65</v>
      </c>
      <c r="G221" s="148">
        <v>9810</v>
      </c>
      <c r="H221" s="444">
        <v>1</v>
      </c>
      <c r="I221" s="431">
        <v>0.2404</v>
      </c>
      <c r="J221" s="430" t="s">
        <v>2908</v>
      </c>
      <c r="K221" s="437" t="s">
        <v>299</v>
      </c>
      <c r="L221" s="437">
        <v>2</v>
      </c>
      <c r="M221" s="430" t="s">
        <v>2909</v>
      </c>
      <c r="N221" s="430" t="s">
        <v>2923</v>
      </c>
      <c r="O221" s="430" t="s">
        <v>2887</v>
      </c>
      <c r="P221" s="444">
        <v>0.2404</v>
      </c>
      <c r="Q221" s="437">
        <v>12</v>
      </c>
      <c r="R221" s="477">
        <v>12287630000</v>
      </c>
      <c r="S221" s="430"/>
      <c r="T221" s="58">
        <v>43101</v>
      </c>
      <c r="U221" s="58">
        <v>43465</v>
      </c>
      <c r="V221" s="416" t="s">
        <v>2924</v>
      </c>
      <c r="W221" s="460">
        <v>0.2</v>
      </c>
      <c r="X221" s="459">
        <v>0</v>
      </c>
      <c r="Y221" s="461">
        <v>0</v>
      </c>
      <c r="Z221" s="10"/>
      <c r="AA221" s="743"/>
      <c r="AB221" s="668"/>
      <c r="AC221" s="670"/>
      <c r="AD221" s="668"/>
      <c r="AE221" s="669"/>
      <c r="AF221" s="668"/>
      <c r="AG221" s="459">
        <v>0</v>
      </c>
      <c r="AH221" s="461">
        <v>0</v>
      </c>
      <c r="AI221" s="10"/>
      <c r="AJ221" s="743"/>
      <c r="AK221" s="668"/>
      <c r="AL221" s="670"/>
      <c r="AM221" s="668"/>
      <c r="AN221" s="669"/>
      <c r="AO221" s="668"/>
      <c r="AP221" s="459">
        <v>0</v>
      </c>
      <c r="AQ221" s="461">
        <v>0</v>
      </c>
      <c r="AR221" s="10"/>
      <c r="AS221" s="743"/>
      <c r="AT221" s="668"/>
      <c r="AU221" s="670"/>
      <c r="AV221" s="668"/>
      <c r="AW221" s="668"/>
      <c r="AX221" s="669"/>
      <c r="AY221" s="668"/>
      <c r="AZ221" s="459">
        <v>0</v>
      </c>
      <c r="BA221" s="461">
        <v>0</v>
      </c>
      <c r="BB221" s="462"/>
      <c r="BC221" s="743"/>
      <c r="BD221" s="668"/>
      <c r="BE221" s="670"/>
      <c r="BF221" s="668"/>
      <c r="BG221" s="669"/>
      <c r="BH221" s="668"/>
      <c r="BI221" s="459">
        <v>0</v>
      </c>
      <c r="BJ221" s="461">
        <v>0</v>
      </c>
      <c r="BK221" s="462"/>
      <c r="BL221" s="743"/>
      <c r="BM221" s="668"/>
      <c r="BN221" s="670"/>
      <c r="BO221" s="668"/>
      <c r="BP221" s="669"/>
      <c r="BQ221" s="668"/>
      <c r="BR221" s="459">
        <v>0</v>
      </c>
      <c r="BS221" s="461">
        <v>0</v>
      </c>
      <c r="BT221" s="462"/>
      <c r="BU221" s="743"/>
      <c r="BV221" s="668"/>
      <c r="BW221" s="670"/>
      <c r="BX221" s="668"/>
      <c r="BY221" s="668"/>
      <c r="BZ221" s="669"/>
      <c r="CA221" s="668"/>
      <c r="CB221" s="459">
        <v>0.03</v>
      </c>
      <c r="CC221" s="461">
        <v>0</v>
      </c>
      <c r="CD221" s="462" t="s">
        <v>2925</v>
      </c>
      <c r="CE221" s="743"/>
      <c r="CF221" s="668"/>
      <c r="CG221" s="670"/>
      <c r="CH221" s="668"/>
      <c r="CI221" s="669"/>
      <c r="CJ221" s="668"/>
      <c r="CK221" s="459">
        <v>0.03</v>
      </c>
      <c r="CL221" s="461">
        <v>0</v>
      </c>
      <c r="CM221" s="462" t="s">
        <v>2926</v>
      </c>
      <c r="CN221" s="743"/>
      <c r="CO221" s="668"/>
      <c r="CP221" s="670"/>
      <c r="CQ221" s="668"/>
      <c r="CR221" s="669"/>
      <c r="CS221" s="668"/>
      <c r="CT221" s="459">
        <v>0.03</v>
      </c>
      <c r="CU221" s="461">
        <v>0</v>
      </c>
      <c r="CV221" s="462" t="s">
        <v>2926</v>
      </c>
      <c r="CW221" s="743"/>
      <c r="CX221" s="668"/>
      <c r="CY221" s="670"/>
      <c r="CZ221" s="668"/>
      <c r="DA221" s="668"/>
      <c r="DB221" s="669"/>
      <c r="DC221" s="668"/>
      <c r="DD221" s="459">
        <v>0.03</v>
      </c>
      <c r="DE221" s="461">
        <v>0</v>
      </c>
      <c r="DF221" s="462" t="s">
        <v>2927</v>
      </c>
      <c r="DG221" s="743"/>
      <c r="DH221" s="668"/>
      <c r="DI221" s="670"/>
      <c r="DJ221" s="668"/>
      <c r="DK221" s="669"/>
      <c r="DL221" s="668"/>
      <c r="DM221" s="459">
        <v>0.04</v>
      </c>
      <c r="DN221" s="461">
        <v>0</v>
      </c>
      <c r="DO221" s="10" t="s">
        <v>2928</v>
      </c>
      <c r="DP221" s="743"/>
      <c r="DQ221" s="668"/>
      <c r="DR221" s="671"/>
      <c r="DS221" s="668"/>
      <c r="DT221" s="669"/>
      <c r="DU221" s="668"/>
      <c r="DV221" s="459">
        <v>0.04</v>
      </c>
      <c r="DW221" s="461">
        <v>0</v>
      </c>
      <c r="DX221" s="462" t="s">
        <v>2929</v>
      </c>
      <c r="DY221" s="743"/>
      <c r="DZ221" s="668"/>
      <c r="EA221" s="671"/>
      <c r="EB221" s="668"/>
      <c r="EC221" s="668"/>
      <c r="ED221" s="669"/>
      <c r="EE221" s="745"/>
      <c r="EF221" s="489"/>
      <c r="EG221" s="431">
        <v>0.2</v>
      </c>
      <c r="EH221" s="431">
        <v>0</v>
      </c>
      <c r="EI221" s="444">
        <v>0</v>
      </c>
      <c r="EJ221" s="582"/>
      <c r="EK221" s="582"/>
      <c r="EL221" s="614"/>
      <c r="EM221" s="744"/>
      <c r="EN221" s="739"/>
      <c r="EO221" s="739"/>
      <c r="EP221" s="698"/>
      <c r="EQ221" s="452"/>
      <c r="ER221" s="437"/>
      <c r="ES221" s="200"/>
      <c r="ET221" s="412">
        <f t="shared" si="3"/>
        <v>0</v>
      </c>
    </row>
    <row r="222" spans="1:150" s="409" customFormat="1" ht="99.95" customHeight="1" x14ac:dyDescent="0.25">
      <c r="A222" s="430" t="s">
        <v>213</v>
      </c>
      <c r="B222" s="430" t="s">
        <v>83</v>
      </c>
      <c r="C222" s="430" t="s">
        <v>110</v>
      </c>
      <c r="D222" s="437">
        <v>3</v>
      </c>
      <c r="E222" s="430" t="s">
        <v>245</v>
      </c>
      <c r="F222" s="441" t="s">
        <v>65</v>
      </c>
      <c r="G222" s="148">
        <v>10181</v>
      </c>
      <c r="H222" s="441">
        <v>1</v>
      </c>
      <c r="I222" s="431">
        <v>0.26590000000000003</v>
      </c>
      <c r="J222" s="430" t="s">
        <v>2930</v>
      </c>
      <c r="K222" s="437" t="s">
        <v>299</v>
      </c>
      <c r="L222" s="437">
        <v>3</v>
      </c>
      <c r="M222" s="430" t="s">
        <v>2931</v>
      </c>
      <c r="N222" s="430" t="s">
        <v>2930</v>
      </c>
      <c r="O222" s="430" t="s">
        <v>2932</v>
      </c>
      <c r="P222" s="441">
        <v>0.189</v>
      </c>
      <c r="Q222" s="437">
        <v>12</v>
      </c>
      <c r="R222" s="477">
        <v>10582040000</v>
      </c>
      <c r="S222" s="430"/>
      <c r="T222" s="58">
        <v>43101</v>
      </c>
      <c r="U222" s="58">
        <v>43465</v>
      </c>
      <c r="V222" s="416" t="s">
        <v>2933</v>
      </c>
      <c r="W222" s="502">
        <v>0.3</v>
      </c>
      <c r="X222" s="459">
        <v>0</v>
      </c>
      <c r="Y222" s="503">
        <v>0</v>
      </c>
      <c r="Z222" s="504"/>
      <c r="AA222" s="747">
        <v>0.04</v>
      </c>
      <c r="AB222" s="737">
        <v>0</v>
      </c>
      <c r="AC222" s="748">
        <v>1813914400</v>
      </c>
      <c r="AD222" s="746"/>
      <c r="AE222" s="669">
        <v>4.9500000000000002E-2</v>
      </c>
      <c r="AF222" s="746"/>
      <c r="AG222" s="459">
        <v>0.05</v>
      </c>
      <c r="AH222" s="503">
        <v>0</v>
      </c>
      <c r="AI222" s="504" t="s">
        <v>2889</v>
      </c>
      <c r="AJ222" s="747">
        <v>9.0000000000000011E-2</v>
      </c>
      <c r="AK222" s="737">
        <v>0</v>
      </c>
      <c r="AL222" s="748">
        <v>187812000</v>
      </c>
      <c r="AM222" s="746"/>
      <c r="AN222" s="669">
        <v>7.9500000000000001E-2</v>
      </c>
      <c r="AO222" s="746"/>
      <c r="AP222" s="459">
        <v>0.05</v>
      </c>
      <c r="AQ222" s="503">
        <v>0</v>
      </c>
      <c r="AR222" s="504" t="s">
        <v>2890</v>
      </c>
      <c r="AS222" s="747">
        <v>0.11000000000000001</v>
      </c>
      <c r="AT222" s="737">
        <v>0</v>
      </c>
      <c r="AU222" s="748">
        <v>62094000</v>
      </c>
      <c r="AV222" s="746"/>
      <c r="AW222" s="749" t="s">
        <v>2934</v>
      </c>
      <c r="AX222" s="669">
        <v>0.10400000000000001</v>
      </c>
      <c r="AY222" s="746"/>
      <c r="AZ222" s="459">
        <v>0.05</v>
      </c>
      <c r="BA222" s="503">
        <v>0</v>
      </c>
      <c r="BB222" s="504" t="s">
        <v>2892</v>
      </c>
      <c r="BC222" s="747">
        <v>9.0000000000000011E-2</v>
      </c>
      <c r="BD222" s="737">
        <v>0</v>
      </c>
      <c r="BE222" s="748">
        <v>3377189000</v>
      </c>
      <c r="BF222" s="746"/>
      <c r="BG222" s="669">
        <v>8.7000000000000008E-2</v>
      </c>
      <c r="BH222" s="746"/>
      <c r="BI222" s="459">
        <v>0.05</v>
      </c>
      <c r="BJ222" s="503">
        <v>0</v>
      </c>
      <c r="BK222" s="504" t="s">
        <v>2893</v>
      </c>
      <c r="BL222" s="747">
        <v>9.0000000000000011E-2</v>
      </c>
      <c r="BM222" s="737">
        <v>0</v>
      </c>
      <c r="BN222" s="748">
        <v>2933247000</v>
      </c>
      <c r="BO222" s="746"/>
      <c r="BP222" s="669">
        <v>8.7000000000000008E-2</v>
      </c>
      <c r="BQ222" s="746"/>
      <c r="BR222" s="459">
        <v>0.05</v>
      </c>
      <c r="BS222" s="503">
        <v>0</v>
      </c>
      <c r="BT222" s="504" t="s">
        <v>2894</v>
      </c>
      <c r="BU222" s="747">
        <v>0.12000000000000001</v>
      </c>
      <c r="BV222" s="737">
        <v>0</v>
      </c>
      <c r="BW222" s="748">
        <v>19259000</v>
      </c>
      <c r="BX222" s="746"/>
      <c r="BY222" s="749" t="s">
        <v>2934</v>
      </c>
      <c r="BZ222" s="669">
        <v>0.111</v>
      </c>
      <c r="CA222" s="746"/>
      <c r="CB222" s="459">
        <v>0.05</v>
      </c>
      <c r="CC222" s="503">
        <v>0</v>
      </c>
      <c r="CD222" s="504" t="s">
        <v>2935</v>
      </c>
      <c r="CE222" s="747">
        <v>0.11</v>
      </c>
      <c r="CF222" s="737">
        <v>0</v>
      </c>
      <c r="CG222" s="748">
        <v>2188524600</v>
      </c>
      <c r="CH222" s="746"/>
      <c r="CI222" s="669">
        <v>0.10349999999999999</v>
      </c>
      <c r="CJ222" s="746"/>
      <c r="CK222" s="459">
        <v>0</v>
      </c>
      <c r="CL222" s="503">
        <v>0</v>
      </c>
      <c r="CM222" s="504"/>
      <c r="CN222" s="747">
        <v>0.06</v>
      </c>
      <c r="CO222" s="737">
        <v>0</v>
      </c>
      <c r="CP222" s="750"/>
      <c r="CQ222" s="746"/>
      <c r="CR222" s="669">
        <v>6.8499999999999991E-2</v>
      </c>
      <c r="CS222" s="746"/>
      <c r="CT222" s="459">
        <v>0</v>
      </c>
      <c r="CU222" s="503">
        <v>0</v>
      </c>
      <c r="CV222" s="504"/>
      <c r="CW222" s="747">
        <v>0.08</v>
      </c>
      <c r="CX222" s="737">
        <v>0</v>
      </c>
      <c r="CY222" s="750"/>
      <c r="CZ222" s="746"/>
      <c r="DA222" s="749" t="s">
        <v>2934</v>
      </c>
      <c r="DB222" s="669">
        <v>8.299999999999999E-2</v>
      </c>
      <c r="DC222" s="746"/>
      <c r="DD222" s="459">
        <v>0</v>
      </c>
      <c r="DE222" s="503">
        <v>0</v>
      </c>
      <c r="DF222" s="504"/>
      <c r="DG222" s="747">
        <v>0.06</v>
      </c>
      <c r="DH222" s="737">
        <v>0</v>
      </c>
      <c r="DI222" s="750"/>
      <c r="DJ222" s="746"/>
      <c r="DK222" s="669">
        <v>6.8499999999999991E-2</v>
      </c>
      <c r="DL222" s="746"/>
      <c r="DM222" s="459">
        <v>0</v>
      </c>
      <c r="DN222" s="503">
        <v>0</v>
      </c>
      <c r="DO222" s="504"/>
      <c r="DP222" s="747">
        <v>0.06</v>
      </c>
      <c r="DQ222" s="737">
        <v>0</v>
      </c>
      <c r="DR222" s="754"/>
      <c r="DS222" s="746"/>
      <c r="DT222" s="669">
        <v>6.8499999999999991E-2</v>
      </c>
      <c r="DU222" s="746"/>
      <c r="DV222" s="459">
        <v>0</v>
      </c>
      <c r="DW222" s="503">
        <v>0</v>
      </c>
      <c r="DX222" s="504"/>
      <c r="DY222" s="747">
        <v>0.09</v>
      </c>
      <c r="DZ222" s="737">
        <v>0</v>
      </c>
      <c r="EA222" s="754"/>
      <c r="EB222" s="746"/>
      <c r="EC222" s="749" t="s">
        <v>2936</v>
      </c>
      <c r="ED222" s="669">
        <v>0.09</v>
      </c>
      <c r="EE222" s="745"/>
      <c r="EF222" s="489"/>
      <c r="EG222" s="431">
        <v>0.3</v>
      </c>
      <c r="EH222" s="431">
        <v>0</v>
      </c>
      <c r="EI222" s="444">
        <v>0</v>
      </c>
      <c r="EJ222" s="753">
        <v>0.99999999999999989</v>
      </c>
      <c r="EK222" s="739"/>
      <c r="EL222" s="739"/>
      <c r="EM222" s="753">
        <v>1</v>
      </c>
      <c r="EN222" s="739"/>
      <c r="EO222" s="739"/>
      <c r="EP222" s="698">
        <v>10582040000</v>
      </c>
      <c r="EQ222" s="452"/>
      <c r="ER222" s="437"/>
      <c r="ES222" s="200"/>
      <c r="ET222" s="412">
        <f t="shared" si="3"/>
        <v>0</v>
      </c>
    </row>
    <row r="223" spans="1:150" s="409" customFormat="1" ht="99.95" customHeight="1" x14ac:dyDescent="0.25">
      <c r="A223" s="430" t="s">
        <v>213</v>
      </c>
      <c r="B223" s="430" t="s">
        <v>83</v>
      </c>
      <c r="C223" s="430" t="s">
        <v>110</v>
      </c>
      <c r="D223" s="437">
        <v>3</v>
      </c>
      <c r="E223" s="430" t="s">
        <v>245</v>
      </c>
      <c r="F223" s="441" t="s">
        <v>65</v>
      </c>
      <c r="G223" s="148">
        <v>10181</v>
      </c>
      <c r="H223" s="441">
        <v>1</v>
      </c>
      <c r="I223" s="431">
        <v>0.26590000000000003</v>
      </c>
      <c r="J223" s="430" t="s">
        <v>2930</v>
      </c>
      <c r="K223" s="437" t="s">
        <v>299</v>
      </c>
      <c r="L223" s="437">
        <v>3</v>
      </c>
      <c r="M223" s="430" t="s">
        <v>2931</v>
      </c>
      <c r="N223" s="430" t="s">
        <v>2930</v>
      </c>
      <c r="O223" s="430" t="s">
        <v>2932</v>
      </c>
      <c r="P223" s="441">
        <v>0.189</v>
      </c>
      <c r="Q223" s="437">
        <v>12</v>
      </c>
      <c r="R223" s="477">
        <v>10582040000</v>
      </c>
      <c r="S223" s="430"/>
      <c r="T223" s="58">
        <v>43101</v>
      </c>
      <c r="U223" s="58">
        <v>43465</v>
      </c>
      <c r="V223" s="416" t="s">
        <v>2937</v>
      </c>
      <c r="W223" s="502">
        <v>0.1</v>
      </c>
      <c r="X223" s="459">
        <v>0</v>
      </c>
      <c r="Y223" s="503">
        <v>0</v>
      </c>
      <c r="Z223" s="505"/>
      <c r="AA223" s="747"/>
      <c r="AB223" s="737"/>
      <c r="AC223" s="748"/>
      <c r="AD223" s="746"/>
      <c r="AE223" s="669"/>
      <c r="AF223" s="746"/>
      <c r="AG223" s="459">
        <v>0</v>
      </c>
      <c r="AH223" s="503">
        <v>0</v>
      </c>
      <c r="AI223" s="505"/>
      <c r="AJ223" s="747"/>
      <c r="AK223" s="737"/>
      <c r="AL223" s="748"/>
      <c r="AM223" s="746"/>
      <c r="AN223" s="669"/>
      <c r="AO223" s="746"/>
      <c r="AP223" s="459">
        <v>0.02</v>
      </c>
      <c r="AQ223" s="503">
        <v>0</v>
      </c>
      <c r="AR223" s="504" t="s">
        <v>2938</v>
      </c>
      <c r="AS223" s="747"/>
      <c r="AT223" s="737"/>
      <c r="AU223" s="748"/>
      <c r="AV223" s="746"/>
      <c r="AW223" s="749"/>
      <c r="AX223" s="669"/>
      <c r="AY223" s="746"/>
      <c r="AZ223" s="459">
        <v>0</v>
      </c>
      <c r="BA223" s="503">
        <v>0</v>
      </c>
      <c r="BB223" s="505"/>
      <c r="BC223" s="747"/>
      <c r="BD223" s="737"/>
      <c r="BE223" s="748"/>
      <c r="BF223" s="746"/>
      <c r="BG223" s="669"/>
      <c r="BH223" s="746"/>
      <c r="BI223" s="459">
        <v>0</v>
      </c>
      <c r="BJ223" s="503">
        <v>0</v>
      </c>
      <c r="BK223" s="505"/>
      <c r="BL223" s="747"/>
      <c r="BM223" s="737"/>
      <c r="BN223" s="748"/>
      <c r="BO223" s="746"/>
      <c r="BP223" s="669"/>
      <c r="BQ223" s="746"/>
      <c r="BR223" s="459">
        <v>0.03</v>
      </c>
      <c r="BS223" s="503">
        <v>0</v>
      </c>
      <c r="BT223" s="504" t="s">
        <v>2939</v>
      </c>
      <c r="BU223" s="747"/>
      <c r="BV223" s="737"/>
      <c r="BW223" s="748"/>
      <c r="BX223" s="746"/>
      <c r="BY223" s="749"/>
      <c r="BZ223" s="669"/>
      <c r="CA223" s="746"/>
      <c r="CB223" s="459">
        <v>0</v>
      </c>
      <c r="CC223" s="503">
        <v>0</v>
      </c>
      <c r="CD223" s="505"/>
      <c r="CE223" s="747"/>
      <c r="CF223" s="737"/>
      <c r="CG223" s="748"/>
      <c r="CH223" s="746"/>
      <c r="CI223" s="669"/>
      <c r="CJ223" s="746"/>
      <c r="CK223" s="459">
        <v>0</v>
      </c>
      <c r="CL223" s="503">
        <v>0</v>
      </c>
      <c r="CM223" s="504"/>
      <c r="CN223" s="747"/>
      <c r="CO223" s="737"/>
      <c r="CP223" s="750"/>
      <c r="CQ223" s="746"/>
      <c r="CR223" s="669"/>
      <c r="CS223" s="746"/>
      <c r="CT223" s="459">
        <v>0.02</v>
      </c>
      <c r="CU223" s="503">
        <v>0</v>
      </c>
      <c r="CV223" s="504" t="s">
        <v>2939</v>
      </c>
      <c r="CW223" s="747"/>
      <c r="CX223" s="737"/>
      <c r="CY223" s="750"/>
      <c r="CZ223" s="746"/>
      <c r="DA223" s="749"/>
      <c r="DB223" s="669"/>
      <c r="DC223" s="746"/>
      <c r="DD223" s="459">
        <v>0</v>
      </c>
      <c r="DE223" s="503">
        <v>0</v>
      </c>
      <c r="DF223" s="504"/>
      <c r="DG223" s="747"/>
      <c r="DH223" s="737"/>
      <c r="DI223" s="750"/>
      <c r="DJ223" s="746"/>
      <c r="DK223" s="669"/>
      <c r="DL223" s="746"/>
      <c r="DM223" s="459">
        <v>0</v>
      </c>
      <c r="DN223" s="503">
        <v>0</v>
      </c>
      <c r="DO223" s="504"/>
      <c r="DP223" s="747"/>
      <c r="DQ223" s="737"/>
      <c r="DR223" s="754"/>
      <c r="DS223" s="746"/>
      <c r="DT223" s="669"/>
      <c r="DU223" s="746"/>
      <c r="DV223" s="459">
        <v>0.03</v>
      </c>
      <c r="DW223" s="503">
        <v>0</v>
      </c>
      <c r="DX223" s="504" t="s">
        <v>2940</v>
      </c>
      <c r="DY223" s="747"/>
      <c r="DZ223" s="737"/>
      <c r="EA223" s="754"/>
      <c r="EB223" s="746"/>
      <c r="EC223" s="749"/>
      <c r="ED223" s="669"/>
      <c r="EE223" s="745"/>
      <c r="EF223" s="489"/>
      <c r="EG223" s="431">
        <v>0.1</v>
      </c>
      <c r="EH223" s="431">
        <v>0</v>
      </c>
      <c r="EI223" s="444">
        <v>0</v>
      </c>
      <c r="EJ223" s="739"/>
      <c r="EK223" s="739"/>
      <c r="EL223" s="739"/>
      <c r="EM223" s="739"/>
      <c r="EN223" s="739"/>
      <c r="EO223" s="739"/>
      <c r="EP223" s="698"/>
      <c r="EQ223" s="452"/>
      <c r="ER223" s="437"/>
      <c r="ES223" s="200"/>
      <c r="ET223" s="412">
        <f t="shared" si="3"/>
        <v>0</v>
      </c>
    </row>
    <row r="224" spans="1:150" s="409" customFormat="1" ht="99.95" customHeight="1" x14ac:dyDescent="0.25">
      <c r="A224" s="430" t="s">
        <v>213</v>
      </c>
      <c r="B224" s="430" t="s">
        <v>83</v>
      </c>
      <c r="C224" s="430" t="s">
        <v>110</v>
      </c>
      <c r="D224" s="437">
        <v>3</v>
      </c>
      <c r="E224" s="430" t="s">
        <v>245</v>
      </c>
      <c r="F224" s="441" t="s">
        <v>65</v>
      </c>
      <c r="G224" s="148">
        <v>10181</v>
      </c>
      <c r="H224" s="441">
        <v>1</v>
      </c>
      <c r="I224" s="431">
        <v>0.26590000000000003</v>
      </c>
      <c r="J224" s="430" t="s">
        <v>2930</v>
      </c>
      <c r="K224" s="437" t="s">
        <v>299</v>
      </c>
      <c r="L224" s="437">
        <v>3</v>
      </c>
      <c r="M224" s="430" t="s">
        <v>2931</v>
      </c>
      <c r="N224" s="430" t="s">
        <v>2930</v>
      </c>
      <c r="O224" s="430" t="s">
        <v>2932</v>
      </c>
      <c r="P224" s="441">
        <v>0.189</v>
      </c>
      <c r="Q224" s="437">
        <v>12</v>
      </c>
      <c r="R224" s="477">
        <v>10582040000</v>
      </c>
      <c r="S224" s="430"/>
      <c r="T224" s="58">
        <v>43101</v>
      </c>
      <c r="U224" s="58">
        <v>43465</v>
      </c>
      <c r="V224" s="416" t="s">
        <v>2941</v>
      </c>
      <c r="W224" s="502">
        <v>0.3</v>
      </c>
      <c r="X224" s="500">
        <v>0.02</v>
      </c>
      <c r="Y224" s="503">
        <v>0</v>
      </c>
      <c r="Z224" s="504" t="s">
        <v>2942</v>
      </c>
      <c r="AA224" s="747"/>
      <c r="AB224" s="737"/>
      <c r="AC224" s="748"/>
      <c r="AD224" s="746"/>
      <c r="AE224" s="669"/>
      <c r="AF224" s="746"/>
      <c r="AG224" s="500">
        <v>0.02</v>
      </c>
      <c r="AH224" s="503">
        <v>0</v>
      </c>
      <c r="AI224" s="504" t="s">
        <v>2943</v>
      </c>
      <c r="AJ224" s="747"/>
      <c r="AK224" s="737"/>
      <c r="AL224" s="748"/>
      <c r="AM224" s="746"/>
      <c r="AN224" s="669"/>
      <c r="AO224" s="746"/>
      <c r="AP224" s="500">
        <v>0.02</v>
      </c>
      <c r="AQ224" s="503">
        <v>0</v>
      </c>
      <c r="AR224" s="504" t="s">
        <v>2943</v>
      </c>
      <c r="AS224" s="747"/>
      <c r="AT224" s="737"/>
      <c r="AU224" s="748"/>
      <c r="AV224" s="746"/>
      <c r="AW224" s="749"/>
      <c r="AX224" s="669"/>
      <c r="AY224" s="746"/>
      <c r="AZ224" s="500">
        <v>0.02</v>
      </c>
      <c r="BA224" s="503">
        <v>0</v>
      </c>
      <c r="BB224" s="504" t="s">
        <v>2942</v>
      </c>
      <c r="BC224" s="747"/>
      <c r="BD224" s="737"/>
      <c r="BE224" s="748"/>
      <c r="BF224" s="746"/>
      <c r="BG224" s="669"/>
      <c r="BH224" s="746"/>
      <c r="BI224" s="500">
        <v>0.02</v>
      </c>
      <c r="BJ224" s="503">
        <v>0</v>
      </c>
      <c r="BK224" s="504" t="s">
        <v>2942</v>
      </c>
      <c r="BL224" s="747"/>
      <c r="BM224" s="737"/>
      <c r="BN224" s="748"/>
      <c r="BO224" s="746"/>
      <c r="BP224" s="669"/>
      <c r="BQ224" s="746"/>
      <c r="BR224" s="500">
        <v>0.02</v>
      </c>
      <c r="BS224" s="503">
        <v>0</v>
      </c>
      <c r="BT224" s="504" t="s">
        <v>2942</v>
      </c>
      <c r="BU224" s="747"/>
      <c r="BV224" s="737"/>
      <c r="BW224" s="748"/>
      <c r="BX224" s="746"/>
      <c r="BY224" s="749"/>
      <c r="BZ224" s="669"/>
      <c r="CA224" s="746"/>
      <c r="CB224" s="500">
        <v>0.03</v>
      </c>
      <c r="CC224" s="503">
        <v>0</v>
      </c>
      <c r="CD224" s="504" t="s">
        <v>2942</v>
      </c>
      <c r="CE224" s="747"/>
      <c r="CF224" s="737"/>
      <c r="CG224" s="748"/>
      <c r="CH224" s="746"/>
      <c r="CI224" s="669"/>
      <c r="CJ224" s="746"/>
      <c r="CK224" s="500">
        <v>0.03</v>
      </c>
      <c r="CL224" s="503">
        <v>0</v>
      </c>
      <c r="CM224" s="504" t="s">
        <v>2942</v>
      </c>
      <c r="CN224" s="747"/>
      <c r="CO224" s="737"/>
      <c r="CP224" s="750"/>
      <c r="CQ224" s="746"/>
      <c r="CR224" s="669"/>
      <c r="CS224" s="746"/>
      <c r="CT224" s="500">
        <v>0.03</v>
      </c>
      <c r="CU224" s="503">
        <v>0</v>
      </c>
      <c r="CV224" s="504" t="s">
        <v>2942</v>
      </c>
      <c r="CW224" s="747"/>
      <c r="CX224" s="737"/>
      <c r="CY224" s="750"/>
      <c r="CZ224" s="746"/>
      <c r="DA224" s="749"/>
      <c r="DB224" s="669"/>
      <c r="DC224" s="746"/>
      <c r="DD224" s="500">
        <v>0.03</v>
      </c>
      <c r="DE224" s="503">
        <v>0</v>
      </c>
      <c r="DF224" s="504" t="s">
        <v>2942</v>
      </c>
      <c r="DG224" s="747"/>
      <c r="DH224" s="737"/>
      <c r="DI224" s="750"/>
      <c r="DJ224" s="746"/>
      <c r="DK224" s="669"/>
      <c r="DL224" s="746"/>
      <c r="DM224" s="500">
        <v>0.03</v>
      </c>
      <c r="DN224" s="503">
        <v>0</v>
      </c>
      <c r="DO224" s="504" t="s">
        <v>2942</v>
      </c>
      <c r="DP224" s="747"/>
      <c r="DQ224" s="737"/>
      <c r="DR224" s="754"/>
      <c r="DS224" s="746"/>
      <c r="DT224" s="669"/>
      <c r="DU224" s="746"/>
      <c r="DV224" s="500">
        <v>0.03</v>
      </c>
      <c r="DW224" s="503">
        <v>0</v>
      </c>
      <c r="DX224" s="504" t="s">
        <v>2942</v>
      </c>
      <c r="DY224" s="747"/>
      <c r="DZ224" s="737"/>
      <c r="EA224" s="754"/>
      <c r="EB224" s="746"/>
      <c r="EC224" s="749"/>
      <c r="ED224" s="669"/>
      <c r="EE224" s="745"/>
      <c r="EF224" s="489"/>
      <c r="EG224" s="431">
        <v>0.30000000000000004</v>
      </c>
      <c r="EH224" s="431">
        <v>0</v>
      </c>
      <c r="EI224" s="444">
        <v>0</v>
      </c>
      <c r="EJ224" s="739"/>
      <c r="EK224" s="739"/>
      <c r="EL224" s="739"/>
      <c r="EM224" s="739"/>
      <c r="EN224" s="739"/>
      <c r="EO224" s="739"/>
      <c r="EP224" s="698"/>
      <c r="EQ224" s="452"/>
      <c r="ER224" s="437"/>
      <c r="ES224" s="200"/>
      <c r="ET224" s="412">
        <f t="shared" si="3"/>
        <v>0</v>
      </c>
    </row>
    <row r="225" spans="1:150" s="409" customFormat="1" ht="99.95" customHeight="1" x14ac:dyDescent="0.25">
      <c r="A225" s="430" t="s">
        <v>213</v>
      </c>
      <c r="B225" s="430" t="s">
        <v>83</v>
      </c>
      <c r="C225" s="430" t="s">
        <v>110</v>
      </c>
      <c r="D225" s="437">
        <v>3</v>
      </c>
      <c r="E225" s="430" t="s">
        <v>245</v>
      </c>
      <c r="F225" s="441" t="s">
        <v>65</v>
      </c>
      <c r="G225" s="148">
        <v>10181</v>
      </c>
      <c r="H225" s="441">
        <v>1</v>
      </c>
      <c r="I225" s="431">
        <v>0.26590000000000003</v>
      </c>
      <c r="J225" s="430" t="s">
        <v>2930</v>
      </c>
      <c r="K225" s="437" t="s">
        <v>299</v>
      </c>
      <c r="L225" s="437">
        <v>3</v>
      </c>
      <c r="M225" s="430" t="s">
        <v>2931</v>
      </c>
      <c r="N225" s="430" t="s">
        <v>2930</v>
      </c>
      <c r="O225" s="430" t="s">
        <v>2932</v>
      </c>
      <c r="P225" s="441">
        <v>0.189</v>
      </c>
      <c r="Q225" s="437">
        <v>12</v>
      </c>
      <c r="R225" s="477">
        <v>10582040000</v>
      </c>
      <c r="S225" s="430"/>
      <c r="T225" s="58">
        <v>43101</v>
      </c>
      <c r="U225" s="58">
        <v>43465</v>
      </c>
      <c r="V225" s="416" t="s">
        <v>2944</v>
      </c>
      <c r="W225" s="502">
        <v>0.3</v>
      </c>
      <c r="X225" s="500">
        <v>0.02</v>
      </c>
      <c r="Y225" s="503">
        <v>0</v>
      </c>
      <c r="Z225" s="504" t="s">
        <v>2945</v>
      </c>
      <c r="AA225" s="747"/>
      <c r="AB225" s="737"/>
      <c r="AC225" s="748"/>
      <c r="AD225" s="746"/>
      <c r="AE225" s="669"/>
      <c r="AF225" s="746"/>
      <c r="AG225" s="500">
        <v>0.02</v>
      </c>
      <c r="AH225" s="503">
        <v>0</v>
      </c>
      <c r="AI225" s="504" t="s">
        <v>2946</v>
      </c>
      <c r="AJ225" s="747"/>
      <c r="AK225" s="737"/>
      <c r="AL225" s="748"/>
      <c r="AM225" s="746"/>
      <c r="AN225" s="669"/>
      <c r="AO225" s="746"/>
      <c r="AP225" s="500">
        <v>0.02</v>
      </c>
      <c r="AQ225" s="503">
        <v>0</v>
      </c>
      <c r="AR225" s="504" t="s">
        <v>2946</v>
      </c>
      <c r="AS225" s="747"/>
      <c r="AT225" s="737"/>
      <c r="AU225" s="748"/>
      <c r="AV225" s="746"/>
      <c r="AW225" s="749"/>
      <c r="AX225" s="669"/>
      <c r="AY225" s="746"/>
      <c r="AZ225" s="500">
        <v>0.02</v>
      </c>
      <c r="BA225" s="503">
        <v>0</v>
      </c>
      <c r="BB225" s="504" t="s">
        <v>2946</v>
      </c>
      <c r="BC225" s="747"/>
      <c r="BD225" s="737"/>
      <c r="BE225" s="748"/>
      <c r="BF225" s="746"/>
      <c r="BG225" s="669"/>
      <c r="BH225" s="746"/>
      <c r="BI225" s="500">
        <v>0.02</v>
      </c>
      <c r="BJ225" s="503">
        <v>0</v>
      </c>
      <c r="BK225" s="504" t="s">
        <v>2946</v>
      </c>
      <c r="BL225" s="747"/>
      <c r="BM225" s="737"/>
      <c r="BN225" s="748"/>
      <c r="BO225" s="746"/>
      <c r="BP225" s="669"/>
      <c r="BQ225" s="746"/>
      <c r="BR225" s="500">
        <v>0.02</v>
      </c>
      <c r="BS225" s="503">
        <v>0</v>
      </c>
      <c r="BT225" s="504" t="s">
        <v>2946</v>
      </c>
      <c r="BU225" s="747"/>
      <c r="BV225" s="737"/>
      <c r="BW225" s="748"/>
      <c r="BX225" s="746"/>
      <c r="BY225" s="749"/>
      <c r="BZ225" s="669"/>
      <c r="CA225" s="746"/>
      <c r="CB225" s="500">
        <v>0.03</v>
      </c>
      <c r="CC225" s="503">
        <v>0</v>
      </c>
      <c r="CD225" s="504" t="s">
        <v>2946</v>
      </c>
      <c r="CE225" s="747"/>
      <c r="CF225" s="737"/>
      <c r="CG225" s="748"/>
      <c r="CH225" s="746"/>
      <c r="CI225" s="669"/>
      <c r="CJ225" s="746"/>
      <c r="CK225" s="500">
        <v>0.03</v>
      </c>
      <c r="CL225" s="503">
        <v>0</v>
      </c>
      <c r="CM225" s="504" t="s">
        <v>2946</v>
      </c>
      <c r="CN225" s="747"/>
      <c r="CO225" s="737"/>
      <c r="CP225" s="750"/>
      <c r="CQ225" s="746"/>
      <c r="CR225" s="669"/>
      <c r="CS225" s="746"/>
      <c r="CT225" s="500">
        <v>0.03</v>
      </c>
      <c r="CU225" s="503">
        <v>0</v>
      </c>
      <c r="CV225" s="504" t="s">
        <v>2946</v>
      </c>
      <c r="CW225" s="747"/>
      <c r="CX225" s="737"/>
      <c r="CY225" s="750"/>
      <c r="CZ225" s="746"/>
      <c r="DA225" s="749"/>
      <c r="DB225" s="669"/>
      <c r="DC225" s="746"/>
      <c r="DD225" s="500">
        <v>0.03</v>
      </c>
      <c r="DE225" s="503">
        <v>0</v>
      </c>
      <c r="DF225" s="504" t="s">
        <v>2946</v>
      </c>
      <c r="DG225" s="747"/>
      <c r="DH225" s="737"/>
      <c r="DI225" s="750"/>
      <c r="DJ225" s="746"/>
      <c r="DK225" s="669"/>
      <c r="DL225" s="746"/>
      <c r="DM225" s="500">
        <v>0.03</v>
      </c>
      <c r="DN225" s="503">
        <v>0</v>
      </c>
      <c r="DO225" s="504" t="s">
        <v>2946</v>
      </c>
      <c r="DP225" s="747"/>
      <c r="DQ225" s="737"/>
      <c r="DR225" s="754"/>
      <c r="DS225" s="746"/>
      <c r="DT225" s="669"/>
      <c r="DU225" s="746"/>
      <c r="DV225" s="500">
        <v>0.03</v>
      </c>
      <c r="DW225" s="503">
        <v>0</v>
      </c>
      <c r="DX225" s="504" t="s">
        <v>2946</v>
      </c>
      <c r="DY225" s="747"/>
      <c r="DZ225" s="737"/>
      <c r="EA225" s="754"/>
      <c r="EB225" s="746"/>
      <c r="EC225" s="749"/>
      <c r="ED225" s="669"/>
      <c r="EE225" s="745"/>
      <c r="EF225" s="489"/>
      <c r="EG225" s="431">
        <v>0.30000000000000004</v>
      </c>
      <c r="EH225" s="431">
        <v>0</v>
      </c>
      <c r="EI225" s="444">
        <v>0</v>
      </c>
      <c r="EJ225" s="739"/>
      <c r="EK225" s="739"/>
      <c r="EL225" s="739"/>
      <c r="EM225" s="739"/>
      <c r="EN225" s="739"/>
      <c r="EO225" s="739"/>
      <c r="EP225" s="698"/>
      <c r="EQ225" s="452"/>
      <c r="ER225" s="437"/>
      <c r="ES225" s="200"/>
      <c r="ET225" s="412">
        <f t="shared" si="3"/>
        <v>0</v>
      </c>
    </row>
    <row r="226" spans="1:150" s="409" customFormat="1" ht="99.95" customHeight="1" x14ac:dyDescent="0.25">
      <c r="A226" s="430" t="s">
        <v>213</v>
      </c>
      <c r="B226" s="430" t="s">
        <v>83</v>
      </c>
      <c r="C226" s="430" t="s">
        <v>110</v>
      </c>
      <c r="D226" s="437">
        <v>3</v>
      </c>
      <c r="E226" s="430" t="s">
        <v>245</v>
      </c>
      <c r="F226" s="441" t="s">
        <v>65</v>
      </c>
      <c r="G226" s="148">
        <v>10181</v>
      </c>
      <c r="H226" s="441">
        <v>1</v>
      </c>
      <c r="I226" s="431">
        <v>0.26590000000000003</v>
      </c>
      <c r="J226" s="430" t="s">
        <v>2930</v>
      </c>
      <c r="K226" s="437" t="s">
        <v>299</v>
      </c>
      <c r="L226" s="437">
        <v>4</v>
      </c>
      <c r="M226" s="430" t="s">
        <v>2947</v>
      </c>
      <c r="N226" s="430" t="s">
        <v>2930</v>
      </c>
      <c r="O226" s="430" t="s">
        <v>2932</v>
      </c>
      <c r="P226" s="444">
        <v>1.35E-2</v>
      </c>
      <c r="Q226" s="437">
        <v>12</v>
      </c>
      <c r="R226" s="477">
        <v>81384000</v>
      </c>
      <c r="S226" s="430"/>
      <c r="T226" s="58">
        <v>43101</v>
      </c>
      <c r="U226" s="58">
        <v>43465</v>
      </c>
      <c r="V226" s="430" t="s">
        <v>2948</v>
      </c>
      <c r="W226" s="502">
        <v>1</v>
      </c>
      <c r="X226" s="500">
        <v>0.08</v>
      </c>
      <c r="Y226" s="503">
        <v>0</v>
      </c>
      <c r="Z226" s="504" t="s">
        <v>2949</v>
      </c>
      <c r="AA226" s="506">
        <v>0.08</v>
      </c>
      <c r="AB226" s="503">
        <v>0</v>
      </c>
      <c r="AC226" s="507">
        <v>81384000</v>
      </c>
      <c r="AD226" s="508"/>
      <c r="AE226" s="669"/>
      <c r="AF226" s="508"/>
      <c r="AG226" s="500">
        <v>0.08</v>
      </c>
      <c r="AH226" s="503">
        <v>0</v>
      </c>
      <c r="AI226" s="504" t="s">
        <v>2949</v>
      </c>
      <c r="AJ226" s="506">
        <v>0.08</v>
      </c>
      <c r="AK226" s="503">
        <v>0</v>
      </c>
      <c r="AL226" s="507"/>
      <c r="AM226" s="508"/>
      <c r="AN226" s="669"/>
      <c r="AO226" s="508"/>
      <c r="AP226" s="500">
        <v>0.09</v>
      </c>
      <c r="AQ226" s="503">
        <v>0</v>
      </c>
      <c r="AR226" s="504" t="s">
        <v>2949</v>
      </c>
      <c r="AS226" s="506">
        <v>0.09</v>
      </c>
      <c r="AT226" s="503">
        <v>0</v>
      </c>
      <c r="AU226" s="507"/>
      <c r="AV226" s="508"/>
      <c r="AW226" s="509" t="s">
        <v>2950</v>
      </c>
      <c r="AX226" s="669"/>
      <c r="AY226" s="508"/>
      <c r="AZ226" s="500">
        <v>0.08</v>
      </c>
      <c r="BA226" s="503">
        <v>0</v>
      </c>
      <c r="BB226" s="504" t="s">
        <v>2949</v>
      </c>
      <c r="BC226" s="506">
        <v>0.08</v>
      </c>
      <c r="BD226" s="503">
        <v>0</v>
      </c>
      <c r="BE226" s="507"/>
      <c r="BF226" s="508"/>
      <c r="BG226" s="669"/>
      <c r="BH226" s="508"/>
      <c r="BI226" s="500">
        <v>0.08</v>
      </c>
      <c r="BJ226" s="503">
        <v>0</v>
      </c>
      <c r="BK226" s="504" t="s">
        <v>2949</v>
      </c>
      <c r="BL226" s="506">
        <v>0.08</v>
      </c>
      <c r="BM226" s="503">
        <v>0</v>
      </c>
      <c r="BN226" s="507"/>
      <c r="BO226" s="508"/>
      <c r="BP226" s="669"/>
      <c r="BQ226" s="508"/>
      <c r="BR226" s="500">
        <v>0.09</v>
      </c>
      <c r="BS226" s="503">
        <v>0</v>
      </c>
      <c r="BT226" s="504" t="s">
        <v>2949</v>
      </c>
      <c r="BU226" s="506">
        <v>0.09</v>
      </c>
      <c r="BV226" s="503">
        <v>0</v>
      </c>
      <c r="BW226" s="507"/>
      <c r="BX226" s="508"/>
      <c r="BY226" s="509" t="s">
        <v>2950</v>
      </c>
      <c r="BZ226" s="669"/>
      <c r="CA226" s="508"/>
      <c r="CB226" s="500">
        <v>0.08</v>
      </c>
      <c r="CC226" s="503">
        <v>0</v>
      </c>
      <c r="CD226" s="504" t="s">
        <v>2949</v>
      </c>
      <c r="CE226" s="506">
        <v>0.08</v>
      </c>
      <c r="CF226" s="503">
        <v>0</v>
      </c>
      <c r="CG226" s="507"/>
      <c r="CH226" s="508"/>
      <c r="CI226" s="669"/>
      <c r="CJ226" s="508"/>
      <c r="CK226" s="500">
        <v>0.08</v>
      </c>
      <c r="CL226" s="503">
        <v>0</v>
      </c>
      <c r="CM226" s="504" t="s">
        <v>2949</v>
      </c>
      <c r="CN226" s="506">
        <v>0.08</v>
      </c>
      <c r="CO226" s="503">
        <v>0</v>
      </c>
      <c r="CP226" s="510"/>
      <c r="CQ226" s="508"/>
      <c r="CR226" s="669"/>
      <c r="CS226" s="508"/>
      <c r="CT226" s="500">
        <v>0.09</v>
      </c>
      <c r="CU226" s="503">
        <v>0</v>
      </c>
      <c r="CV226" s="504" t="s">
        <v>2949</v>
      </c>
      <c r="CW226" s="506">
        <v>0.09</v>
      </c>
      <c r="CX226" s="503">
        <v>0</v>
      </c>
      <c r="CY226" s="510"/>
      <c r="CZ226" s="508"/>
      <c r="DA226" s="509" t="s">
        <v>2950</v>
      </c>
      <c r="DB226" s="669"/>
      <c r="DC226" s="508"/>
      <c r="DD226" s="500">
        <v>0.08</v>
      </c>
      <c r="DE226" s="503">
        <v>0</v>
      </c>
      <c r="DF226" s="504" t="s">
        <v>2949</v>
      </c>
      <c r="DG226" s="506">
        <v>0.08</v>
      </c>
      <c r="DH226" s="503">
        <v>0</v>
      </c>
      <c r="DI226" s="510"/>
      <c r="DJ226" s="508"/>
      <c r="DK226" s="669"/>
      <c r="DL226" s="508"/>
      <c r="DM226" s="500">
        <v>0.08</v>
      </c>
      <c r="DN226" s="503">
        <v>0</v>
      </c>
      <c r="DO226" s="504" t="s">
        <v>2949</v>
      </c>
      <c r="DP226" s="506">
        <v>0.08</v>
      </c>
      <c r="DQ226" s="503">
        <v>0</v>
      </c>
      <c r="DR226" s="511"/>
      <c r="DS226" s="508"/>
      <c r="DT226" s="669"/>
      <c r="DU226" s="508"/>
      <c r="DV226" s="500">
        <v>0.09</v>
      </c>
      <c r="DW226" s="503">
        <v>0</v>
      </c>
      <c r="DX226" s="504" t="s">
        <v>2949</v>
      </c>
      <c r="DY226" s="506">
        <v>0.09</v>
      </c>
      <c r="DZ226" s="503">
        <v>0</v>
      </c>
      <c r="EA226" s="511"/>
      <c r="EB226" s="508"/>
      <c r="EC226" s="509" t="s">
        <v>2950</v>
      </c>
      <c r="ED226" s="669"/>
      <c r="EE226" s="512"/>
      <c r="EF226" s="489"/>
      <c r="EG226" s="431">
        <v>0.99999999999999978</v>
      </c>
      <c r="EH226" s="431">
        <v>0</v>
      </c>
      <c r="EI226" s="444">
        <v>0</v>
      </c>
      <c r="EJ226" s="498">
        <v>0.99999999999999978</v>
      </c>
      <c r="EK226" s="165"/>
      <c r="EL226" s="165"/>
      <c r="EM226" s="739"/>
      <c r="EN226" s="739"/>
      <c r="EO226" s="739"/>
      <c r="EP226" s="513">
        <v>81384000</v>
      </c>
      <c r="EQ226" s="452"/>
      <c r="ER226" s="437"/>
      <c r="ES226" s="200"/>
      <c r="ET226" s="412">
        <f t="shared" si="3"/>
        <v>0</v>
      </c>
    </row>
    <row r="227" spans="1:150" s="409" customFormat="1" ht="99.95" customHeight="1" x14ac:dyDescent="0.25">
      <c r="A227" s="430" t="s">
        <v>213</v>
      </c>
      <c r="B227" s="430" t="s">
        <v>83</v>
      </c>
      <c r="C227" s="430" t="s">
        <v>110</v>
      </c>
      <c r="D227" s="437">
        <v>3</v>
      </c>
      <c r="E227" s="430" t="s">
        <v>245</v>
      </c>
      <c r="F227" s="441" t="s">
        <v>65</v>
      </c>
      <c r="G227" s="148">
        <v>10181</v>
      </c>
      <c r="H227" s="441">
        <v>1</v>
      </c>
      <c r="I227" s="431">
        <v>0.26590000000000003</v>
      </c>
      <c r="J227" s="430" t="s">
        <v>2951</v>
      </c>
      <c r="K227" s="437" t="s">
        <v>299</v>
      </c>
      <c r="L227" s="437">
        <v>5</v>
      </c>
      <c r="M227" s="430" t="s">
        <v>2952</v>
      </c>
      <c r="N227" s="430" t="s">
        <v>2953</v>
      </c>
      <c r="O227" s="430" t="s">
        <v>2932</v>
      </c>
      <c r="P227" s="444">
        <v>6.7500000000000004E-2</v>
      </c>
      <c r="Q227" s="437">
        <v>12</v>
      </c>
      <c r="R227" s="477">
        <v>3622413000</v>
      </c>
      <c r="S227" s="430"/>
      <c r="T227" s="58">
        <v>43101</v>
      </c>
      <c r="U227" s="58">
        <v>43465</v>
      </c>
      <c r="V227" s="430" t="s">
        <v>2954</v>
      </c>
      <c r="W227" s="514">
        <v>0.3</v>
      </c>
      <c r="X227" s="500">
        <v>0.01</v>
      </c>
      <c r="Y227" s="503">
        <v>0</v>
      </c>
      <c r="Z227" s="505" t="s">
        <v>2955</v>
      </c>
      <c r="AA227" s="747">
        <v>7.0000000000000007E-2</v>
      </c>
      <c r="AB227" s="737">
        <v>0</v>
      </c>
      <c r="AC227" s="748">
        <v>881419000</v>
      </c>
      <c r="AD227" s="746"/>
      <c r="AE227" s="669"/>
      <c r="AF227" s="746"/>
      <c r="AG227" s="500">
        <v>0.01</v>
      </c>
      <c r="AH227" s="503">
        <v>0</v>
      </c>
      <c r="AI227" s="505" t="s">
        <v>2955</v>
      </c>
      <c r="AJ227" s="747">
        <v>0.05</v>
      </c>
      <c r="AK227" s="737">
        <v>0</v>
      </c>
      <c r="AL227" s="748">
        <v>118701000</v>
      </c>
      <c r="AM227" s="746"/>
      <c r="AN227" s="669"/>
      <c r="AO227" s="746"/>
      <c r="AP227" s="500">
        <v>0.03</v>
      </c>
      <c r="AQ227" s="503">
        <v>0</v>
      </c>
      <c r="AR227" s="505" t="s">
        <v>2955</v>
      </c>
      <c r="AS227" s="747">
        <v>0.09</v>
      </c>
      <c r="AT227" s="737">
        <v>0</v>
      </c>
      <c r="AU227" s="748">
        <v>3300000</v>
      </c>
      <c r="AV227" s="746"/>
      <c r="AW227" s="749" t="s">
        <v>2956</v>
      </c>
      <c r="AX227" s="669"/>
      <c r="AY227" s="746"/>
      <c r="AZ227" s="500">
        <v>0.02</v>
      </c>
      <c r="BA227" s="503">
        <v>0</v>
      </c>
      <c r="BB227" s="505" t="s">
        <v>2955</v>
      </c>
      <c r="BC227" s="747">
        <v>0.08</v>
      </c>
      <c r="BD227" s="737">
        <v>0</v>
      </c>
      <c r="BE227" s="748">
        <v>184304000</v>
      </c>
      <c r="BF227" s="746"/>
      <c r="BG227" s="669"/>
      <c r="BH227" s="746"/>
      <c r="BI227" s="500">
        <v>0.02</v>
      </c>
      <c r="BJ227" s="503">
        <v>0</v>
      </c>
      <c r="BK227" s="505" t="s">
        <v>2955</v>
      </c>
      <c r="BL227" s="747">
        <v>0.08</v>
      </c>
      <c r="BM227" s="737">
        <v>0</v>
      </c>
      <c r="BN227" s="748">
        <v>590605000</v>
      </c>
      <c r="BO227" s="746"/>
      <c r="BP227" s="669"/>
      <c r="BQ227" s="746"/>
      <c r="BR227" s="500">
        <v>0.03</v>
      </c>
      <c r="BS227" s="503">
        <v>0</v>
      </c>
      <c r="BT227" s="505" t="s">
        <v>2955</v>
      </c>
      <c r="BU227" s="747">
        <v>0.09</v>
      </c>
      <c r="BV227" s="737">
        <v>0</v>
      </c>
      <c r="BW227" s="748"/>
      <c r="BX227" s="746"/>
      <c r="BY227" s="749" t="s">
        <v>2956</v>
      </c>
      <c r="BZ227" s="669"/>
      <c r="CA227" s="746"/>
      <c r="CB227" s="500">
        <v>0.03</v>
      </c>
      <c r="CC227" s="503">
        <v>0</v>
      </c>
      <c r="CD227" s="505" t="s">
        <v>2955</v>
      </c>
      <c r="CE227" s="747">
        <v>0.09</v>
      </c>
      <c r="CF227" s="737">
        <v>0</v>
      </c>
      <c r="CG227" s="748">
        <v>1844084000</v>
      </c>
      <c r="CH227" s="746"/>
      <c r="CI227" s="669"/>
      <c r="CJ227" s="746"/>
      <c r="CK227" s="500">
        <v>0.03</v>
      </c>
      <c r="CL227" s="503">
        <v>0</v>
      </c>
      <c r="CM227" s="505" t="s">
        <v>2955</v>
      </c>
      <c r="CN227" s="747">
        <v>0.09</v>
      </c>
      <c r="CO227" s="737">
        <v>0</v>
      </c>
      <c r="CP227" s="748"/>
      <c r="CQ227" s="746"/>
      <c r="CR227" s="669"/>
      <c r="CS227" s="746"/>
      <c r="CT227" s="500">
        <v>0.03</v>
      </c>
      <c r="CU227" s="503">
        <v>0</v>
      </c>
      <c r="CV227" s="505" t="s">
        <v>2955</v>
      </c>
      <c r="CW227" s="747">
        <v>0.09</v>
      </c>
      <c r="CX227" s="737">
        <v>0</v>
      </c>
      <c r="CY227" s="748"/>
      <c r="CZ227" s="746"/>
      <c r="DA227" s="749" t="s">
        <v>2956</v>
      </c>
      <c r="DB227" s="669"/>
      <c r="DC227" s="746"/>
      <c r="DD227" s="500">
        <v>0.03</v>
      </c>
      <c r="DE227" s="503">
        <v>0</v>
      </c>
      <c r="DF227" s="505" t="s">
        <v>2955</v>
      </c>
      <c r="DG227" s="747">
        <v>0.09</v>
      </c>
      <c r="DH227" s="737">
        <v>0</v>
      </c>
      <c r="DI227" s="748"/>
      <c r="DJ227" s="746"/>
      <c r="DK227" s="669"/>
      <c r="DL227" s="746"/>
      <c r="DM227" s="500">
        <v>0.03</v>
      </c>
      <c r="DN227" s="503">
        <v>0</v>
      </c>
      <c r="DO227" s="505" t="s">
        <v>2955</v>
      </c>
      <c r="DP227" s="747">
        <v>0.09</v>
      </c>
      <c r="DQ227" s="737">
        <v>0</v>
      </c>
      <c r="DR227" s="752"/>
      <c r="DS227" s="746"/>
      <c r="DT227" s="669"/>
      <c r="DU227" s="746"/>
      <c r="DV227" s="500">
        <v>0.03</v>
      </c>
      <c r="DW227" s="503">
        <v>0</v>
      </c>
      <c r="DX227" s="505" t="s">
        <v>2955</v>
      </c>
      <c r="DY227" s="747">
        <v>0.09</v>
      </c>
      <c r="DZ227" s="737">
        <v>0</v>
      </c>
      <c r="EA227" s="752"/>
      <c r="EB227" s="746"/>
      <c r="EC227" s="749" t="s">
        <v>2956</v>
      </c>
      <c r="ED227" s="669"/>
      <c r="EE227" s="745"/>
      <c r="EF227" s="489"/>
      <c r="EG227" s="431">
        <v>0.30000000000000004</v>
      </c>
      <c r="EH227" s="431">
        <v>0</v>
      </c>
      <c r="EI227" s="444">
        <v>0</v>
      </c>
      <c r="EJ227" s="582">
        <v>0.99999999999999989</v>
      </c>
      <c r="EK227" s="739"/>
      <c r="EL227" s="739"/>
      <c r="EM227" s="739"/>
      <c r="EN227" s="739"/>
      <c r="EO227" s="739"/>
      <c r="EP227" s="698">
        <v>3622413000</v>
      </c>
      <c r="EQ227" s="452"/>
      <c r="ER227" s="437"/>
      <c r="ES227" s="200"/>
      <c r="ET227" s="412">
        <f t="shared" si="3"/>
        <v>0</v>
      </c>
    </row>
    <row r="228" spans="1:150" s="409" customFormat="1" ht="99.95" customHeight="1" x14ac:dyDescent="0.25">
      <c r="A228" s="430" t="s">
        <v>213</v>
      </c>
      <c r="B228" s="430" t="s">
        <v>83</v>
      </c>
      <c r="C228" s="430" t="s">
        <v>110</v>
      </c>
      <c r="D228" s="437">
        <v>3</v>
      </c>
      <c r="E228" s="430" t="s">
        <v>245</v>
      </c>
      <c r="F228" s="441" t="s">
        <v>65</v>
      </c>
      <c r="G228" s="148">
        <v>10181</v>
      </c>
      <c r="H228" s="441">
        <v>1</v>
      </c>
      <c r="I228" s="431">
        <v>0.26590000000000003</v>
      </c>
      <c r="J228" s="430" t="s">
        <v>2951</v>
      </c>
      <c r="K228" s="437" t="s">
        <v>299</v>
      </c>
      <c r="L228" s="437">
        <v>5</v>
      </c>
      <c r="M228" s="430" t="s">
        <v>2952</v>
      </c>
      <c r="N228" s="430" t="s">
        <v>2953</v>
      </c>
      <c r="O228" s="430" t="s">
        <v>2932</v>
      </c>
      <c r="P228" s="444">
        <v>6.7500000000000004E-2</v>
      </c>
      <c r="Q228" s="437">
        <v>12</v>
      </c>
      <c r="R228" s="477">
        <v>3622413000</v>
      </c>
      <c r="S228" s="430"/>
      <c r="T228" s="58">
        <v>43101</v>
      </c>
      <c r="U228" s="58">
        <v>43465</v>
      </c>
      <c r="V228" s="416" t="s">
        <v>2957</v>
      </c>
      <c r="W228" s="514">
        <v>0.35</v>
      </c>
      <c r="X228" s="500">
        <v>0.03</v>
      </c>
      <c r="Y228" s="503">
        <v>0</v>
      </c>
      <c r="Z228" s="504" t="s">
        <v>2958</v>
      </c>
      <c r="AA228" s="747"/>
      <c r="AB228" s="737"/>
      <c r="AC228" s="748"/>
      <c r="AD228" s="746"/>
      <c r="AE228" s="669"/>
      <c r="AF228" s="746"/>
      <c r="AG228" s="500">
        <v>0.02</v>
      </c>
      <c r="AH228" s="503">
        <v>0</v>
      </c>
      <c r="AI228" s="504" t="s">
        <v>2958</v>
      </c>
      <c r="AJ228" s="747"/>
      <c r="AK228" s="737"/>
      <c r="AL228" s="748"/>
      <c r="AM228" s="746"/>
      <c r="AN228" s="669"/>
      <c r="AO228" s="746"/>
      <c r="AP228" s="500">
        <v>0.03</v>
      </c>
      <c r="AQ228" s="503">
        <v>0</v>
      </c>
      <c r="AR228" s="504" t="s">
        <v>2958</v>
      </c>
      <c r="AS228" s="747"/>
      <c r="AT228" s="737"/>
      <c r="AU228" s="748"/>
      <c r="AV228" s="746"/>
      <c r="AW228" s="749"/>
      <c r="AX228" s="669"/>
      <c r="AY228" s="746"/>
      <c r="AZ228" s="500">
        <v>0.03</v>
      </c>
      <c r="BA228" s="503">
        <v>0</v>
      </c>
      <c r="BB228" s="504" t="s">
        <v>2958</v>
      </c>
      <c r="BC228" s="747"/>
      <c r="BD228" s="737"/>
      <c r="BE228" s="748"/>
      <c r="BF228" s="746"/>
      <c r="BG228" s="669"/>
      <c r="BH228" s="746"/>
      <c r="BI228" s="500">
        <v>0.03</v>
      </c>
      <c r="BJ228" s="503">
        <v>0</v>
      </c>
      <c r="BK228" s="504" t="s">
        <v>2958</v>
      </c>
      <c r="BL228" s="747"/>
      <c r="BM228" s="737"/>
      <c r="BN228" s="748"/>
      <c r="BO228" s="746"/>
      <c r="BP228" s="669"/>
      <c r="BQ228" s="746"/>
      <c r="BR228" s="500">
        <v>0.03</v>
      </c>
      <c r="BS228" s="503">
        <v>0</v>
      </c>
      <c r="BT228" s="504" t="s">
        <v>2958</v>
      </c>
      <c r="BU228" s="747"/>
      <c r="BV228" s="737"/>
      <c r="BW228" s="748"/>
      <c r="BX228" s="746"/>
      <c r="BY228" s="749"/>
      <c r="BZ228" s="669"/>
      <c r="CA228" s="746"/>
      <c r="CB228" s="500">
        <v>0.03</v>
      </c>
      <c r="CC228" s="503">
        <v>0</v>
      </c>
      <c r="CD228" s="504" t="s">
        <v>2958</v>
      </c>
      <c r="CE228" s="747"/>
      <c r="CF228" s="737"/>
      <c r="CG228" s="748"/>
      <c r="CH228" s="746"/>
      <c r="CI228" s="669"/>
      <c r="CJ228" s="746"/>
      <c r="CK228" s="500">
        <v>0.03</v>
      </c>
      <c r="CL228" s="503">
        <v>0</v>
      </c>
      <c r="CM228" s="504" t="s">
        <v>2958</v>
      </c>
      <c r="CN228" s="747"/>
      <c r="CO228" s="737"/>
      <c r="CP228" s="748"/>
      <c r="CQ228" s="746"/>
      <c r="CR228" s="669"/>
      <c r="CS228" s="746"/>
      <c r="CT228" s="500">
        <v>0.03</v>
      </c>
      <c r="CU228" s="503">
        <v>0</v>
      </c>
      <c r="CV228" s="504" t="s">
        <v>2958</v>
      </c>
      <c r="CW228" s="747"/>
      <c r="CX228" s="737"/>
      <c r="CY228" s="748"/>
      <c r="CZ228" s="746"/>
      <c r="DA228" s="749"/>
      <c r="DB228" s="669"/>
      <c r="DC228" s="746"/>
      <c r="DD228" s="500">
        <v>0.03</v>
      </c>
      <c r="DE228" s="503">
        <v>0</v>
      </c>
      <c r="DF228" s="504" t="s">
        <v>2958</v>
      </c>
      <c r="DG228" s="747"/>
      <c r="DH228" s="737"/>
      <c r="DI228" s="748"/>
      <c r="DJ228" s="746"/>
      <c r="DK228" s="669"/>
      <c r="DL228" s="746"/>
      <c r="DM228" s="500">
        <v>0.03</v>
      </c>
      <c r="DN228" s="503">
        <v>0</v>
      </c>
      <c r="DO228" s="504" t="s">
        <v>2958</v>
      </c>
      <c r="DP228" s="747"/>
      <c r="DQ228" s="737"/>
      <c r="DR228" s="752"/>
      <c r="DS228" s="746"/>
      <c r="DT228" s="669"/>
      <c r="DU228" s="746"/>
      <c r="DV228" s="500">
        <v>0.03</v>
      </c>
      <c r="DW228" s="503">
        <v>0</v>
      </c>
      <c r="DX228" s="504" t="s">
        <v>2958</v>
      </c>
      <c r="DY228" s="747"/>
      <c r="DZ228" s="737"/>
      <c r="EA228" s="752"/>
      <c r="EB228" s="746"/>
      <c r="EC228" s="749"/>
      <c r="ED228" s="669"/>
      <c r="EE228" s="745"/>
      <c r="EF228" s="489"/>
      <c r="EG228" s="431">
        <v>0.35000000000000009</v>
      </c>
      <c r="EH228" s="431">
        <v>0</v>
      </c>
      <c r="EI228" s="444">
        <v>0</v>
      </c>
      <c r="EJ228" s="598"/>
      <c r="EK228" s="739"/>
      <c r="EL228" s="739"/>
      <c r="EM228" s="739"/>
      <c r="EN228" s="739"/>
      <c r="EO228" s="739"/>
      <c r="EP228" s="698"/>
      <c r="EQ228" s="452"/>
      <c r="ER228" s="437"/>
      <c r="ES228" s="200"/>
      <c r="ET228" s="412">
        <f t="shared" si="3"/>
        <v>0</v>
      </c>
    </row>
    <row r="229" spans="1:150" s="409" customFormat="1" ht="99.95" customHeight="1" x14ac:dyDescent="0.25">
      <c r="A229" s="430" t="s">
        <v>213</v>
      </c>
      <c r="B229" s="430" t="s">
        <v>83</v>
      </c>
      <c r="C229" s="430" t="s">
        <v>110</v>
      </c>
      <c r="D229" s="437">
        <v>3</v>
      </c>
      <c r="E229" s="430" t="s">
        <v>245</v>
      </c>
      <c r="F229" s="441" t="s">
        <v>65</v>
      </c>
      <c r="G229" s="148">
        <v>10181</v>
      </c>
      <c r="H229" s="441">
        <v>1</v>
      </c>
      <c r="I229" s="431">
        <v>0.26590000000000003</v>
      </c>
      <c r="J229" s="430" t="s">
        <v>2951</v>
      </c>
      <c r="K229" s="437" t="s">
        <v>299</v>
      </c>
      <c r="L229" s="437">
        <v>5</v>
      </c>
      <c r="M229" s="430" t="s">
        <v>2952</v>
      </c>
      <c r="N229" s="430" t="s">
        <v>2953</v>
      </c>
      <c r="O229" s="430" t="s">
        <v>2932</v>
      </c>
      <c r="P229" s="444">
        <v>6.7500000000000004E-2</v>
      </c>
      <c r="Q229" s="437">
        <v>12</v>
      </c>
      <c r="R229" s="477">
        <v>3622413000</v>
      </c>
      <c r="S229" s="430"/>
      <c r="T229" s="58">
        <v>43101</v>
      </c>
      <c r="U229" s="58">
        <v>43465</v>
      </c>
      <c r="V229" s="430" t="s">
        <v>2959</v>
      </c>
      <c r="W229" s="514">
        <v>0.35</v>
      </c>
      <c r="X229" s="500">
        <v>0.03</v>
      </c>
      <c r="Y229" s="503">
        <v>0</v>
      </c>
      <c r="Z229" s="504" t="s">
        <v>2960</v>
      </c>
      <c r="AA229" s="747"/>
      <c r="AB229" s="737"/>
      <c r="AC229" s="748"/>
      <c r="AD229" s="746"/>
      <c r="AE229" s="669"/>
      <c r="AF229" s="746"/>
      <c r="AG229" s="500">
        <v>0.02</v>
      </c>
      <c r="AH229" s="503">
        <v>0</v>
      </c>
      <c r="AI229" s="504" t="s">
        <v>2960</v>
      </c>
      <c r="AJ229" s="747"/>
      <c r="AK229" s="737"/>
      <c r="AL229" s="748"/>
      <c r="AM229" s="746"/>
      <c r="AN229" s="669"/>
      <c r="AO229" s="746"/>
      <c r="AP229" s="500">
        <v>0.03</v>
      </c>
      <c r="AQ229" s="503">
        <v>0</v>
      </c>
      <c r="AR229" s="504" t="s">
        <v>2960</v>
      </c>
      <c r="AS229" s="747"/>
      <c r="AT229" s="737"/>
      <c r="AU229" s="748"/>
      <c r="AV229" s="746"/>
      <c r="AW229" s="749"/>
      <c r="AX229" s="669"/>
      <c r="AY229" s="746"/>
      <c r="AZ229" s="500">
        <v>0.03</v>
      </c>
      <c r="BA229" s="503">
        <v>0</v>
      </c>
      <c r="BB229" s="504" t="s">
        <v>2960</v>
      </c>
      <c r="BC229" s="747"/>
      <c r="BD229" s="737"/>
      <c r="BE229" s="748"/>
      <c r="BF229" s="746"/>
      <c r="BG229" s="669"/>
      <c r="BH229" s="746"/>
      <c r="BI229" s="500">
        <v>0.03</v>
      </c>
      <c r="BJ229" s="503">
        <v>0</v>
      </c>
      <c r="BK229" s="504" t="s">
        <v>2960</v>
      </c>
      <c r="BL229" s="747"/>
      <c r="BM229" s="737"/>
      <c r="BN229" s="748"/>
      <c r="BO229" s="746"/>
      <c r="BP229" s="669"/>
      <c r="BQ229" s="746"/>
      <c r="BR229" s="500">
        <v>0.03</v>
      </c>
      <c r="BS229" s="503">
        <v>0</v>
      </c>
      <c r="BT229" s="504" t="s">
        <v>2960</v>
      </c>
      <c r="BU229" s="747"/>
      <c r="BV229" s="737"/>
      <c r="BW229" s="748"/>
      <c r="BX229" s="746"/>
      <c r="BY229" s="749"/>
      <c r="BZ229" s="669"/>
      <c r="CA229" s="746"/>
      <c r="CB229" s="500">
        <v>0.03</v>
      </c>
      <c r="CC229" s="503">
        <v>0</v>
      </c>
      <c r="CD229" s="504" t="s">
        <v>2960</v>
      </c>
      <c r="CE229" s="747"/>
      <c r="CF229" s="737"/>
      <c r="CG229" s="748"/>
      <c r="CH229" s="746"/>
      <c r="CI229" s="669"/>
      <c r="CJ229" s="746"/>
      <c r="CK229" s="500">
        <v>0.03</v>
      </c>
      <c r="CL229" s="503">
        <v>0</v>
      </c>
      <c r="CM229" s="504" t="s">
        <v>2960</v>
      </c>
      <c r="CN229" s="747"/>
      <c r="CO229" s="737"/>
      <c r="CP229" s="748"/>
      <c r="CQ229" s="746"/>
      <c r="CR229" s="669"/>
      <c r="CS229" s="746"/>
      <c r="CT229" s="500">
        <v>0.03</v>
      </c>
      <c r="CU229" s="503">
        <v>0</v>
      </c>
      <c r="CV229" s="504" t="s">
        <v>2960</v>
      </c>
      <c r="CW229" s="747"/>
      <c r="CX229" s="737"/>
      <c r="CY229" s="748"/>
      <c r="CZ229" s="746"/>
      <c r="DA229" s="749"/>
      <c r="DB229" s="669"/>
      <c r="DC229" s="746"/>
      <c r="DD229" s="500">
        <v>0.03</v>
      </c>
      <c r="DE229" s="503">
        <v>0</v>
      </c>
      <c r="DF229" s="504" t="s">
        <v>2960</v>
      </c>
      <c r="DG229" s="747"/>
      <c r="DH229" s="737"/>
      <c r="DI229" s="748"/>
      <c r="DJ229" s="746"/>
      <c r="DK229" s="669"/>
      <c r="DL229" s="746"/>
      <c r="DM229" s="500">
        <v>0.03</v>
      </c>
      <c r="DN229" s="503">
        <v>0</v>
      </c>
      <c r="DO229" s="504" t="s">
        <v>2960</v>
      </c>
      <c r="DP229" s="747"/>
      <c r="DQ229" s="737"/>
      <c r="DR229" s="752"/>
      <c r="DS229" s="746"/>
      <c r="DT229" s="669"/>
      <c r="DU229" s="746"/>
      <c r="DV229" s="500">
        <v>0.03</v>
      </c>
      <c r="DW229" s="503">
        <v>0</v>
      </c>
      <c r="DX229" s="504" t="s">
        <v>2960</v>
      </c>
      <c r="DY229" s="747"/>
      <c r="DZ229" s="737"/>
      <c r="EA229" s="752"/>
      <c r="EB229" s="746"/>
      <c r="EC229" s="749"/>
      <c r="ED229" s="669"/>
      <c r="EE229" s="745"/>
      <c r="EF229" s="489"/>
      <c r="EG229" s="431">
        <v>0.35000000000000009</v>
      </c>
      <c r="EH229" s="431">
        <v>0</v>
      </c>
      <c r="EI229" s="444">
        <v>0</v>
      </c>
      <c r="EJ229" s="598"/>
      <c r="EK229" s="739"/>
      <c r="EL229" s="739"/>
      <c r="EM229" s="739"/>
      <c r="EN229" s="739"/>
      <c r="EO229" s="739"/>
      <c r="EP229" s="698"/>
      <c r="EQ229" s="452"/>
      <c r="ER229" s="437"/>
      <c r="ES229" s="200"/>
      <c r="ET229" s="412">
        <f t="shared" si="3"/>
        <v>0</v>
      </c>
    </row>
    <row r="230" spans="1:150" s="409" customFormat="1" ht="99.95" customHeight="1" x14ac:dyDescent="0.25">
      <c r="A230" s="430" t="s">
        <v>213</v>
      </c>
      <c r="B230" s="430" t="s">
        <v>83</v>
      </c>
      <c r="C230" s="430" t="s">
        <v>111</v>
      </c>
      <c r="D230" s="437">
        <v>4</v>
      </c>
      <c r="E230" s="430" t="s">
        <v>2961</v>
      </c>
      <c r="F230" s="441" t="s">
        <v>65</v>
      </c>
      <c r="G230" s="437">
        <v>946</v>
      </c>
      <c r="H230" s="441">
        <v>1</v>
      </c>
      <c r="I230" s="431">
        <v>0.19420000000000001</v>
      </c>
      <c r="J230" s="430" t="s">
        <v>2962</v>
      </c>
      <c r="K230" s="437" t="s">
        <v>299</v>
      </c>
      <c r="L230" s="437">
        <v>6</v>
      </c>
      <c r="M230" s="430" t="s">
        <v>112</v>
      </c>
      <c r="N230" s="430" t="s">
        <v>2963</v>
      </c>
      <c r="O230" s="430" t="s">
        <v>2964</v>
      </c>
      <c r="P230" s="441">
        <v>0.14249999999999999</v>
      </c>
      <c r="Q230" s="437">
        <v>12</v>
      </c>
      <c r="R230" s="477">
        <v>6486536000</v>
      </c>
      <c r="S230" s="430"/>
      <c r="T230" s="58">
        <v>43101</v>
      </c>
      <c r="U230" s="58">
        <v>43465</v>
      </c>
      <c r="V230" s="416" t="s">
        <v>2965</v>
      </c>
      <c r="W230" s="514">
        <v>0.2</v>
      </c>
      <c r="X230" s="500">
        <v>0.03</v>
      </c>
      <c r="Y230" s="503">
        <v>0</v>
      </c>
      <c r="Z230" s="10" t="s">
        <v>2889</v>
      </c>
      <c r="AA230" s="751">
        <v>0.09</v>
      </c>
      <c r="AB230" s="737">
        <v>0</v>
      </c>
      <c r="AC230" s="748">
        <v>708802000</v>
      </c>
      <c r="AD230" s="746"/>
      <c r="AE230" s="669">
        <v>8.7499999999999981E-2</v>
      </c>
      <c r="AF230" s="746"/>
      <c r="AG230" s="500">
        <v>0.04</v>
      </c>
      <c r="AH230" s="503">
        <v>0</v>
      </c>
      <c r="AI230" s="10" t="s">
        <v>2890</v>
      </c>
      <c r="AJ230" s="751">
        <v>0.1</v>
      </c>
      <c r="AK230" s="737">
        <v>0</v>
      </c>
      <c r="AL230" s="748">
        <v>226292000</v>
      </c>
      <c r="AM230" s="746"/>
      <c r="AN230" s="669">
        <v>9.5000000000000001E-2</v>
      </c>
      <c r="AO230" s="746"/>
      <c r="AP230" s="500">
        <v>0.04</v>
      </c>
      <c r="AQ230" s="503">
        <v>0</v>
      </c>
      <c r="AR230" s="10" t="s">
        <v>2892</v>
      </c>
      <c r="AS230" s="751">
        <v>0.1</v>
      </c>
      <c r="AT230" s="737">
        <v>0</v>
      </c>
      <c r="AU230" s="748">
        <v>11256000</v>
      </c>
      <c r="AV230" s="746"/>
      <c r="AW230" s="749" t="s">
        <v>2966</v>
      </c>
      <c r="AX230" s="669">
        <v>9.9999999999999992E-2</v>
      </c>
      <c r="AY230" s="746"/>
      <c r="AZ230" s="500">
        <v>0.03</v>
      </c>
      <c r="BA230" s="503">
        <v>0</v>
      </c>
      <c r="BB230" s="10" t="s">
        <v>2893</v>
      </c>
      <c r="BC230" s="751">
        <v>0.09</v>
      </c>
      <c r="BD230" s="737">
        <v>0</v>
      </c>
      <c r="BE230" s="748">
        <v>4710000000</v>
      </c>
      <c r="BF230" s="746"/>
      <c r="BG230" s="669">
        <v>8.9999999999999983E-2</v>
      </c>
      <c r="BH230" s="746"/>
      <c r="BI230" s="500">
        <v>0.03</v>
      </c>
      <c r="BJ230" s="503">
        <v>0</v>
      </c>
      <c r="BK230" s="10" t="s">
        <v>2894</v>
      </c>
      <c r="BL230" s="751">
        <v>0.09</v>
      </c>
      <c r="BM230" s="737">
        <v>0</v>
      </c>
      <c r="BN230" s="748">
        <v>403040000</v>
      </c>
      <c r="BO230" s="746"/>
      <c r="BP230" s="669">
        <v>8.9999999999999983E-2</v>
      </c>
      <c r="BQ230" s="746"/>
      <c r="BR230" s="500">
        <v>0.03</v>
      </c>
      <c r="BS230" s="503">
        <v>0</v>
      </c>
      <c r="BT230" s="10" t="s">
        <v>2967</v>
      </c>
      <c r="BU230" s="751">
        <v>0.13</v>
      </c>
      <c r="BV230" s="737">
        <v>0</v>
      </c>
      <c r="BW230" s="750"/>
      <c r="BX230" s="746"/>
      <c r="BY230" s="749" t="s">
        <v>2968</v>
      </c>
      <c r="BZ230" s="669">
        <v>0.11750000000000001</v>
      </c>
      <c r="CA230" s="746"/>
      <c r="CB230" s="500">
        <v>0</v>
      </c>
      <c r="CC230" s="503">
        <v>0</v>
      </c>
      <c r="CD230" s="10"/>
      <c r="CE230" s="751">
        <v>0.06</v>
      </c>
      <c r="CF230" s="737">
        <v>0</v>
      </c>
      <c r="CG230" s="748">
        <v>427146000</v>
      </c>
      <c r="CH230" s="746"/>
      <c r="CI230" s="669">
        <v>6.4999999999999988E-2</v>
      </c>
      <c r="CJ230" s="746"/>
      <c r="CK230" s="500">
        <v>0</v>
      </c>
      <c r="CL230" s="503">
        <v>0</v>
      </c>
      <c r="CM230" s="10"/>
      <c r="CN230" s="751">
        <v>0.06</v>
      </c>
      <c r="CO230" s="737">
        <v>0</v>
      </c>
      <c r="CP230" s="750"/>
      <c r="CQ230" s="746"/>
      <c r="CR230" s="669">
        <v>6.4999999999999988E-2</v>
      </c>
      <c r="CS230" s="746"/>
      <c r="CT230" s="500">
        <v>0</v>
      </c>
      <c r="CU230" s="503">
        <v>0</v>
      </c>
      <c r="CV230" s="10"/>
      <c r="CW230" s="751">
        <v>0.06</v>
      </c>
      <c r="CX230" s="737">
        <v>0</v>
      </c>
      <c r="CY230" s="750"/>
      <c r="CZ230" s="746"/>
      <c r="DA230" s="749" t="s">
        <v>2966</v>
      </c>
      <c r="DB230" s="669">
        <v>6.4999999999999988E-2</v>
      </c>
      <c r="DC230" s="746"/>
      <c r="DD230" s="500">
        <v>0</v>
      </c>
      <c r="DE230" s="503">
        <v>0</v>
      </c>
      <c r="DF230" s="10"/>
      <c r="DG230" s="751">
        <v>0.06</v>
      </c>
      <c r="DH230" s="737">
        <v>0</v>
      </c>
      <c r="DI230" s="748"/>
      <c r="DJ230" s="746"/>
      <c r="DK230" s="669">
        <v>6.4999999999999988E-2</v>
      </c>
      <c r="DL230" s="746"/>
      <c r="DM230" s="500">
        <v>0</v>
      </c>
      <c r="DN230" s="503">
        <v>0</v>
      </c>
      <c r="DO230" s="10"/>
      <c r="DP230" s="751">
        <v>0.06</v>
      </c>
      <c r="DQ230" s="737">
        <v>0</v>
      </c>
      <c r="DR230" s="754"/>
      <c r="DS230" s="746"/>
      <c r="DT230" s="669">
        <v>6.4999999999999988E-2</v>
      </c>
      <c r="DU230" s="746"/>
      <c r="DV230" s="500">
        <v>0</v>
      </c>
      <c r="DW230" s="503">
        <v>0</v>
      </c>
      <c r="DX230" s="10"/>
      <c r="DY230" s="751">
        <v>0.1</v>
      </c>
      <c r="DZ230" s="737">
        <v>0</v>
      </c>
      <c r="EA230" s="754"/>
      <c r="EB230" s="746"/>
      <c r="EC230" s="749" t="s">
        <v>2969</v>
      </c>
      <c r="ED230" s="669">
        <v>9.5000000000000001E-2</v>
      </c>
      <c r="EE230" s="745"/>
      <c r="EF230" s="489"/>
      <c r="EG230" s="431">
        <v>0.2</v>
      </c>
      <c r="EH230" s="431">
        <v>0</v>
      </c>
      <c r="EI230" s="444">
        <v>0</v>
      </c>
      <c r="EJ230" s="582">
        <v>1.0000000000000002</v>
      </c>
      <c r="EK230" s="739"/>
      <c r="EL230" s="739"/>
      <c r="EM230" s="753">
        <v>0.99999999999999967</v>
      </c>
      <c r="EN230" s="739"/>
      <c r="EO230" s="739"/>
      <c r="EP230" s="698">
        <v>6486536000</v>
      </c>
      <c r="EQ230" s="452"/>
      <c r="ER230" s="437"/>
      <c r="ES230" s="200"/>
      <c r="ET230" s="412">
        <f t="shared" si="3"/>
        <v>0</v>
      </c>
    </row>
    <row r="231" spans="1:150" s="409" customFormat="1" ht="99.95" customHeight="1" x14ac:dyDescent="0.25">
      <c r="A231" s="430" t="s">
        <v>213</v>
      </c>
      <c r="B231" s="430" t="s">
        <v>83</v>
      </c>
      <c r="C231" s="430" t="s">
        <v>111</v>
      </c>
      <c r="D231" s="437">
        <v>4</v>
      </c>
      <c r="E231" s="430" t="s">
        <v>2961</v>
      </c>
      <c r="F231" s="441" t="s">
        <v>65</v>
      </c>
      <c r="G231" s="437">
        <v>946</v>
      </c>
      <c r="H231" s="441">
        <v>1</v>
      </c>
      <c r="I231" s="431">
        <v>0.19420000000000001</v>
      </c>
      <c r="J231" s="430" t="s">
        <v>2962</v>
      </c>
      <c r="K231" s="437" t="s">
        <v>299</v>
      </c>
      <c r="L231" s="437">
        <v>6</v>
      </c>
      <c r="M231" s="430" t="s">
        <v>112</v>
      </c>
      <c r="N231" s="430" t="s">
        <v>2970</v>
      </c>
      <c r="O231" s="430" t="s">
        <v>2964</v>
      </c>
      <c r="P231" s="441">
        <v>0.14249999999999999</v>
      </c>
      <c r="Q231" s="437">
        <v>12</v>
      </c>
      <c r="R231" s="477">
        <v>6486536000</v>
      </c>
      <c r="S231" s="430"/>
      <c r="T231" s="58">
        <v>43101</v>
      </c>
      <c r="U231" s="58">
        <v>43465</v>
      </c>
      <c r="V231" s="416" t="s">
        <v>2971</v>
      </c>
      <c r="W231" s="514">
        <v>0.4</v>
      </c>
      <c r="X231" s="500">
        <v>0.03</v>
      </c>
      <c r="Y231" s="503">
        <v>0</v>
      </c>
      <c r="Z231" s="504" t="s">
        <v>2972</v>
      </c>
      <c r="AA231" s="751"/>
      <c r="AB231" s="737"/>
      <c r="AC231" s="748"/>
      <c r="AD231" s="746"/>
      <c r="AE231" s="669"/>
      <c r="AF231" s="746"/>
      <c r="AG231" s="500">
        <v>0.03</v>
      </c>
      <c r="AH231" s="503">
        <v>0</v>
      </c>
      <c r="AI231" s="504" t="s">
        <v>2972</v>
      </c>
      <c r="AJ231" s="751"/>
      <c r="AK231" s="737"/>
      <c r="AL231" s="748"/>
      <c r="AM231" s="746"/>
      <c r="AN231" s="669"/>
      <c r="AO231" s="746"/>
      <c r="AP231" s="500">
        <v>0.03</v>
      </c>
      <c r="AQ231" s="503">
        <v>0</v>
      </c>
      <c r="AR231" s="504" t="s">
        <v>2972</v>
      </c>
      <c r="AS231" s="751"/>
      <c r="AT231" s="737"/>
      <c r="AU231" s="748"/>
      <c r="AV231" s="746"/>
      <c r="AW231" s="749"/>
      <c r="AX231" s="669"/>
      <c r="AY231" s="746"/>
      <c r="AZ231" s="500">
        <v>0.03</v>
      </c>
      <c r="BA231" s="503">
        <v>0</v>
      </c>
      <c r="BB231" s="504" t="s">
        <v>2972</v>
      </c>
      <c r="BC231" s="751"/>
      <c r="BD231" s="737"/>
      <c r="BE231" s="748"/>
      <c r="BF231" s="746"/>
      <c r="BG231" s="669"/>
      <c r="BH231" s="746"/>
      <c r="BI231" s="500">
        <v>0.03</v>
      </c>
      <c r="BJ231" s="503">
        <v>0</v>
      </c>
      <c r="BK231" s="504" t="s">
        <v>2972</v>
      </c>
      <c r="BL231" s="751"/>
      <c r="BM231" s="737"/>
      <c r="BN231" s="748"/>
      <c r="BO231" s="746"/>
      <c r="BP231" s="669"/>
      <c r="BQ231" s="746"/>
      <c r="BR231" s="500">
        <v>0.05</v>
      </c>
      <c r="BS231" s="503">
        <v>0</v>
      </c>
      <c r="BT231" s="504" t="s">
        <v>2972</v>
      </c>
      <c r="BU231" s="751"/>
      <c r="BV231" s="737"/>
      <c r="BW231" s="750"/>
      <c r="BX231" s="746"/>
      <c r="BY231" s="749"/>
      <c r="BZ231" s="669"/>
      <c r="CA231" s="746"/>
      <c r="CB231" s="500">
        <v>0.03</v>
      </c>
      <c r="CC231" s="503">
        <v>0</v>
      </c>
      <c r="CD231" s="504" t="s">
        <v>2972</v>
      </c>
      <c r="CE231" s="751"/>
      <c r="CF231" s="737"/>
      <c r="CG231" s="748"/>
      <c r="CH231" s="746"/>
      <c r="CI231" s="669"/>
      <c r="CJ231" s="746"/>
      <c r="CK231" s="500">
        <v>0.03</v>
      </c>
      <c r="CL231" s="503">
        <v>0</v>
      </c>
      <c r="CM231" s="504" t="s">
        <v>2972</v>
      </c>
      <c r="CN231" s="751"/>
      <c r="CO231" s="737"/>
      <c r="CP231" s="750"/>
      <c r="CQ231" s="746"/>
      <c r="CR231" s="669"/>
      <c r="CS231" s="746"/>
      <c r="CT231" s="500">
        <v>0.03</v>
      </c>
      <c r="CU231" s="503">
        <v>0</v>
      </c>
      <c r="CV231" s="504" t="s">
        <v>2972</v>
      </c>
      <c r="CW231" s="751"/>
      <c r="CX231" s="737"/>
      <c r="CY231" s="750"/>
      <c r="CZ231" s="746"/>
      <c r="DA231" s="749"/>
      <c r="DB231" s="669"/>
      <c r="DC231" s="746"/>
      <c r="DD231" s="500">
        <v>0.03</v>
      </c>
      <c r="DE231" s="503">
        <v>0</v>
      </c>
      <c r="DF231" s="504" t="s">
        <v>2972</v>
      </c>
      <c r="DG231" s="751"/>
      <c r="DH231" s="737"/>
      <c r="DI231" s="748"/>
      <c r="DJ231" s="746"/>
      <c r="DK231" s="669"/>
      <c r="DL231" s="746"/>
      <c r="DM231" s="500">
        <v>0.03</v>
      </c>
      <c r="DN231" s="503">
        <v>0</v>
      </c>
      <c r="DO231" s="504" t="s">
        <v>2972</v>
      </c>
      <c r="DP231" s="751"/>
      <c r="DQ231" s="737"/>
      <c r="DR231" s="754"/>
      <c r="DS231" s="746"/>
      <c r="DT231" s="669"/>
      <c r="DU231" s="746"/>
      <c r="DV231" s="500">
        <v>0.05</v>
      </c>
      <c r="DW231" s="503">
        <v>0</v>
      </c>
      <c r="DX231" s="504" t="s">
        <v>2972</v>
      </c>
      <c r="DY231" s="751"/>
      <c r="DZ231" s="737"/>
      <c r="EA231" s="754"/>
      <c r="EB231" s="746"/>
      <c r="EC231" s="749"/>
      <c r="ED231" s="669"/>
      <c r="EE231" s="745"/>
      <c r="EF231" s="489"/>
      <c r="EG231" s="431">
        <v>0.40000000000000008</v>
      </c>
      <c r="EH231" s="431">
        <v>0</v>
      </c>
      <c r="EI231" s="444">
        <v>0</v>
      </c>
      <c r="EJ231" s="598"/>
      <c r="EK231" s="739"/>
      <c r="EL231" s="739"/>
      <c r="EM231" s="739"/>
      <c r="EN231" s="739"/>
      <c r="EO231" s="739"/>
      <c r="EP231" s="698"/>
      <c r="EQ231" s="452"/>
      <c r="ER231" s="437"/>
      <c r="ES231" s="200"/>
      <c r="ET231" s="412">
        <f t="shared" si="3"/>
        <v>0</v>
      </c>
    </row>
    <row r="232" spans="1:150" s="409" customFormat="1" ht="99.95" customHeight="1" x14ac:dyDescent="0.25">
      <c r="A232" s="430" t="s">
        <v>213</v>
      </c>
      <c r="B232" s="430" t="s">
        <v>83</v>
      </c>
      <c r="C232" s="430" t="s">
        <v>111</v>
      </c>
      <c r="D232" s="437">
        <v>4</v>
      </c>
      <c r="E232" s="430" t="s">
        <v>2961</v>
      </c>
      <c r="F232" s="441" t="s">
        <v>65</v>
      </c>
      <c r="G232" s="437">
        <v>946</v>
      </c>
      <c r="H232" s="441">
        <v>1</v>
      </c>
      <c r="I232" s="431">
        <v>0.19420000000000001</v>
      </c>
      <c r="J232" s="430" t="s">
        <v>2962</v>
      </c>
      <c r="K232" s="437" t="s">
        <v>299</v>
      </c>
      <c r="L232" s="437">
        <v>6</v>
      </c>
      <c r="M232" s="430" t="s">
        <v>112</v>
      </c>
      <c r="N232" s="430" t="s">
        <v>2973</v>
      </c>
      <c r="O232" s="430" t="s">
        <v>2964</v>
      </c>
      <c r="P232" s="441">
        <v>0.14249999999999999</v>
      </c>
      <c r="Q232" s="437">
        <v>12</v>
      </c>
      <c r="R232" s="477">
        <v>6486536000</v>
      </c>
      <c r="S232" s="430"/>
      <c r="T232" s="58">
        <v>43101</v>
      </c>
      <c r="U232" s="58">
        <v>43465</v>
      </c>
      <c r="V232" s="416" t="s">
        <v>2974</v>
      </c>
      <c r="W232" s="514">
        <v>0.4</v>
      </c>
      <c r="X232" s="500">
        <v>0.03</v>
      </c>
      <c r="Y232" s="503">
        <v>0</v>
      </c>
      <c r="Z232" s="509" t="s">
        <v>2975</v>
      </c>
      <c r="AA232" s="751"/>
      <c r="AB232" s="737"/>
      <c r="AC232" s="748"/>
      <c r="AD232" s="746"/>
      <c r="AE232" s="669"/>
      <c r="AF232" s="746"/>
      <c r="AG232" s="500">
        <v>0.03</v>
      </c>
      <c r="AH232" s="503">
        <v>0</v>
      </c>
      <c r="AI232" s="509" t="s">
        <v>2975</v>
      </c>
      <c r="AJ232" s="751"/>
      <c r="AK232" s="737"/>
      <c r="AL232" s="748"/>
      <c r="AM232" s="746"/>
      <c r="AN232" s="669"/>
      <c r="AO232" s="746"/>
      <c r="AP232" s="500">
        <v>0.03</v>
      </c>
      <c r="AQ232" s="503">
        <v>0</v>
      </c>
      <c r="AR232" s="509" t="s">
        <v>2975</v>
      </c>
      <c r="AS232" s="751"/>
      <c r="AT232" s="737"/>
      <c r="AU232" s="748"/>
      <c r="AV232" s="746"/>
      <c r="AW232" s="749"/>
      <c r="AX232" s="669"/>
      <c r="AY232" s="746"/>
      <c r="AZ232" s="500">
        <v>0.03</v>
      </c>
      <c r="BA232" s="503">
        <v>0</v>
      </c>
      <c r="BB232" s="509" t="s">
        <v>2975</v>
      </c>
      <c r="BC232" s="751"/>
      <c r="BD232" s="737"/>
      <c r="BE232" s="748"/>
      <c r="BF232" s="746"/>
      <c r="BG232" s="669"/>
      <c r="BH232" s="746"/>
      <c r="BI232" s="500">
        <v>0.03</v>
      </c>
      <c r="BJ232" s="503">
        <v>0</v>
      </c>
      <c r="BK232" s="509" t="s">
        <v>2975</v>
      </c>
      <c r="BL232" s="751"/>
      <c r="BM232" s="737"/>
      <c r="BN232" s="748"/>
      <c r="BO232" s="746"/>
      <c r="BP232" s="669"/>
      <c r="BQ232" s="746"/>
      <c r="BR232" s="500">
        <v>0.05</v>
      </c>
      <c r="BS232" s="503">
        <v>0</v>
      </c>
      <c r="BT232" s="509" t="s">
        <v>2975</v>
      </c>
      <c r="BU232" s="751"/>
      <c r="BV232" s="737"/>
      <c r="BW232" s="750"/>
      <c r="BX232" s="746"/>
      <c r="BY232" s="749"/>
      <c r="BZ232" s="669"/>
      <c r="CA232" s="746"/>
      <c r="CB232" s="500">
        <v>0.03</v>
      </c>
      <c r="CC232" s="503">
        <v>0</v>
      </c>
      <c r="CD232" s="509" t="s">
        <v>2975</v>
      </c>
      <c r="CE232" s="751"/>
      <c r="CF232" s="737"/>
      <c r="CG232" s="748"/>
      <c r="CH232" s="746"/>
      <c r="CI232" s="669"/>
      <c r="CJ232" s="746"/>
      <c r="CK232" s="500">
        <v>0.03</v>
      </c>
      <c r="CL232" s="503">
        <v>0</v>
      </c>
      <c r="CM232" s="509" t="s">
        <v>2975</v>
      </c>
      <c r="CN232" s="751"/>
      <c r="CO232" s="737"/>
      <c r="CP232" s="750"/>
      <c r="CQ232" s="746"/>
      <c r="CR232" s="669"/>
      <c r="CS232" s="746"/>
      <c r="CT232" s="500">
        <v>0.03</v>
      </c>
      <c r="CU232" s="503">
        <v>0</v>
      </c>
      <c r="CV232" s="509" t="s">
        <v>2975</v>
      </c>
      <c r="CW232" s="751"/>
      <c r="CX232" s="737"/>
      <c r="CY232" s="750"/>
      <c r="CZ232" s="746"/>
      <c r="DA232" s="749"/>
      <c r="DB232" s="669"/>
      <c r="DC232" s="746"/>
      <c r="DD232" s="500">
        <v>0.03</v>
      </c>
      <c r="DE232" s="503">
        <v>0</v>
      </c>
      <c r="DF232" s="509" t="s">
        <v>2975</v>
      </c>
      <c r="DG232" s="751"/>
      <c r="DH232" s="737"/>
      <c r="DI232" s="748"/>
      <c r="DJ232" s="746"/>
      <c r="DK232" s="669"/>
      <c r="DL232" s="746"/>
      <c r="DM232" s="500">
        <v>0.03</v>
      </c>
      <c r="DN232" s="503">
        <v>0</v>
      </c>
      <c r="DO232" s="509" t="s">
        <v>2975</v>
      </c>
      <c r="DP232" s="751"/>
      <c r="DQ232" s="737"/>
      <c r="DR232" s="754"/>
      <c r="DS232" s="746"/>
      <c r="DT232" s="669"/>
      <c r="DU232" s="746"/>
      <c r="DV232" s="500">
        <v>0.05</v>
      </c>
      <c r="DW232" s="503">
        <v>0</v>
      </c>
      <c r="DX232" s="509" t="s">
        <v>2975</v>
      </c>
      <c r="DY232" s="751"/>
      <c r="DZ232" s="737"/>
      <c r="EA232" s="754"/>
      <c r="EB232" s="746"/>
      <c r="EC232" s="749"/>
      <c r="ED232" s="669"/>
      <c r="EE232" s="745"/>
      <c r="EF232" s="489"/>
      <c r="EG232" s="431">
        <v>0.40000000000000008</v>
      </c>
      <c r="EH232" s="431">
        <v>0</v>
      </c>
      <c r="EI232" s="444">
        <v>0</v>
      </c>
      <c r="EJ232" s="598"/>
      <c r="EK232" s="739"/>
      <c r="EL232" s="739"/>
      <c r="EM232" s="739"/>
      <c r="EN232" s="739"/>
      <c r="EO232" s="739"/>
      <c r="EP232" s="698"/>
      <c r="EQ232" s="452"/>
      <c r="ER232" s="437"/>
      <c r="ES232" s="200"/>
      <c r="ET232" s="412">
        <f t="shared" si="3"/>
        <v>0</v>
      </c>
    </row>
    <row r="233" spans="1:150" s="409" customFormat="1" ht="99.95" customHeight="1" x14ac:dyDescent="0.25">
      <c r="A233" s="430" t="s">
        <v>213</v>
      </c>
      <c r="B233" s="430" t="s">
        <v>83</v>
      </c>
      <c r="C233" s="430" t="s">
        <v>111</v>
      </c>
      <c r="D233" s="437">
        <v>4</v>
      </c>
      <c r="E233" s="430" t="s">
        <v>2961</v>
      </c>
      <c r="F233" s="441" t="s">
        <v>65</v>
      </c>
      <c r="G233" s="437">
        <v>946</v>
      </c>
      <c r="H233" s="441">
        <v>1</v>
      </c>
      <c r="I233" s="431">
        <v>0.19420000000000001</v>
      </c>
      <c r="J233" s="430" t="s">
        <v>2962</v>
      </c>
      <c r="K233" s="437" t="s">
        <v>299</v>
      </c>
      <c r="L233" s="437">
        <v>7</v>
      </c>
      <c r="M233" s="430" t="s">
        <v>2976</v>
      </c>
      <c r="N233" s="430" t="s">
        <v>2977</v>
      </c>
      <c r="O233" s="430" t="s">
        <v>2978</v>
      </c>
      <c r="P233" s="441">
        <v>4.7500000000000001E-2</v>
      </c>
      <c r="Q233" s="437">
        <v>12</v>
      </c>
      <c r="R233" s="477">
        <v>2189108000</v>
      </c>
      <c r="S233" s="430"/>
      <c r="T233" s="58">
        <v>43101</v>
      </c>
      <c r="U233" s="58">
        <v>43465</v>
      </c>
      <c r="V233" s="416" t="s">
        <v>2979</v>
      </c>
      <c r="W233" s="514">
        <v>0.2</v>
      </c>
      <c r="X233" s="500">
        <v>0.04</v>
      </c>
      <c r="Y233" s="503">
        <v>0</v>
      </c>
      <c r="Z233" s="504" t="s">
        <v>2889</v>
      </c>
      <c r="AA233" s="751">
        <v>0.08</v>
      </c>
      <c r="AB233" s="737">
        <v>0</v>
      </c>
      <c r="AC233" s="750"/>
      <c r="AD233" s="746"/>
      <c r="AE233" s="669"/>
      <c r="AF233" s="746"/>
      <c r="AG233" s="500">
        <v>0.04</v>
      </c>
      <c r="AH233" s="503">
        <v>0</v>
      </c>
      <c r="AI233" s="504" t="s">
        <v>2890</v>
      </c>
      <c r="AJ233" s="751">
        <v>0.08</v>
      </c>
      <c r="AK233" s="737">
        <v>0</v>
      </c>
      <c r="AL233" s="750"/>
      <c r="AM233" s="746"/>
      <c r="AN233" s="669"/>
      <c r="AO233" s="746"/>
      <c r="AP233" s="500">
        <v>0.04</v>
      </c>
      <c r="AQ233" s="503">
        <v>0</v>
      </c>
      <c r="AR233" s="504" t="s">
        <v>2892</v>
      </c>
      <c r="AS233" s="751">
        <v>0.1</v>
      </c>
      <c r="AT233" s="737">
        <v>0</v>
      </c>
      <c r="AU233" s="750"/>
      <c r="AV233" s="505"/>
      <c r="AW233" s="749" t="s">
        <v>2980</v>
      </c>
      <c r="AX233" s="669"/>
      <c r="AY233" s="505"/>
      <c r="AZ233" s="500">
        <v>0.03</v>
      </c>
      <c r="BA233" s="503">
        <v>0</v>
      </c>
      <c r="BB233" s="504" t="s">
        <v>2893</v>
      </c>
      <c r="BC233" s="751">
        <v>0.09</v>
      </c>
      <c r="BD233" s="737">
        <v>0</v>
      </c>
      <c r="BE233" s="748">
        <v>2189108000</v>
      </c>
      <c r="BF233" s="746"/>
      <c r="BG233" s="669"/>
      <c r="BH233" s="746"/>
      <c r="BI233" s="500">
        <v>0.03</v>
      </c>
      <c r="BJ233" s="503">
        <v>0</v>
      </c>
      <c r="BK233" s="504" t="s">
        <v>2894</v>
      </c>
      <c r="BL233" s="751">
        <v>0.09</v>
      </c>
      <c r="BM233" s="737">
        <v>0</v>
      </c>
      <c r="BN233" s="750"/>
      <c r="BO233" s="746"/>
      <c r="BP233" s="669"/>
      <c r="BQ233" s="746"/>
      <c r="BR233" s="500">
        <v>0.02</v>
      </c>
      <c r="BS233" s="503">
        <v>0</v>
      </c>
      <c r="BT233" s="504" t="s">
        <v>2981</v>
      </c>
      <c r="BU233" s="751">
        <v>0.08</v>
      </c>
      <c r="BV233" s="737">
        <v>0</v>
      </c>
      <c r="BW233" s="750"/>
      <c r="BX233" s="746"/>
      <c r="BY233" s="749" t="s">
        <v>2982</v>
      </c>
      <c r="BZ233" s="669"/>
      <c r="CA233" s="746"/>
      <c r="CB233" s="500">
        <v>0</v>
      </c>
      <c r="CC233" s="503">
        <v>0</v>
      </c>
      <c r="CD233" s="504"/>
      <c r="CE233" s="751">
        <v>0.08</v>
      </c>
      <c r="CF233" s="737">
        <v>0</v>
      </c>
      <c r="CG233" s="750"/>
      <c r="CH233" s="746"/>
      <c r="CI233" s="669"/>
      <c r="CJ233" s="746"/>
      <c r="CK233" s="500">
        <v>0</v>
      </c>
      <c r="CL233" s="503">
        <v>0</v>
      </c>
      <c r="CM233" s="504"/>
      <c r="CN233" s="751">
        <v>0.08</v>
      </c>
      <c r="CO233" s="737">
        <v>0</v>
      </c>
      <c r="CP233" s="750"/>
      <c r="CQ233" s="746"/>
      <c r="CR233" s="669"/>
      <c r="CS233" s="746"/>
      <c r="CT233" s="500">
        <v>0</v>
      </c>
      <c r="CU233" s="503">
        <v>0</v>
      </c>
      <c r="CV233" s="504"/>
      <c r="CW233" s="751">
        <v>0.08</v>
      </c>
      <c r="CX233" s="737">
        <v>0</v>
      </c>
      <c r="CY233" s="750"/>
      <c r="CZ233" s="746"/>
      <c r="DA233" s="749" t="s">
        <v>2980</v>
      </c>
      <c r="DB233" s="669"/>
      <c r="DC233" s="746"/>
      <c r="DD233" s="500">
        <v>0</v>
      </c>
      <c r="DE233" s="503">
        <v>0</v>
      </c>
      <c r="DF233" s="504"/>
      <c r="DG233" s="751">
        <v>0.08</v>
      </c>
      <c r="DH233" s="737">
        <v>0</v>
      </c>
      <c r="DI233" s="750"/>
      <c r="DJ233" s="746"/>
      <c r="DK233" s="669"/>
      <c r="DL233" s="746"/>
      <c r="DM233" s="500">
        <v>0</v>
      </c>
      <c r="DN233" s="503">
        <v>0</v>
      </c>
      <c r="DO233" s="504"/>
      <c r="DP233" s="751">
        <v>0.08</v>
      </c>
      <c r="DQ233" s="737">
        <v>0</v>
      </c>
      <c r="DR233" s="754"/>
      <c r="DS233" s="746"/>
      <c r="DT233" s="669"/>
      <c r="DU233" s="746"/>
      <c r="DV233" s="500">
        <v>0</v>
      </c>
      <c r="DW233" s="503">
        <v>0</v>
      </c>
      <c r="DX233" s="504"/>
      <c r="DY233" s="751">
        <v>0.08</v>
      </c>
      <c r="DZ233" s="737">
        <v>0</v>
      </c>
      <c r="EA233" s="754"/>
      <c r="EB233" s="746"/>
      <c r="EC233" s="749" t="s">
        <v>2980</v>
      </c>
      <c r="ED233" s="669"/>
      <c r="EE233" s="745"/>
      <c r="EF233" s="489"/>
      <c r="EG233" s="431">
        <v>0.19999999999999998</v>
      </c>
      <c r="EH233" s="431">
        <v>0</v>
      </c>
      <c r="EI233" s="444">
        <v>0</v>
      </c>
      <c r="EJ233" s="582">
        <v>0.99999999999999967</v>
      </c>
      <c r="EK233" s="739"/>
      <c r="EL233" s="739"/>
      <c r="EM233" s="739"/>
      <c r="EN233" s="739"/>
      <c r="EO233" s="739"/>
      <c r="EP233" s="698">
        <v>2189108000</v>
      </c>
      <c r="EQ233" s="452"/>
      <c r="ER233" s="437"/>
      <c r="ES233" s="200"/>
      <c r="ET233" s="412">
        <f t="shared" si="3"/>
        <v>0</v>
      </c>
    </row>
    <row r="234" spans="1:150" s="409" customFormat="1" ht="99.95" customHeight="1" x14ac:dyDescent="0.25">
      <c r="A234" s="430" t="s">
        <v>213</v>
      </c>
      <c r="B234" s="430" t="s">
        <v>83</v>
      </c>
      <c r="C234" s="430" t="s">
        <v>111</v>
      </c>
      <c r="D234" s="437">
        <v>4</v>
      </c>
      <c r="E234" s="430" t="s">
        <v>2961</v>
      </c>
      <c r="F234" s="441" t="s">
        <v>65</v>
      </c>
      <c r="G234" s="437">
        <v>946</v>
      </c>
      <c r="H234" s="441">
        <v>1</v>
      </c>
      <c r="I234" s="431">
        <v>0.19420000000000001</v>
      </c>
      <c r="J234" s="430" t="s">
        <v>2962</v>
      </c>
      <c r="K234" s="437" t="s">
        <v>299</v>
      </c>
      <c r="L234" s="437">
        <v>7</v>
      </c>
      <c r="M234" s="430" t="s">
        <v>2976</v>
      </c>
      <c r="N234" s="430" t="s">
        <v>2983</v>
      </c>
      <c r="O234" s="430" t="s">
        <v>2978</v>
      </c>
      <c r="P234" s="441">
        <v>4.7500000000000001E-2</v>
      </c>
      <c r="Q234" s="437">
        <v>12</v>
      </c>
      <c r="R234" s="477">
        <v>2189108000</v>
      </c>
      <c r="S234" s="430"/>
      <c r="T234" s="58">
        <v>43101</v>
      </c>
      <c r="U234" s="58">
        <v>43465</v>
      </c>
      <c r="V234" s="416" t="s">
        <v>2984</v>
      </c>
      <c r="W234" s="514">
        <v>0.4</v>
      </c>
      <c r="X234" s="500">
        <v>0.02</v>
      </c>
      <c r="Y234" s="503">
        <v>0</v>
      </c>
      <c r="Z234" s="504" t="s">
        <v>2985</v>
      </c>
      <c r="AA234" s="751"/>
      <c r="AB234" s="737"/>
      <c r="AC234" s="750"/>
      <c r="AD234" s="746"/>
      <c r="AE234" s="669"/>
      <c r="AF234" s="746"/>
      <c r="AG234" s="500">
        <v>0.02</v>
      </c>
      <c r="AH234" s="503">
        <v>0</v>
      </c>
      <c r="AI234" s="504" t="s">
        <v>2985</v>
      </c>
      <c r="AJ234" s="751"/>
      <c r="AK234" s="737"/>
      <c r="AL234" s="750"/>
      <c r="AM234" s="746"/>
      <c r="AN234" s="669"/>
      <c r="AO234" s="746"/>
      <c r="AP234" s="500">
        <v>0.03</v>
      </c>
      <c r="AQ234" s="503">
        <v>0</v>
      </c>
      <c r="AR234" s="504" t="s">
        <v>2985</v>
      </c>
      <c r="AS234" s="751"/>
      <c r="AT234" s="737"/>
      <c r="AU234" s="750"/>
      <c r="AV234" s="505"/>
      <c r="AW234" s="749"/>
      <c r="AX234" s="669"/>
      <c r="AY234" s="505"/>
      <c r="AZ234" s="500">
        <v>0.03</v>
      </c>
      <c r="BA234" s="503">
        <v>0</v>
      </c>
      <c r="BB234" s="504" t="s">
        <v>2985</v>
      </c>
      <c r="BC234" s="751"/>
      <c r="BD234" s="737"/>
      <c r="BE234" s="748"/>
      <c r="BF234" s="746"/>
      <c r="BG234" s="669"/>
      <c r="BH234" s="746"/>
      <c r="BI234" s="500">
        <v>0.03</v>
      </c>
      <c r="BJ234" s="503">
        <v>0</v>
      </c>
      <c r="BK234" s="504" t="s">
        <v>2985</v>
      </c>
      <c r="BL234" s="751"/>
      <c r="BM234" s="737"/>
      <c r="BN234" s="750"/>
      <c r="BO234" s="746"/>
      <c r="BP234" s="669"/>
      <c r="BQ234" s="746"/>
      <c r="BR234" s="500">
        <v>0.03</v>
      </c>
      <c r="BS234" s="503">
        <v>0</v>
      </c>
      <c r="BT234" s="504" t="s">
        <v>2985</v>
      </c>
      <c r="BU234" s="751"/>
      <c r="BV234" s="737"/>
      <c r="BW234" s="750"/>
      <c r="BX234" s="746"/>
      <c r="BY234" s="749"/>
      <c r="BZ234" s="669"/>
      <c r="CA234" s="746"/>
      <c r="CB234" s="500">
        <v>0.04</v>
      </c>
      <c r="CC234" s="503">
        <v>0</v>
      </c>
      <c r="CD234" s="504" t="s">
        <v>2985</v>
      </c>
      <c r="CE234" s="751"/>
      <c r="CF234" s="737"/>
      <c r="CG234" s="750"/>
      <c r="CH234" s="746"/>
      <c r="CI234" s="669"/>
      <c r="CJ234" s="746"/>
      <c r="CK234" s="500">
        <v>0.04</v>
      </c>
      <c r="CL234" s="503">
        <v>0</v>
      </c>
      <c r="CM234" s="504" t="s">
        <v>2985</v>
      </c>
      <c r="CN234" s="751"/>
      <c r="CO234" s="737"/>
      <c r="CP234" s="750"/>
      <c r="CQ234" s="746"/>
      <c r="CR234" s="669"/>
      <c r="CS234" s="746"/>
      <c r="CT234" s="500">
        <v>0.04</v>
      </c>
      <c r="CU234" s="503">
        <v>0</v>
      </c>
      <c r="CV234" s="504" t="s">
        <v>2985</v>
      </c>
      <c r="CW234" s="751"/>
      <c r="CX234" s="737"/>
      <c r="CY234" s="750"/>
      <c r="CZ234" s="746"/>
      <c r="DA234" s="749"/>
      <c r="DB234" s="669"/>
      <c r="DC234" s="746"/>
      <c r="DD234" s="500">
        <v>0.04</v>
      </c>
      <c r="DE234" s="503">
        <v>0</v>
      </c>
      <c r="DF234" s="504" t="s">
        <v>2985</v>
      </c>
      <c r="DG234" s="751"/>
      <c r="DH234" s="737"/>
      <c r="DI234" s="750"/>
      <c r="DJ234" s="746"/>
      <c r="DK234" s="669"/>
      <c r="DL234" s="746"/>
      <c r="DM234" s="500">
        <v>0.04</v>
      </c>
      <c r="DN234" s="503">
        <v>0</v>
      </c>
      <c r="DO234" s="504" t="s">
        <v>2985</v>
      </c>
      <c r="DP234" s="751"/>
      <c r="DQ234" s="737"/>
      <c r="DR234" s="754"/>
      <c r="DS234" s="746"/>
      <c r="DT234" s="669"/>
      <c r="DU234" s="746"/>
      <c r="DV234" s="500">
        <v>0.04</v>
      </c>
      <c r="DW234" s="503">
        <v>0</v>
      </c>
      <c r="DX234" s="504" t="s">
        <v>2985</v>
      </c>
      <c r="DY234" s="751"/>
      <c r="DZ234" s="737"/>
      <c r="EA234" s="754"/>
      <c r="EB234" s="746"/>
      <c r="EC234" s="749"/>
      <c r="ED234" s="669"/>
      <c r="EE234" s="745"/>
      <c r="EF234" s="489"/>
      <c r="EG234" s="431">
        <v>0.39999999999999997</v>
      </c>
      <c r="EH234" s="431">
        <v>0</v>
      </c>
      <c r="EI234" s="444">
        <v>0</v>
      </c>
      <c r="EJ234" s="598"/>
      <c r="EK234" s="739"/>
      <c r="EL234" s="739"/>
      <c r="EM234" s="739"/>
      <c r="EN234" s="739"/>
      <c r="EO234" s="739"/>
      <c r="EP234" s="698"/>
      <c r="EQ234" s="452"/>
      <c r="ER234" s="437"/>
      <c r="ES234" s="200"/>
      <c r="ET234" s="412">
        <f t="shared" si="3"/>
        <v>0</v>
      </c>
    </row>
    <row r="235" spans="1:150" s="409" customFormat="1" ht="99.95" customHeight="1" x14ac:dyDescent="0.25">
      <c r="A235" s="430" t="s">
        <v>213</v>
      </c>
      <c r="B235" s="430" t="s">
        <v>83</v>
      </c>
      <c r="C235" s="430" t="s">
        <v>111</v>
      </c>
      <c r="D235" s="437">
        <v>4</v>
      </c>
      <c r="E235" s="430" t="s">
        <v>2961</v>
      </c>
      <c r="F235" s="441" t="s">
        <v>65</v>
      </c>
      <c r="G235" s="437">
        <v>946</v>
      </c>
      <c r="H235" s="441">
        <v>1</v>
      </c>
      <c r="I235" s="431">
        <v>0.19420000000000001</v>
      </c>
      <c r="J235" s="430" t="s">
        <v>2962</v>
      </c>
      <c r="K235" s="437" t="s">
        <v>299</v>
      </c>
      <c r="L235" s="437">
        <v>7</v>
      </c>
      <c r="M235" s="430" t="s">
        <v>2976</v>
      </c>
      <c r="N235" s="430" t="s">
        <v>2973</v>
      </c>
      <c r="O235" s="430" t="s">
        <v>2978</v>
      </c>
      <c r="P235" s="441">
        <v>4.7500000000000001E-2</v>
      </c>
      <c r="Q235" s="437">
        <v>12</v>
      </c>
      <c r="R235" s="477">
        <v>2189108000</v>
      </c>
      <c r="S235" s="430"/>
      <c r="T235" s="58">
        <v>43101</v>
      </c>
      <c r="U235" s="58">
        <v>43465</v>
      </c>
      <c r="V235" s="416" t="s">
        <v>2974</v>
      </c>
      <c r="W235" s="514">
        <v>0.4</v>
      </c>
      <c r="X235" s="500">
        <v>0.02</v>
      </c>
      <c r="Y235" s="503">
        <v>0</v>
      </c>
      <c r="Z235" s="504" t="s">
        <v>2986</v>
      </c>
      <c r="AA235" s="751"/>
      <c r="AB235" s="737"/>
      <c r="AC235" s="750"/>
      <c r="AD235" s="746"/>
      <c r="AE235" s="669"/>
      <c r="AF235" s="746"/>
      <c r="AG235" s="500">
        <v>0.02</v>
      </c>
      <c r="AH235" s="503">
        <v>0</v>
      </c>
      <c r="AI235" s="504" t="s">
        <v>2986</v>
      </c>
      <c r="AJ235" s="751"/>
      <c r="AK235" s="737"/>
      <c r="AL235" s="750"/>
      <c r="AM235" s="746"/>
      <c r="AN235" s="669"/>
      <c r="AO235" s="746"/>
      <c r="AP235" s="500">
        <v>0.03</v>
      </c>
      <c r="AQ235" s="503">
        <v>0</v>
      </c>
      <c r="AR235" s="504" t="s">
        <v>2986</v>
      </c>
      <c r="AS235" s="751"/>
      <c r="AT235" s="737"/>
      <c r="AU235" s="750"/>
      <c r="AV235" s="505"/>
      <c r="AW235" s="749"/>
      <c r="AX235" s="669"/>
      <c r="AY235" s="505"/>
      <c r="AZ235" s="500">
        <v>0.03</v>
      </c>
      <c r="BA235" s="503">
        <v>0</v>
      </c>
      <c r="BB235" s="504" t="s">
        <v>2986</v>
      </c>
      <c r="BC235" s="751"/>
      <c r="BD235" s="737"/>
      <c r="BE235" s="748"/>
      <c r="BF235" s="746"/>
      <c r="BG235" s="669"/>
      <c r="BH235" s="746"/>
      <c r="BI235" s="500">
        <v>0.03</v>
      </c>
      <c r="BJ235" s="503">
        <v>0</v>
      </c>
      <c r="BK235" s="504" t="s">
        <v>2986</v>
      </c>
      <c r="BL235" s="751"/>
      <c r="BM235" s="737"/>
      <c r="BN235" s="750"/>
      <c r="BO235" s="746"/>
      <c r="BP235" s="669"/>
      <c r="BQ235" s="746"/>
      <c r="BR235" s="500">
        <v>0.03</v>
      </c>
      <c r="BS235" s="503">
        <v>0</v>
      </c>
      <c r="BT235" s="504" t="s">
        <v>2986</v>
      </c>
      <c r="BU235" s="751"/>
      <c r="BV235" s="737"/>
      <c r="BW235" s="750"/>
      <c r="BX235" s="746"/>
      <c r="BY235" s="749"/>
      <c r="BZ235" s="669"/>
      <c r="CA235" s="746"/>
      <c r="CB235" s="500">
        <v>0.04</v>
      </c>
      <c r="CC235" s="503">
        <v>0</v>
      </c>
      <c r="CD235" s="504" t="s">
        <v>2986</v>
      </c>
      <c r="CE235" s="751"/>
      <c r="CF235" s="737"/>
      <c r="CG235" s="750"/>
      <c r="CH235" s="746"/>
      <c r="CI235" s="669"/>
      <c r="CJ235" s="746"/>
      <c r="CK235" s="500">
        <v>0.04</v>
      </c>
      <c r="CL235" s="503">
        <v>0</v>
      </c>
      <c r="CM235" s="504" t="s">
        <v>2986</v>
      </c>
      <c r="CN235" s="751"/>
      <c r="CO235" s="737"/>
      <c r="CP235" s="750"/>
      <c r="CQ235" s="746"/>
      <c r="CR235" s="669"/>
      <c r="CS235" s="746"/>
      <c r="CT235" s="500">
        <v>0.04</v>
      </c>
      <c r="CU235" s="503">
        <v>0</v>
      </c>
      <c r="CV235" s="504" t="s">
        <v>2986</v>
      </c>
      <c r="CW235" s="751"/>
      <c r="CX235" s="737"/>
      <c r="CY235" s="750"/>
      <c r="CZ235" s="746"/>
      <c r="DA235" s="749"/>
      <c r="DB235" s="669"/>
      <c r="DC235" s="746"/>
      <c r="DD235" s="500">
        <v>0.04</v>
      </c>
      <c r="DE235" s="503">
        <v>0</v>
      </c>
      <c r="DF235" s="504" t="s">
        <v>2986</v>
      </c>
      <c r="DG235" s="751"/>
      <c r="DH235" s="737"/>
      <c r="DI235" s="750"/>
      <c r="DJ235" s="746"/>
      <c r="DK235" s="669"/>
      <c r="DL235" s="746"/>
      <c r="DM235" s="500">
        <v>0.04</v>
      </c>
      <c r="DN235" s="503">
        <v>0</v>
      </c>
      <c r="DO235" s="504" t="s">
        <v>2986</v>
      </c>
      <c r="DP235" s="751"/>
      <c r="DQ235" s="737"/>
      <c r="DR235" s="754"/>
      <c r="DS235" s="746"/>
      <c r="DT235" s="669"/>
      <c r="DU235" s="746"/>
      <c r="DV235" s="500">
        <v>0.04</v>
      </c>
      <c r="DW235" s="503">
        <v>0</v>
      </c>
      <c r="DX235" s="504" t="s">
        <v>2986</v>
      </c>
      <c r="DY235" s="751"/>
      <c r="DZ235" s="737"/>
      <c r="EA235" s="754"/>
      <c r="EB235" s="746"/>
      <c r="EC235" s="749"/>
      <c r="ED235" s="669"/>
      <c r="EE235" s="745"/>
      <c r="EF235" s="489"/>
      <c r="EG235" s="431">
        <v>0.39999999999999997</v>
      </c>
      <c r="EH235" s="431">
        <v>0</v>
      </c>
      <c r="EI235" s="444">
        <v>0</v>
      </c>
      <c r="EJ235" s="598"/>
      <c r="EK235" s="739"/>
      <c r="EL235" s="739"/>
      <c r="EM235" s="739"/>
      <c r="EN235" s="739"/>
      <c r="EO235" s="739"/>
      <c r="EP235" s="698"/>
      <c r="EQ235" s="452"/>
      <c r="ER235" s="437"/>
      <c r="ES235" s="200"/>
      <c r="ET235" s="412">
        <f t="shared" si="3"/>
        <v>0</v>
      </c>
    </row>
    <row r="236" spans="1:150" s="409" customFormat="1" ht="99.95" customHeight="1" x14ac:dyDescent="0.25">
      <c r="A236" s="430" t="s">
        <v>213</v>
      </c>
      <c r="B236" s="430" t="s">
        <v>83</v>
      </c>
      <c r="C236" s="430" t="s">
        <v>113</v>
      </c>
      <c r="D236" s="437">
        <v>5</v>
      </c>
      <c r="E236" s="430" t="s">
        <v>247</v>
      </c>
      <c r="F236" s="441" t="s">
        <v>65</v>
      </c>
      <c r="G236" s="437">
        <v>550</v>
      </c>
      <c r="H236" s="441">
        <v>1</v>
      </c>
      <c r="I236" s="431">
        <v>0.1212</v>
      </c>
      <c r="J236" s="430" t="s">
        <v>2987</v>
      </c>
      <c r="K236" s="437" t="s">
        <v>299</v>
      </c>
      <c r="L236" s="437">
        <v>8</v>
      </c>
      <c r="M236" s="430" t="s">
        <v>2988</v>
      </c>
      <c r="N236" s="430" t="s">
        <v>2989</v>
      </c>
      <c r="O236" s="430" t="s">
        <v>2990</v>
      </c>
      <c r="P236" s="444">
        <v>0.06</v>
      </c>
      <c r="Q236" s="437">
        <v>12</v>
      </c>
      <c r="R236" s="477">
        <v>1624875000</v>
      </c>
      <c r="S236" s="430"/>
      <c r="T236" s="58">
        <v>43101</v>
      </c>
      <c r="U236" s="58">
        <v>43465</v>
      </c>
      <c r="V236" s="416" t="s">
        <v>2991</v>
      </c>
      <c r="W236" s="441">
        <v>0.3</v>
      </c>
      <c r="X236" s="459">
        <v>0</v>
      </c>
      <c r="Y236" s="503">
        <v>0</v>
      </c>
      <c r="Z236" s="504"/>
      <c r="AA236" s="751">
        <v>0.06</v>
      </c>
      <c r="AB236" s="737">
        <v>0</v>
      </c>
      <c r="AC236" s="748">
        <v>208570000</v>
      </c>
      <c r="AD236" s="746"/>
      <c r="AE236" s="669">
        <v>5.2999999999999999E-2</v>
      </c>
      <c r="AF236" s="746"/>
      <c r="AG236" s="459">
        <v>0.06</v>
      </c>
      <c r="AH236" s="503">
        <v>0</v>
      </c>
      <c r="AI236" s="504" t="s">
        <v>2889</v>
      </c>
      <c r="AJ236" s="751">
        <v>0.06</v>
      </c>
      <c r="AK236" s="737">
        <v>0</v>
      </c>
      <c r="AL236" s="748">
        <v>383097000</v>
      </c>
      <c r="AM236" s="746"/>
      <c r="AN236" s="669">
        <v>5.2999999999999999E-2</v>
      </c>
      <c r="AO236" s="746"/>
      <c r="AP236" s="459">
        <v>0.06</v>
      </c>
      <c r="AQ236" s="503">
        <v>0</v>
      </c>
      <c r="AR236" s="504" t="s">
        <v>2890</v>
      </c>
      <c r="AS236" s="751">
        <v>0.14000000000000001</v>
      </c>
      <c r="AT236" s="737">
        <v>0</v>
      </c>
      <c r="AU236" s="748">
        <v>1000000</v>
      </c>
      <c r="AV236" s="746"/>
      <c r="AW236" s="746"/>
      <c r="AX236" s="669">
        <v>0.16200000000000003</v>
      </c>
      <c r="AY236" s="746"/>
      <c r="AZ236" s="459">
        <v>0.06</v>
      </c>
      <c r="BA236" s="503">
        <v>0</v>
      </c>
      <c r="BB236" s="504" t="s">
        <v>2892</v>
      </c>
      <c r="BC236" s="751">
        <v>0.06</v>
      </c>
      <c r="BD236" s="737">
        <v>0</v>
      </c>
      <c r="BE236" s="750"/>
      <c r="BF236" s="746"/>
      <c r="BG236" s="669">
        <v>9.6000000000000002E-2</v>
      </c>
      <c r="BH236" s="746"/>
      <c r="BI236" s="459">
        <v>0.06</v>
      </c>
      <c r="BJ236" s="503">
        <v>0</v>
      </c>
      <c r="BK236" s="504" t="s">
        <v>2893</v>
      </c>
      <c r="BL236" s="751">
        <v>0.06</v>
      </c>
      <c r="BM236" s="737">
        <v>0</v>
      </c>
      <c r="BN236" s="748">
        <v>835974000</v>
      </c>
      <c r="BO236" s="746"/>
      <c r="BP236" s="669">
        <v>5.099999999999999E-2</v>
      </c>
      <c r="BQ236" s="746"/>
      <c r="BR236" s="459">
        <v>0.06</v>
      </c>
      <c r="BS236" s="503">
        <v>0</v>
      </c>
      <c r="BT236" s="504" t="s">
        <v>2894</v>
      </c>
      <c r="BU236" s="751">
        <v>0.15</v>
      </c>
      <c r="BV236" s="737">
        <v>0</v>
      </c>
      <c r="BW236" s="750"/>
      <c r="BX236" s="746"/>
      <c r="BY236" s="749" t="s">
        <v>2992</v>
      </c>
      <c r="BZ236" s="669">
        <v>0.13799999999999998</v>
      </c>
      <c r="CA236" s="746"/>
      <c r="CB236" s="459">
        <v>0</v>
      </c>
      <c r="CC236" s="503">
        <v>0</v>
      </c>
      <c r="CD236" s="504"/>
      <c r="CE236" s="751">
        <v>0.15</v>
      </c>
      <c r="CF236" s="737">
        <v>0</v>
      </c>
      <c r="CG236" s="748">
        <v>196234000</v>
      </c>
      <c r="CH236" s="746"/>
      <c r="CI236" s="669">
        <v>9.9999999999999992E-2</v>
      </c>
      <c r="CJ236" s="746"/>
      <c r="CK236" s="459">
        <v>0</v>
      </c>
      <c r="CL236" s="503">
        <v>0</v>
      </c>
      <c r="CM236" s="504"/>
      <c r="CN236" s="751">
        <v>0</v>
      </c>
      <c r="CO236" s="737">
        <v>0</v>
      </c>
      <c r="CP236" s="748"/>
      <c r="CQ236" s="746"/>
      <c r="CR236" s="669">
        <v>2.5000000000000001E-2</v>
      </c>
      <c r="CS236" s="746"/>
      <c r="CT236" s="459">
        <v>0</v>
      </c>
      <c r="CU236" s="503">
        <v>0</v>
      </c>
      <c r="CV236" s="504"/>
      <c r="CW236" s="751">
        <v>0.08</v>
      </c>
      <c r="CX236" s="737">
        <v>0</v>
      </c>
      <c r="CY236" s="748"/>
      <c r="CZ236" s="746"/>
      <c r="DA236" s="746"/>
      <c r="DB236" s="669">
        <v>9.6000000000000002E-2</v>
      </c>
      <c r="DC236" s="746"/>
      <c r="DD236" s="459">
        <v>0</v>
      </c>
      <c r="DE236" s="503">
        <v>0</v>
      </c>
      <c r="DF236" s="504"/>
      <c r="DG236" s="751">
        <v>0</v>
      </c>
      <c r="DH236" s="737">
        <v>0</v>
      </c>
      <c r="DI236" s="750"/>
      <c r="DJ236" s="746"/>
      <c r="DK236" s="669">
        <v>2.5000000000000001E-2</v>
      </c>
      <c r="DL236" s="746"/>
      <c r="DM236" s="459">
        <v>0</v>
      </c>
      <c r="DN236" s="503">
        <v>0</v>
      </c>
      <c r="DO236" s="504"/>
      <c r="DP236" s="751">
        <v>0</v>
      </c>
      <c r="DQ236" s="737">
        <v>0</v>
      </c>
      <c r="DR236" s="752"/>
      <c r="DS236" s="746"/>
      <c r="DT236" s="669">
        <v>2.5000000000000001E-2</v>
      </c>
      <c r="DU236" s="746"/>
      <c r="DV236" s="459">
        <v>0</v>
      </c>
      <c r="DW236" s="503">
        <v>0</v>
      </c>
      <c r="DX236" s="504"/>
      <c r="DY236" s="751">
        <v>0.24</v>
      </c>
      <c r="DZ236" s="737">
        <v>0</v>
      </c>
      <c r="EA236" s="754"/>
      <c r="EB236" s="746"/>
      <c r="EC236" s="749" t="s">
        <v>2993</v>
      </c>
      <c r="ED236" s="669">
        <v>0.17600000000000002</v>
      </c>
      <c r="EE236" s="745"/>
      <c r="EF236" s="489"/>
      <c r="EG236" s="431">
        <v>0.3</v>
      </c>
      <c r="EH236" s="431">
        <v>0</v>
      </c>
      <c r="EI236" s="444">
        <v>0</v>
      </c>
      <c r="EJ236" s="582">
        <v>1</v>
      </c>
      <c r="EK236" s="739"/>
      <c r="EL236" s="739"/>
      <c r="EM236" s="753">
        <v>1</v>
      </c>
      <c r="EN236" s="739"/>
      <c r="EO236" s="739"/>
      <c r="EP236" s="698">
        <v>1624875000</v>
      </c>
      <c r="EQ236" s="452"/>
      <c r="ER236" s="437"/>
      <c r="ES236" s="200"/>
      <c r="ET236" s="412">
        <f t="shared" si="3"/>
        <v>0</v>
      </c>
    </row>
    <row r="237" spans="1:150" s="409" customFormat="1" ht="99.95" customHeight="1" x14ac:dyDescent="0.25">
      <c r="A237" s="430" t="s">
        <v>213</v>
      </c>
      <c r="B237" s="430" t="s">
        <v>83</v>
      </c>
      <c r="C237" s="430" t="s">
        <v>113</v>
      </c>
      <c r="D237" s="437">
        <v>5</v>
      </c>
      <c r="E237" s="430" t="s">
        <v>247</v>
      </c>
      <c r="F237" s="441" t="s">
        <v>65</v>
      </c>
      <c r="G237" s="437">
        <v>550</v>
      </c>
      <c r="H237" s="441">
        <v>1</v>
      </c>
      <c r="I237" s="431">
        <v>0.1212</v>
      </c>
      <c r="J237" s="430" t="s">
        <v>2987</v>
      </c>
      <c r="K237" s="437" t="s">
        <v>299</v>
      </c>
      <c r="L237" s="437">
        <v>8</v>
      </c>
      <c r="M237" s="430" t="s">
        <v>2988</v>
      </c>
      <c r="N237" s="430" t="s">
        <v>2994</v>
      </c>
      <c r="O237" s="430" t="s">
        <v>2990</v>
      </c>
      <c r="P237" s="444">
        <v>0.06</v>
      </c>
      <c r="Q237" s="437">
        <v>12</v>
      </c>
      <c r="R237" s="477">
        <v>1624875000</v>
      </c>
      <c r="S237" s="430"/>
      <c r="T237" s="58">
        <v>43101</v>
      </c>
      <c r="U237" s="58">
        <v>43465</v>
      </c>
      <c r="V237" s="416" t="s">
        <v>2995</v>
      </c>
      <c r="W237" s="441">
        <v>0.3</v>
      </c>
      <c r="X237" s="459">
        <v>0</v>
      </c>
      <c r="Y237" s="503">
        <v>0</v>
      </c>
      <c r="Z237" s="505"/>
      <c r="AA237" s="751"/>
      <c r="AB237" s="737"/>
      <c r="AC237" s="748"/>
      <c r="AD237" s="746"/>
      <c r="AE237" s="669"/>
      <c r="AF237" s="746"/>
      <c r="AG237" s="459">
        <v>0</v>
      </c>
      <c r="AH237" s="503">
        <v>0</v>
      </c>
      <c r="AI237" s="505"/>
      <c r="AJ237" s="751"/>
      <c r="AK237" s="737"/>
      <c r="AL237" s="748"/>
      <c r="AM237" s="746"/>
      <c r="AN237" s="669"/>
      <c r="AO237" s="746"/>
      <c r="AP237" s="459">
        <v>0</v>
      </c>
      <c r="AQ237" s="503">
        <v>0</v>
      </c>
      <c r="AR237" s="505"/>
      <c r="AS237" s="751"/>
      <c r="AT237" s="737"/>
      <c r="AU237" s="748"/>
      <c r="AV237" s="746"/>
      <c r="AW237" s="746"/>
      <c r="AX237" s="669"/>
      <c r="AY237" s="746"/>
      <c r="AZ237" s="459">
        <v>0</v>
      </c>
      <c r="BA237" s="503">
        <v>0</v>
      </c>
      <c r="BB237" s="505"/>
      <c r="BC237" s="751"/>
      <c r="BD237" s="737"/>
      <c r="BE237" s="750"/>
      <c r="BF237" s="746"/>
      <c r="BG237" s="669"/>
      <c r="BH237" s="746"/>
      <c r="BI237" s="459">
        <v>0</v>
      </c>
      <c r="BJ237" s="503">
        <v>0</v>
      </c>
      <c r="BK237" s="505"/>
      <c r="BL237" s="751"/>
      <c r="BM237" s="737"/>
      <c r="BN237" s="748"/>
      <c r="BO237" s="746"/>
      <c r="BP237" s="669"/>
      <c r="BQ237" s="746"/>
      <c r="BR237" s="459">
        <v>0</v>
      </c>
      <c r="BS237" s="503">
        <v>0</v>
      </c>
      <c r="BT237" s="509"/>
      <c r="BU237" s="751"/>
      <c r="BV237" s="737"/>
      <c r="BW237" s="750"/>
      <c r="BX237" s="746"/>
      <c r="BY237" s="749"/>
      <c r="BZ237" s="669"/>
      <c r="CA237" s="746"/>
      <c r="CB237" s="459">
        <v>0.15</v>
      </c>
      <c r="CC237" s="503">
        <v>0</v>
      </c>
      <c r="CD237" s="515" t="s">
        <v>2996</v>
      </c>
      <c r="CE237" s="751"/>
      <c r="CF237" s="737"/>
      <c r="CG237" s="748"/>
      <c r="CH237" s="746"/>
      <c r="CI237" s="669"/>
      <c r="CJ237" s="746"/>
      <c r="CK237" s="459">
        <v>0</v>
      </c>
      <c r="CL237" s="503">
        <v>0</v>
      </c>
      <c r="CM237" s="515"/>
      <c r="CN237" s="751"/>
      <c r="CO237" s="737"/>
      <c r="CP237" s="748"/>
      <c r="CQ237" s="746"/>
      <c r="CR237" s="669"/>
      <c r="CS237" s="746"/>
      <c r="CT237" s="459">
        <v>0</v>
      </c>
      <c r="CU237" s="503">
        <v>0</v>
      </c>
      <c r="CV237" s="515"/>
      <c r="CW237" s="751"/>
      <c r="CX237" s="737"/>
      <c r="CY237" s="748"/>
      <c r="CZ237" s="746"/>
      <c r="DA237" s="746"/>
      <c r="DB237" s="669"/>
      <c r="DC237" s="746"/>
      <c r="DD237" s="459">
        <v>0</v>
      </c>
      <c r="DE237" s="503">
        <v>0</v>
      </c>
      <c r="DF237" s="515"/>
      <c r="DG237" s="751"/>
      <c r="DH237" s="737"/>
      <c r="DI237" s="750"/>
      <c r="DJ237" s="746"/>
      <c r="DK237" s="669"/>
      <c r="DL237" s="746"/>
      <c r="DM237" s="459">
        <v>0</v>
      </c>
      <c r="DN237" s="503">
        <v>0</v>
      </c>
      <c r="DO237" s="515"/>
      <c r="DP237" s="751"/>
      <c r="DQ237" s="737"/>
      <c r="DR237" s="752"/>
      <c r="DS237" s="746"/>
      <c r="DT237" s="669"/>
      <c r="DU237" s="746"/>
      <c r="DV237" s="459">
        <v>0.15</v>
      </c>
      <c r="DW237" s="503">
        <v>0</v>
      </c>
      <c r="DX237" s="515" t="s">
        <v>2996</v>
      </c>
      <c r="DY237" s="751"/>
      <c r="DZ237" s="737"/>
      <c r="EA237" s="754"/>
      <c r="EB237" s="746"/>
      <c r="EC237" s="749"/>
      <c r="ED237" s="669"/>
      <c r="EE237" s="745"/>
      <c r="EF237" s="489"/>
      <c r="EG237" s="431">
        <v>0.3</v>
      </c>
      <c r="EH237" s="431">
        <v>0</v>
      </c>
      <c r="EI237" s="444">
        <v>0</v>
      </c>
      <c r="EJ237" s="598"/>
      <c r="EK237" s="739"/>
      <c r="EL237" s="739"/>
      <c r="EM237" s="739"/>
      <c r="EN237" s="739"/>
      <c r="EO237" s="739"/>
      <c r="EP237" s="698"/>
      <c r="EQ237" s="452"/>
      <c r="ER237" s="437"/>
      <c r="ES237" s="200"/>
      <c r="ET237" s="412">
        <f t="shared" si="3"/>
        <v>0</v>
      </c>
    </row>
    <row r="238" spans="1:150" s="409" customFormat="1" ht="99.95" customHeight="1" x14ac:dyDescent="0.25">
      <c r="A238" s="430" t="s">
        <v>213</v>
      </c>
      <c r="B238" s="430" t="s">
        <v>83</v>
      </c>
      <c r="C238" s="430" t="s">
        <v>113</v>
      </c>
      <c r="D238" s="437">
        <v>5</v>
      </c>
      <c r="E238" s="430" t="s">
        <v>247</v>
      </c>
      <c r="F238" s="441" t="s">
        <v>65</v>
      </c>
      <c r="G238" s="437">
        <v>550</v>
      </c>
      <c r="H238" s="441">
        <v>1</v>
      </c>
      <c r="I238" s="431">
        <v>0.1212</v>
      </c>
      <c r="J238" s="430" t="s">
        <v>2987</v>
      </c>
      <c r="K238" s="437" t="s">
        <v>299</v>
      </c>
      <c r="L238" s="437">
        <v>8</v>
      </c>
      <c r="M238" s="430" t="s">
        <v>2988</v>
      </c>
      <c r="N238" s="430" t="s">
        <v>2997</v>
      </c>
      <c r="O238" s="430" t="s">
        <v>2990</v>
      </c>
      <c r="P238" s="444">
        <v>0.06</v>
      </c>
      <c r="Q238" s="437">
        <v>12</v>
      </c>
      <c r="R238" s="477">
        <v>1624875000</v>
      </c>
      <c r="S238" s="430"/>
      <c r="T238" s="58">
        <v>43101</v>
      </c>
      <c r="U238" s="58">
        <v>43465</v>
      </c>
      <c r="V238" s="416" t="s">
        <v>2998</v>
      </c>
      <c r="W238" s="441">
        <v>0.4</v>
      </c>
      <c r="X238" s="500">
        <v>0.06</v>
      </c>
      <c r="Y238" s="503">
        <v>0</v>
      </c>
      <c r="Z238" s="504" t="s">
        <v>2999</v>
      </c>
      <c r="AA238" s="751"/>
      <c r="AB238" s="737"/>
      <c r="AC238" s="748"/>
      <c r="AD238" s="746"/>
      <c r="AE238" s="669"/>
      <c r="AF238" s="746"/>
      <c r="AG238" s="500"/>
      <c r="AH238" s="503">
        <v>0</v>
      </c>
      <c r="AI238" s="504"/>
      <c r="AJ238" s="751"/>
      <c r="AK238" s="737"/>
      <c r="AL238" s="748"/>
      <c r="AM238" s="746"/>
      <c r="AN238" s="669"/>
      <c r="AO238" s="746"/>
      <c r="AP238" s="500">
        <v>0.08</v>
      </c>
      <c r="AQ238" s="503">
        <v>0</v>
      </c>
      <c r="AR238" s="504" t="s">
        <v>3000</v>
      </c>
      <c r="AS238" s="751"/>
      <c r="AT238" s="737"/>
      <c r="AU238" s="748"/>
      <c r="AV238" s="746"/>
      <c r="AW238" s="746"/>
      <c r="AX238" s="669"/>
      <c r="AY238" s="746"/>
      <c r="AZ238" s="500"/>
      <c r="BA238" s="503">
        <v>0</v>
      </c>
      <c r="BB238" s="504"/>
      <c r="BC238" s="751"/>
      <c r="BD238" s="737"/>
      <c r="BE238" s="750"/>
      <c r="BF238" s="746"/>
      <c r="BG238" s="669"/>
      <c r="BH238" s="746"/>
      <c r="BI238" s="500"/>
      <c r="BJ238" s="503">
        <v>0</v>
      </c>
      <c r="BK238" s="504"/>
      <c r="BL238" s="751"/>
      <c r="BM238" s="737"/>
      <c r="BN238" s="748"/>
      <c r="BO238" s="746"/>
      <c r="BP238" s="669"/>
      <c r="BQ238" s="746"/>
      <c r="BR238" s="500">
        <v>0.09</v>
      </c>
      <c r="BS238" s="503">
        <v>0</v>
      </c>
      <c r="BT238" s="504" t="s">
        <v>3001</v>
      </c>
      <c r="BU238" s="751"/>
      <c r="BV238" s="737"/>
      <c r="BW238" s="750"/>
      <c r="BX238" s="746"/>
      <c r="BY238" s="749"/>
      <c r="BZ238" s="669"/>
      <c r="CA238" s="746"/>
      <c r="CB238" s="500"/>
      <c r="CC238" s="503">
        <v>0</v>
      </c>
      <c r="CD238" s="504"/>
      <c r="CE238" s="751"/>
      <c r="CF238" s="737"/>
      <c r="CG238" s="748"/>
      <c r="CH238" s="746"/>
      <c r="CI238" s="669"/>
      <c r="CJ238" s="746"/>
      <c r="CK238" s="500"/>
      <c r="CL238" s="503">
        <v>0</v>
      </c>
      <c r="CM238" s="504"/>
      <c r="CN238" s="751"/>
      <c r="CO238" s="737"/>
      <c r="CP238" s="748"/>
      <c r="CQ238" s="746"/>
      <c r="CR238" s="669"/>
      <c r="CS238" s="746"/>
      <c r="CT238" s="500">
        <v>0.08</v>
      </c>
      <c r="CU238" s="503">
        <v>0</v>
      </c>
      <c r="CV238" s="504" t="s">
        <v>3002</v>
      </c>
      <c r="CW238" s="751"/>
      <c r="CX238" s="737"/>
      <c r="CY238" s="748"/>
      <c r="CZ238" s="746"/>
      <c r="DA238" s="746"/>
      <c r="DB238" s="669"/>
      <c r="DC238" s="746"/>
      <c r="DD238" s="500"/>
      <c r="DE238" s="503">
        <v>0</v>
      </c>
      <c r="DF238" s="504"/>
      <c r="DG238" s="751"/>
      <c r="DH238" s="737"/>
      <c r="DI238" s="750"/>
      <c r="DJ238" s="746"/>
      <c r="DK238" s="669"/>
      <c r="DL238" s="746"/>
      <c r="DM238" s="500"/>
      <c r="DN238" s="503">
        <v>0</v>
      </c>
      <c r="DO238" s="504"/>
      <c r="DP238" s="751"/>
      <c r="DQ238" s="737"/>
      <c r="DR238" s="752"/>
      <c r="DS238" s="746"/>
      <c r="DT238" s="669"/>
      <c r="DU238" s="746"/>
      <c r="DV238" s="500">
        <v>0.09</v>
      </c>
      <c r="DW238" s="503">
        <v>0</v>
      </c>
      <c r="DX238" s="504" t="s">
        <v>3003</v>
      </c>
      <c r="DY238" s="751"/>
      <c r="DZ238" s="737"/>
      <c r="EA238" s="754"/>
      <c r="EB238" s="746"/>
      <c r="EC238" s="749"/>
      <c r="ED238" s="669"/>
      <c r="EE238" s="745"/>
      <c r="EF238" s="489"/>
      <c r="EG238" s="431">
        <v>0.4</v>
      </c>
      <c r="EH238" s="431">
        <v>0</v>
      </c>
      <c r="EI238" s="444">
        <v>0</v>
      </c>
      <c r="EJ238" s="598"/>
      <c r="EK238" s="739"/>
      <c r="EL238" s="739"/>
      <c r="EM238" s="739"/>
      <c r="EN238" s="739"/>
      <c r="EO238" s="739"/>
      <c r="EP238" s="698"/>
      <c r="EQ238" s="452"/>
      <c r="ER238" s="437"/>
      <c r="ES238" s="200"/>
      <c r="ET238" s="412">
        <f t="shared" si="3"/>
        <v>0</v>
      </c>
    </row>
    <row r="239" spans="1:150" s="409" customFormat="1" ht="99.95" customHeight="1" x14ac:dyDescent="0.25">
      <c r="A239" s="430" t="s">
        <v>213</v>
      </c>
      <c r="B239" s="430" t="s">
        <v>83</v>
      </c>
      <c r="C239" s="430" t="s">
        <v>113</v>
      </c>
      <c r="D239" s="437">
        <v>5</v>
      </c>
      <c r="E239" s="430" t="s">
        <v>247</v>
      </c>
      <c r="F239" s="441" t="s">
        <v>65</v>
      </c>
      <c r="G239" s="437">
        <v>550</v>
      </c>
      <c r="H239" s="441">
        <v>1</v>
      </c>
      <c r="I239" s="431">
        <v>0.1212</v>
      </c>
      <c r="J239" s="430" t="s">
        <v>2987</v>
      </c>
      <c r="K239" s="437" t="s">
        <v>299</v>
      </c>
      <c r="L239" s="437">
        <v>9</v>
      </c>
      <c r="M239" s="430" t="s">
        <v>114</v>
      </c>
      <c r="N239" s="430" t="s">
        <v>3004</v>
      </c>
      <c r="O239" s="430" t="s">
        <v>2990</v>
      </c>
      <c r="P239" s="444">
        <v>2.4E-2</v>
      </c>
      <c r="Q239" s="437">
        <v>12</v>
      </c>
      <c r="R239" s="477">
        <v>700000000</v>
      </c>
      <c r="S239" s="430"/>
      <c r="T239" s="58">
        <v>43101</v>
      </c>
      <c r="U239" s="58">
        <v>43465</v>
      </c>
      <c r="V239" s="416" t="s">
        <v>3005</v>
      </c>
      <c r="W239" s="514">
        <v>0.4</v>
      </c>
      <c r="X239" s="500">
        <v>7.0000000000000007E-2</v>
      </c>
      <c r="Y239" s="503">
        <v>0</v>
      </c>
      <c r="Z239" s="504" t="s">
        <v>2889</v>
      </c>
      <c r="AA239" s="747">
        <v>7.0000000000000007E-2</v>
      </c>
      <c r="AB239" s="737">
        <v>0</v>
      </c>
      <c r="AC239" s="750"/>
      <c r="AD239" s="746"/>
      <c r="AE239" s="669"/>
      <c r="AF239" s="746"/>
      <c r="AG239" s="500">
        <v>7.0000000000000007E-2</v>
      </c>
      <c r="AH239" s="503">
        <v>0</v>
      </c>
      <c r="AI239" s="504" t="s">
        <v>2890</v>
      </c>
      <c r="AJ239" s="747">
        <v>7.0000000000000007E-2</v>
      </c>
      <c r="AK239" s="737">
        <v>0</v>
      </c>
      <c r="AL239" s="750"/>
      <c r="AM239" s="746"/>
      <c r="AN239" s="669"/>
      <c r="AO239" s="746"/>
      <c r="AP239" s="500">
        <v>7.0000000000000007E-2</v>
      </c>
      <c r="AQ239" s="503">
        <v>0</v>
      </c>
      <c r="AR239" s="504" t="s">
        <v>2892</v>
      </c>
      <c r="AS239" s="747">
        <v>7.0000000000000007E-2</v>
      </c>
      <c r="AT239" s="737">
        <v>0</v>
      </c>
      <c r="AU239" s="750"/>
      <c r="AV239" s="746"/>
      <c r="AW239" s="746"/>
      <c r="AX239" s="669"/>
      <c r="AY239" s="746"/>
      <c r="AZ239" s="500">
        <v>0.06</v>
      </c>
      <c r="BA239" s="503">
        <v>0</v>
      </c>
      <c r="BB239" s="504" t="s">
        <v>2893</v>
      </c>
      <c r="BC239" s="747">
        <v>0.06</v>
      </c>
      <c r="BD239" s="737">
        <v>0</v>
      </c>
      <c r="BE239" s="748">
        <v>700000000</v>
      </c>
      <c r="BF239" s="746"/>
      <c r="BG239" s="669"/>
      <c r="BH239" s="746"/>
      <c r="BI239" s="500">
        <v>0.06</v>
      </c>
      <c r="BJ239" s="503">
        <v>0</v>
      </c>
      <c r="BK239" s="504" t="s">
        <v>2894</v>
      </c>
      <c r="BL239" s="747">
        <v>0.06</v>
      </c>
      <c r="BM239" s="737">
        <v>0</v>
      </c>
      <c r="BN239" s="750"/>
      <c r="BO239" s="746"/>
      <c r="BP239" s="669"/>
      <c r="BQ239" s="746"/>
      <c r="BR239" s="500">
        <v>7.0000000000000007E-2</v>
      </c>
      <c r="BS239" s="503">
        <v>0</v>
      </c>
      <c r="BT239" s="504" t="s">
        <v>3006</v>
      </c>
      <c r="BU239" s="747">
        <v>0.15000000000000002</v>
      </c>
      <c r="BV239" s="737">
        <v>0</v>
      </c>
      <c r="BW239" s="750"/>
      <c r="BX239" s="746"/>
      <c r="BY239" s="749" t="s">
        <v>3007</v>
      </c>
      <c r="BZ239" s="669"/>
      <c r="CA239" s="746"/>
      <c r="CB239" s="500">
        <v>0</v>
      </c>
      <c r="CC239" s="503">
        <v>0</v>
      </c>
      <c r="CD239" s="504"/>
      <c r="CE239" s="747">
        <v>0.08</v>
      </c>
      <c r="CF239" s="737">
        <v>0</v>
      </c>
      <c r="CG239" s="750"/>
      <c r="CH239" s="746"/>
      <c r="CI239" s="669"/>
      <c r="CJ239" s="746"/>
      <c r="CK239" s="500">
        <v>0</v>
      </c>
      <c r="CL239" s="503">
        <v>0</v>
      </c>
      <c r="CM239" s="504"/>
      <c r="CN239" s="747">
        <v>0.08</v>
      </c>
      <c r="CO239" s="737">
        <v>0</v>
      </c>
      <c r="CP239" s="750"/>
      <c r="CQ239" s="746"/>
      <c r="CR239" s="669"/>
      <c r="CS239" s="746"/>
      <c r="CT239" s="500">
        <v>0</v>
      </c>
      <c r="CU239" s="503">
        <v>0</v>
      </c>
      <c r="CV239" s="504"/>
      <c r="CW239" s="747">
        <v>0.1</v>
      </c>
      <c r="CX239" s="737">
        <v>0</v>
      </c>
      <c r="CY239" s="750"/>
      <c r="CZ239" s="746"/>
      <c r="DA239" s="746"/>
      <c r="DB239" s="669"/>
      <c r="DC239" s="746"/>
      <c r="DD239" s="500">
        <v>0</v>
      </c>
      <c r="DE239" s="503">
        <v>0</v>
      </c>
      <c r="DF239" s="504"/>
      <c r="DG239" s="747">
        <v>0.08</v>
      </c>
      <c r="DH239" s="737">
        <v>0</v>
      </c>
      <c r="DI239" s="750"/>
      <c r="DJ239" s="746"/>
      <c r="DK239" s="669"/>
      <c r="DL239" s="746"/>
      <c r="DM239" s="500">
        <v>0</v>
      </c>
      <c r="DN239" s="503">
        <v>0</v>
      </c>
      <c r="DO239" s="504"/>
      <c r="DP239" s="747">
        <v>0.08</v>
      </c>
      <c r="DQ239" s="737">
        <v>0</v>
      </c>
      <c r="DR239" s="754"/>
      <c r="DS239" s="746"/>
      <c r="DT239" s="669"/>
      <c r="DU239" s="746"/>
      <c r="DV239" s="500">
        <v>0</v>
      </c>
      <c r="DW239" s="503">
        <v>0</v>
      </c>
      <c r="DX239" s="504"/>
      <c r="DY239" s="747">
        <v>0.1</v>
      </c>
      <c r="DZ239" s="737">
        <v>0</v>
      </c>
      <c r="EA239" s="754"/>
      <c r="EB239" s="746"/>
      <c r="EC239" s="749" t="s">
        <v>3008</v>
      </c>
      <c r="ED239" s="669"/>
      <c r="EE239" s="745"/>
      <c r="EF239" s="489"/>
      <c r="EG239" s="431">
        <v>0.4</v>
      </c>
      <c r="EH239" s="431">
        <v>0</v>
      </c>
      <c r="EI239" s="444">
        <v>0</v>
      </c>
      <c r="EJ239" s="755">
        <v>0.99999999999999989</v>
      </c>
      <c r="EK239" s="739"/>
      <c r="EL239" s="739"/>
      <c r="EM239" s="739"/>
      <c r="EN239" s="739"/>
      <c r="EO239" s="739"/>
      <c r="EP239" s="698">
        <v>700000000</v>
      </c>
      <c r="EQ239" s="452"/>
      <c r="ER239" s="437"/>
      <c r="ES239" s="200"/>
      <c r="ET239" s="412">
        <f t="shared" si="3"/>
        <v>0</v>
      </c>
    </row>
    <row r="240" spans="1:150" s="409" customFormat="1" ht="99.95" customHeight="1" x14ac:dyDescent="0.25">
      <c r="A240" s="430" t="s">
        <v>213</v>
      </c>
      <c r="B240" s="430" t="s">
        <v>83</v>
      </c>
      <c r="C240" s="430" t="s">
        <v>113</v>
      </c>
      <c r="D240" s="437">
        <v>5</v>
      </c>
      <c r="E240" s="430" t="s">
        <v>247</v>
      </c>
      <c r="F240" s="441" t="s">
        <v>65</v>
      </c>
      <c r="G240" s="437">
        <v>550</v>
      </c>
      <c r="H240" s="441">
        <v>1</v>
      </c>
      <c r="I240" s="431">
        <v>0.1212</v>
      </c>
      <c r="J240" s="430" t="s">
        <v>2987</v>
      </c>
      <c r="K240" s="437" t="s">
        <v>299</v>
      </c>
      <c r="L240" s="437">
        <v>9</v>
      </c>
      <c r="M240" s="430" t="s">
        <v>114</v>
      </c>
      <c r="N240" s="430" t="s">
        <v>3009</v>
      </c>
      <c r="O240" s="430" t="s">
        <v>2990</v>
      </c>
      <c r="P240" s="444">
        <v>2.4E-2</v>
      </c>
      <c r="Q240" s="437">
        <v>12</v>
      </c>
      <c r="R240" s="477">
        <v>700000000</v>
      </c>
      <c r="S240" s="430"/>
      <c r="T240" s="58">
        <v>43101</v>
      </c>
      <c r="U240" s="58">
        <v>43465</v>
      </c>
      <c r="V240" s="416" t="s">
        <v>3010</v>
      </c>
      <c r="W240" s="514">
        <v>0.6</v>
      </c>
      <c r="X240" s="459">
        <v>0</v>
      </c>
      <c r="Y240" s="503">
        <v>0</v>
      </c>
      <c r="Z240" s="505"/>
      <c r="AA240" s="747"/>
      <c r="AB240" s="737"/>
      <c r="AC240" s="750"/>
      <c r="AD240" s="746"/>
      <c r="AE240" s="669"/>
      <c r="AF240" s="746"/>
      <c r="AG240" s="459">
        <v>0</v>
      </c>
      <c r="AH240" s="503">
        <v>0</v>
      </c>
      <c r="AI240" s="505"/>
      <c r="AJ240" s="747"/>
      <c r="AK240" s="737"/>
      <c r="AL240" s="750"/>
      <c r="AM240" s="746"/>
      <c r="AN240" s="669"/>
      <c r="AO240" s="746"/>
      <c r="AP240" s="459">
        <v>0</v>
      </c>
      <c r="AQ240" s="503">
        <v>0</v>
      </c>
      <c r="AR240" s="505"/>
      <c r="AS240" s="747"/>
      <c r="AT240" s="737"/>
      <c r="AU240" s="750"/>
      <c r="AV240" s="746"/>
      <c r="AW240" s="746"/>
      <c r="AX240" s="669"/>
      <c r="AY240" s="746"/>
      <c r="AZ240" s="459">
        <v>0</v>
      </c>
      <c r="BA240" s="503">
        <v>0</v>
      </c>
      <c r="BB240" s="505"/>
      <c r="BC240" s="747"/>
      <c r="BD240" s="737"/>
      <c r="BE240" s="748"/>
      <c r="BF240" s="746"/>
      <c r="BG240" s="669"/>
      <c r="BH240" s="746"/>
      <c r="BI240" s="459">
        <v>0</v>
      </c>
      <c r="BJ240" s="503">
        <v>0</v>
      </c>
      <c r="BK240" s="505"/>
      <c r="BL240" s="747"/>
      <c r="BM240" s="737"/>
      <c r="BN240" s="750"/>
      <c r="BO240" s="746"/>
      <c r="BP240" s="669"/>
      <c r="BQ240" s="746"/>
      <c r="BR240" s="459">
        <v>0.08</v>
      </c>
      <c r="BS240" s="503">
        <v>0</v>
      </c>
      <c r="BT240" s="505" t="s">
        <v>3011</v>
      </c>
      <c r="BU240" s="747"/>
      <c r="BV240" s="737"/>
      <c r="BW240" s="750"/>
      <c r="BX240" s="746"/>
      <c r="BY240" s="749"/>
      <c r="BZ240" s="669"/>
      <c r="CA240" s="746"/>
      <c r="CB240" s="459">
        <v>0.08</v>
      </c>
      <c r="CC240" s="503">
        <v>0</v>
      </c>
      <c r="CD240" s="505" t="s">
        <v>3011</v>
      </c>
      <c r="CE240" s="747"/>
      <c r="CF240" s="737"/>
      <c r="CG240" s="750"/>
      <c r="CH240" s="746"/>
      <c r="CI240" s="669"/>
      <c r="CJ240" s="746"/>
      <c r="CK240" s="459">
        <v>0.08</v>
      </c>
      <c r="CL240" s="503">
        <v>0</v>
      </c>
      <c r="CM240" s="505" t="s">
        <v>3011</v>
      </c>
      <c r="CN240" s="747"/>
      <c r="CO240" s="737"/>
      <c r="CP240" s="750"/>
      <c r="CQ240" s="746"/>
      <c r="CR240" s="669"/>
      <c r="CS240" s="746"/>
      <c r="CT240" s="459">
        <v>0.1</v>
      </c>
      <c r="CU240" s="503">
        <v>0</v>
      </c>
      <c r="CV240" s="505" t="s">
        <v>3011</v>
      </c>
      <c r="CW240" s="747"/>
      <c r="CX240" s="737"/>
      <c r="CY240" s="750"/>
      <c r="CZ240" s="746"/>
      <c r="DA240" s="746"/>
      <c r="DB240" s="669"/>
      <c r="DC240" s="746"/>
      <c r="DD240" s="459">
        <v>0.08</v>
      </c>
      <c r="DE240" s="503">
        <v>0</v>
      </c>
      <c r="DF240" s="505" t="s">
        <v>3011</v>
      </c>
      <c r="DG240" s="747"/>
      <c r="DH240" s="737"/>
      <c r="DI240" s="750"/>
      <c r="DJ240" s="746"/>
      <c r="DK240" s="669"/>
      <c r="DL240" s="746"/>
      <c r="DM240" s="459">
        <v>0.08</v>
      </c>
      <c r="DN240" s="503">
        <v>0</v>
      </c>
      <c r="DO240" s="505" t="s">
        <v>3011</v>
      </c>
      <c r="DP240" s="747"/>
      <c r="DQ240" s="737"/>
      <c r="DR240" s="754"/>
      <c r="DS240" s="746"/>
      <c r="DT240" s="669"/>
      <c r="DU240" s="746"/>
      <c r="DV240" s="459">
        <v>0.1</v>
      </c>
      <c r="DW240" s="503">
        <v>0</v>
      </c>
      <c r="DX240" s="505" t="s">
        <v>3011</v>
      </c>
      <c r="DY240" s="747"/>
      <c r="DZ240" s="737"/>
      <c r="EA240" s="754"/>
      <c r="EB240" s="746"/>
      <c r="EC240" s="749"/>
      <c r="ED240" s="669"/>
      <c r="EE240" s="745"/>
      <c r="EF240" s="489"/>
      <c r="EG240" s="431">
        <v>0.6</v>
      </c>
      <c r="EH240" s="431">
        <v>0</v>
      </c>
      <c r="EI240" s="444">
        <v>0</v>
      </c>
      <c r="EJ240" s="755"/>
      <c r="EK240" s="739"/>
      <c r="EL240" s="739"/>
      <c r="EM240" s="739"/>
      <c r="EN240" s="739"/>
      <c r="EO240" s="739"/>
      <c r="EP240" s="698"/>
      <c r="EQ240" s="452"/>
      <c r="ER240" s="437"/>
      <c r="ES240" s="200"/>
      <c r="ET240" s="412">
        <f t="shared" si="3"/>
        <v>0</v>
      </c>
    </row>
    <row r="241" spans="1:150" s="409" customFormat="1" ht="99.95" customHeight="1" x14ac:dyDescent="0.25">
      <c r="A241" s="430" t="s">
        <v>213</v>
      </c>
      <c r="B241" s="430" t="s">
        <v>83</v>
      </c>
      <c r="C241" s="430" t="s">
        <v>113</v>
      </c>
      <c r="D241" s="437">
        <v>5</v>
      </c>
      <c r="E241" s="430" t="s">
        <v>247</v>
      </c>
      <c r="F241" s="441" t="s">
        <v>65</v>
      </c>
      <c r="G241" s="437">
        <v>550</v>
      </c>
      <c r="H241" s="441">
        <v>1</v>
      </c>
      <c r="I241" s="431">
        <v>0.1212</v>
      </c>
      <c r="J241" s="430" t="s">
        <v>2987</v>
      </c>
      <c r="K241" s="437" t="s">
        <v>299</v>
      </c>
      <c r="L241" s="437">
        <v>10</v>
      </c>
      <c r="M241" s="430" t="s">
        <v>115</v>
      </c>
      <c r="N241" s="430" t="s">
        <v>3012</v>
      </c>
      <c r="O241" s="430" t="s">
        <v>2990</v>
      </c>
      <c r="P241" s="444">
        <v>3.5999999999999997E-2</v>
      </c>
      <c r="Q241" s="437">
        <v>12</v>
      </c>
      <c r="R241" s="477">
        <v>640459000</v>
      </c>
      <c r="S241" s="430"/>
      <c r="T241" s="58">
        <v>43101</v>
      </c>
      <c r="U241" s="58">
        <v>43465</v>
      </c>
      <c r="V241" s="416" t="s">
        <v>3013</v>
      </c>
      <c r="W241" s="514">
        <v>0.3</v>
      </c>
      <c r="X241" s="459">
        <v>0</v>
      </c>
      <c r="Y241" s="503">
        <v>0</v>
      </c>
      <c r="Z241" s="505"/>
      <c r="AA241" s="751">
        <v>0.03</v>
      </c>
      <c r="AB241" s="737">
        <v>0</v>
      </c>
      <c r="AC241" s="748">
        <v>418306000</v>
      </c>
      <c r="AD241" s="746"/>
      <c r="AE241" s="669"/>
      <c r="AF241" s="505"/>
      <c r="AG241" s="459">
        <v>0</v>
      </c>
      <c r="AH241" s="503">
        <v>0</v>
      </c>
      <c r="AI241" s="505"/>
      <c r="AJ241" s="751">
        <v>0.03</v>
      </c>
      <c r="AK241" s="737">
        <v>0</v>
      </c>
      <c r="AL241" s="748">
        <v>39567000</v>
      </c>
      <c r="AM241" s="746"/>
      <c r="AN241" s="669"/>
      <c r="AO241" s="746"/>
      <c r="AP241" s="459">
        <v>7.0000000000000007E-2</v>
      </c>
      <c r="AQ241" s="503">
        <v>0</v>
      </c>
      <c r="AR241" s="504" t="s">
        <v>3014</v>
      </c>
      <c r="AS241" s="751">
        <v>0.26</v>
      </c>
      <c r="AT241" s="737">
        <v>0</v>
      </c>
      <c r="AU241" s="750"/>
      <c r="AV241" s="746"/>
      <c r="AW241" s="749" t="s">
        <v>3015</v>
      </c>
      <c r="AX241" s="669"/>
      <c r="AY241" s="746"/>
      <c r="AZ241" s="459">
        <v>0</v>
      </c>
      <c r="BA241" s="503">
        <v>0</v>
      </c>
      <c r="BB241" s="515"/>
      <c r="BC241" s="751">
        <v>0.18</v>
      </c>
      <c r="BD241" s="737">
        <v>0</v>
      </c>
      <c r="BE241" s="748">
        <v>54000000</v>
      </c>
      <c r="BF241" s="746"/>
      <c r="BG241" s="669"/>
      <c r="BH241" s="505"/>
      <c r="BI241" s="459">
        <v>0</v>
      </c>
      <c r="BJ241" s="503">
        <v>0</v>
      </c>
      <c r="BK241" s="515"/>
      <c r="BL241" s="751">
        <v>0.03</v>
      </c>
      <c r="BM241" s="737">
        <v>0</v>
      </c>
      <c r="BN241" s="748"/>
      <c r="BO241" s="746"/>
      <c r="BP241" s="669"/>
      <c r="BQ241" s="746"/>
      <c r="BR241" s="459">
        <v>7.0000000000000007E-2</v>
      </c>
      <c r="BS241" s="503">
        <v>0</v>
      </c>
      <c r="BT241" s="505" t="s">
        <v>3016</v>
      </c>
      <c r="BU241" s="751">
        <v>0.11000000000000001</v>
      </c>
      <c r="BV241" s="737">
        <v>0</v>
      </c>
      <c r="BW241" s="750"/>
      <c r="BX241" s="746"/>
      <c r="BY241" s="749" t="s">
        <v>3017</v>
      </c>
      <c r="BZ241" s="669"/>
      <c r="CA241" s="746"/>
      <c r="CB241" s="459">
        <v>0</v>
      </c>
      <c r="CC241" s="503">
        <v>0</v>
      </c>
      <c r="CD241" s="505"/>
      <c r="CE241" s="751">
        <v>0.03</v>
      </c>
      <c r="CF241" s="737">
        <v>0</v>
      </c>
      <c r="CG241" s="748">
        <v>128586000</v>
      </c>
      <c r="CH241" s="746"/>
      <c r="CI241" s="669"/>
      <c r="CJ241" s="746"/>
      <c r="CK241" s="459">
        <v>0</v>
      </c>
      <c r="CL241" s="503">
        <v>0</v>
      </c>
      <c r="CM241" s="505"/>
      <c r="CN241" s="751">
        <v>0.03</v>
      </c>
      <c r="CO241" s="737">
        <v>0</v>
      </c>
      <c r="CP241" s="748"/>
      <c r="CQ241" s="746"/>
      <c r="CR241" s="669"/>
      <c r="CS241" s="746"/>
      <c r="CT241" s="459">
        <v>0.08</v>
      </c>
      <c r="CU241" s="503">
        <v>0</v>
      </c>
      <c r="CV241" s="504" t="s">
        <v>3016</v>
      </c>
      <c r="CW241" s="751">
        <v>0.12</v>
      </c>
      <c r="CX241" s="737">
        <v>0</v>
      </c>
      <c r="CY241" s="750"/>
      <c r="CZ241" s="746"/>
      <c r="DA241" s="749" t="s">
        <v>3018</v>
      </c>
      <c r="DB241" s="669"/>
      <c r="DC241" s="746"/>
      <c r="DD241" s="459">
        <v>0</v>
      </c>
      <c r="DE241" s="503">
        <v>0</v>
      </c>
      <c r="DF241" s="505"/>
      <c r="DG241" s="751">
        <v>0.03</v>
      </c>
      <c r="DH241" s="737">
        <v>0</v>
      </c>
      <c r="DI241" s="748"/>
      <c r="DJ241" s="746"/>
      <c r="DK241" s="669"/>
      <c r="DL241" s="746"/>
      <c r="DM241" s="459">
        <v>0</v>
      </c>
      <c r="DN241" s="503">
        <v>0</v>
      </c>
      <c r="DO241" s="505"/>
      <c r="DP241" s="751">
        <v>0.03</v>
      </c>
      <c r="DQ241" s="737">
        <v>0</v>
      </c>
      <c r="DR241" s="752"/>
      <c r="DS241" s="746"/>
      <c r="DT241" s="669"/>
      <c r="DU241" s="746"/>
      <c r="DV241" s="459">
        <v>0.08</v>
      </c>
      <c r="DW241" s="503">
        <v>0</v>
      </c>
      <c r="DX241" s="504" t="s">
        <v>3016</v>
      </c>
      <c r="DY241" s="751">
        <v>0.12</v>
      </c>
      <c r="DZ241" s="737">
        <v>0</v>
      </c>
      <c r="EA241" s="754"/>
      <c r="EB241" s="746"/>
      <c r="EC241" s="749" t="s">
        <v>3018</v>
      </c>
      <c r="ED241" s="669"/>
      <c r="EE241" s="756"/>
      <c r="EF241" s="489"/>
      <c r="EG241" s="431">
        <v>0.30000000000000004</v>
      </c>
      <c r="EH241" s="431">
        <v>0</v>
      </c>
      <c r="EI241" s="444">
        <v>0</v>
      </c>
      <c r="EJ241" s="582">
        <v>1</v>
      </c>
      <c r="EK241" s="739"/>
      <c r="EL241" s="739"/>
      <c r="EM241" s="739"/>
      <c r="EN241" s="739"/>
      <c r="EO241" s="739"/>
      <c r="EP241" s="698">
        <v>640459000</v>
      </c>
      <c r="EQ241" s="452"/>
      <c r="ER241" s="437"/>
      <c r="ES241" s="200"/>
      <c r="ET241" s="412">
        <f t="shared" si="3"/>
        <v>0</v>
      </c>
    </row>
    <row r="242" spans="1:150" s="409" customFormat="1" ht="99.95" customHeight="1" x14ac:dyDescent="0.25">
      <c r="A242" s="430" t="s">
        <v>213</v>
      </c>
      <c r="B242" s="430" t="s">
        <v>83</v>
      </c>
      <c r="C242" s="430" t="s">
        <v>113</v>
      </c>
      <c r="D242" s="437">
        <v>5</v>
      </c>
      <c r="E242" s="430" t="s">
        <v>247</v>
      </c>
      <c r="F242" s="441" t="s">
        <v>65</v>
      </c>
      <c r="G242" s="437">
        <v>550</v>
      </c>
      <c r="H242" s="441">
        <v>1</v>
      </c>
      <c r="I242" s="431">
        <v>0.1212</v>
      </c>
      <c r="J242" s="430" t="s">
        <v>2987</v>
      </c>
      <c r="K242" s="437" t="s">
        <v>299</v>
      </c>
      <c r="L242" s="437">
        <v>10</v>
      </c>
      <c r="M242" s="430" t="s">
        <v>115</v>
      </c>
      <c r="N242" s="430" t="s">
        <v>3019</v>
      </c>
      <c r="O242" s="430" t="s">
        <v>2990</v>
      </c>
      <c r="P242" s="444">
        <v>3.5999999999999997E-2</v>
      </c>
      <c r="Q242" s="437">
        <v>12</v>
      </c>
      <c r="R242" s="477">
        <v>640459000</v>
      </c>
      <c r="S242" s="430"/>
      <c r="T242" s="58">
        <v>43101</v>
      </c>
      <c r="U242" s="58">
        <v>43465</v>
      </c>
      <c r="V242" s="416" t="s">
        <v>3020</v>
      </c>
      <c r="W242" s="514">
        <v>0.3</v>
      </c>
      <c r="X242" s="459">
        <v>0</v>
      </c>
      <c r="Y242" s="503">
        <v>0</v>
      </c>
      <c r="Z242" s="505"/>
      <c r="AA242" s="751"/>
      <c r="AB242" s="737"/>
      <c r="AC242" s="748"/>
      <c r="AD242" s="746"/>
      <c r="AE242" s="669"/>
      <c r="AF242" s="505"/>
      <c r="AG242" s="459">
        <v>0</v>
      </c>
      <c r="AH242" s="503">
        <v>0</v>
      </c>
      <c r="AI242" s="505"/>
      <c r="AJ242" s="751"/>
      <c r="AK242" s="737"/>
      <c r="AL242" s="748"/>
      <c r="AM242" s="746"/>
      <c r="AN242" s="669"/>
      <c r="AO242" s="746"/>
      <c r="AP242" s="459">
        <v>0.15</v>
      </c>
      <c r="AQ242" s="503">
        <v>0</v>
      </c>
      <c r="AR242" s="504" t="s">
        <v>3021</v>
      </c>
      <c r="AS242" s="751"/>
      <c r="AT242" s="737"/>
      <c r="AU242" s="750"/>
      <c r="AV242" s="746"/>
      <c r="AW242" s="749"/>
      <c r="AX242" s="669"/>
      <c r="AY242" s="746"/>
      <c r="AZ242" s="459">
        <v>0.15</v>
      </c>
      <c r="BA242" s="503">
        <v>0</v>
      </c>
      <c r="BB242" s="515" t="s">
        <v>3022</v>
      </c>
      <c r="BC242" s="751"/>
      <c r="BD242" s="737"/>
      <c r="BE242" s="748"/>
      <c r="BF242" s="746"/>
      <c r="BG242" s="669"/>
      <c r="BH242" s="505"/>
      <c r="BI242" s="459">
        <v>0</v>
      </c>
      <c r="BJ242" s="503">
        <v>0</v>
      </c>
      <c r="BK242" s="515"/>
      <c r="BL242" s="751"/>
      <c r="BM242" s="737"/>
      <c r="BN242" s="748"/>
      <c r="BO242" s="746"/>
      <c r="BP242" s="669"/>
      <c r="BQ242" s="746"/>
      <c r="BR242" s="459">
        <v>0</v>
      </c>
      <c r="BS242" s="503">
        <v>0</v>
      </c>
      <c r="BT242" s="505"/>
      <c r="BU242" s="751"/>
      <c r="BV242" s="737"/>
      <c r="BW242" s="750"/>
      <c r="BX242" s="746"/>
      <c r="BY242" s="749"/>
      <c r="BZ242" s="669"/>
      <c r="CA242" s="746"/>
      <c r="CB242" s="459">
        <v>0</v>
      </c>
      <c r="CC242" s="503">
        <v>0</v>
      </c>
      <c r="CD242" s="505"/>
      <c r="CE242" s="751"/>
      <c r="CF242" s="737"/>
      <c r="CG242" s="748"/>
      <c r="CH242" s="746"/>
      <c r="CI242" s="669"/>
      <c r="CJ242" s="746"/>
      <c r="CK242" s="459">
        <v>0</v>
      </c>
      <c r="CL242" s="503">
        <v>0</v>
      </c>
      <c r="CM242" s="505"/>
      <c r="CN242" s="751"/>
      <c r="CO242" s="737"/>
      <c r="CP242" s="748"/>
      <c r="CQ242" s="746"/>
      <c r="CR242" s="669"/>
      <c r="CS242" s="746"/>
      <c r="CT242" s="459">
        <v>0</v>
      </c>
      <c r="CU242" s="503">
        <v>0</v>
      </c>
      <c r="CV242" s="505"/>
      <c r="CW242" s="751"/>
      <c r="CX242" s="737"/>
      <c r="CY242" s="750"/>
      <c r="CZ242" s="746"/>
      <c r="DA242" s="749"/>
      <c r="DB242" s="669"/>
      <c r="DC242" s="746"/>
      <c r="DD242" s="459">
        <v>0</v>
      </c>
      <c r="DE242" s="503">
        <v>0</v>
      </c>
      <c r="DF242" s="505"/>
      <c r="DG242" s="751"/>
      <c r="DH242" s="737"/>
      <c r="DI242" s="748"/>
      <c r="DJ242" s="746"/>
      <c r="DK242" s="669"/>
      <c r="DL242" s="746"/>
      <c r="DM242" s="459">
        <v>0</v>
      </c>
      <c r="DN242" s="503">
        <v>0</v>
      </c>
      <c r="DO242" s="505"/>
      <c r="DP242" s="751"/>
      <c r="DQ242" s="737"/>
      <c r="DR242" s="752"/>
      <c r="DS242" s="746"/>
      <c r="DT242" s="669"/>
      <c r="DU242" s="746"/>
      <c r="DV242" s="459">
        <v>0</v>
      </c>
      <c r="DW242" s="503">
        <v>0</v>
      </c>
      <c r="DX242" s="505"/>
      <c r="DY242" s="751"/>
      <c r="DZ242" s="737"/>
      <c r="EA242" s="754"/>
      <c r="EB242" s="746"/>
      <c r="EC242" s="749"/>
      <c r="ED242" s="669"/>
      <c r="EE242" s="756"/>
      <c r="EF242" s="489"/>
      <c r="EG242" s="431">
        <v>0.3</v>
      </c>
      <c r="EH242" s="431">
        <v>0</v>
      </c>
      <c r="EI242" s="444">
        <v>0</v>
      </c>
      <c r="EJ242" s="598"/>
      <c r="EK242" s="739"/>
      <c r="EL242" s="739"/>
      <c r="EM242" s="739"/>
      <c r="EN242" s="739"/>
      <c r="EO242" s="739"/>
      <c r="EP242" s="698"/>
      <c r="EQ242" s="452"/>
      <c r="ER242" s="437"/>
      <c r="ES242" s="200"/>
      <c r="ET242" s="412">
        <f t="shared" si="3"/>
        <v>0</v>
      </c>
    </row>
    <row r="243" spans="1:150" s="409" customFormat="1" ht="99.95" customHeight="1" x14ac:dyDescent="0.25">
      <c r="A243" s="430" t="s">
        <v>213</v>
      </c>
      <c r="B243" s="430" t="s">
        <v>83</v>
      </c>
      <c r="C243" s="430" t="s">
        <v>113</v>
      </c>
      <c r="D243" s="437">
        <v>5</v>
      </c>
      <c r="E243" s="430" t="s">
        <v>247</v>
      </c>
      <c r="F243" s="441" t="s">
        <v>65</v>
      </c>
      <c r="G243" s="437">
        <v>550</v>
      </c>
      <c r="H243" s="441">
        <v>1</v>
      </c>
      <c r="I243" s="431">
        <v>0.1212</v>
      </c>
      <c r="J243" s="430" t="s">
        <v>2987</v>
      </c>
      <c r="K243" s="437" t="s">
        <v>299</v>
      </c>
      <c r="L243" s="437">
        <v>10</v>
      </c>
      <c r="M243" s="430" t="s">
        <v>115</v>
      </c>
      <c r="N243" s="430" t="s">
        <v>3023</v>
      </c>
      <c r="O243" s="430" t="s">
        <v>2990</v>
      </c>
      <c r="P243" s="444">
        <v>3.5999999999999997E-2</v>
      </c>
      <c r="Q243" s="437">
        <v>12</v>
      </c>
      <c r="R243" s="477">
        <v>640459000</v>
      </c>
      <c r="S243" s="430"/>
      <c r="T243" s="58">
        <v>43101</v>
      </c>
      <c r="U243" s="58">
        <v>43465</v>
      </c>
      <c r="V243" s="416" t="s">
        <v>3024</v>
      </c>
      <c r="W243" s="514">
        <v>0.4</v>
      </c>
      <c r="X243" s="500">
        <v>0.03</v>
      </c>
      <c r="Y243" s="503">
        <v>0</v>
      </c>
      <c r="Z243" s="504" t="s">
        <v>3025</v>
      </c>
      <c r="AA243" s="751"/>
      <c r="AB243" s="737"/>
      <c r="AC243" s="748"/>
      <c r="AD243" s="746"/>
      <c r="AE243" s="669"/>
      <c r="AF243" s="505"/>
      <c r="AG243" s="500">
        <v>0.03</v>
      </c>
      <c r="AH243" s="503">
        <v>0</v>
      </c>
      <c r="AI243" s="504" t="s">
        <v>3025</v>
      </c>
      <c r="AJ243" s="751"/>
      <c r="AK243" s="737"/>
      <c r="AL243" s="748"/>
      <c r="AM243" s="746"/>
      <c r="AN243" s="669"/>
      <c r="AO243" s="746"/>
      <c r="AP243" s="500">
        <v>0.04</v>
      </c>
      <c r="AQ243" s="503">
        <v>0</v>
      </c>
      <c r="AR243" s="504" t="s">
        <v>3025</v>
      </c>
      <c r="AS243" s="751"/>
      <c r="AT243" s="737"/>
      <c r="AU243" s="750"/>
      <c r="AV243" s="746"/>
      <c r="AW243" s="749"/>
      <c r="AX243" s="669"/>
      <c r="AY243" s="746"/>
      <c r="AZ243" s="500">
        <v>0.03</v>
      </c>
      <c r="BA243" s="503">
        <v>0</v>
      </c>
      <c r="BB243" s="515" t="s">
        <v>3025</v>
      </c>
      <c r="BC243" s="751"/>
      <c r="BD243" s="737"/>
      <c r="BE243" s="748"/>
      <c r="BF243" s="746"/>
      <c r="BG243" s="669"/>
      <c r="BH243" s="505"/>
      <c r="BI243" s="500">
        <v>0.03</v>
      </c>
      <c r="BJ243" s="503">
        <v>0</v>
      </c>
      <c r="BK243" s="515" t="s">
        <v>3025</v>
      </c>
      <c r="BL243" s="751"/>
      <c r="BM243" s="737"/>
      <c r="BN243" s="748"/>
      <c r="BO243" s="746"/>
      <c r="BP243" s="669"/>
      <c r="BQ243" s="746"/>
      <c r="BR243" s="500">
        <v>0.04</v>
      </c>
      <c r="BS243" s="503">
        <v>0</v>
      </c>
      <c r="BT243" s="504" t="s">
        <v>3025</v>
      </c>
      <c r="BU243" s="751"/>
      <c r="BV243" s="737"/>
      <c r="BW243" s="750"/>
      <c r="BX243" s="746"/>
      <c r="BY243" s="749"/>
      <c r="BZ243" s="669"/>
      <c r="CA243" s="746"/>
      <c r="CB243" s="500">
        <v>0.03</v>
      </c>
      <c r="CC243" s="503">
        <v>0</v>
      </c>
      <c r="CD243" s="504" t="s">
        <v>3025</v>
      </c>
      <c r="CE243" s="751"/>
      <c r="CF243" s="737"/>
      <c r="CG243" s="748"/>
      <c r="CH243" s="746"/>
      <c r="CI243" s="669"/>
      <c r="CJ243" s="746"/>
      <c r="CK243" s="500">
        <v>0.03</v>
      </c>
      <c r="CL243" s="503">
        <v>0</v>
      </c>
      <c r="CM243" s="504" t="s">
        <v>3025</v>
      </c>
      <c r="CN243" s="751"/>
      <c r="CO243" s="737"/>
      <c r="CP243" s="748"/>
      <c r="CQ243" s="746"/>
      <c r="CR243" s="669"/>
      <c r="CS243" s="746"/>
      <c r="CT243" s="500">
        <v>0.04</v>
      </c>
      <c r="CU243" s="503">
        <v>0</v>
      </c>
      <c r="CV243" s="504" t="s">
        <v>3025</v>
      </c>
      <c r="CW243" s="751"/>
      <c r="CX243" s="737"/>
      <c r="CY243" s="750"/>
      <c r="CZ243" s="746"/>
      <c r="DA243" s="749"/>
      <c r="DB243" s="669"/>
      <c r="DC243" s="746"/>
      <c r="DD243" s="500">
        <v>0.03</v>
      </c>
      <c r="DE243" s="503">
        <v>0</v>
      </c>
      <c r="DF243" s="504" t="s">
        <v>3025</v>
      </c>
      <c r="DG243" s="751"/>
      <c r="DH243" s="737"/>
      <c r="DI243" s="748"/>
      <c r="DJ243" s="746"/>
      <c r="DK243" s="669"/>
      <c r="DL243" s="746"/>
      <c r="DM243" s="500">
        <v>0.03</v>
      </c>
      <c r="DN243" s="503">
        <v>0</v>
      </c>
      <c r="DO243" s="504" t="s">
        <v>3025</v>
      </c>
      <c r="DP243" s="751"/>
      <c r="DQ243" s="737"/>
      <c r="DR243" s="752"/>
      <c r="DS243" s="746"/>
      <c r="DT243" s="669"/>
      <c r="DU243" s="746"/>
      <c r="DV243" s="500">
        <v>0.04</v>
      </c>
      <c r="DW243" s="503">
        <v>0</v>
      </c>
      <c r="DX243" s="504" t="s">
        <v>3025</v>
      </c>
      <c r="DY243" s="751"/>
      <c r="DZ243" s="737"/>
      <c r="EA243" s="754"/>
      <c r="EB243" s="746"/>
      <c r="EC243" s="749"/>
      <c r="ED243" s="669"/>
      <c r="EE243" s="756"/>
      <c r="EF243" s="489"/>
      <c r="EG243" s="431">
        <v>0.39999999999999997</v>
      </c>
      <c r="EH243" s="431">
        <v>0</v>
      </c>
      <c r="EI243" s="444">
        <v>0</v>
      </c>
      <c r="EJ243" s="598"/>
      <c r="EK243" s="739"/>
      <c r="EL243" s="739"/>
      <c r="EM243" s="739"/>
      <c r="EN243" s="739"/>
      <c r="EO243" s="739"/>
      <c r="EP243" s="698"/>
      <c r="EQ243" s="452"/>
      <c r="ER243" s="437"/>
      <c r="ES243" s="200"/>
      <c r="ET243" s="412">
        <f t="shared" si="3"/>
        <v>0</v>
      </c>
    </row>
    <row r="244" spans="1:150" s="409" customFormat="1" ht="99.95" customHeight="1" x14ac:dyDescent="0.25">
      <c r="A244" s="430" t="s">
        <v>213</v>
      </c>
      <c r="B244" s="430" t="s">
        <v>3839</v>
      </c>
      <c r="C244" s="430" t="s">
        <v>116</v>
      </c>
      <c r="D244" s="437">
        <v>6</v>
      </c>
      <c r="E244" s="430" t="s">
        <v>3026</v>
      </c>
      <c r="F244" s="441" t="s">
        <v>65</v>
      </c>
      <c r="G244" s="444">
        <v>0.6</v>
      </c>
      <c r="H244" s="444">
        <v>0.22</v>
      </c>
      <c r="I244" s="431">
        <v>8.7300000000000003E-2</v>
      </c>
      <c r="J244" s="430" t="s">
        <v>3027</v>
      </c>
      <c r="K244" s="437" t="s">
        <v>291</v>
      </c>
      <c r="L244" s="437">
        <v>11</v>
      </c>
      <c r="M244" s="430" t="s">
        <v>3028</v>
      </c>
      <c r="N244" s="430" t="s">
        <v>3029</v>
      </c>
      <c r="O244" s="430" t="s">
        <v>2887</v>
      </c>
      <c r="P244" s="441">
        <v>8.9999999999999993E-3</v>
      </c>
      <c r="Q244" s="437">
        <v>3</v>
      </c>
      <c r="R244" s="477">
        <v>0</v>
      </c>
      <c r="S244" s="430"/>
      <c r="T244" s="58">
        <v>43101</v>
      </c>
      <c r="U244" s="58">
        <v>43190</v>
      </c>
      <c r="V244" s="416" t="s">
        <v>3030</v>
      </c>
      <c r="W244" s="514">
        <v>1</v>
      </c>
      <c r="X244" s="500">
        <v>0.5</v>
      </c>
      <c r="Y244" s="503">
        <v>0</v>
      </c>
      <c r="Z244" s="504" t="s">
        <v>3031</v>
      </c>
      <c r="AA244" s="506">
        <v>0.5</v>
      </c>
      <c r="AB244" s="503">
        <v>0</v>
      </c>
      <c r="AC244" s="516"/>
      <c r="AD244" s="505"/>
      <c r="AE244" s="737">
        <v>2.8819999999999998E-2</v>
      </c>
      <c r="AF244" s="746"/>
      <c r="AG244" s="500">
        <v>0</v>
      </c>
      <c r="AH244" s="503">
        <v>0</v>
      </c>
      <c r="AI244" s="504"/>
      <c r="AJ244" s="506">
        <v>0</v>
      </c>
      <c r="AK244" s="503">
        <v>0</v>
      </c>
      <c r="AL244" s="516"/>
      <c r="AM244" s="505"/>
      <c r="AN244" s="737">
        <v>1.9800000000000005E-2</v>
      </c>
      <c r="AO244" s="746"/>
      <c r="AP244" s="500">
        <v>0.5</v>
      </c>
      <c r="AQ244" s="503">
        <v>0</v>
      </c>
      <c r="AR244" s="504" t="s">
        <v>3032</v>
      </c>
      <c r="AS244" s="506">
        <v>0.5</v>
      </c>
      <c r="AT244" s="503">
        <v>0</v>
      </c>
      <c r="AU244" s="516"/>
      <c r="AV244" s="505"/>
      <c r="AW244" s="517" t="s">
        <v>3033</v>
      </c>
      <c r="AX244" s="737">
        <v>3.4759999999999999E-2</v>
      </c>
      <c r="AY244" s="746"/>
      <c r="AZ244" s="500">
        <v>0</v>
      </c>
      <c r="BA244" s="503">
        <v>0</v>
      </c>
      <c r="BB244" s="504" t="s">
        <v>3029</v>
      </c>
      <c r="BC244" s="506">
        <v>0</v>
      </c>
      <c r="BD244" s="505"/>
      <c r="BE244" s="516"/>
      <c r="BF244" s="505"/>
      <c r="BG244" s="737">
        <v>5.94E-3</v>
      </c>
      <c r="BH244" s="746"/>
      <c r="BI244" s="500">
        <v>0</v>
      </c>
      <c r="BJ244" s="503">
        <v>0</v>
      </c>
      <c r="BK244" s="505"/>
      <c r="BL244" s="506">
        <v>0</v>
      </c>
      <c r="BM244" s="505"/>
      <c r="BN244" s="516"/>
      <c r="BO244" s="505"/>
      <c r="BP244" s="737">
        <v>5.94E-3</v>
      </c>
      <c r="BQ244" s="746"/>
      <c r="BR244" s="500">
        <v>0</v>
      </c>
      <c r="BS244" s="503">
        <v>0</v>
      </c>
      <c r="BT244" s="505"/>
      <c r="BU244" s="506">
        <v>0</v>
      </c>
      <c r="BV244" s="505"/>
      <c r="BW244" s="516"/>
      <c r="BX244" s="505"/>
      <c r="BY244" s="505"/>
      <c r="BZ244" s="737">
        <v>3.3660000000000002E-2</v>
      </c>
      <c r="CA244" s="746"/>
      <c r="CB244" s="500">
        <v>0</v>
      </c>
      <c r="CC244" s="503">
        <v>0</v>
      </c>
      <c r="CD244" s="505"/>
      <c r="CE244" s="506">
        <v>0</v>
      </c>
      <c r="CF244" s="505"/>
      <c r="CG244" s="516"/>
      <c r="CH244" s="505"/>
      <c r="CI244" s="737">
        <v>3.3660000000000002E-2</v>
      </c>
      <c r="CJ244" s="746"/>
      <c r="CK244" s="500">
        <v>0</v>
      </c>
      <c r="CL244" s="503">
        <v>0</v>
      </c>
      <c r="CM244" s="505"/>
      <c r="CN244" s="506">
        <v>0</v>
      </c>
      <c r="CO244" s="505"/>
      <c r="CP244" s="516"/>
      <c r="CQ244" s="505"/>
      <c r="CR244" s="737">
        <v>3.3660000000000002E-2</v>
      </c>
      <c r="CS244" s="746"/>
      <c r="CT244" s="500">
        <v>0</v>
      </c>
      <c r="CU244" s="503">
        <v>0</v>
      </c>
      <c r="CV244" s="505"/>
      <c r="CW244" s="506">
        <v>0</v>
      </c>
      <c r="CX244" s="505"/>
      <c r="CY244" s="516"/>
      <c r="CZ244" s="505"/>
      <c r="DA244" s="505"/>
      <c r="DB244" s="737">
        <v>9.9000000000000025E-3</v>
      </c>
      <c r="DC244" s="746"/>
      <c r="DD244" s="500">
        <v>0</v>
      </c>
      <c r="DE244" s="503">
        <v>0</v>
      </c>
      <c r="DF244" s="505"/>
      <c r="DG244" s="506">
        <v>0</v>
      </c>
      <c r="DH244" s="505"/>
      <c r="DI244" s="516"/>
      <c r="DJ244" s="505"/>
      <c r="DK244" s="737">
        <v>5.94E-3</v>
      </c>
      <c r="DL244" s="746"/>
      <c r="DM244" s="500">
        <v>0</v>
      </c>
      <c r="DN244" s="503">
        <v>0</v>
      </c>
      <c r="DO244" s="505"/>
      <c r="DP244" s="506">
        <v>0</v>
      </c>
      <c r="DQ244" s="505"/>
      <c r="DR244" s="518"/>
      <c r="DS244" s="505"/>
      <c r="DT244" s="737">
        <v>7.9200000000000017E-3</v>
      </c>
      <c r="DU244" s="746"/>
      <c r="DV244" s="500">
        <v>0</v>
      </c>
      <c r="DW244" s="503">
        <v>0</v>
      </c>
      <c r="DX244" s="505"/>
      <c r="DY244" s="506">
        <v>0</v>
      </c>
      <c r="DZ244" s="505"/>
      <c r="EA244" s="518"/>
      <c r="EB244" s="505"/>
      <c r="EC244" s="505"/>
      <c r="ED244" s="737">
        <v>0</v>
      </c>
      <c r="EE244" s="519"/>
      <c r="EF244" s="489"/>
      <c r="EG244" s="431">
        <v>1</v>
      </c>
      <c r="EH244" s="431">
        <v>0</v>
      </c>
      <c r="EI244" s="444">
        <v>0</v>
      </c>
      <c r="EJ244" s="498">
        <v>1</v>
      </c>
      <c r="EK244" s="165"/>
      <c r="EL244" s="165"/>
      <c r="EM244" s="753">
        <v>0.22</v>
      </c>
      <c r="EN244" s="739"/>
      <c r="EO244" s="739"/>
      <c r="EP244" s="698">
        <v>310506000</v>
      </c>
      <c r="EQ244" s="452"/>
      <c r="ER244" s="437"/>
      <c r="ES244" s="200"/>
      <c r="ET244" s="412">
        <f t="shared" si="3"/>
        <v>0</v>
      </c>
    </row>
    <row r="245" spans="1:150" s="409" customFormat="1" ht="99.95" customHeight="1" x14ac:dyDescent="0.25">
      <c r="A245" s="430" t="s">
        <v>213</v>
      </c>
      <c r="B245" s="430" t="s">
        <v>3839</v>
      </c>
      <c r="C245" s="430" t="s">
        <v>116</v>
      </c>
      <c r="D245" s="437">
        <v>6</v>
      </c>
      <c r="E245" s="430" t="s">
        <v>3026</v>
      </c>
      <c r="F245" s="441" t="s">
        <v>65</v>
      </c>
      <c r="G245" s="444">
        <v>0.6</v>
      </c>
      <c r="H245" s="444">
        <v>0.22</v>
      </c>
      <c r="I245" s="431">
        <v>8.7300000000000003E-2</v>
      </c>
      <c r="J245" s="430" t="s">
        <v>3034</v>
      </c>
      <c r="K245" s="437" t="s">
        <v>299</v>
      </c>
      <c r="L245" s="437">
        <v>12</v>
      </c>
      <c r="M245" s="430" t="s">
        <v>248</v>
      </c>
      <c r="N245" s="430" t="s">
        <v>3035</v>
      </c>
      <c r="O245" s="430" t="s">
        <v>3036</v>
      </c>
      <c r="P245" s="441">
        <v>8.1000000000000003E-2</v>
      </c>
      <c r="Q245" s="437">
        <v>12</v>
      </c>
      <c r="R245" s="477">
        <v>310506000</v>
      </c>
      <c r="S245" s="430"/>
      <c r="T245" s="58">
        <v>43101</v>
      </c>
      <c r="U245" s="58">
        <v>43465</v>
      </c>
      <c r="V245" s="416" t="s">
        <v>3037</v>
      </c>
      <c r="W245" s="514">
        <v>0.3</v>
      </c>
      <c r="X245" s="459">
        <v>0</v>
      </c>
      <c r="Y245" s="503">
        <v>0</v>
      </c>
      <c r="Z245" s="505"/>
      <c r="AA245" s="747">
        <v>0.09</v>
      </c>
      <c r="AB245" s="737">
        <v>0</v>
      </c>
      <c r="AC245" s="748">
        <v>310506000</v>
      </c>
      <c r="AD245" s="746"/>
      <c r="AE245" s="737"/>
      <c r="AF245" s="746"/>
      <c r="AG245" s="459">
        <v>0</v>
      </c>
      <c r="AH245" s="503">
        <v>0</v>
      </c>
      <c r="AI245" s="505"/>
      <c r="AJ245" s="747">
        <v>0.1</v>
      </c>
      <c r="AK245" s="737">
        <v>0</v>
      </c>
      <c r="AL245" s="748"/>
      <c r="AM245" s="746"/>
      <c r="AN245" s="737"/>
      <c r="AO245" s="746"/>
      <c r="AP245" s="459">
        <v>0</v>
      </c>
      <c r="AQ245" s="503">
        <v>0</v>
      </c>
      <c r="AR245" s="505"/>
      <c r="AS245" s="747">
        <v>0.12000000000000001</v>
      </c>
      <c r="AT245" s="737">
        <v>0</v>
      </c>
      <c r="AU245" s="748"/>
      <c r="AV245" s="746"/>
      <c r="AW245" s="746"/>
      <c r="AX245" s="737"/>
      <c r="AY245" s="746"/>
      <c r="AZ245" s="459">
        <v>0</v>
      </c>
      <c r="BA245" s="503">
        <v>0</v>
      </c>
      <c r="BB245" s="505"/>
      <c r="BC245" s="747">
        <v>0.03</v>
      </c>
      <c r="BD245" s="737">
        <v>0</v>
      </c>
      <c r="BE245" s="748"/>
      <c r="BF245" s="746"/>
      <c r="BG245" s="737"/>
      <c r="BH245" s="746"/>
      <c r="BI245" s="459">
        <v>0</v>
      </c>
      <c r="BJ245" s="503">
        <v>0</v>
      </c>
      <c r="BK245" s="505"/>
      <c r="BL245" s="747">
        <v>0.03</v>
      </c>
      <c r="BM245" s="737">
        <v>0</v>
      </c>
      <c r="BN245" s="748"/>
      <c r="BO245" s="746"/>
      <c r="BP245" s="737"/>
      <c r="BQ245" s="746"/>
      <c r="BR245" s="459">
        <v>0.1</v>
      </c>
      <c r="BS245" s="503">
        <v>0</v>
      </c>
      <c r="BT245" s="504" t="s">
        <v>3038</v>
      </c>
      <c r="BU245" s="747">
        <v>0.17</v>
      </c>
      <c r="BV245" s="737">
        <v>0</v>
      </c>
      <c r="BW245" s="748"/>
      <c r="BX245" s="746"/>
      <c r="BY245" s="749" t="s">
        <v>3039</v>
      </c>
      <c r="BZ245" s="737"/>
      <c r="CA245" s="746"/>
      <c r="CB245" s="459">
        <v>0.1</v>
      </c>
      <c r="CC245" s="503">
        <v>0</v>
      </c>
      <c r="CD245" s="504" t="s">
        <v>3038</v>
      </c>
      <c r="CE245" s="747">
        <v>0.17</v>
      </c>
      <c r="CF245" s="737">
        <v>0</v>
      </c>
      <c r="CG245" s="748"/>
      <c r="CH245" s="746"/>
      <c r="CI245" s="737"/>
      <c r="CJ245" s="746"/>
      <c r="CK245" s="459">
        <v>0.1</v>
      </c>
      <c r="CL245" s="503">
        <v>0</v>
      </c>
      <c r="CM245" s="504" t="s">
        <v>3035</v>
      </c>
      <c r="CN245" s="747">
        <v>0.17</v>
      </c>
      <c r="CO245" s="737">
        <v>0</v>
      </c>
      <c r="CP245" s="748"/>
      <c r="CQ245" s="746"/>
      <c r="CR245" s="737"/>
      <c r="CS245" s="746"/>
      <c r="CT245" s="459">
        <v>0</v>
      </c>
      <c r="CU245" s="503">
        <v>0</v>
      </c>
      <c r="CV245" s="504"/>
      <c r="CW245" s="747">
        <v>0.05</v>
      </c>
      <c r="CX245" s="737">
        <v>0</v>
      </c>
      <c r="CY245" s="748"/>
      <c r="CZ245" s="746"/>
      <c r="DA245" s="749" t="s">
        <v>3040</v>
      </c>
      <c r="DB245" s="737"/>
      <c r="DC245" s="746"/>
      <c r="DD245" s="459">
        <v>0</v>
      </c>
      <c r="DE245" s="503">
        <v>0</v>
      </c>
      <c r="DF245" s="504"/>
      <c r="DG245" s="747">
        <v>0.03</v>
      </c>
      <c r="DH245" s="737">
        <v>0</v>
      </c>
      <c r="DI245" s="748"/>
      <c r="DJ245" s="746"/>
      <c r="DK245" s="737"/>
      <c r="DL245" s="746"/>
      <c r="DM245" s="459">
        <v>0</v>
      </c>
      <c r="DN245" s="503">
        <v>0</v>
      </c>
      <c r="DO245" s="504"/>
      <c r="DP245" s="747">
        <v>0.04</v>
      </c>
      <c r="DQ245" s="737">
        <v>0</v>
      </c>
      <c r="DR245" s="752"/>
      <c r="DS245" s="746"/>
      <c r="DT245" s="737"/>
      <c r="DU245" s="746"/>
      <c r="DV245" s="459">
        <v>0</v>
      </c>
      <c r="DW245" s="503">
        <v>0</v>
      </c>
      <c r="DX245" s="505"/>
      <c r="DY245" s="747">
        <v>0</v>
      </c>
      <c r="DZ245" s="737">
        <v>0</v>
      </c>
      <c r="EA245" s="754"/>
      <c r="EB245" s="746"/>
      <c r="EC245" s="749" t="s">
        <v>3041</v>
      </c>
      <c r="ED245" s="737"/>
      <c r="EE245" s="745"/>
      <c r="EF245" s="489"/>
      <c r="EG245" s="431">
        <v>0.30000000000000004</v>
      </c>
      <c r="EH245" s="431">
        <v>0</v>
      </c>
      <c r="EI245" s="444">
        <v>0</v>
      </c>
      <c r="EJ245" s="753">
        <v>1.0000000000000002</v>
      </c>
      <c r="EK245" s="739"/>
      <c r="EL245" s="739"/>
      <c r="EM245" s="739"/>
      <c r="EN245" s="739"/>
      <c r="EO245" s="739"/>
      <c r="EP245" s="698"/>
      <c r="EQ245" s="452"/>
      <c r="ER245" s="437"/>
      <c r="ES245" s="200"/>
      <c r="ET245" s="412">
        <f t="shared" si="3"/>
        <v>0</v>
      </c>
    </row>
    <row r="246" spans="1:150" s="409" customFormat="1" ht="99.95" customHeight="1" x14ac:dyDescent="0.25">
      <c r="A246" s="430" t="s">
        <v>213</v>
      </c>
      <c r="B246" s="430" t="s">
        <v>3839</v>
      </c>
      <c r="C246" s="430" t="s">
        <v>116</v>
      </c>
      <c r="D246" s="437">
        <v>6</v>
      </c>
      <c r="E246" s="430" t="s">
        <v>3026</v>
      </c>
      <c r="F246" s="441" t="s">
        <v>65</v>
      </c>
      <c r="G246" s="444">
        <v>0.6</v>
      </c>
      <c r="H246" s="444">
        <v>0.22</v>
      </c>
      <c r="I246" s="431">
        <v>8.7300000000000003E-2</v>
      </c>
      <c r="J246" s="430" t="s">
        <v>3034</v>
      </c>
      <c r="K246" s="437" t="s">
        <v>299</v>
      </c>
      <c r="L246" s="437">
        <v>12</v>
      </c>
      <c r="M246" s="430" t="s">
        <v>248</v>
      </c>
      <c r="N246" s="430" t="s">
        <v>3042</v>
      </c>
      <c r="O246" s="430" t="s">
        <v>3036</v>
      </c>
      <c r="P246" s="441">
        <v>8.1000000000000003E-2</v>
      </c>
      <c r="Q246" s="437">
        <v>12</v>
      </c>
      <c r="R246" s="477">
        <v>310506000</v>
      </c>
      <c r="S246" s="430"/>
      <c r="T246" s="58">
        <v>43101</v>
      </c>
      <c r="U246" s="58">
        <v>43465</v>
      </c>
      <c r="V246" s="416" t="s">
        <v>3043</v>
      </c>
      <c r="W246" s="514">
        <v>0.3</v>
      </c>
      <c r="X246" s="500">
        <v>0.03</v>
      </c>
      <c r="Y246" s="503">
        <v>0</v>
      </c>
      <c r="Z246" s="504" t="s">
        <v>3044</v>
      </c>
      <c r="AA246" s="747"/>
      <c r="AB246" s="737"/>
      <c r="AC246" s="748"/>
      <c r="AD246" s="746"/>
      <c r="AE246" s="737"/>
      <c r="AF246" s="746"/>
      <c r="AG246" s="500">
        <v>0.03</v>
      </c>
      <c r="AH246" s="503">
        <v>0</v>
      </c>
      <c r="AI246" s="504" t="s">
        <v>3044</v>
      </c>
      <c r="AJ246" s="747"/>
      <c r="AK246" s="737"/>
      <c r="AL246" s="748"/>
      <c r="AM246" s="746"/>
      <c r="AN246" s="737"/>
      <c r="AO246" s="746"/>
      <c r="AP246" s="500">
        <v>0.05</v>
      </c>
      <c r="AQ246" s="503">
        <v>0</v>
      </c>
      <c r="AR246" s="504" t="s">
        <v>3044</v>
      </c>
      <c r="AS246" s="747"/>
      <c r="AT246" s="737"/>
      <c r="AU246" s="748"/>
      <c r="AV246" s="746"/>
      <c r="AW246" s="746"/>
      <c r="AX246" s="737"/>
      <c r="AY246" s="746"/>
      <c r="AZ246" s="500">
        <v>0.03</v>
      </c>
      <c r="BA246" s="503">
        <v>0</v>
      </c>
      <c r="BB246" s="504" t="s">
        <v>3044</v>
      </c>
      <c r="BC246" s="747"/>
      <c r="BD246" s="737"/>
      <c r="BE246" s="748"/>
      <c r="BF246" s="746"/>
      <c r="BG246" s="737"/>
      <c r="BH246" s="746"/>
      <c r="BI246" s="500">
        <v>0.03</v>
      </c>
      <c r="BJ246" s="503">
        <v>0</v>
      </c>
      <c r="BK246" s="504" t="s">
        <v>3044</v>
      </c>
      <c r="BL246" s="747"/>
      <c r="BM246" s="737"/>
      <c r="BN246" s="748"/>
      <c r="BO246" s="746"/>
      <c r="BP246" s="737"/>
      <c r="BQ246" s="746"/>
      <c r="BR246" s="500">
        <v>0.05</v>
      </c>
      <c r="BS246" s="503">
        <v>0</v>
      </c>
      <c r="BT246" s="505" t="s">
        <v>3045</v>
      </c>
      <c r="BU246" s="747"/>
      <c r="BV246" s="737"/>
      <c r="BW246" s="748"/>
      <c r="BX246" s="746"/>
      <c r="BY246" s="749"/>
      <c r="BZ246" s="737"/>
      <c r="CA246" s="746"/>
      <c r="CB246" s="500">
        <v>0.04</v>
      </c>
      <c r="CC246" s="503">
        <v>0</v>
      </c>
      <c r="CD246" s="504" t="s">
        <v>3046</v>
      </c>
      <c r="CE246" s="747"/>
      <c r="CF246" s="737"/>
      <c r="CG246" s="748"/>
      <c r="CH246" s="746"/>
      <c r="CI246" s="737"/>
      <c r="CJ246" s="746"/>
      <c r="CK246" s="500">
        <v>0.04</v>
      </c>
      <c r="CL246" s="503">
        <v>0</v>
      </c>
      <c r="CM246" s="504" t="s">
        <v>3046</v>
      </c>
      <c r="CN246" s="747"/>
      <c r="CO246" s="737"/>
      <c r="CP246" s="748"/>
      <c r="CQ246" s="746"/>
      <c r="CR246" s="737"/>
      <c r="CS246" s="746"/>
      <c r="CT246" s="500">
        <v>0</v>
      </c>
      <c r="CU246" s="503">
        <v>0</v>
      </c>
      <c r="CV246" s="505"/>
      <c r="CW246" s="747"/>
      <c r="CX246" s="737"/>
      <c r="CY246" s="748"/>
      <c r="CZ246" s="746"/>
      <c r="DA246" s="749"/>
      <c r="DB246" s="737"/>
      <c r="DC246" s="746"/>
      <c r="DD246" s="500">
        <v>0</v>
      </c>
      <c r="DE246" s="503">
        <v>0</v>
      </c>
      <c r="DF246" s="505"/>
      <c r="DG246" s="747"/>
      <c r="DH246" s="737"/>
      <c r="DI246" s="748"/>
      <c r="DJ246" s="746"/>
      <c r="DK246" s="737"/>
      <c r="DL246" s="746"/>
      <c r="DM246" s="500">
        <v>0</v>
      </c>
      <c r="DN246" s="503">
        <v>0</v>
      </c>
      <c r="DO246" s="505"/>
      <c r="DP246" s="747"/>
      <c r="DQ246" s="737"/>
      <c r="DR246" s="752"/>
      <c r="DS246" s="746"/>
      <c r="DT246" s="737"/>
      <c r="DU246" s="746"/>
      <c r="DV246" s="500">
        <v>0</v>
      </c>
      <c r="DW246" s="503">
        <v>0</v>
      </c>
      <c r="DX246" s="505"/>
      <c r="DY246" s="747"/>
      <c r="DZ246" s="737"/>
      <c r="EA246" s="754"/>
      <c r="EB246" s="746"/>
      <c r="EC246" s="749"/>
      <c r="ED246" s="737"/>
      <c r="EE246" s="745"/>
      <c r="EF246" s="489"/>
      <c r="EG246" s="431">
        <v>0.3</v>
      </c>
      <c r="EH246" s="431">
        <v>0</v>
      </c>
      <c r="EI246" s="444">
        <v>0</v>
      </c>
      <c r="EJ246" s="739"/>
      <c r="EK246" s="739"/>
      <c r="EL246" s="739"/>
      <c r="EM246" s="739"/>
      <c r="EN246" s="739"/>
      <c r="EO246" s="739"/>
      <c r="EP246" s="698"/>
      <c r="EQ246" s="452"/>
      <c r="ER246" s="437"/>
      <c r="ES246" s="200"/>
      <c r="ET246" s="412">
        <f t="shared" si="3"/>
        <v>0</v>
      </c>
    </row>
    <row r="247" spans="1:150" s="409" customFormat="1" ht="99.95" customHeight="1" x14ac:dyDescent="0.25">
      <c r="A247" s="430" t="s">
        <v>213</v>
      </c>
      <c r="B247" s="430" t="s">
        <v>3839</v>
      </c>
      <c r="C247" s="430" t="s">
        <v>116</v>
      </c>
      <c r="D247" s="437">
        <v>6</v>
      </c>
      <c r="E247" s="430" t="s">
        <v>3026</v>
      </c>
      <c r="F247" s="441" t="s">
        <v>65</v>
      </c>
      <c r="G247" s="444">
        <v>0.6</v>
      </c>
      <c r="H247" s="444">
        <v>0.22</v>
      </c>
      <c r="I247" s="431">
        <v>8.7300000000000003E-2</v>
      </c>
      <c r="J247" s="430" t="s">
        <v>3034</v>
      </c>
      <c r="K247" s="437" t="s">
        <v>299</v>
      </c>
      <c r="L247" s="437">
        <v>12</v>
      </c>
      <c r="M247" s="430" t="s">
        <v>248</v>
      </c>
      <c r="N247" s="430" t="s">
        <v>3047</v>
      </c>
      <c r="O247" s="430" t="s">
        <v>3036</v>
      </c>
      <c r="P247" s="441">
        <v>8.1000000000000003E-2</v>
      </c>
      <c r="Q247" s="437">
        <v>12</v>
      </c>
      <c r="R247" s="477">
        <v>310506000</v>
      </c>
      <c r="S247" s="430"/>
      <c r="T247" s="58">
        <v>43101</v>
      </c>
      <c r="U247" s="58">
        <v>43465</v>
      </c>
      <c r="V247" s="416" t="s">
        <v>3048</v>
      </c>
      <c r="W247" s="514">
        <v>0.2</v>
      </c>
      <c r="X247" s="459">
        <v>0</v>
      </c>
      <c r="Y247" s="503">
        <v>0</v>
      </c>
      <c r="Z247" s="505"/>
      <c r="AA247" s="747"/>
      <c r="AB247" s="737"/>
      <c r="AC247" s="748"/>
      <c r="AD247" s="746"/>
      <c r="AE247" s="737"/>
      <c r="AF247" s="746"/>
      <c r="AG247" s="459">
        <v>0</v>
      </c>
      <c r="AH247" s="503">
        <v>0</v>
      </c>
      <c r="AI247" s="505"/>
      <c r="AJ247" s="747"/>
      <c r="AK247" s="737"/>
      <c r="AL247" s="748"/>
      <c r="AM247" s="746"/>
      <c r="AN247" s="737"/>
      <c r="AO247" s="746"/>
      <c r="AP247" s="459">
        <v>0</v>
      </c>
      <c r="AQ247" s="503">
        <v>0</v>
      </c>
      <c r="AR247" s="505"/>
      <c r="AS247" s="747"/>
      <c r="AT247" s="737"/>
      <c r="AU247" s="748"/>
      <c r="AV247" s="746"/>
      <c r="AW247" s="746"/>
      <c r="AX247" s="737"/>
      <c r="AY247" s="746"/>
      <c r="AZ247" s="459">
        <v>0</v>
      </c>
      <c r="BA247" s="503">
        <v>0</v>
      </c>
      <c r="BB247" s="505" t="s">
        <v>3049</v>
      </c>
      <c r="BC247" s="747"/>
      <c r="BD247" s="737"/>
      <c r="BE247" s="748"/>
      <c r="BF247" s="746"/>
      <c r="BG247" s="737"/>
      <c r="BH247" s="746"/>
      <c r="BI247" s="459">
        <v>0</v>
      </c>
      <c r="BJ247" s="503">
        <v>0</v>
      </c>
      <c r="BK247" s="505" t="s">
        <v>3049</v>
      </c>
      <c r="BL247" s="747"/>
      <c r="BM247" s="737"/>
      <c r="BN247" s="748"/>
      <c r="BO247" s="746"/>
      <c r="BP247" s="737"/>
      <c r="BQ247" s="746"/>
      <c r="BR247" s="459">
        <v>0.02</v>
      </c>
      <c r="BS247" s="503">
        <v>0</v>
      </c>
      <c r="BT247" s="505" t="s">
        <v>3050</v>
      </c>
      <c r="BU247" s="747"/>
      <c r="BV247" s="737"/>
      <c r="BW247" s="748"/>
      <c r="BX247" s="746"/>
      <c r="BY247" s="749"/>
      <c r="BZ247" s="737"/>
      <c r="CA247" s="746"/>
      <c r="CB247" s="459">
        <v>0.03</v>
      </c>
      <c r="CC247" s="503">
        <v>0</v>
      </c>
      <c r="CD247" s="504" t="s">
        <v>3050</v>
      </c>
      <c r="CE247" s="747"/>
      <c r="CF247" s="737"/>
      <c r="CG247" s="748"/>
      <c r="CH247" s="746"/>
      <c r="CI247" s="737"/>
      <c r="CJ247" s="746"/>
      <c r="CK247" s="459">
        <v>0.03</v>
      </c>
      <c r="CL247" s="503">
        <v>0</v>
      </c>
      <c r="CM247" s="504" t="s">
        <v>3050</v>
      </c>
      <c r="CN247" s="747"/>
      <c r="CO247" s="737"/>
      <c r="CP247" s="748"/>
      <c r="CQ247" s="746"/>
      <c r="CR247" s="737"/>
      <c r="CS247" s="746"/>
      <c r="CT247" s="459">
        <v>0.05</v>
      </c>
      <c r="CU247" s="503">
        <v>0</v>
      </c>
      <c r="CV247" s="504" t="s">
        <v>3051</v>
      </c>
      <c r="CW247" s="747"/>
      <c r="CX247" s="737"/>
      <c r="CY247" s="748"/>
      <c r="CZ247" s="746"/>
      <c r="DA247" s="749"/>
      <c r="DB247" s="737"/>
      <c r="DC247" s="746"/>
      <c r="DD247" s="459">
        <v>0.03</v>
      </c>
      <c r="DE247" s="503">
        <v>0</v>
      </c>
      <c r="DF247" s="504" t="s">
        <v>3052</v>
      </c>
      <c r="DG247" s="747"/>
      <c r="DH247" s="737"/>
      <c r="DI247" s="748"/>
      <c r="DJ247" s="746"/>
      <c r="DK247" s="737"/>
      <c r="DL247" s="746"/>
      <c r="DM247" s="459">
        <v>0.04</v>
      </c>
      <c r="DN247" s="503">
        <v>0</v>
      </c>
      <c r="DO247" s="504" t="s">
        <v>3053</v>
      </c>
      <c r="DP247" s="747"/>
      <c r="DQ247" s="737"/>
      <c r="DR247" s="752"/>
      <c r="DS247" s="746"/>
      <c r="DT247" s="737"/>
      <c r="DU247" s="746"/>
      <c r="DV247" s="459">
        <v>0</v>
      </c>
      <c r="DW247" s="503">
        <v>0</v>
      </c>
      <c r="DX247" s="505"/>
      <c r="DY247" s="747"/>
      <c r="DZ247" s="737"/>
      <c r="EA247" s="754"/>
      <c r="EB247" s="746"/>
      <c r="EC247" s="749"/>
      <c r="ED247" s="737"/>
      <c r="EE247" s="745"/>
      <c r="EF247" s="489"/>
      <c r="EG247" s="431">
        <v>0.2</v>
      </c>
      <c r="EH247" s="431">
        <v>0</v>
      </c>
      <c r="EI247" s="444">
        <v>0</v>
      </c>
      <c r="EJ247" s="739"/>
      <c r="EK247" s="739"/>
      <c r="EL247" s="739"/>
      <c r="EM247" s="739"/>
      <c r="EN247" s="739"/>
      <c r="EO247" s="739"/>
      <c r="EP247" s="698"/>
      <c r="EQ247" s="452"/>
      <c r="ER247" s="437"/>
      <c r="ES247" s="200"/>
      <c r="ET247" s="412">
        <f t="shared" si="3"/>
        <v>0</v>
      </c>
    </row>
    <row r="248" spans="1:150" s="409" customFormat="1" ht="99.95" customHeight="1" x14ac:dyDescent="0.25">
      <c r="A248" s="430" t="s">
        <v>213</v>
      </c>
      <c r="B248" s="430" t="s">
        <v>3839</v>
      </c>
      <c r="C248" s="430" t="s">
        <v>116</v>
      </c>
      <c r="D248" s="437">
        <v>6</v>
      </c>
      <c r="E248" s="430" t="s">
        <v>3026</v>
      </c>
      <c r="F248" s="441" t="s">
        <v>65</v>
      </c>
      <c r="G248" s="444">
        <v>0.6</v>
      </c>
      <c r="H248" s="444">
        <v>0.22</v>
      </c>
      <c r="I248" s="431">
        <v>8.7300000000000003E-2</v>
      </c>
      <c r="J248" s="430" t="s">
        <v>3054</v>
      </c>
      <c r="K248" s="437" t="s">
        <v>290</v>
      </c>
      <c r="L248" s="437">
        <v>12</v>
      </c>
      <c r="M248" s="430" t="s">
        <v>248</v>
      </c>
      <c r="N248" s="430" t="s">
        <v>3054</v>
      </c>
      <c r="O248" s="430" t="s">
        <v>3036</v>
      </c>
      <c r="P248" s="441">
        <v>8.1000000000000003E-2</v>
      </c>
      <c r="Q248" s="437">
        <v>12</v>
      </c>
      <c r="R248" s="477">
        <v>310506000</v>
      </c>
      <c r="S248" s="430"/>
      <c r="T248" s="58">
        <v>43101</v>
      </c>
      <c r="U248" s="58">
        <v>43465</v>
      </c>
      <c r="V248" s="416" t="s">
        <v>3055</v>
      </c>
      <c r="W248" s="514">
        <v>0.2</v>
      </c>
      <c r="X248" s="500">
        <v>0.06</v>
      </c>
      <c r="Y248" s="503">
        <v>0</v>
      </c>
      <c r="Z248" s="504" t="s">
        <v>3056</v>
      </c>
      <c r="AA248" s="747"/>
      <c r="AB248" s="737"/>
      <c r="AC248" s="748"/>
      <c r="AD248" s="746"/>
      <c r="AE248" s="737"/>
      <c r="AF248" s="746"/>
      <c r="AG248" s="500">
        <v>7.0000000000000007E-2</v>
      </c>
      <c r="AH248" s="503">
        <v>0</v>
      </c>
      <c r="AI248" s="504" t="s">
        <v>3056</v>
      </c>
      <c r="AJ248" s="747"/>
      <c r="AK248" s="737"/>
      <c r="AL248" s="748"/>
      <c r="AM248" s="746"/>
      <c r="AN248" s="737"/>
      <c r="AO248" s="746"/>
      <c r="AP248" s="500">
        <v>7.0000000000000007E-2</v>
      </c>
      <c r="AQ248" s="503">
        <v>0</v>
      </c>
      <c r="AR248" s="504" t="s">
        <v>3056</v>
      </c>
      <c r="AS248" s="747"/>
      <c r="AT248" s="737"/>
      <c r="AU248" s="748"/>
      <c r="AV248" s="746"/>
      <c r="AW248" s="746"/>
      <c r="AX248" s="737"/>
      <c r="AY248" s="746"/>
      <c r="AZ248" s="500">
        <v>0</v>
      </c>
      <c r="BA248" s="503">
        <v>0</v>
      </c>
      <c r="BB248" s="504"/>
      <c r="BC248" s="747"/>
      <c r="BD248" s="737"/>
      <c r="BE248" s="748"/>
      <c r="BF248" s="746"/>
      <c r="BG248" s="737"/>
      <c r="BH248" s="746"/>
      <c r="BI248" s="500">
        <v>0</v>
      </c>
      <c r="BJ248" s="503">
        <v>0</v>
      </c>
      <c r="BK248" s="504"/>
      <c r="BL248" s="747"/>
      <c r="BM248" s="737"/>
      <c r="BN248" s="748"/>
      <c r="BO248" s="746"/>
      <c r="BP248" s="737"/>
      <c r="BQ248" s="746"/>
      <c r="BR248" s="500">
        <v>0</v>
      </c>
      <c r="BS248" s="503">
        <v>0</v>
      </c>
      <c r="BT248" s="504" t="s">
        <v>3057</v>
      </c>
      <c r="BU248" s="747"/>
      <c r="BV248" s="737"/>
      <c r="BW248" s="748"/>
      <c r="BX248" s="746"/>
      <c r="BY248" s="749"/>
      <c r="BZ248" s="737"/>
      <c r="CA248" s="746"/>
      <c r="CB248" s="500">
        <v>0</v>
      </c>
      <c r="CC248" s="503">
        <v>0</v>
      </c>
      <c r="CD248" s="504"/>
      <c r="CE248" s="747"/>
      <c r="CF248" s="737"/>
      <c r="CG248" s="748"/>
      <c r="CH248" s="746"/>
      <c r="CI248" s="737"/>
      <c r="CJ248" s="746"/>
      <c r="CK248" s="500">
        <v>0</v>
      </c>
      <c r="CL248" s="503">
        <v>0</v>
      </c>
      <c r="CM248" s="504"/>
      <c r="CN248" s="747"/>
      <c r="CO248" s="737"/>
      <c r="CP248" s="748"/>
      <c r="CQ248" s="746"/>
      <c r="CR248" s="737"/>
      <c r="CS248" s="746"/>
      <c r="CT248" s="500">
        <v>0</v>
      </c>
      <c r="CU248" s="503">
        <v>0</v>
      </c>
      <c r="CV248" s="504"/>
      <c r="CW248" s="747"/>
      <c r="CX248" s="737"/>
      <c r="CY248" s="748"/>
      <c r="CZ248" s="746"/>
      <c r="DA248" s="749"/>
      <c r="DB248" s="737"/>
      <c r="DC248" s="746"/>
      <c r="DD248" s="500">
        <v>0</v>
      </c>
      <c r="DE248" s="503">
        <v>0</v>
      </c>
      <c r="DF248" s="504"/>
      <c r="DG248" s="747"/>
      <c r="DH248" s="737"/>
      <c r="DI248" s="748"/>
      <c r="DJ248" s="746"/>
      <c r="DK248" s="737"/>
      <c r="DL248" s="746"/>
      <c r="DM248" s="500">
        <v>0</v>
      </c>
      <c r="DN248" s="503">
        <v>0</v>
      </c>
      <c r="DO248" s="504"/>
      <c r="DP248" s="747"/>
      <c r="DQ248" s="737"/>
      <c r="DR248" s="752"/>
      <c r="DS248" s="746"/>
      <c r="DT248" s="737"/>
      <c r="DU248" s="746"/>
      <c r="DV248" s="500">
        <v>0</v>
      </c>
      <c r="DW248" s="503">
        <v>0</v>
      </c>
      <c r="DX248" s="505"/>
      <c r="DY248" s="747"/>
      <c r="DZ248" s="737"/>
      <c r="EA248" s="754"/>
      <c r="EB248" s="746"/>
      <c r="EC248" s="749"/>
      <c r="ED248" s="737"/>
      <c r="EE248" s="745"/>
      <c r="EF248" s="489"/>
      <c r="EG248" s="431">
        <v>0.2</v>
      </c>
      <c r="EH248" s="431">
        <v>0</v>
      </c>
      <c r="EI248" s="444">
        <v>0</v>
      </c>
      <c r="EJ248" s="739"/>
      <c r="EK248" s="739"/>
      <c r="EL248" s="739"/>
      <c r="EM248" s="739"/>
      <c r="EN248" s="739"/>
      <c r="EO248" s="739"/>
      <c r="EP248" s="698"/>
      <c r="EQ248" s="452"/>
      <c r="ER248" s="437"/>
      <c r="ES248" s="200"/>
      <c r="ET248" s="412">
        <f t="shared" si="3"/>
        <v>0</v>
      </c>
    </row>
    <row r="249" spans="1:150" s="409" customFormat="1" ht="99.95" customHeight="1" x14ac:dyDescent="0.25">
      <c r="A249" s="430" t="s">
        <v>194</v>
      </c>
      <c r="B249" s="430" t="s">
        <v>83</v>
      </c>
      <c r="C249" s="430" t="s">
        <v>3575</v>
      </c>
      <c r="D249" s="437">
        <v>1</v>
      </c>
      <c r="E249" s="430" t="s">
        <v>3481</v>
      </c>
      <c r="F249" s="441" t="s">
        <v>65</v>
      </c>
      <c r="G249" s="148">
        <v>89911</v>
      </c>
      <c r="H249" s="441">
        <v>1</v>
      </c>
      <c r="I249" s="472">
        <v>0.22999999999999998</v>
      </c>
      <c r="J249" s="471" t="s">
        <v>3482</v>
      </c>
      <c r="K249" s="58">
        <v>43465</v>
      </c>
      <c r="L249" s="437">
        <v>1</v>
      </c>
      <c r="M249" s="430" t="s">
        <v>3840</v>
      </c>
      <c r="N249" s="430" t="s">
        <v>3483</v>
      </c>
      <c r="O249" s="430" t="s">
        <v>3484</v>
      </c>
      <c r="P249" s="453">
        <v>0.12</v>
      </c>
      <c r="Q249" s="74">
        <v>12</v>
      </c>
      <c r="R249" s="477">
        <v>81475828000</v>
      </c>
      <c r="S249" s="415"/>
      <c r="T249" s="70">
        <v>43101</v>
      </c>
      <c r="U249" s="70">
        <v>43465</v>
      </c>
      <c r="V249" s="520" t="s">
        <v>3485</v>
      </c>
      <c r="W249" s="470">
        <v>0.50000000000000011</v>
      </c>
      <c r="X249" s="455">
        <v>0.02</v>
      </c>
      <c r="Y249" s="521"/>
      <c r="Z249" s="451" t="s">
        <v>3486</v>
      </c>
      <c r="AA249" s="759">
        <v>0.04</v>
      </c>
      <c r="AB249" s="758">
        <v>0</v>
      </c>
      <c r="AC249" s="760">
        <v>20876584235</v>
      </c>
      <c r="AD249" s="758"/>
      <c r="AE249" s="761">
        <v>0.04</v>
      </c>
      <c r="AF249" s="761">
        <v>0</v>
      </c>
      <c r="AG249" s="455">
        <v>0.02</v>
      </c>
      <c r="AH249" s="521"/>
      <c r="AI249" s="521" t="s">
        <v>3486</v>
      </c>
      <c r="AJ249" s="759">
        <v>0.04</v>
      </c>
      <c r="AK249" s="758">
        <v>0</v>
      </c>
      <c r="AL249" s="760"/>
      <c r="AM249" s="758"/>
      <c r="AN249" s="761">
        <v>0.04</v>
      </c>
      <c r="AO249" s="761">
        <v>0</v>
      </c>
      <c r="AP249" s="455">
        <v>0.08</v>
      </c>
      <c r="AQ249" s="521"/>
      <c r="AR249" s="522"/>
      <c r="AS249" s="759">
        <v>0.16</v>
      </c>
      <c r="AT249" s="758">
        <v>0</v>
      </c>
      <c r="AU249" s="758"/>
      <c r="AV249" s="758"/>
      <c r="AW249" s="762" t="s">
        <v>3483</v>
      </c>
      <c r="AX249" s="761">
        <v>0.16</v>
      </c>
      <c r="AY249" s="761">
        <v>0</v>
      </c>
      <c r="AZ249" s="455">
        <v>0.02</v>
      </c>
      <c r="BA249" s="521"/>
      <c r="BB249" s="521" t="s">
        <v>3486</v>
      </c>
      <c r="BC249" s="759">
        <v>0.04</v>
      </c>
      <c r="BD249" s="758">
        <v>0</v>
      </c>
      <c r="BE249" s="760">
        <v>57310215000</v>
      </c>
      <c r="BF249" s="758"/>
      <c r="BG249" s="761">
        <v>0.04</v>
      </c>
      <c r="BH249" s="761">
        <v>0</v>
      </c>
      <c r="BI249" s="455">
        <v>0.02</v>
      </c>
      <c r="BJ249" s="521"/>
      <c r="BK249" s="521" t="s">
        <v>3486</v>
      </c>
      <c r="BL249" s="759">
        <v>0.04</v>
      </c>
      <c r="BM249" s="758">
        <v>0</v>
      </c>
      <c r="BN249" s="758"/>
      <c r="BO249" s="758"/>
      <c r="BP249" s="761">
        <v>0.04</v>
      </c>
      <c r="BQ249" s="761">
        <v>0</v>
      </c>
      <c r="BR249" s="455">
        <v>0.08</v>
      </c>
      <c r="BS249" s="521"/>
      <c r="BT249" s="522"/>
      <c r="BU249" s="759">
        <v>0.16</v>
      </c>
      <c r="BV249" s="758">
        <v>0</v>
      </c>
      <c r="BW249" s="758"/>
      <c r="BX249" s="758"/>
      <c r="BY249" s="762" t="s">
        <v>3483</v>
      </c>
      <c r="BZ249" s="761">
        <v>0.16</v>
      </c>
      <c r="CA249" s="761">
        <v>0</v>
      </c>
      <c r="CB249" s="455">
        <v>0.02</v>
      </c>
      <c r="CC249" s="521"/>
      <c r="CD249" s="521" t="s">
        <v>3486</v>
      </c>
      <c r="CE249" s="759">
        <v>0.04</v>
      </c>
      <c r="CF249" s="758">
        <v>0</v>
      </c>
      <c r="CG249" s="760"/>
      <c r="CH249" s="758"/>
      <c r="CI249" s="761">
        <v>0.04</v>
      </c>
      <c r="CJ249" s="761">
        <v>0</v>
      </c>
      <c r="CK249" s="455">
        <v>0.02</v>
      </c>
      <c r="CL249" s="521"/>
      <c r="CM249" s="521" t="s">
        <v>3486</v>
      </c>
      <c r="CN249" s="759">
        <v>0.04</v>
      </c>
      <c r="CO249" s="758">
        <v>0</v>
      </c>
      <c r="CP249" s="763">
        <v>3289028765</v>
      </c>
      <c r="CQ249" s="758"/>
      <c r="CR249" s="761">
        <v>0.04</v>
      </c>
      <c r="CS249" s="761">
        <v>0</v>
      </c>
      <c r="CT249" s="455">
        <v>0.08</v>
      </c>
      <c r="CU249" s="521"/>
      <c r="CV249" s="522"/>
      <c r="CW249" s="759">
        <v>0.16</v>
      </c>
      <c r="CX249" s="758">
        <v>0</v>
      </c>
      <c r="CY249" s="760"/>
      <c r="CZ249" s="758"/>
      <c r="DA249" s="762" t="s">
        <v>3483</v>
      </c>
      <c r="DB249" s="761">
        <v>0.16</v>
      </c>
      <c r="DC249" s="761">
        <v>0</v>
      </c>
      <c r="DD249" s="455">
        <v>0.02</v>
      </c>
      <c r="DE249" s="521"/>
      <c r="DF249" s="521" t="s">
        <v>3486</v>
      </c>
      <c r="DG249" s="759">
        <v>0.04</v>
      </c>
      <c r="DH249" s="758">
        <v>0</v>
      </c>
      <c r="DI249" s="758"/>
      <c r="DJ249" s="758"/>
      <c r="DK249" s="761">
        <v>0.04</v>
      </c>
      <c r="DL249" s="761">
        <v>0</v>
      </c>
      <c r="DM249" s="455">
        <v>0.02</v>
      </c>
      <c r="DN249" s="521"/>
      <c r="DO249" s="521" t="s">
        <v>3486</v>
      </c>
      <c r="DP249" s="759">
        <v>0.04</v>
      </c>
      <c r="DQ249" s="758">
        <v>0</v>
      </c>
      <c r="DR249" s="758"/>
      <c r="DS249" s="758"/>
      <c r="DT249" s="761">
        <v>0.04</v>
      </c>
      <c r="DU249" s="761">
        <v>0</v>
      </c>
      <c r="DV249" s="455">
        <v>0.1</v>
      </c>
      <c r="DW249" s="521"/>
      <c r="DX249" s="521"/>
      <c r="DY249" s="759">
        <v>0.2</v>
      </c>
      <c r="DZ249" s="758">
        <v>0</v>
      </c>
      <c r="EA249" s="758"/>
      <c r="EB249" s="758"/>
      <c r="EC249" s="757" t="s">
        <v>3482</v>
      </c>
      <c r="ED249" s="761">
        <v>0.2</v>
      </c>
      <c r="EE249" s="761">
        <f>((DZ249*$P$15)+(DZ251*$P$17))*$H249/($P$15+$P$17)</f>
        <v>0</v>
      </c>
      <c r="EF249" s="489"/>
      <c r="EG249" s="523">
        <v>0.50000000000000011</v>
      </c>
      <c r="EH249" s="523">
        <v>0</v>
      </c>
      <c r="EI249" s="470">
        <v>0</v>
      </c>
      <c r="EJ249" s="765">
        <v>1.0000000000000002</v>
      </c>
      <c r="EK249" s="765">
        <v>0</v>
      </c>
      <c r="EL249" s="766">
        <v>0</v>
      </c>
      <c r="EM249" s="765">
        <v>1.0000000000000002</v>
      </c>
      <c r="EN249" s="765"/>
      <c r="EO249" s="766"/>
      <c r="EP249" s="699">
        <v>81475828000</v>
      </c>
      <c r="EQ249" s="699">
        <v>0</v>
      </c>
      <c r="ER249" s="584">
        <v>0</v>
      </c>
      <c r="ES249" s="200"/>
      <c r="ET249" s="412">
        <f t="shared" si="3"/>
        <v>0</v>
      </c>
    </row>
    <row r="250" spans="1:150" s="409" customFormat="1" ht="99.95" customHeight="1" x14ac:dyDescent="0.25">
      <c r="A250" s="430" t="s">
        <v>194</v>
      </c>
      <c r="B250" s="430" t="s">
        <v>83</v>
      </c>
      <c r="C250" s="430" t="s">
        <v>3575</v>
      </c>
      <c r="D250" s="437">
        <v>1</v>
      </c>
      <c r="E250" s="430" t="s">
        <v>3481</v>
      </c>
      <c r="F250" s="441" t="s">
        <v>65</v>
      </c>
      <c r="G250" s="148">
        <v>89911</v>
      </c>
      <c r="H250" s="441">
        <v>1</v>
      </c>
      <c r="I250" s="472">
        <v>0.22999999999999998</v>
      </c>
      <c r="J250" s="471" t="s">
        <v>3482</v>
      </c>
      <c r="K250" s="58">
        <v>43465</v>
      </c>
      <c r="L250" s="437">
        <v>1</v>
      </c>
      <c r="M250" s="430" t="s">
        <v>3840</v>
      </c>
      <c r="N250" s="430" t="s">
        <v>3483</v>
      </c>
      <c r="O250" s="430" t="s">
        <v>3484</v>
      </c>
      <c r="P250" s="453">
        <v>0.12</v>
      </c>
      <c r="Q250" s="74">
        <v>12</v>
      </c>
      <c r="R250" s="477">
        <v>81475828000</v>
      </c>
      <c r="S250" s="415"/>
      <c r="T250" s="70">
        <v>43101</v>
      </c>
      <c r="U250" s="70">
        <v>43465</v>
      </c>
      <c r="V250" s="520" t="s">
        <v>3487</v>
      </c>
      <c r="W250" s="470">
        <v>0.50000000000000011</v>
      </c>
      <c r="X250" s="455">
        <v>0.02</v>
      </c>
      <c r="Y250" s="521"/>
      <c r="Z250" s="451" t="s">
        <v>3488</v>
      </c>
      <c r="AA250" s="759"/>
      <c r="AB250" s="758"/>
      <c r="AC250" s="760"/>
      <c r="AD250" s="758"/>
      <c r="AE250" s="761"/>
      <c r="AF250" s="761"/>
      <c r="AG250" s="455">
        <v>0.02</v>
      </c>
      <c r="AH250" s="521"/>
      <c r="AI250" s="521" t="s">
        <v>3488</v>
      </c>
      <c r="AJ250" s="759"/>
      <c r="AK250" s="758"/>
      <c r="AL250" s="760"/>
      <c r="AM250" s="758"/>
      <c r="AN250" s="761"/>
      <c r="AO250" s="761"/>
      <c r="AP250" s="455">
        <v>0.08</v>
      </c>
      <c r="AQ250" s="521"/>
      <c r="AR250" s="522"/>
      <c r="AS250" s="759"/>
      <c r="AT250" s="758"/>
      <c r="AU250" s="758"/>
      <c r="AV250" s="758"/>
      <c r="AW250" s="762"/>
      <c r="AX250" s="761"/>
      <c r="AY250" s="761"/>
      <c r="AZ250" s="455">
        <v>0.02</v>
      </c>
      <c r="BA250" s="521"/>
      <c r="BB250" s="521" t="s">
        <v>3488</v>
      </c>
      <c r="BC250" s="759"/>
      <c r="BD250" s="758"/>
      <c r="BE250" s="760"/>
      <c r="BF250" s="758"/>
      <c r="BG250" s="761"/>
      <c r="BH250" s="761"/>
      <c r="BI250" s="455">
        <v>0.02</v>
      </c>
      <c r="BJ250" s="521"/>
      <c r="BK250" s="521" t="s">
        <v>3488</v>
      </c>
      <c r="BL250" s="759"/>
      <c r="BM250" s="758"/>
      <c r="BN250" s="758"/>
      <c r="BO250" s="758"/>
      <c r="BP250" s="761"/>
      <c r="BQ250" s="761"/>
      <c r="BR250" s="455">
        <v>0.08</v>
      </c>
      <c r="BS250" s="521"/>
      <c r="BT250" s="522"/>
      <c r="BU250" s="759"/>
      <c r="BV250" s="758"/>
      <c r="BW250" s="758"/>
      <c r="BX250" s="758"/>
      <c r="BY250" s="762"/>
      <c r="BZ250" s="761"/>
      <c r="CA250" s="761"/>
      <c r="CB250" s="455">
        <v>0.02</v>
      </c>
      <c r="CC250" s="521"/>
      <c r="CD250" s="521" t="s">
        <v>3488</v>
      </c>
      <c r="CE250" s="759"/>
      <c r="CF250" s="758"/>
      <c r="CG250" s="760"/>
      <c r="CH250" s="758"/>
      <c r="CI250" s="761"/>
      <c r="CJ250" s="761"/>
      <c r="CK250" s="455">
        <v>0.02</v>
      </c>
      <c r="CL250" s="521"/>
      <c r="CM250" s="521" t="s">
        <v>3488</v>
      </c>
      <c r="CN250" s="759"/>
      <c r="CO250" s="758"/>
      <c r="CP250" s="763"/>
      <c r="CQ250" s="758"/>
      <c r="CR250" s="761"/>
      <c r="CS250" s="761"/>
      <c r="CT250" s="455">
        <v>0.08</v>
      </c>
      <c r="CU250" s="521"/>
      <c r="CV250" s="522"/>
      <c r="CW250" s="759"/>
      <c r="CX250" s="758"/>
      <c r="CY250" s="760"/>
      <c r="CZ250" s="758"/>
      <c r="DA250" s="762"/>
      <c r="DB250" s="761"/>
      <c r="DC250" s="761"/>
      <c r="DD250" s="455">
        <v>0.02</v>
      </c>
      <c r="DE250" s="521"/>
      <c r="DF250" s="521" t="s">
        <v>3488</v>
      </c>
      <c r="DG250" s="759"/>
      <c r="DH250" s="758"/>
      <c r="DI250" s="758"/>
      <c r="DJ250" s="758"/>
      <c r="DK250" s="761"/>
      <c r="DL250" s="761"/>
      <c r="DM250" s="455">
        <v>0.02</v>
      </c>
      <c r="DN250" s="521"/>
      <c r="DO250" s="521" t="s">
        <v>3488</v>
      </c>
      <c r="DP250" s="759"/>
      <c r="DQ250" s="758"/>
      <c r="DR250" s="758"/>
      <c r="DS250" s="758"/>
      <c r="DT250" s="761"/>
      <c r="DU250" s="761"/>
      <c r="DV250" s="455">
        <v>0.1</v>
      </c>
      <c r="DW250" s="521"/>
      <c r="DX250" s="521"/>
      <c r="DY250" s="759"/>
      <c r="DZ250" s="758"/>
      <c r="EA250" s="758"/>
      <c r="EB250" s="758"/>
      <c r="EC250" s="757"/>
      <c r="ED250" s="761"/>
      <c r="EE250" s="761"/>
      <c r="EF250" s="489"/>
      <c r="EG250" s="523">
        <v>0.50000000000000011</v>
      </c>
      <c r="EH250" s="523">
        <v>0</v>
      </c>
      <c r="EI250" s="470">
        <v>0</v>
      </c>
      <c r="EJ250" s="765"/>
      <c r="EK250" s="765"/>
      <c r="EL250" s="766"/>
      <c r="EM250" s="765"/>
      <c r="EN250" s="765"/>
      <c r="EO250" s="766"/>
      <c r="EP250" s="699"/>
      <c r="EQ250" s="699"/>
      <c r="ER250" s="584"/>
      <c r="ES250" s="200"/>
      <c r="ET250" s="412">
        <f t="shared" si="3"/>
        <v>0</v>
      </c>
    </row>
    <row r="251" spans="1:150" s="409" customFormat="1" ht="99.95" customHeight="1" x14ac:dyDescent="0.25">
      <c r="A251" s="430" t="s">
        <v>194</v>
      </c>
      <c r="B251" s="430" t="s">
        <v>83</v>
      </c>
      <c r="C251" s="430" t="s">
        <v>3575</v>
      </c>
      <c r="D251" s="437">
        <v>1</v>
      </c>
      <c r="E251" s="430" t="s">
        <v>3481</v>
      </c>
      <c r="F251" s="441" t="s">
        <v>65</v>
      </c>
      <c r="G251" s="148">
        <v>89911</v>
      </c>
      <c r="H251" s="441">
        <v>1</v>
      </c>
      <c r="I251" s="472">
        <v>0.22999999999999998</v>
      </c>
      <c r="J251" s="471" t="s">
        <v>3482</v>
      </c>
      <c r="K251" s="58">
        <v>43465</v>
      </c>
      <c r="L251" s="437">
        <v>2</v>
      </c>
      <c r="M251" s="430" t="s">
        <v>3950</v>
      </c>
      <c r="N251" s="430" t="s">
        <v>3483</v>
      </c>
      <c r="O251" s="430" t="s">
        <v>3484</v>
      </c>
      <c r="P251" s="453">
        <v>0.11</v>
      </c>
      <c r="Q251" s="74">
        <v>12</v>
      </c>
      <c r="R251" s="477">
        <v>6518992000</v>
      </c>
      <c r="S251" s="415"/>
      <c r="T251" s="70">
        <v>43101</v>
      </c>
      <c r="U251" s="70">
        <v>43465</v>
      </c>
      <c r="V251" s="520" t="s">
        <v>3489</v>
      </c>
      <c r="W251" s="433">
        <v>0.4</v>
      </c>
      <c r="X251" s="455">
        <v>0.02</v>
      </c>
      <c r="Y251" s="521"/>
      <c r="Z251" s="451" t="s">
        <v>3490</v>
      </c>
      <c r="AA251" s="759">
        <v>0.04</v>
      </c>
      <c r="AB251" s="758">
        <v>0</v>
      </c>
      <c r="AC251" s="760">
        <v>6518992000</v>
      </c>
      <c r="AD251" s="758"/>
      <c r="AE251" s="761"/>
      <c r="AF251" s="761"/>
      <c r="AG251" s="455">
        <v>0.02</v>
      </c>
      <c r="AH251" s="521"/>
      <c r="AI251" s="521" t="s">
        <v>3490</v>
      </c>
      <c r="AJ251" s="759">
        <v>0.04</v>
      </c>
      <c r="AK251" s="758">
        <v>0</v>
      </c>
      <c r="AL251" s="757"/>
      <c r="AM251" s="758"/>
      <c r="AN251" s="761"/>
      <c r="AO251" s="761"/>
      <c r="AP251" s="455">
        <v>0.06</v>
      </c>
      <c r="AQ251" s="521"/>
      <c r="AR251" s="522"/>
      <c r="AS251" s="759">
        <v>0.16</v>
      </c>
      <c r="AT251" s="758">
        <v>0</v>
      </c>
      <c r="AU251" s="757"/>
      <c r="AV251" s="758"/>
      <c r="AW251" s="762"/>
      <c r="AX251" s="761"/>
      <c r="AY251" s="761"/>
      <c r="AZ251" s="455">
        <v>0.02</v>
      </c>
      <c r="BA251" s="521"/>
      <c r="BB251" s="521" t="s">
        <v>3490</v>
      </c>
      <c r="BC251" s="759">
        <v>0.04</v>
      </c>
      <c r="BD251" s="758">
        <v>0</v>
      </c>
      <c r="BE251" s="757"/>
      <c r="BF251" s="758"/>
      <c r="BG251" s="761"/>
      <c r="BH251" s="761"/>
      <c r="BI251" s="455">
        <v>0.02</v>
      </c>
      <c r="BJ251" s="521"/>
      <c r="BK251" s="521" t="s">
        <v>3490</v>
      </c>
      <c r="BL251" s="759">
        <v>0.04</v>
      </c>
      <c r="BM251" s="758">
        <v>0</v>
      </c>
      <c r="BN251" s="757"/>
      <c r="BO251" s="758"/>
      <c r="BP251" s="761"/>
      <c r="BQ251" s="761"/>
      <c r="BR251" s="455">
        <v>0.06</v>
      </c>
      <c r="BS251" s="521"/>
      <c r="BT251" s="522"/>
      <c r="BU251" s="759">
        <v>0.16</v>
      </c>
      <c r="BV251" s="758">
        <v>0</v>
      </c>
      <c r="BW251" s="757"/>
      <c r="BX251" s="758"/>
      <c r="BY251" s="762"/>
      <c r="BZ251" s="761"/>
      <c r="CA251" s="761"/>
      <c r="CB251" s="455">
        <v>0.02</v>
      </c>
      <c r="CC251" s="521"/>
      <c r="CD251" s="521" t="s">
        <v>3490</v>
      </c>
      <c r="CE251" s="759">
        <v>0.04</v>
      </c>
      <c r="CF251" s="758">
        <v>0</v>
      </c>
      <c r="CG251" s="757"/>
      <c r="CH251" s="758"/>
      <c r="CI251" s="761"/>
      <c r="CJ251" s="761"/>
      <c r="CK251" s="455">
        <v>0.02</v>
      </c>
      <c r="CL251" s="521"/>
      <c r="CM251" s="521" t="s">
        <v>3490</v>
      </c>
      <c r="CN251" s="759">
        <v>0.04</v>
      </c>
      <c r="CO251" s="758">
        <v>0</v>
      </c>
      <c r="CP251" s="757"/>
      <c r="CQ251" s="758"/>
      <c r="CR251" s="761"/>
      <c r="CS251" s="761"/>
      <c r="CT251" s="455">
        <v>0.06</v>
      </c>
      <c r="CU251" s="521"/>
      <c r="CV251" s="522"/>
      <c r="CW251" s="759">
        <v>0.16</v>
      </c>
      <c r="CX251" s="758">
        <v>0</v>
      </c>
      <c r="CY251" s="757"/>
      <c r="CZ251" s="758"/>
      <c r="DA251" s="762"/>
      <c r="DB251" s="761"/>
      <c r="DC251" s="761"/>
      <c r="DD251" s="455">
        <v>0.02</v>
      </c>
      <c r="DE251" s="521"/>
      <c r="DF251" s="521" t="s">
        <v>3490</v>
      </c>
      <c r="DG251" s="759">
        <v>0.04</v>
      </c>
      <c r="DH251" s="758">
        <v>0</v>
      </c>
      <c r="DI251" s="757"/>
      <c r="DJ251" s="758"/>
      <c r="DK251" s="761"/>
      <c r="DL251" s="761"/>
      <c r="DM251" s="455">
        <v>0.02</v>
      </c>
      <c r="DN251" s="521"/>
      <c r="DO251" s="521" t="s">
        <v>3490</v>
      </c>
      <c r="DP251" s="759">
        <v>0.04</v>
      </c>
      <c r="DQ251" s="758">
        <v>0</v>
      </c>
      <c r="DR251" s="757"/>
      <c r="DS251" s="758"/>
      <c r="DT251" s="761"/>
      <c r="DU251" s="761"/>
      <c r="DV251" s="455">
        <v>0.06</v>
      </c>
      <c r="DW251" s="521"/>
      <c r="DX251" s="521"/>
      <c r="DY251" s="759">
        <v>0.2</v>
      </c>
      <c r="DZ251" s="758">
        <v>0</v>
      </c>
      <c r="EA251" s="757"/>
      <c r="EB251" s="758"/>
      <c r="EC251" s="757"/>
      <c r="ED251" s="761"/>
      <c r="EE251" s="761"/>
      <c r="EF251" s="489"/>
      <c r="EG251" s="436">
        <v>0.4</v>
      </c>
      <c r="EH251" s="436">
        <v>0</v>
      </c>
      <c r="EI251" s="470">
        <v>0</v>
      </c>
      <c r="EJ251" s="765">
        <v>1.0000000000000002</v>
      </c>
      <c r="EK251" s="765">
        <v>0</v>
      </c>
      <c r="EL251" s="584">
        <v>0</v>
      </c>
      <c r="EM251" s="765"/>
      <c r="EN251" s="765"/>
      <c r="EO251" s="766"/>
      <c r="EP251" s="699">
        <v>6518992000</v>
      </c>
      <c r="EQ251" s="699">
        <v>0</v>
      </c>
      <c r="ER251" s="584">
        <v>0</v>
      </c>
      <c r="ES251" s="200"/>
      <c r="ET251" s="412">
        <f t="shared" si="3"/>
        <v>0</v>
      </c>
    </row>
    <row r="252" spans="1:150" s="409" customFormat="1" ht="99.95" customHeight="1" x14ac:dyDescent="0.25">
      <c r="A252" s="430" t="s">
        <v>194</v>
      </c>
      <c r="B252" s="430" t="s">
        <v>83</v>
      </c>
      <c r="C252" s="430" t="s">
        <v>3575</v>
      </c>
      <c r="D252" s="437">
        <v>1</v>
      </c>
      <c r="E252" s="430" t="s">
        <v>3481</v>
      </c>
      <c r="F252" s="441" t="s">
        <v>65</v>
      </c>
      <c r="G252" s="148">
        <v>89911</v>
      </c>
      <c r="H252" s="441">
        <v>1</v>
      </c>
      <c r="I252" s="472">
        <v>0.22999999999999998</v>
      </c>
      <c r="J252" s="471" t="s">
        <v>3482</v>
      </c>
      <c r="K252" s="58">
        <v>43465</v>
      </c>
      <c r="L252" s="437">
        <v>2</v>
      </c>
      <c r="M252" s="430" t="s">
        <v>3951</v>
      </c>
      <c r="N252" s="430" t="s">
        <v>3483</v>
      </c>
      <c r="O252" s="430" t="s">
        <v>3484</v>
      </c>
      <c r="P252" s="453">
        <v>0.11</v>
      </c>
      <c r="Q252" s="74">
        <v>12</v>
      </c>
      <c r="R252" s="477">
        <v>6518992000</v>
      </c>
      <c r="S252" s="415"/>
      <c r="T252" s="70">
        <v>43101</v>
      </c>
      <c r="U252" s="70">
        <v>43465</v>
      </c>
      <c r="V252" s="520" t="s">
        <v>3491</v>
      </c>
      <c r="W252" s="433">
        <v>0.60000000000000009</v>
      </c>
      <c r="X252" s="455">
        <v>0.02</v>
      </c>
      <c r="Y252" s="521"/>
      <c r="Z252" s="521" t="s">
        <v>3492</v>
      </c>
      <c r="AA252" s="759"/>
      <c r="AB252" s="758"/>
      <c r="AC252" s="760"/>
      <c r="AD252" s="758"/>
      <c r="AE252" s="761"/>
      <c r="AF252" s="761"/>
      <c r="AG252" s="455">
        <v>0.02</v>
      </c>
      <c r="AH252" s="521"/>
      <c r="AI252" s="521" t="s">
        <v>3492</v>
      </c>
      <c r="AJ252" s="759"/>
      <c r="AK252" s="758"/>
      <c r="AL252" s="757"/>
      <c r="AM252" s="758"/>
      <c r="AN252" s="761"/>
      <c r="AO252" s="761"/>
      <c r="AP252" s="455">
        <v>0.1</v>
      </c>
      <c r="AQ252" s="521"/>
      <c r="AR252" s="522"/>
      <c r="AS252" s="759"/>
      <c r="AT252" s="758"/>
      <c r="AU252" s="757"/>
      <c r="AV252" s="758"/>
      <c r="AW252" s="762"/>
      <c r="AX252" s="761"/>
      <c r="AY252" s="761"/>
      <c r="AZ252" s="455">
        <v>0.02</v>
      </c>
      <c r="BA252" s="521"/>
      <c r="BB252" s="521" t="s">
        <v>3492</v>
      </c>
      <c r="BC252" s="759"/>
      <c r="BD252" s="758"/>
      <c r="BE252" s="757"/>
      <c r="BF252" s="758"/>
      <c r="BG252" s="761"/>
      <c r="BH252" s="761"/>
      <c r="BI252" s="455">
        <v>0.02</v>
      </c>
      <c r="BJ252" s="521"/>
      <c r="BK252" s="521" t="s">
        <v>3492</v>
      </c>
      <c r="BL252" s="759"/>
      <c r="BM252" s="758"/>
      <c r="BN252" s="757"/>
      <c r="BO252" s="758"/>
      <c r="BP252" s="761"/>
      <c r="BQ252" s="761"/>
      <c r="BR252" s="455">
        <v>0.1</v>
      </c>
      <c r="BS252" s="521"/>
      <c r="BT252" s="522"/>
      <c r="BU252" s="759"/>
      <c r="BV252" s="758"/>
      <c r="BW252" s="757"/>
      <c r="BX252" s="758"/>
      <c r="BY252" s="762"/>
      <c r="BZ252" s="761"/>
      <c r="CA252" s="761"/>
      <c r="CB252" s="455">
        <v>0.02</v>
      </c>
      <c r="CC252" s="521"/>
      <c r="CD252" s="521" t="s">
        <v>3492</v>
      </c>
      <c r="CE252" s="759"/>
      <c r="CF252" s="758"/>
      <c r="CG252" s="757"/>
      <c r="CH252" s="758"/>
      <c r="CI252" s="761"/>
      <c r="CJ252" s="761"/>
      <c r="CK252" s="455">
        <v>0.02</v>
      </c>
      <c r="CL252" s="521"/>
      <c r="CM252" s="521" t="s">
        <v>3492</v>
      </c>
      <c r="CN252" s="759"/>
      <c r="CO252" s="758"/>
      <c r="CP252" s="757"/>
      <c r="CQ252" s="758"/>
      <c r="CR252" s="761"/>
      <c r="CS252" s="761"/>
      <c r="CT252" s="455">
        <v>0.1</v>
      </c>
      <c r="CU252" s="521"/>
      <c r="CV252" s="522"/>
      <c r="CW252" s="759"/>
      <c r="CX252" s="758"/>
      <c r="CY252" s="757"/>
      <c r="CZ252" s="758"/>
      <c r="DA252" s="762"/>
      <c r="DB252" s="761"/>
      <c r="DC252" s="761"/>
      <c r="DD252" s="455">
        <v>0.02</v>
      </c>
      <c r="DE252" s="521"/>
      <c r="DF252" s="521" t="s">
        <v>3492</v>
      </c>
      <c r="DG252" s="759"/>
      <c r="DH252" s="758"/>
      <c r="DI252" s="757"/>
      <c r="DJ252" s="758"/>
      <c r="DK252" s="761"/>
      <c r="DL252" s="761"/>
      <c r="DM252" s="455">
        <v>0.02</v>
      </c>
      <c r="DN252" s="521"/>
      <c r="DO252" s="521" t="s">
        <v>3492</v>
      </c>
      <c r="DP252" s="759"/>
      <c r="DQ252" s="758"/>
      <c r="DR252" s="757"/>
      <c r="DS252" s="758"/>
      <c r="DT252" s="761"/>
      <c r="DU252" s="761"/>
      <c r="DV252" s="455">
        <v>0.14000000000000001</v>
      </c>
      <c r="DW252" s="521"/>
      <c r="DX252" s="521"/>
      <c r="DY252" s="759"/>
      <c r="DZ252" s="758"/>
      <c r="EA252" s="757"/>
      <c r="EB252" s="758"/>
      <c r="EC252" s="757"/>
      <c r="ED252" s="761"/>
      <c r="EE252" s="761"/>
      <c r="EF252" s="489"/>
      <c r="EG252" s="436">
        <v>0.60000000000000009</v>
      </c>
      <c r="EH252" s="436">
        <v>0</v>
      </c>
      <c r="EI252" s="470">
        <v>0</v>
      </c>
      <c r="EJ252" s="765"/>
      <c r="EK252" s="765"/>
      <c r="EL252" s="584"/>
      <c r="EM252" s="765"/>
      <c r="EN252" s="765"/>
      <c r="EO252" s="766"/>
      <c r="EP252" s="699"/>
      <c r="EQ252" s="699"/>
      <c r="ER252" s="584"/>
      <c r="ES252" s="200"/>
      <c r="ET252" s="412">
        <f t="shared" si="3"/>
        <v>0</v>
      </c>
    </row>
    <row r="253" spans="1:150" s="409" customFormat="1" ht="99.95" customHeight="1" x14ac:dyDescent="0.25">
      <c r="A253" s="430" t="s">
        <v>194</v>
      </c>
      <c r="B253" s="430" t="s">
        <v>83</v>
      </c>
      <c r="C253" s="430" t="s">
        <v>3575</v>
      </c>
      <c r="D253" s="437">
        <v>2</v>
      </c>
      <c r="E253" s="430" t="s">
        <v>3493</v>
      </c>
      <c r="F253" s="441" t="s">
        <v>65</v>
      </c>
      <c r="G253" s="148">
        <v>10000</v>
      </c>
      <c r="H253" s="441">
        <v>1</v>
      </c>
      <c r="I253" s="472">
        <v>0.17</v>
      </c>
      <c r="J253" s="430" t="s">
        <v>3494</v>
      </c>
      <c r="K253" s="58">
        <v>43465</v>
      </c>
      <c r="L253" s="437">
        <v>3</v>
      </c>
      <c r="M253" s="430" t="s">
        <v>3843</v>
      </c>
      <c r="N253" s="430" t="s">
        <v>3495</v>
      </c>
      <c r="O253" s="430" t="s">
        <v>3496</v>
      </c>
      <c r="P253" s="453">
        <v>0.09</v>
      </c>
      <c r="Q253" s="75">
        <v>12</v>
      </c>
      <c r="R253" s="477">
        <v>28732081000</v>
      </c>
      <c r="S253" s="415"/>
      <c r="T253" s="70">
        <v>43101</v>
      </c>
      <c r="U253" s="70">
        <v>43465</v>
      </c>
      <c r="V253" s="520" t="s">
        <v>3765</v>
      </c>
      <c r="W253" s="470">
        <v>1.0000000000000002</v>
      </c>
      <c r="X253" s="455">
        <v>0.04</v>
      </c>
      <c r="Y253" s="521"/>
      <c r="Z253" s="522" t="s">
        <v>3497</v>
      </c>
      <c r="AA253" s="177">
        <v>0.04</v>
      </c>
      <c r="AB253" s="524">
        <v>0</v>
      </c>
      <c r="AC253" s="524"/>
      <c r="AD253" s="524"/>
      <c r="AE253" s="764">
        <v>4.0000000000000008E-2</v>
      </c>
      <c r="AF253" s="764">
        <v>0</v>
      </c>
      <c r="AG253" s="455">
        <v>0.04</v>
      </c>
      <c r="AH253" s="521"/>
      <c r="AI253" s="522" t="s">
        <v>3497</v>
      </c>
      <c r="AJ253" s="177">
        <v>0.04</v>
      </c>
      <c r="AK253" s="524">
        <v>0</v>
      </c>
      <c r="AL253" s="525">
        <v>3025000000</v>
      </c>
      <c r="AM253" s="524"/>
      <c r="AN253" s="764">
        <v>4.0000000000000008E-2</v>
      </c>
      <c r="AO253" s="764">
        <v>0</v>
      </c>
      <c r="AP253" s="455">
        <v>0.16</v>
      </c>
      <c r="AQ253" s="521"/>
      <c r="AR253" s="522"/>
      <c r="AS253" s="177">
        <v>0.16</v>
      </c>
      <c r="AT253" s="524">
        <v>0</v>
      </c>
      <c r="AU253" s="524"/>
      <c r="AV253" s="524"/>
      <c r="AW253" s="522" t="s">
        <v>3495</v>
      </c>
      <c r="AX253" s="764">
        <v>0.16000000000000003</v>
      </c>
      <c r="AY253" s="764">
        <v>0</v>
      </c>
      <c r="AZ253" s="455">
        <v>0.04</v>
      </c>
      <c r="BA253" s="521"/>
      <c r="BB253" s="522" t="s">
        <v>3497</v>
      </c>
      <c r="BC253" s="177">
        <v>0.04</v>
      </c>
      <c r="BD253" s="524">
        <v>0</v>
      </c>
      <c r="BE253" s="522"/>
      <c r="BF253" s="524"/>
      <c r="BG253" s="764">
        <v>4.0000000000000008E-2</v>
      </c>
      <c r="BH253" s="764">
        <v>0</v>
      </c>
      <c r="BI253" s="455">
        <v>0.04</v>
      </c>
      <c r="BJ253" s="521"/>
      <c r="BK253" s="522" t="s">
        <v>3497</v>
      </c>
      <c r="BL253" s="177">
        <v>0.04</v>
      </c>
      <c r="BM253" s="524">
        <v>0</v>
      </c>
      <c r="BN253" s="522"/>
      <c r="BO253" s="524"/>
      <c r="BP253" s="764">
        <v>4.0000000000000008E-2</v>
      </c>
      <c r="BQ253" s="764">
        <v>0</v>
      </c>
      <c r="BR253" s="455">
        <v>0.16</v>
      </c>
      <c r="BS253" s="521"/>
      <c r="BT253" s="522"/>
      <c r="BU253" s="177">
        <v>0.16</v>
      </c>
      <c r="BV253" s="524">
        <v>0</v>
      </c>
      <c r="BW253" s="522"/>
      <c r="BX253" s="524"/>
      <c r="BY253" s="522" t="s">
        <v>3495</v>
      </c>
      <c r="BZ253" s="764">
        <v>0.16000000000000003</v>
      </c>
      <c r="CA253" s="764">
        <v>0</v>
      </c>
      <c r="CB253" s="455">
        <v>0.04</v>
      </c>
      <c r="CC253" s="521"/>
      <c r="CD253" s="522" t="s">
        <v>3497</v>
      </c>
      <c r="CE253" s="177">
        <v>0.04</v>
      </c>
      <c r="CF253" s="524">
        <v>0</v>
      </c>
      <c r="CG253" s="526">
        <v>4707081000</v>
      </c>
      <c r="CH253" s="524"/>
      <c r="CI253" s="764">
        <v>4.0000000000000008E-2</v>
      </c>
      <c r="CJ253" s="764">
        <v>0</v>
      </c>
      <c r="CK253" s="455">
        <v>0.04</v>
      </c>
      <c r="CL253" s="521"/>
      <c r="CM253" s="522" t="s">
        <v>3497</v>
      </c>
      <c r="CN253" s="177">
        <v>0.04</v>
      </c>
      <c r="CO253" s="524">
        <v>0</v>
      </c>
      <c r="CP253" s="526">
        <v>4200000000</v>
      </c>
      <c r="CQ253" s="524"/>
      <c r="CR253" s="764">
        <v>4.0000000000000008E-2</v>
      </c>
      <c r="CS253" s="764">
        <v>0</v>
      </c>
      <c r="CT253" s="455">
        <v>0.16</v>
      </c>
      <c r="CU253" s="521"/>
      <c r="CV253" s="522"/>
      <c r="CW253" s="177">
        <v>0.16</v>
      </c>
      <c r="CX253" s="524">
        <v>0</v>
      </c>
      <c r="CY253" s="526">
        <v>4200000000</v>
      </c>
      <c r="CZ253" s="524"/>
      <c r="DA253" s="522" t="s">
        <v>3495</v>
      </c>
      <c r="DB253" s="764">
        <v>0.16000000000000003</v>
      </c>
      <c r="DC253" s="764">
        <v>0</v>
      </c>
      <c r="DD253" s="455">
        <v>0.04</v>
      </c>
      <c r="DE253" s="521"/>
      <c r="DF253" s="522" t="s">
        <v>3497</v>
      </c>
      <c r="DG253" s="177">
        <v>0.04</v>
      </c>
      <c r="DH253" s="524">
        <v>0</v>
      </c>
      <c r="DI253" s="526">
        <v>4200000000</v>
      </c>
      <c r="DJ253" s="524"/>
      <c r="DK253" s="764">
        <v>4.0000000000000008E-2</v>
      </c>
      <c r="DL253" s="764">
        <v>0</v>
      </c>
      <c r="DM253" s="455">
        <v>0.04</v>
      </c>
      <c r="DN253" s="521"/>
      <c r="DO253" s="522" t="s">
        <v>3497</v>
      </c>
      <c r="DP253" s="177">
        <v>0.04</v>
      </c>
      <c r="DQ253" s="524">
        <v>0</v>
      </c>
      <c r="DR253" s="526">
        <v>4200000000</v>
      </c>
      <c r="DS253" s="524"/>
      <c r="DT253" s="764">
        <v>4.0000000000000008E-2</v>
      </c>
      <c r="DU253" s="764">
        <v>0</v>
      </c>
      <c r="DV253" s="455">
        <v>0.2</v>
      </c>
      <c r="DW253" s="521"/>
      <c r="DX253" s="522"/>
      <c r="DY253" s="177">
        <v>0.2</v>
      </c>
      <c r="DZ253" s="524">
        <v>0</v>
      </c>
      <c r="EA253" s="526">
        <v>4200000000</v>
      </c>
      <c r="EB253" s="524"/>
      <c r="EC253" s="762" t="s">
        <v>3494</v>
      </c>
      <c r="ED253" s="764">
        <v>0.20000000000000004</v>
      </c>
      <c r="EE253" s="764">
        <f>+((DZ253*$P$19)+(DZ254*$P$20))*$H$19/($P$19+$P$20)</f>
        <v>0</v>
      </c>
      <c r="EF253" s="489"/>
      <c r="EG253" s="523">
        <v>1.0000000000000002</v>
      </c>
      <c r="EH253" s="523">
        <v>0</v>
      </c>
      <c r="EI253" s="470">
        <v>0</v>
      </c>
      <c r="EJ253" s="523">
        <v>1.0000000000000002</v>
      </c>
      <c r="EK253" s="523">
        <v>0</v>
      </c>
      <c r="EL253" s="470">
        <v>0</v>
      </c>
      <c r="EM253" s="765">
        <v>1.0000000000000002</v>
      </c>
      <c r="EN253" s="765"/>
      <c r="EO253" s="766"/>
      <c r="EP253" s="527">
        <v>28732081000</v>
      </c>
      <c r="EQ253" s="527">
        <v>0</v>
      </c>
      <c r="ER253" s="470">
        <v>0</v>
      </c>
      <c r="ES253" s="200"/>
      <c r="ET253" s="412">
        <f t="shared" si="3"/>
        <v>0</v>
      </c>
    </row>
    <row r="254" spans="1:150" s="409" customFormat="1" ht="99.95" customHeight="1" x14ac:dyDescent="0.25">
      <c r="A254" s="430" t="s">
        <v>194</v>
      </c>
      <c r="B254" s="430" t="s">
        <v>83</v>
      </c>
      <c r="C254" s="430" t="s">
        <v>3575</v>
      </c>
      <c r="D254" s="437">
        <v>2</v>
      </c>
      <c r="E254" s="430" t="s">
        <v>3493</v>
      </c>
      <c r="F254" s="441" t="s">
        <v>65</v>
      </c>
      <c r="G254" s="148">
        <v>10000</v>
      </c>
      <c r="H254" s="441">
        <v>1</v>
      </c>
      <c r="I254" s="472">
        <v>0.17</v>
      </c>
      <c r="J254" s="430" t="s">
        <v>3494</v>
      </c>
      <c r="K254" s="58">
        <v>43465</v>
      </c>
      <c r="L254" s="437">
        <v>4</v>
      </c>
      <c r="M254" s="430" t="s">
        <v>3844</v>
      </c>
      <c r="N254" s="430" t="s">
        <v>3498</v>
      </c>
      <c r="O254" s="430" t="s">
        <v>3496</v>
      </c>
      <c r="P254" s="453">
        <v>0.08</v>
      </c>
      <c r="Q254" s="74">
        <v>12</v>
      </c>
      <c r="R254" s="477">
        <v>8155124000</v>
      </c>
      <c r="S254" s="430"/>
      <c r="T254" s="70">
        <v>43101</v>
      </c>
      <c r="U254" s="70">
        <v>43465</v>
      </c>
      <c r="V254" s="520" t="s">
        <v>3766</v>
      </c>
      <c r="W254" s="470">
        <v>0.50000000000000011</v>
      </c>
      <c r="X254" s="455">
        <v>0.02</v>
      </c>
      <c r="Y254" s="522"/>
      <c r="Z254" s="521" t="s">
        <v>3499</v>
      </c>
      <c r="AA254" s="759">
        <v>0.04</v>
      </c>
      <c r="AB254" s="758">
        <v>0</v>
      </c>
      <c r="AC254" s="760">
        <v>7946694000</v>
      </c>
      <c r="AD254" s="762"/>
      <c r="AE254" s="764"/>
      <c r="AF254" s="764"/>
      <c r="AG254" s="455">
        <v>0.02</v>
      </c>
      <c r="AH254" s="522"/>
      <c r="AI254" s="521" t="s">
        <v>3499</v>
      </c>
      <c r="AJ254" s="759">
        <v>0.04</v>
      </c>
      <c r="AK254" s="758">
        <v>0</v>
      </c>
      <c r="AL254" s="758"/>
      <c r="AM254" s="762"/>
      <c r="AN254" s="764"/>
      <c r="AO254" s="764"/>
      <c r="AP254" s="455">
        <v>0.08</v>
      </c>
      <c r="AQ254" s="522"/>
      <c r="AR254" s="522"/>
      <c r="AS254" s="759">
        <v>0.16</v>
      </c>
      <c r="AT254" s="758">
        <v>0</v>
      </c>
      <c r="AU254" s="758"/>
      <c r="AV254" s="762"/>
      <c r="AW254" s="522" t="s">
        <v>3498</v>
      </c>
      <c r="AX254" s="764"/>
      <c r="AY254" s="764"/>
      <c r="AZ254" s="455">
        <v>0.02</v>
      </c>
      <c r="BA254" s="522"/>
      <c r="BB254" s="521" t="s">
        <v>3499</v>
      </c>
      <c r="BC254" s="759">
        <v>0.04</v>
      </c>
      <c r="BD254" s="758">
        <v>0</v>
      </c>
      <c r="BE254" s="762"/>
      <c r="BF254" s="762"/>
      <c r="BG254" s="764"/>
      <c r="BH254" s="764"/>
      <c r="BI254" s="455">
        <v>0.02</v>
      </c>
      <c r="BJ254" s="522"/>
      <c r="BK254" s="521" t="s">
        <v>3499</v>
      </c>
      <c r="BL254" s="759">
        <v>0.04</v>
      </c>
      <c r="BM254" s="758">
        <v>0</v>
      </c>
      <c r="BN254" s="762"/>
      <c r="BO254" s="762"/>
      <c r="BP254" s="764"/>
      <c r="BQ254" s="764"/>
      <c r="BR254" s="455">
        <v>0.08</v>
      </c>
      <c r="BS254" s="521"/>
      <c r="BT254" s="522"/>
      <c r="BU254" s="759">
        <v>0.16</v>
      </c>
      <c r="BV254" s="758">
        <v>0</v>
      </c>
      <c r="BW254" s="767">
        <v>208430000</v>
      </c>
      <c r="BX254" s="762"/>
      <c r="BY254" s="522" t="s">
        <v>3498</v>
      </c>
      <c r="BZ254" s="764"/>
      <c r="CA254" s="764"/>
      <c r="CB254" s="455">
        <v>0.02</v>
      </c>
      <c r="CC254" s="522"/>
      <c r="CD254" s="521" t="s">
        <v>3499</v>
      </c>
      <c r="CE254" s="759">
        <v>0.04</v>
      </c>
      <c r="CF254" s="758">
        <v>0</v>
      </c>
      <c r="CG254" s="762"/>
      <c r="CH254" s="762"/>
      <c r="CI254" s="764"/>
      <c r="CJ254" s="764"/>
      <c r="CK254" s="455">
        <v>0.02</v>
      </c>
      <c r="CL254" s="522"/>
      <c r="CM254" s="521" t="s">
        <v>3499</v>
      </c>
      <c r="CN254" s="759">
        <v>0.04</v>
      </c>
      <c r="CO254" s="758">
        <v>0</v>
      </c>
      <c r="CP254" s="762"/>
      <c r="CQ254" s="762"/>
      <c r="CR254" s="764"/>
      <c r="CS254" s="764"/>
      <c r="CT254" s="455">
        <v>0.08</v>
      </c>
      <c r="CU254" s="522"/>
      <c r="CV254" s="522"/>
      <c r="CW254" s="759">
        <v>0.16</v>
      </c>
      <c r="CX254" s="758">
        <v>0</v>
      </c>
      <c r="CY254" s="762"/>
      <c r="CZ254" s="762"/>
      <c r="DA254" s="522" t="s">
        <v>3500</v>
      </c>
      <c r="DB254" s="764"/>
      <c r="DC254" s="764"/>
      <c r="DD254" s="455">
        <v>0.02</v>
      </c>
      <c r="DE254" s="522"/>
      <c r="DF254" s="521" t="s">
        <v>3499</v>
      </c>
      <c r="DG254" s="759">
        <v>0.04</v>
      </c>
      <c r="DH254" s="758">
        <v>0</v>
      </c>
      <c r="DI254" s="762"/>
      <c r="DJ254" s="762"/>
      <c r="DK254" s="764"/>
      <c r="DL254" s="764"/>
      <c r="DM254" s="455">
        <v>0.02</v>
      </c>
      <c r="DN254" s="522"/>
      <c r="DO254" s="521" t="s">
        <v>3499</v>
      </c>
      <c r="DP254" s="759">
        <v>0.04</v>
      </c>
      <c r="DQ254" s="758">
        <v>0</v>
      </c>
      <c r="DR254" s="762"/>
      <c r="DS254" s="762"/>
      <c r="DT254" s="764"/>
      <c r="DU254" s="764"/>
      <c r="DV254" s="455">
        <v>0.1</v>
      </c>
      <c r="DW254" s="522"/>
      <c r="DX254" s="522"/>
      <c r="DY254" s="759">
        <v>0.2</v>
      </c>
      <c r="DZ254" s="758">
        <v>0</v>
      </c>
      <c r="EA254" s="762"/>
      <c r="EB254" s="762"/>
      <c r="EC254" s="762"/>
      <c r="ED254" s="764"/>
      <c r="EE254" s="764"/>
      <c r="EF254" s="489"/>
      <c r="EG254" s="523">
        <v>0.50000000000000011</v>
      </c>
      <c r="EH254" s="523">
        <v>0</v>
      </c>
      <c r="EI254" s="470">
        <v>0</v>
      </c>
      <c r="EJ254" s="765">
        <v>1.0000000000000002</v>
      </c>
      <c r="EK254" s="765">
        <v>0</v>
      </c>
      <c r="EL254" s="766">
        <v>0</v>
      </c>
      <c r="EM254" s="765"/>
      <c r="EN254" s="765"/>
      <c r="EO254" s="766"/>
      <c r="EP254" s="699">
        <v>8155124000</v>
      </c>
      <c r="EQ254" s="699">
        <v>0</v>
      </c>
      <c r="ER254" s="766">
        <v>0</v>
      </c>
      <c r="ES254" s="200"/>
      <c r="ET254" s="412">
        <f t="shared" si="3"/>
        <v>0</v>
      </c>
    </row>
    <row r="255" spans="1:150" s="409" customFormat="1" ht="99.95" customHeight="1" x14ac:dyDescent="0.25">
      <c r="A255" s="430" t="s">
        <v>194</v>
      </c>
      <c r="B255" s="430" t="s">
        <v>83</v>
      </c>
      <c r="C255" s="430" t="s">
        <v>3575</v>
      </c>
      <c r="D255" s="437">
        <v>2</v>
      </c>
      <c r="E255" s="430" t="s">
        <v>3493</v>
      </c>
      <c r="F255" s="441" t="s">
        <v>65</v>
      </c>
      <c r="G255" s="148">
        <v>10000</v>
      </c>
      <c r="H255" s="441">
        <v>1</v>
      </c>
      <c r="I255" s="472">
        <v>0.17</v>
      </c>
      <c r="J255" s="430" t="s">
        <v>3494</v>
      </c>
      <c r="K255" s="58">
        <v>43465</v>
      </c>
      <c r="L255" s="437">
        <v>4</v>
      </c>
      <c r="M255" s="430" t="s">
        <v>3844</v>
      </c>
      <c r="N255" s="430" t="s">
        <v>3501</v>
      </c>
      <c r="O255" s="430" t="s">
        <v>3496</v>
      </c>
      <c r="P255" s="453">
        <v>0.08</v>
      </c>
      <c r="Q255" s="75">
        <v>12</v>
      </c>
      <c r="R255" s="477">
        <v>8155124000</v>
      </c>
      <c r="S255" s="430"/>
      <c r="T255" s="70">
        <v>43101</v>
      </c>
      <c r="U255" s="70">
        <v>43465</v>
      </c>
      <c r="V255" s="416" t="s">
        <v>3767</v>
      </c>
      <c r="W255" s="470">
        <v>0.50000000000000011</v>
      </c>
      <c r="X255" s="455">
        <v>0.02</v>
      </c>
      <c r="Y255" s="522"/>
      <c r="Z255" s="522" t="s">
        <v>3502</v>
      </c>
      <c r="AA255" s="759"/>
      <c r="AB255" s="758"/>
      <c r="AC255" s="760"/>
      <c r="AD255" s="762"/>
      <c r="AE255" s="764"/>
      <c r="AF255" s="764"/>
      <c r="AG255" s="455">
        <v>0.02</v>
      </c>
      <c r="AH255" s="522"/>
      <c r="AI255" s="522" t="s">
        <v>3502</v>
      </c>
      <c r="AJ255" s="759"/>
      <c r="AK255" s="758"/>
      <c r="AL255" s="758"/>
      <c r="AM255" s="762"/>
      <c r="AN255" s="764"/>
      <c r="AO255" s="764"/>
      <c r="AP255" s="455">
        <v>0.08</v>
      </c>
      <c r="AQ255" s="522"/>
      <c r="AR255" s="522"/>
      <c r="AS255" s="759"/>
      <c r="AT255" s="758"/>
      <c r="AU255" s="758"/>
      <c r="AV255" s="762"/>
      <c r="AW255" s="522" t="s">
        <v>3501</v>
      </c>
      <c r="AX255" s="764"/>
      <c r="AY255" s="764"/>
      <c r="AZ255" s="455">
        <v>0.02</v>
      </c>
      <c r="BA255" s="522"/>
      <c r="BB255" s="522" t="s">
        <v>3502</v>
      </c>
      <c r="BC255" s="759"/>
      <c r="BD255" s="758"/>
      <c r="BE255" s="762"/>
      <c r="BF255" s="762"/>
      <c r="BG255" s="764"/>
      <c r="BH255" s="764"/>
      <c r="BI255" s="455">
        <v>0.02</v>
      </c>
      <c r="BJ255" s="522"/>
      <c r="BK255" s="522" t="s">
        <v>3502</v>
      </c>
      <c r="BL255" s="759"/>
      <c r="BM255" s="758"/>
      <c r="BN255" s="762"/>
      <c r="BO255" s="762"/>
      <c r="BP255" s="764"/>
      <c r="BQ255" s="764"/>
      <c r="BR255" s="455">
        <v>0.08</v>
      </c>
      <c r="BS255" s="521"/>
      <c r="BT255" s="522"/>
      <c r="BU255" s="759"/>
      <c r="BV255" s="758"/>
      <c r="BW255" s="767"/>
      <c r="BX255" s="762"/>
      <c r="BY255" s="522" t="s">
        <v>3501</v>
      </c>
      <c r="BZ255" s="764"/>
      <c r="CA255" s="764"/>
      <c r="CB255" s="455">
        <v>0.02</v>
      </c>
      <c r="CC255" s="522"/>
      <c r="CD255" s="522" t="s">
        <v>3502</v>
      </c>
      <c r="CE255" s="759"/>
      <c r="CF255" s="758"/>
      <c r="CG255" s="762"/>
      <c r="CH255" s="762"/>
      <c r="CI255" s="764"/>
      <c r="CJ255" s="764"/>
      <c r="CK255" s="455">
        <v>0.02</v>
      </c>
      <c r="CL255" s="522"/>
      <c r="CM255" s="522" t="s">
        <v>3502</v>
      </c>
      <c r="CN255" s="759"/>
      <c r="CO255" s="758"/>
      <c r="CP255" s="762"/>
      <c r="CQ255" s="762"/>
      <c r="CR255" s="764"/>
      <c r="CS255" s="764"/>
      <c r="CT255" s="455">
        <v>0.08</v>
      </c>
      <c r="CU255" s="522"/>
      <c r="CV255" s="522"/>
      <c r="CW255" s="759"/>
      <c r="CX255" s="758"/>
      <c r="CY255" s="762"/>
      <c r="CZ255" s="762"/>
      <c r="DA255" s="522" t="s">
        <v>3501</v>
      </c>
      <c r="DB255" s="764"/>
      <c r="DC255" s="764"/>
      <c r="DD255" s="455">
        <v>0.02</v>
      </c>
      <c r="DE255" s="522"/>
      <c r="DF255" s="522" t="s">
        <v>3502</v>
      </c>
      <c r="DG255" s="759"/>
      <c r="DH255" s="758"/>
      <c r="DI255" s="762"/>
      <c r="DJ255" s="762"/>
      <c r="DK255" s="764"/>
      <c r="DL255" s="764"/>
      <c r="DM255" s="455">
        <v>0.02</v>
      </c>
      <c r="DN255" s="522"/>
      <c r="DO255" s="522" t="s">
        <v>3502</v>
      </c>
      <c r="DP255" s="759"/>
      <c r="DQ255" s="758"/>
      <c r="DR255" s="762"/>
      <c r="DS255" s="762"/>
      <c r="DT255" s="764"/>
      <c r="DU255" s="764"/>
      <c r="DV255" s="455">
        <v>0.1</v>
      </c>
      <c r="DW255" s="522"/>
      <c r="DX255" s="522"/>
      <c r="DY255" s="759"/>
      <c r="DZ255" s="758"/>
      <c r="EA255" s="762"/>
      <c r="EB255" s="762"/>
      <c r="EC255" s="762"/>
      <c r="ED255" s="764"/>
      <c r="EE255" s="764"/>
      <c r="EF255" s="489"/>
      <c r="EG255" s="523">
        <v>0.50000000000000011</v>
      </c>
      <c r="EH255" s="523">
        <v>0</v>
      </c>
      <c r="EI255" s="470">
        <v>0</v>
      </c>
      <c r="EJ255" s="765"/>
      <c r="EK255" s="765"/>
      <c r="EL255" s="766"/>
      <c r="EM255" s="765"/>
      <c r="EN255" s="765"/>
      <c r="EO255" s="766"/>
      <c r="EP255" s="699"/>
      <c r="EQ255" s="699"/>
      <c r="ER255" s="766"/>
      <c r="ES255" s="200"/>
      <c r="ET255" s="412">
        <f t="shared" si="3"/>
        <v>0</v>
      </c>
    </row>
    <row r="256" spans="1:150" s="409" customFormat="1" ht="99.95" customHeight="1" x14ac:dyDescent="0.25">
      <c r="A256" s="430" t="s">
        <v>194</v>
      </c>
      <c r="B256" s="430" t="s">
        <v>83</v>
      </c>
      <c r="C256" s="430" t="s">
        <v>3575</v>
      </c>
      <c r="D256" s="437">
        <v>3</v>
      </c>
      <c r="E256" s="430" t="s">
        <v>91</v>
      </c>
      <c r="F256" s="441" t="s">
        <v>65</v>
      </c>
      <c r="G256" s="148">
        <v>2226</v>
      </c>
      <c r="H256" s="441">
        <v>1</v>
      </c>
      <c r="I256" s="472">
        <v>0.15000000000000002</v>
      </c>
      <c r="J256" s="430" t="s">
        <v>3503</v>
      </c>
      <c r="K256" s="58">
        <v>43465</v>
      </c>
      <c r="L256" s="437">
        <v>5</v>
      </c>
      <c r="M256" s="430" t="s">
        <v>3845</v>
      </c>
      <c r="N256" s="430" t="s">
        <v>3503</v>
      </c>
      <c r="O256" s="430" t="s">
        <v>3504</v>
      </c>
      <c r="P256" s="453">
        <v>0.05</v>
      </c>
      <c r="Q256" s="75">
        <v>4</v>
      </c>
      <c r="R256" s="477">
        <v>32720900000</v>
      </c>
      <c r="S256" s="430"/>
      <c r="T256" s="70">
        <v>43101</v>
      </c>
      <c r="U256" s="70">
        <v>43220</v>
      </c>
      <c r="V256" s="416" t="s">
        <v>3505</v>
      </c>
      <c r="W256" s="470">
        <v>1</v>
      </c>
      <c r="X256" s="455">
        <v>0.08</v>
      </c>
      <c r="Y256" s="522"/>
      <c r="Z256" s="522" t="s">
        <v>3506</v>
      </c>
      <c r="AA256" s="177">
        <v>0.08</v>
      </c>
      <c r="AB256" s="521">
        <v>0</v>
      </c>
      <c r="AC256" s="522"/>
      <c r="AD256" s="522"/>
      <c r="AE256" s="757">
        <v>6.6666666666666652E-2</v>
      </c>
      <c r="AF256" s="757">
        <v>0</v>
      </c>
      <c r="AG256" s="455">
        <v>0.08</v>
      </c>
      <c r="AH256" s="522"/>
      <c r="AI256" s="522" t="s">
        <v>3506</v>
      </c>
      <c r="AJ256" s="177">
        <v>0.08</v>
      </c>
      <c r="AK256" s="521">
        <v>0</v>
      </c>
      <c r="AL256" s="526">
        <v>32720900000</v>
      </c>
      <c r="AM256" s="522"/>
      <c r="AN256" s="757">
        <v>6.6666666666666652E-2</v>
      </c>
      <c r="AO256" s="757">
        <v>0</v>
      </c>
      <c r="AP256" s="455">
        <v>0.08</v>
      </c>
      <c r="AQ256" s="522"/>
      <c r="AR256" s="522"/>
      <c r="AS256" s="177">
        <v>0.08</v>
      </c>
      <c r="AT256" s="521">
        <v>0</v>
      </c>
      <c r="AU256" s="522"/>
      <c r="AV256" s="522"/>
      <c r="AW256" s="522" t="s">
        <v>3507</v>
      </c>
      <c r="AX256" s="757">
        <v>9.9999999999999992E-2</v>
      </c>
      <c r="AY256" s="757">
        <v>0</v>
      </c>
      <c r="AZ256" s="455">
        <v>0.76</v>
      </c>
      <c r="BA256" s="522"/>
      <c r="BB256" s="522" t="s">
        <v>3503</v>
      </c>
      <c r="BC256" s="177">
        <v>0.76</v>
      </c>
      <c r="BD256" s="521">
        <v>0</v>
      </c>
      <c r="BE256" s="522"/>
      <c r="BF256" s="522"/>
      <c r="BG256" s="757">
        <v>0.29333333333333333</v>
      </c>
      <c r="BH256" s="757">
        <v>0</v>
      </c>
      <c r="BI256" s="455"/>
      <c r="BJ256" s="522"/>
      <c r="BK256" s="522"/>
      <c r="BL256" s="177">
        <v>0</v>
      </c>
      <c r="BM256" s="521">
        <v>0</v>
      </c>
      <c r="BN256" s="522"/>
      <c r="BO256" s="522"/>
      <c r="BP256" s="757">
        <v>3.9999999999999994E-2</v>
      </c>
      <c r="BQ256" s="757">
        <v>0</v>
      </c>
      <c r="BR256" s="455"/>
      <c r="BS256" s="522"/>
      <c r="BT256" s="522"/>
      <c r="BU256" s="177">
        <v>0</v>
      </c>
      <c r="BV256" s="521">
        <v>0</v>
      </c>
      <c r="BW256" s="522"/>
      <c r="BX256" s="522"/>
      <c r="BY256" s="522"/>
      <c r="BZ256" s="757">
        <v>7.3333333333333334E-2</v>
      </c>
      <c r="CA256" s="757">
        <v>0</v>
      </c>
      <c r="CB256" s="455"/>
      <c r="CC256" s="522"/>
      <c r="CD256" s="522"/>
      <c r="CE256" s="177">
        <v>0</v>
      </c>
      <c r="CF256" s="521">
        <v>0</v>
      </c>
      <c r="CG256" s="522"/>
      <c r="CH256" s="522"/>
      <c r="CI256" s="757">
        <v>3.9999999999999994E-2</v>
      </c>
      <c r="CJ256" s="757">
        <v>0</v>
      </c>
      <c r="CK256" s="455"/>
      <c r="CL256" s="522"/>
      <c r="CM256" s="522"/>
      <c r="CN256" s="177">
        <v>0</v>
      </c>
      <c r="CO256" s="521">
        <v>0</v>
      </c>
      <c r="CP256" s="522"/>
      <c r="CQ256" s="522"/>
      <c r="CR256" s="757">
        <v>3.9999999999999994E-2</v>
      </c>
      <c r="CS256" s="757">
        <v>0</v>
      </c>
      <c r="CT256" s="455"/>
      <c r="CU256" s="522"/>
      <c r="CV256" s="522"/>
      <c r="CW256" s="177">
        <v>0</v>
      </c>
      <c r="CX256" s="521">
        <v>0</v>
      </c>
      <c r="CY256" s="522"/>
      <c r="CZ256" s="522"/>
      <c r="DA256" s="522"/>
      <c r="DB256" s="757">
        <v>7.3333333333333334E-2</v>
      </c>
      <c r="DC256" s="757">
        <v>0</v>
      </c>
      <c r="DD256" s="455"/>
      <c r="DE256" s="522"/>
      <c r="DF256" s="522"/>
      <c r="DG256" s="177">
        <v>0</v>
      </c>
      <c r="DH256" s="521">
        <v>0</v>
      </c>
      <c r="DI256" s="522"/>
      <c r="DJ256" s="522"/>
      <c r="DK256" s="757">
        <v>3.9999999999999994E-2</v>
      </c>
      <c r="DL256" s="757">
        <v>0</v>
      </c>
      <c r="DM256" s="455"/>
      <c r="DN256" s="522"/>
      <c r="DO256" s="522"/>
      <c r="DP256" s="177">
        <v>0</v>
      </c>
      <c r="DQ256" s="521">
        <v>0</v>
      </c>
      <c r="DR256" s="522"/>
      <c r="DS256" s="522"/>
      <c r="DT256" s="757">
        <v>3.9999999999999994E-2</v>
      </c>
      <c r="DU256" s="757">
        <v>0</v>
      </c>
      <c r="DV256" s="455"/>
      <c r="DW256" s="522"/>
      <c r="DX256" s="522"/>
      <c r="DY256" s="177">
        <v>0</v>
      </c>
      <c r="DZ256" s="521">
        <v>0</v>
      </c>
      <c r="EA256" s="522"/>
      <c r="EB256" s="522"/>
      <c r="EC256" s="522"/>
      <c r="ED256" s="757">
        <v>0.12666666666666668</v>
      </c>
      <c r="EE256" s="757">
        <f>+((DZ256*$P$22)+(DZ257*$P$23))*$H$23/($P$22+$P$23)</f>
        <v>0</v>
      </c>
      <c r="EF256" s="489"/>
      <c r="EG256" s="523">
        <v>1</v>
      </c>
      <c r="EH256" s="523">
        <v>0</v>
      </c>
      <c r="EI256" s="470">
        <v>0</v>
      </c>
      <c r="EJ256" s="523">
        <v>1</v>
      </c>
      <c r="EK256" s="523">
        <v>0</v>
      </c>
      <c r="EL256" s="470">
        <v>0</v>
      </c>
      <c r="EM256" s="765">
        <v>1.0000000000000002</v>
      </c>
      <c r="EN256" s="765"/>
      <c r="EO256" s="766"/>
      <c r="EP256" s="527">
        <v>32720900000</v>
      </c>
      <c r="EQ256" s="527">
        <v>0</v>
      </c>
      <c r="ER256" s="470">
        <v>0</v>
      </c>
      <c r="ES256" s="200"/>
      <c r="ET256" s="412">
        <f t="shared" si="3"/>
        <v>0</v>
      </c>
    </row>
    <row r="257" spans="1:150" s="409" customFormat="1" ht="99.95" customHeight="1" x14ac:dyDescent="0.25">
      <c r="A257" s="430" t="s">
        <v>194</v>
      </c>
      <c r="B257" s="430" t="s">
        <v>83</v>
      </c>
      <c r="C257" s="430" t="s">
        <v>3575</v>
      </c>
      <c r="D257" s="437">
        <v>3</v>
      </c>
      <c r="E257" s="430" t="s">
        <v>91</v>
      </c>
      <c r="F257" s="441" t="s">
        <v>65</v>
      </c>
      <c r="G257" s="148">
        <v>2226</v>
      </c>
      <c r="H257" s="441">
        <v>1</v>
      </c>
      <c r="I257" s="472">
        <v>0.15000000000000002</v>
      </c>
      <c r="J257" s="430" t="s">
        <v>3508</v>
      </c>
      <c r="K257" s="58">
        <v>43465</v>
      </c>
      <c r="L257" s="437">
        <v>6</v>
      </c>
      <c r="M257" s="430" t="s">
        <v>3952</v>
      </c>
      <c r="N257" s="430" t="s">
        <v>3509</v>
      </c>
      <c r="O257" s="430" t="s">
        <v>3504</v>
      </c>
      <c r="P257" s="453">
        <v>0.1</v>
      </c>
      <c r="Q257" s="75">
        <v>12</v>
      </c>
      <c r="R257" s="477">
        <v>4024676000</v>
      </c>
      <c r="S257" s="430"/>
      <c r="T257" s="70">
        <v>43101</v>
      </c>
      <c r="U257" s="70">
        <v>43465</v>
      </c>
      <c r="V257" s="416" t="s">
        <v>3768</v>
      </c>
      <c r="W257" s="470">
        <v>0.35000000000000003</v>
      </c>
      <c r="X257" s="455">
        <v>0.02</v>
      </c>
      <c r="Y257" s="522"/>
      <c r="Z257" s="522" t="s">
        <v>3509</v>
      </c>
      <c r="AA257" s="759">
        <v>0.06</v>
      </c>
      <c r="AB257" s="769">
        <v>0</v>
      </c>
      <c r="AC257" s="760">
        <v>3403485000</v>
      </c>
      <c r="AD257" s="762"/>
      <c r="AE257" s="757"/>
      <c r="AF257" s="757"/>
      <c r="AG257" s="455">
        <v>0.02</v>
      </c>
      <c r="AH257" s="522"/>
      <c r="AI257" s="522" t="s">
        <v>3509</v>
      </c>
      <c r="AJ257" s="759">
        <v>0.06</v>
      </c>
      <c r="AK257" s="769">
        <v>0</v>
      </c>
      <c r="AL257" s="762"/>
      <c r="AM257" s="762"/>
      <c r="AN257" s="757"/>
      <c r="AO257" s="757"/>
      <c r="AP257" s="455">
        <v>0.04</v>
      </c>
      <c r="AQ257" s="522"/>
      <c r="AR257" s="522"/>
      <c r="AS257" s="759">
        <v>0.11</v>
      </c>
      <c r="AT257" s="769">
        <v>0</v>
      </c>
      <c r="AU257" s="762"/>
      <c r="AV257" s="762"/>
      <c r="AW257" s="768" t="s">
        <v>3510</v>
      </c>
      <c r="AX257" s="757"/>
      <c r="AY257" s="757"/>
      <c r="AZ257" s="455">
        <v>0.02</v>
      </c>
      <c r="BA257" s="522"/>
      <c r="BB257" s="522" t="s">
        <v>3509</v>
      </c>
      <c r="BC257" s="759">
        <v>0.06</v>
      </c>
      <c r="BD257" s="769">
        <v>0</v>
      </c>
      <c r="BE257" s="762"/>
      <c r="BF257" s="762"/>
      <c r="BG257" s="757"/>
      <c r="BH257" s="757"/>
      <c r="BI257" s="455">
        <v>0.02</v>
      </c>
      <c r="BJ257" s="522"/>
      <c r="BK257" s="522" t="s">
        <v>3509</v>
      </c>
      <c r="BL257" s="759">
        <v>0.06</v>
      </c>
      <c r="BM257" s="769">
        <v>0</v>
      </c>
      <c r="BN257" s="762"/>
      <c r="BO257" s="762"/>
      <c r="BP257" s="757"/>
      <c r="BQ257" s="757"/>
      <c r="BR257" s="455">
        <v>0.04</v>
      </c>
      <c r="BS257" s="522"/>
      <c r="BT257" s="522"/>
      <c r="BU257" s="759">
        <v>0.11</v>
      </c>
      <c r="BV257" s="769">
        <v>0</v>
      </c>
      <c r="BW257" s="767">
        <v>621191000</v>
      </c>
      <c r="BX257" s="762"/>
      <c r="BY257" s="768" t="s">
        <v>3510</v>
      </c>
      <c r="BZ257" s="757"/>
      <c r="CA257" s="757"/>
      <c r="CB257" s="455">
        <v>0.02</v>
      </c>
      <c r="CC257" s="522"/>
      <c r="CD257" s="522" t="s">
        <v>3509</v>
      </c>
      <c r="CE257" s="759">
        <v>0.06</v>
      </c>
      <c r="CF257" s="769">
        <v>0</v>
      </c>
      <c r="CG257" s="762"/>
      <c r="CH257" s="762"/>
      <c r="CI257" s="757"/>
      <c r="CJ257" s="757"/>
      <c r="CK257" s="455">
        <v>0.02</v>
      </c>
      <c r="CL257" s="522"/>
      <c r="CM257" s="522" t="s">
        <v>3509</v>
      </c>
      <c r="CN257" s="759">
        <v>0.06</v>
      </c>
      <c r="CO257" s="769">
        <v>0</v>
      </c>
      <c r="CP257" s="762"/>
      <c r="CQ257" s="762"/>
      <c r="CR257" s="757"/>
      <c r="CS257" s="757"/>
      <c r="CT257" s="455">
        <v>0.04</v>
      </c>
      <c r="CU257" s="522"/>
      <c r="CV257" s="522"/>
      <c r="CW257" s="759">
        <v>0.11</v>
      </c>
      <c r="CX257" s="769">
        <v>0</v>
      </c>
      <c r="CY257" s="762"/>
      <c r="CZ257" s="762"/>
      <c r="DA257" s="768" t="s">
        <v>3510</v>
      </c>
      <c r="DB257" s="757"/>
      <c r="DC257" s="757"/>
      <c r="DD257" s="455">
        <v>0.02</v>
      </c>
      <c r="DE257" s="522"/>
      <c r="DF257" s="522" t="s">
        <v>3509</v>
      </c>
      <c r="DG257" s="759">
        <v>0.06</v>
      </c>
      <c r="DH257" s="769">
        <v>0</v>
      </c>
      <c r="DI257" s="762"/>
      <c r="DJ257" s="762"/>
      <c r="DK257" s="757"/>
      <c r="DL257" s="757"/>
      <c r="DM257" s="455">
        <v>0.02</v>
      </c>
      <c r="DN257" s="522"/>
      <c r="DO257" s="522" t="s">
        <v>3509</v>
      </c>
      <c r="DP257" s="759">
        <v>0.06</v>
      </c>
      <c r="DQ257" s="769">
        <v>0</v>
      </c>
      <c r="DR257" s="762"/>
      <c r="DS257" s="762"/>
      <c r="DT257" s="757"/>
      <c r="DU257" s="757"/>
      <c r="DV257" s="455">
        <v>7.0000000000000007E-2</v>
      </c>
      <c r="DW257" s="522"/>
      <c r="DX257" s="522"/>
      <c r="DY257" s="759">
        <v>0.19</v>
      </c>
      <c r="DZ257" s="769">
        <v>0</v>
      </c>
      <c r="EA257" s="762"/>
      <c r="EB257" s="762"/>
      <c r="EC257" s="768" t="s">
        <v>3508</v>
      </c>
      <c r="ED257" s="757"/>
      <c r="EE257" s="757"/>
      <c r="EF257" s="489"/>
      <c r="EG257" s="523">
        <v>0.35000000000000003</v>
      </c>
      <c r="EH257" s="523">
        <v>0</v>
      </c>
      <c r="EI257" s="470">
        <v>0</v>
      </c>
      <c r="EJ257" s="765">
        <v>1</v>
      </c>
      <c r="EK257" s="765">
        <v>0</v>
      </c>
      <c r="EL257" s="766">
        <v>0</v>
      </c>
      <c r="EM257" s="765"/>
      <c r="EN257" s="765"/>
      <c r="EO257" s="766"/>
      <c r="EP257" s="699">
        <v>4024676000</v>
      </c>
      <c r="EQ257" s="699">
        <v>0</v>
      </c>
      <c r="ER257" s="766">
        <v>0</v>
      </c>
      <c r="ES257" s="200"/>
      <c r="ET257" s="412">
        <f t="shared" si="3"/>
        <v>0</v>
      </c>
    </row>
    <row r="258" spans="1:150" s="409" customFormat="1" ht="99.95" customHeight="1" x14ac:dyDescent="0.25">
      <c r="A258" s="430" t="s">
        <v>194</v>
      </c>
      <c r="B258" s="430" t="s">
        <v>83</v>
      </c>
      <c r="C258" s="430" t="s">
        <v>3575</v>
      </c>
      <c r="D258" s="437">
        <v>3</v>
      </c>
      <c r="E258" s="430" t="s">
        <v>91</v>
      </c>
      <c r="F258" s="441" t="s">
        <v>65</v>
      </c>
      <c r="G258" s="148">
        <v>2226</v>
      </c>
      <c r="H258" s="441">
        <v>1</v>
      </c>
      <c r="I258" s="472">
        <v>0.15000000000000002</v>
      </c>
      <c r="J258" s="430" t="s">
        <v>3508</v>
      </c>
      <c r="K258" s="58">
        <v>43465</v>
      </c>
      <c r="L258" s="437">
        <v>6</v>
      </c>
      <c r="M258" s="430" t="s">
        <v>3952</v>
      </c>
      <c r="N258" s="430" t="s">
        <v>3511</v>
      </c>
      <c r="O258" s="430" t="s">
        <v>3504</v>
      </c>
      <c r="P258" s="453">
        <v>0.1</v>
      </c>
      <c r="Q258" s="75">
        <v>12</v>
      </c>
      <c r="R258" s="477">
        <v>4024676000</v>
      </c>
      <c r="S258" s="430"/>
      <c r="T258" s="70">
        <v>43101</v>
      </c>
      <c r="U258" s="70">
        <v>43465</v>
      </c>
      <c r="V258" s="416" t="s">
        <v>3769</v>
      </c>
      <c r="W258" s="470">
        <v>0.35000000000000003</v>
      </c>
      <c r="X258" s="455">
        <v>0.02</v>
      </c>
      <c r="Y258" s="522"/>
      <c r="Z258" s="522" t="s">
        <v>3512</v>
      </c>
      <c r="AA258" s="759"/>
      <c r="AB258" s="769"/>
      <c r="AC258" s="760"/>
      <c r="AD258" s="762"/>
      <c r="AE258" s="757"/>
      <c r="AF258" s="757"/>
      <c r="AG258" s="455">
        <v>0.02</v>
      </c>
      <c r="AH258" s="522"/>
      <c r="AI258" s="522" t="s">
        <v>3512</v>
      </c>
      <c r="AJ258" s="759"/>
      <c r="AK258" s="769"/>
      <c r="AL258" s="762"/>
      <c r="AM258" s="762"/>
      <c r="AN258" s="757"/>
      <c r="AO258" s="757"/>
      <c r="AP258" s="455">
        <v>0.04</v>
      </c>
      <c r="AQ258" s="522"/>
      <c r="AR258" s="522"/>
      <c r="AS258" s="759"/>
      <c r="AT258" s="769"/>
      <c r="AU258" s="762"/>
      <c r="AV258" s="762"/>
      <c r="AW258" s="768"/>
      <c r="AX258" s="757"/>
      <c r="AY258" s="757"/>
      <c r="AZ258" s="455">
        <v>0.02</v>
      </c>
      <c r="BA258" s="522"/>
      <c r="BB258" s="522" t="s">
        <v>3512</v>
      </c>
      <c r="BC258" s="759"/>
      <c r="BD258" s="769"/>
      <c r="BE258" s="762"/>
      <c r="BF258" s="762"/>
      <c r="BG258" s="757"/>
      <c r="BH258" s="757"/>
      <c r="BI258" s="455">
        <v>0.02</v>
      </c>
      <c r="BJ258" s="522"/>
      <c r="BK258" s="522" t="s">
        <v>3512</v>
      </c>
      <c r="BL258" s="759"/>
      <c r="BM258" s="769"/>
      <c r="BN258" s="762"/>
      <c r="BO258" s="762"/>
      <c r="BP258" s="757"/>
      <c r="BQ258" s="757"/>
      <c r="BR258" s="455">
        <v>0.04</v>
      </c>
      <c r="BS258" s="522"/>
      <c r="BT258" s="522"/>
      <c r="BU258" s="759"/>
      <c r="BV258" s="769"/>
      <c r="BW258" s="767"/>
      <c r="BX258" s="762"/>
      <c r="BY258" s="768"/>
      <c r="BZ258" s="757"/>
      <c r="CA258" s="757"/>
      <c r="CB258" s="455">
        <v>0.02</v>
      </c>
      <c r="CC258" s="522"/>
      <c r="CD258" s="522" t="s">
        <v>3512</v>
      </c>
      <c r="CE258" s="759"/>
      <c r="CF258" s="769"/>
      <c r="CG258" s="762"/>
      <c r="CH258" s="762"/>
      <c r="CI258" s="757"/>
      <c r="CJ258" s="757"/>
      <c r="CK258" s="455">
        <v>0.02</v>
      </c>
      <c r="CL258" s="522"/>
      <c r="CM258" s="522" t="s">
        <v>3512</v>
      </c>
      <c r="CN258" s="759"/>
      <c r="CO258" s="769"/>
      <c r="CP258" s="762"/>
      <c r="CQ258" s="762"/>
      <c r="CR258" s="757"/>
      <c r="CS258" s="757"/>
      <c r="CT258" s="455">
        <v>0.04</v>
      </c>
      <c r="CU258" s="522"/>
      <c r="CV258" s="522"/>
      <c r="CW258" s="759"/>
      <c r="CX258" s="769"/>
      <c r="CY258" s="762"/>
      <c r="CZ258" s="762"/>
      <c r="DA258" s="768"/>
      <c r="DB258" s="757"/>
      <c r="DC258" s="757"/>
      <c r="DD258" s="455">
        <v>0.02</v>
      </c>
      <c r="DE258" s="522"/>
      <c r="DF258" s="522" t="s">
        <v>3512</v>
      </c>
      <c r="DG258" s="759"/>
      <c r="DH258" s="769"/>
      <c r="DI258" s="762"/>
      <c r="DJ258" s="762"/>
      <c r="DK258" s="757"/>
      <c r="DL258" s="757"/>
      <c r="DM258" s="455">
        <v>0.02</v>
      </c>
      <c r="DN258" s="522"/>
      <c r="DO258" s="522" t="s">
        <v>3512</v>
      </c>
      <c r="DP258" s="759"/>
      <c r="DQ258" s="769"/>
      <c r="DR258" s="762"/>
      <c r="DS258" s="762"/>
      <c r="DT258" s="757"/>
      <c r="DU258" s="757"/>
      <c r="DV258" s="455">
        <v>7.0000000000000007E-2</v>
      </c>
      <c r="DW258" s="522"/>
      <c r="DX258" s="522"/>
      <c r="DY258" s="759"/>
      <c r="DZ258" s="769"/>
      <c r="EA258" s="762"/>
      <c r="EB258" s="762"/>
      <c r="EC258" s="768"/>
      <c r="ED258" s="757"/>
      <c r="EE258" s="757"/>
      <c r="EF258" s="489"/>
      <c r="EG258" s="523">
        <v>0.35000000000000003</v>
      </c>
      <c r="EH258" s="523">
        <v>0</v>
      </c>
      <c r="EI258" s="470">
        <v>0</v>
      </c>
      <c r="EJ258" s="765"/>
      <c r="EK258" s="765"/>
      <c r="EL258" s="766"/>
      <c r="EM258" s="765"/>
      <c r="EN258" s="765"/>
      <c r="EO258" s="766"/>
      <c r="EP258" s="699"/>
      <c r="EQ258" s="699"/>
      <c r="ER258" s="766"/>
      <c r="ES258" s="200"/>
      <c r="ET258" s="412">
        <f t="shared" si="3"/>
        <v>0</v>
      </c>
    </row>
    <row r="259" spans="1:150" s="409" customFormat="1" ht="99.95" customHeight="1" x14ac:dyDescent="0.25">
      <c r="A259" s="430" t="s">
        <v>194</v>
      </c>
      <c r="B259" s="430" t="s">
        <v>83</v>
      </c>
      <c r="C259" s="430" t="s">
        <v>3575</v>
      </c>
      <c r="D259" s="437">
        <v>3</v>
      </c>
      <c r="E259" s="430" t="s">
        <v>91</v>
      </c>
      <c r="F259" s="441" t="s">
        <v>65</v>
      </c>
      <c r="G259" s="148">
        <v>2226</v>
      </c>
      <c r="H259" s="441">
        <v>1</v>
      </c>
      <c r="I259" s="472">
        <v>0.15000000000000002</v>
      </c>
      <c r="J259" s="430" t="s">
        <v>3508</v>
      </c>
      <c r="K259" s="58">
        <v>43465</v>
      </c>
      <c r="L259" s="437">
        <v>6</v>
      </c>
      <c r="M259" s="430" t="s">
        <v>3952</v>
      </c>
      <c r="N259" s="430" t="s">
        <v>3513</v>
      </c>
      <c r="O259" s="430" t="s">
        <v>3504</v>
      </c>
      <c r="P259" s="453">
        <v>0.1</v>
      </c>
      <c r="Q259" s="75">
        <v>12</v>
      </c>
      <c r="R259" s="477">
        <v>4024676000</v>
      </c>
      <c r="S259" s="430"/>
      <c r="T259" s="70">
        <v>43101</v>
      </c>
      <c r="U259" s="70">
        <v>43465</v>
      </c>
      <c r="V259" s="416" t="s">
        <v>3770</v>
      </c>
      <c r="W259" s="470">
        <v>0.3</v>
      </c>
      <c r="X259" s="455">
        <v>0.02</v>
      </c>
      <c r="Y259" s="522"/>
      <c r="Z259" s="522" t="s">
        <v>240</v>
      </c>
      <c r="AA259" s="759"/>
      <c r="AB259" s="769"/>
      <c r="AC259" s="760"/>
      <c r="AD259" s="762"/>
      <c r="AE259" s="757"/>
      <c r="AF259" s="757"/>
      <c r="AG259" s="455">
        <v>0.02</v>
      </c>
      <c r="AH259" s="522"/>
      <c r="AI259" s="522" t="s">
        <v>240</v>
      </c>
      <c r="AJ259" s="759"/>
      <c r="AK259" s="769"/>
      <c r="AL259" s="762"/>
      <c r="AM259" s="762"/>
      <c r="AN259" s="757"/>
      <c r="AO259" s="757"/>
      <c r="AP259" s="455">
        <v>0.03</v>
      </c>
      <c r="AQ259" s="522"/>
      <c r="AR259" s="522"/>
      <c r="AS259" s="759"/>
      <c r="AT259" s="769"/>
      <c r="AU259" s="762"/>
      <c r="AV259" s="762"/>
      <c r="AW259" s="768"/>
      <c r="AX259" s="757"/>
      <c r="AY259" s="757"/>
      <c r="AZ259" s="455">
        <v>0.02</v>
      </c>
      <c r="BA259" s="522"/>
      <c r="BB259" s="522" t="s">
        <v>240</v>
      </c>
      <c r="BC259" s="759"/>
      <c r="BD259" s="769"/>
      <c r="BE259" s="762"/>
      <c r="BF259" s="762"/>
      <c r="BG259" s="757"/>
      <c r="BH259" s="757"/>
      <c r="BI259" s="455">
        <v>0.02</v>
      </c>
      <c r="BJ259" s="522"/>
      <c r="BK259" s="522" t="s">
        <v>240</v>
      </c>
      <c r="BL259" s="759"/>
      <c r="BM259" s="769"/>
      <c r="BN259" s="762"/>
      <c r="BO259" s="762"/>
      <c r="BP259" s="757"/>
      <c r="BQ259" s="757"/>
      <c r="BR259" s="455">
        <v>0.03</v>
      </c>
      <c r="BS259" s="522"/>
      <c r="BT259" s="522"/>
      <c r="BU259" s="759"/>
      <c r="BV259" s="769"/>
      <c r="BW259" s="767"/>
      <c r="BX259" s="762"/>
      <c r="BY259" s="768"/>
      <c r="BZ259" s="757"/>
      <c r="CA259" s="757"/>
      <c r="CB259" s="455">
        <v>0.02</v>
      </c>
      <c r="CC259" s="522"/>
      <c r="CD259" s="522" t="s">
        <v>240</v>
      </c>
      <c r="CE259" s="759"/>
      <c r="CF259" s="769"/>
      <c r="CG259" s="762"/>
      <c r="CH259" s="762"/>
      <c r="CI259" s="757"/>
      <c r="CJ259" s="757"/>
      <c r="CK259" s="455">
        <v>0.02</v>
      </c>
      <c r="CL259" s="522"/>
      <c r="CM259" s="522" t="s">
        <v>240</v>
      </c>
      <c r="CN259" s="759"/>
      <c r="CO259" s="769"/>
      <c r="CP259" s="762"/>
      <c r="CQ259" s="762"/>
      <c r="CR259" s="757"/>
      <c r="CS259" s="757"/>
      <c r="CT259" s="455">
        <v>0.03</v>
      </c>
      <c r="CU259" s="522"/>
      <c r="CV259" s="522"/>
      <c r="CW259" s="759"/>
      <c r="CX259" s="769"/>
      <c r="CY259" s="762"/>
      <c r="CZ259" s="762"/>
      <c r="DA259" s="768"/>
      <c r="DB259" s="757"/>
      <c r="DC259" s="757"/>
      <c r="DD259" s="455">
        <v>0.02</v>
      </c>
      <c r="DE259" s="522"/>
      <c r="DF259" s="522" t="s">
        <v>240</v>
      </c>
      <c r="DG259" s="759"/>
      <c r="DH259" s="769"/>
      <c r="DI259" s="762"/>
      <c r="DJ259" s="762"/>
      <c r="DK259" s="757"/>
      <c r="DL259" s="757"/>
      <c r="DM259" s="455">
        <v>0.02</v>
      </c>
      <c r="DN259" s="522"/>
      <c r="DO259" s="522" t="s">
        <v>240</v>
      </c>
      <c r="DP259" s="759"/>
      <c r="DQ259" s="769"/>
      <c r="DR259" s="762"/>
      <c r="DS259" s="762"/>
      <c r="DT259" s="757"/>
      <c r="DU259" s="757"/>
      <c r="DV259" s="455">
        <v>0.05</v>
      </c>
      <c r="DW259" s="522"/>
      <c r="DX259" s="522"/>
      <c r="DY259" s="759"/>
      <c r="DZ259" s="769"/>
      <c r="EA259" s="762"/>
      <c r="EB259" s="762"/>
      <c r="EC259" s="768"/>
      <c r="ED259" s="757"/>
      <c r="EE259" s="757"/>
      <c r="EF259" s="489"/>
      <c r="EG259" s="523">
        <v>0.3</v>
      </c>
      <c r="EH259" s="523">
        <v>0</v>
      </c>
      <c r="EI259" s="470">
        <v>0</v>
      </c>
      <c r="EJ259" s="765"/>
      <c r="EK259" s="765"/>
      <c r="EL259" s="766"/>
      <c r="EM259" s="765"/>
      <c r="EN259" s="765"/>
      <c r="EO259" s="766"/>
      <c r="EP259" s="699"/>
      <c r="EQ259" s="699"/>
      <c r="ER259" s="766"/>
      <c r="ES259" s="200"/>
      <c r="ET259" s="412">
        <f t="shared" si="3"/>
        <v>0</v>
      </c>
    </row>
    <row r="260" spans="1:150" s="409" customFormat="1" ht="99.95" customHeight="1" x14ac:dyDescent="0.25">
      <c r="A260" s="430" t="s">
        <v>194</v>
      </c>
      <c r="B260" s="430" t="s">
        <v>83</v>
      </c>
      <c r="C260" s="430" t="s">
        <v>3575</v>
      </c>
      <c r="D260" s="437">
        <v>4</v>
      </c>
      <c r="E260" s="430" t="s">
        <v>92</v>
      </c>
      <c r="F260" s="441" t="s">
        <v>65</v>
      </c>
      <c r="G260" s="148">
        <v>500</v>
      </c>
      <c r="H260" s="441">
        <v>1</v>
      </c>
      <c r="I260" s="472">
        <v>0.15</v>
      </c>
      <c r="J260" s="430" t="s">
        <v>3514</v>
      </c>
      <c r="K260" s="58">
        <v>43465</v>
      </c>
      <c r="L260" s="437">
        <v>7</v>
      </c>
      <c r="M260" s="430" t="s">
        <v>3846</v>
      </c>
      <c r="N260" s="430" t="s">
        <v>3514</v>
      </c>
      <c r="O260" s="430" t="s">
        <v>3515</v>
      </c>
      <c r="P260" s="453">
        <v>0.06</v>
      </c>
      <c r="Q260" s="75">
        <v>4</v>
      </c>
      <c r="R260" s="477">
        <v>4464000000</v>
      </c>
      <c r="S260" s="430"/>
      <c r="T260" s="70">
        <v>43101</v>
      </c>
      <c r="U260" s="70">
        <v>43220</v>
      </c>
      <c r="V260" s="416" t="s">
        <v>3516</v>
      </c>
      <c r="W260" s="470">
        <v>1</v>
      </c>
      <c r="X260" s="455"/>
      <c r="Y260" s="522"/>
      <c r="Z260" s="522"/>
      <c r="AA260" s="177">
        <v>0</v>
      </c>
      <c r="AB260" s="521">
        <v>0</v>
      </c>
      <c r="AC260" s="524"/>
      <c r="AD260" s="522"/>
      <c r="AE260" s="764">
        <v>3.5999999999999997E-2</v>
      </c>
      <c r="AF260" s="764">
        <v>0</v>
      </c>
      <c r="AG260" s="455">
        <v>0.15</v>
      </c>
      <c r="AH260" s="522"/>
      <c r="AI260" s="522" t="s">
        <v>3506</v>
      </c>
      <c r="AJ260" s="177">
        <v>0.15</v>
      </c>
      <c r="AK260" s="521">
        <v>0</v>
      </c>
      <c r="AL260" s="525">
        <v>4464000000</v>
      </c>
      <c r="AM260" s="522"/>
      <c r="AN260" s="764">
        <v>9.6000000000000002E-2</v>
      </c>
      <c r="AO260" s="764">
        <v>0</v>
      </c>
      <c r="AP260" s="455">
        <v>0.3</v>
      </c>
      <c r="AQ260" s="522"/>
      <c r="AR260" s="522"/>
      <c r="AS260" s="177">
        <v>0.3</v>
      </c>
      <c r="AT260" s="521">
        <v>0</v>
      </c>
      <c r="AU260" s="524"/>
      <c r="AV260" s="522"/>
      <c r="AW260" s="522" t="s">
        <v>3506</v>
      </c>
      <c r="AX260" s="764">
        <v>0.192</v>
      </c>
      <c r="AY260" s="764">
        <v>0</v>
      </c>
      <c r="AZ260" s="455">
        <v>0.55000000000000004</v>
      </c>
      <c r="BA260" s="522"/>
      <c r="BB260" s="528" t="s">
        <v>3514</v>
      </c>
      <c r="BC260" s="177">
        <v>0.55000000000000004</v>
      </c>
      <c r="BD260" s="521">
        <v>0</v>
      </c>
      <c r="BE260" s="524"/>
      <c r="BF260" s="522"/>
      <c r="BG260" s="764">
        <v>0.25600000000000006</v>
      </c>
      <c r="BH260" s="764">
        <v>0</v>
      </c>
      <c r="BI260" s="455"/>
      <c r="BJ260" s="522"/>
      <c r="BK260" s="522"/>
      <c r="BL260" s="177">
        <v>0</v>
      </c>
      <c r="BM260" s="521">
        <v>0</v>
      </c>
      <c r="BN260" s="524"/>
      <c r="BO260" s="522"/>
      <c r="BP260" s="764">
        <v>3.5999999999999997E-2</v>
      </c>
      <c r="BQ260" s="764">
        <v>0</v>
      </c>
      <c r="BR260" s="455"/>
      <c r="BS260" s="522"/>
      <c r="BT260" s="522"/>
      <c r="BU260" s="177">
        <v>0</v>
      </c>
      <c r="BV260" s="521">
        <v>0</v>
      </c>
      <c r="BW260" s="524"/>
      <c r="BX260" s="522"/>
      <c r="BY260" s="522"/>
      <c r="BZ260" s="764">
        <v>7.1999999999999995E-2</v>
      </c>
      <c r="CA260" s="764">
        <v>0</v>
      </c>
      <c r="CB260" s="455"/>
      <c r="CC260" s="522"/>
      <c r="CD260" s="522"/>
      <c r="CE260" s="177">
        <v>0</v>
      </c>
      <c r="CF260" s="521">
        <v>0</v>
      </c>
      <c r="CG260" s="524"/>
      <c r="CH260" s="522"/>
      <c r="CI260" s="764">
        <v>3.5999999999999997E-2</v>
      </c>
      <c r="CJ260" s="764">
        <v>0</v>
      </c>
      <c r="CK260" s="455"/>
      <c r="CL260" s="522"/>
      <c r="CM260" s="522"/>
      <c r="CN260" s="177">
        <v>0</v>
      </c>
      <c r="CO260" s="521">
        <v>0</v>
      </c>
      <c r="CP260" s="524"/>
      <c r="CQ260" s="522"/>
      <c r="CR260" s="764">
        <v>3.5999999999999997E-2</v>
      </c>
      <c r="CS260" s="764">
        <v>0</v>
      </c>
      <c r="CT260" s="455"/>
      <c r="CU260" s="522"/>
      <c r="CV260" s="522"/>
      <c r="CW260" s="177">
        <v>0</v>
      </c>
      <c r="CX260" s="521">
        <v>0</v>
      </c>
      <c r="CY260" s="524"/>
      <c r="CZ260" s="522"/>
      <c r="DA260" s="522"/>
      <c r="DB260" s="764">
        <v>7.1999999999999995E-2</v>
      </c>
      <c r="DC260" s="764">
        <v>0</v>
      </c>
      <c r="DD260" s="455"/>
      <c r="DE260" s="522"/>
      <c r="DF260" s="522"/>
      <c r="DG260" s="177">
        <v>0</v>
      </c>
      <c r="DH260" s="521">
        <v>0</v>
      </c>
      <c r="DI260" s="524"/>
      <c r="DJ260" s="522"/>
      <c r="DK260" s="764">
        <v>3.5999999999999997E-2</v>
      </c>
      <c r="DL260" s="764">
        <v>0</v>
      </c>
      <c r="DM260" s="455"/>
      <c r="DN260" s="522"/>
      <c r="DO260" s="522"/>
      <c r="DP260" s="177">
        <v>0</v>
      </c>
      <c r="DQ260" s="521">
        <v>0</v>
      </c>
      <c r="DR260" s="524"/>
      <c r="DS260" s="522"/>
      <c r="DT260" s="764">
        <v>3.5999999999999997E-2</v>
      </c>
      <c r="DU260" s="764">
        <v>0</v>
      </c>
      <c r="DV260" s="455"/>
      <c r="DW260" s="522"/>
      <c r="DX260" s="522"/>
      <c r="DY260" s="177">
        <v>0</v>
      </c>
      <c r="DZ260" s="521">
        <v>0</v>
      </c>
      <c r="EA260" s="524"/>
      <c r="EB260" s="522"/>
      <c r="EC260" s="522" t="s">
        <v>3514</v>
      </c>
      <c r="ED260" s="764">
        <v>9.6000000000000002E-2</v>
      </c>
      <c r="EE260" s="764">
        <f>+((DZ260*$P$26)+(DZ261*$P$27))*$H$26/($P$26+$P$27)</f>
        <v>0</v>
      </c>
      <c r="EF260" s="489"/>
      <c r="EG260" s="523">
        <v>1</v>
      </c>
      <c r="EH260" s="523">
        <v>0</v>
      </c>
      <c r="EI260" s="470">
        <v>0</v>
      </c>
      <c r="EJ260" s="523">
        <v>1</v>
      </c>
      <c r="EK260" s="523">
        <v>0</v>
      </c>
      <c r="EL260" s="470">
        <v>0</v>
      </c>
      <c r="EM260" s="765">
        <v>1.0000000000000002</v>
      </c>
      <c r="EN260" s="765"/>
      <c r="EO260" s="766"/>
      <c r="EP260" s="527">
        <v>4464000000</v>
      </c>
      <c r="EQ260" s="527">
        <v>0</v>
      </c>
      <c r="ER260" s="470">
        <v>0</v>
      </c>
      <c r="ES260" s="200"/>
      <c r="ET260" s="412">
        <f t="shared" si="3"/>
        <v>0</v>
      </c>
    </row>
    <row r="261" spans="1:150" s="409" customFormat="1" ht="99.95" customHeight="1" x14ac:dyDescent="0.25">
      <c r="A261" s="430" t="s">
        <v>194</v>
      </c>
      <c r="B261" s="430" t="s">
        <v>83</v>
      </c>
      <c r="C261" s="430" t="s">
        <v>3575</v>
      </c>
      <c r="D261" s="437">
        <v>4</v>
      </c>
      <c r="E261" s="430" t="s">
        <v>92</v>
      </c>
      <c r="F261" s="441" t="s">
        <v>65</v>
      </c>
      <c r="G261" s="148">
        <v>500</v>
      </c>
      <c r="H261" s="441">
        <v>1</v>
      </c>
      <c r="I261" s="472">
        <v>0.15</v>
      </c>
      <c r="J261" s="430" t="s">
        <v>3517</v>
      </c>
      <c r="K261" s="58">
        <v>43465</v>
      </c>
      <c r="L261" s="437">
        <v>8</v>
      </c>
      <c r="M261" s="430" t="s">
        <v>3953</v>
      </c>
      <c r="N261" s="430" t="s">
        <v>3518</v>
      </c>
      <c r="O261" s="430" t="s">
        <v>3515</v>
      </c>
      <c r="P261" s="453">
        <v>0.09</v>
      </c>
      <c r="Q261" s="75">
        <v>12</v>
      </c>
      <c r="R261" s="477">
        <v>106752000</v>
      </c>
      <c r="S261" s="430"/>
      <c r="T261" s="70">
        <v>43101</v>
      </c>
      <c r="U261" s="70">
        <v>43465</v>
      </c>
      <c r="V261" s="416" t="s">
        <v>3771</v>
      </c>
      <c r="W261" s="470">
        <v>0.5</v>
      </c>
      <c r="X261" s="455">
        <v>0.03</v>
      </c>
      <c r="Y261" s="522"/>
      <c r="Z261" s="522" t="s">
        <v>3509</v>
      </c>
      <c r="AA261" s="759">
        <v>0.06</v>
      </c>
      <c r="AB261" s="757">
        <v>0</v>
      </c>
      <c r="AC261" s="760">
        <v>106752000</v>
      </c>
      <c r="AD261" s="762"/>
      <c r="AE261" s="764"/>
      <c r="AF261" s="764"/>
      <c r="AG261" s="455">
        <v>0.03</v>
      </c>
      <c r="AH261" s="522"/>
      <c r="AI261" s="522" t="s">
        <v>3509</v>
      </c>
      <c r="AJ261" s="759">
        <v>0.06</v>
      </c>
      <c r="AK261" s="757">
        <v>0</v>
      </c>
      <c r="AL261" s="758"/>
      <c r="AM261" s="762"/>
      <c r="AN261" s="764"/>
      <c r="AO261" s="764"/>
      <c r="AP261" s="455">
        <v>0.06</v>
      </c>
      <c r="AQ261" s="522"/>
      <c r="AR261" s="522"/>
      <c r="AS261" s="759">
        <v>0.12</v>
      </c>
      <c r="AT261" s="757">
        <v>0</v>
      </c>
      <c r="AU261" s="758"/>
      <c r="AV261" s="762"/>
      <c r="AW261" s="762" t="s">
        <v>3519</v>
      </c>
      <c r="AX261" s="764"/>
      <c r="AY261" s="764"/>
      <c r="AZ261" s="455">
        <v>0.03</v>
      </c>
      <c r="BA261" s="522"/>
      <c r="BB261" s="522" t="s">
        <v>3509</v>
      </c>
      <c r="BC261" s="759">
        <v>0.06</v>
      </c>
      <c r="BD261" s="757">
        <v>0</v>
      </c>
      <c r="BE261" s="758"/>
      <c r="BF261" s="762"/>
      <c r="BG261" s="764"/>
      <c r="BH261" s="764"/>
      <c r="BI261" s="455">
        <v>0.03</v>
      </c>
      <c r="BJ261" s="522"/>
      <c r="BK261" s="522" t="s">
        <v>3509</v>
      </c>
      <c r="BL261" s="759">
        <v>0.06</v>
      </c>
      <c r="BM261" s="757">
        <v>0</v>
      </c>
      <c r="BN261" s="758"/>
      <c r="BO261" s="762"/>
      <c r="BP261" s="764"/>
      <c r="BQ261" s="764"/>
      <c r="BR261" s="455">
        <v>0.06</v>
      </c>
      <c r="BS261" s="529"/>
      <c r="BT261" s="522"/>
      <c r="BU261" s="759">
        <v>0.12</v>
      </c>
      <c r="BV261" s="757">
        <v>0</v>
      </c>
      <c r="BW261" s="758"/>
      <c r="BX261" s="762"/>
      <c r="BY261" s="762" t="s">
        <v>3519</v>
      </c>
      <c r="BZ261" s="764"/>
      <c r="CA261" s="764"/>
      <c r="CB261" s="455">
        <v>0.03</v>
      </c>
      <c r="CC261" s="522"/>
      <c r="CD261" s="522" t="s">
        <v>3509</v>
      </c>
      <c r="CE261" s="759">
        <v>0.06</v>
      </c>
      <c r="CF261" s="757">
        <v>0</v>
      </c>
      <c r="CG261" s="758"/>
      <c r="CH261" s="762"/>
      <c r="CI261" s="764"/>
      <c r="CJ261" s="764"/>
      <c r="CK261" s="455">
        <v>0.03</v>
      </c>
      <c r="CL261" s="522"/>
      <c r="CM261" s="522" t="s">
        <v>3509</v>
      </c>
      <c r="CN261" s="759">
        <v>0.06</v>
      </c>
      <c r="CO261" s="757">
        <v>0</v>
      </c>
      <c r="CP261" s="758"/>
      <c r="CQ261" s="762"/>
      <c r="CR261" s="764"/>
      <c r="CS261" s="764"/>
      <c r="CT261" s="455">
        <v>0.06</v>
      </c>
      <c r="CU261" s="522"/>
      <c r="CV261" s="522"/>
      <c r="CW261" s="759">
        <v>0.12</v>
      </c>
      <c r="CX261" s="757">
        <v>0</v>
      </c>
      <c r="CY261" s="758"/>
      <c r="CZ261" s="762"/>
      <c r="DA261" s="762" t="s">
        <v>3519</v>
      </c>
      <c r="DB261" s="764"/>
      <c r="DC261" s="764"/>
      <c r="DD261" s="455">
        <v>0.03</v>
      </c>
      <c r="DE261" s="522"/>
      <c r="DF261" s="522" t="s">
        <v>3509</v>
      </c>
      <c r="DG261" s="759">
        <v>0.06</v>
      </c>
      <c r="DH261" s="757">
        <v>0</v>
      </c>
      <c r="DI261" s="758"/>
      <c r="DJ261" s="762"/>
      <c r="DK261" s="764"/>
      <c r="DL261" s="764"/>
      <c r="DM261" s="455">
        <v>0.03</v>
      </c>
      <c r="DN261" s="522"/>
      <c r="DO261" s="522" t="s">
        <v>3509</v>
      </c>
      <c r="DP261" s="759">
        <v>0.06</v>
      </c>
      <c r="DQ261" s="757">
        <v>0</v>
      </c>
      <c r="DR261" s="758"/>
      <c r="DS261" s="762"/>
      <c r="DT261" s="764"/>
      <c r="DU261" s="764"/>
      <c r="DV261" s="455">
        <v>0.08</v>
      </c>
      <c r="DW261" s="522"/>
      <c r="DX261" s="522"/>
      <c r="DY261" s="759">
        <v>0.16</v>
      </c>
      <c r="DZ261" s="757">
        <v>0</v>
      </c>
      <c r="EA261" s="758"/>
      <c r="EB261" s="762"/>
      <c r="EC261" s="762" t="s">
        <v>3520</v>
      </c>
      <c r="ED261" s="764"/>
      <c r="EE261" s="764"/>
      <c r="EF261" s="489"/>
      <c r="EG261" s="523">
        <v>0.5</v>
      </c>
      <c r="EH261" s="523">
        <v>0</v>
      </c>
      <c r="EI261" s="470">
        <v>0</v>
      </c>
      <c r="EJ261" s="765">
        <v>1</v>
      </c>
      <c r="EK261" s="765">
        <v>0</v>
      </c>
      <c r="EL261" s="766">
        <v>0</v>
      </c>
      <c r="EM261" s="765"/>
      <c r="EN261" s="765"/>
      <c r="EO261" s="766"/>
      <c r="EP261" s="699">
        <v>106752000</v>
      </c>
      <c r="EQ261" s="699">
        <v>0</v>
      </c>
      <c r="ER261" s="766">
        <v>0</v>
      </c>
      <c r="ES261" s="200"/>
      <c r="ET261" s="412">
        <f t="shared" si="3"/>
        <v>0</v>
      </c>
    </row>
    <row r="262" spans="1:150" s="409" customFormat="1" ht="99.95" customHeight="1" x14ac:dyDescent="0.25">
      <c r="A262" s="430" t="s">
        <v>194</v>
      </c>
      <c r="B262" s="430" t="s">
        <v>83</v>
      </c>
      <c r="C262" s="430" t="s">
        <v>3575</v>
      </c>
      <c r="D262" s="437">
        <v>4</v>
      </c>
      <c r="E262" s="430" t="s">
        <v>92</v>
      </c>
      <c r="F262" s="441" t="s">
        <v>65</v>
      </c>
      <c r="G262" s="148">
        <v>500</v>
      </c>
      <c r="H262" s="441">
        <v>1</v>
      </c>
      <c r="I262" s="472">
        <v>0.15</v>
      </c>
      <c r="J262" s="430" t="s">
        <v>3517</v>
      </c>
      <c r="K262" s="58">
        <v>43465</v>
      </c>
      <c r="L262" s="437">
        <v>8</v>
      </c>
      <c r="M262" s="430" t="s">
        <v>3953</v>
      </c>
      <c r="N262" s="430" t="s">
        <v>3520</v>
      </c>
      <c r="O262" s="430" t="s">
        <v>3515</v>
      </c>
      <c r="P262" s="453">
        <v>0.09</v>
      </c>
      <c r="Q262" s="75">
        <v>12</v>
      </c>
      <c r="R262" s="477">
        <v>106752000</v>
      </c>
      <c r="S262" s="430"/>
      <c r="T262" s="70">
        <v>43101</v>
      </c>
      <c r="U262" s="70">
        <v>43465</v>
      </c>
      <c r="V262" s="416" t="s">
        <v>3772</v>
      </c>
      <c r="W262" s="470">
        <v>0.5</v>
      </c>
      <c r="X262" s="455">
        <v>0.03</v>
      </c>
      <c r="Y262" s="522"/>
      <c r="Z262" s="522" t="s">
        <v>3512</v>
      </c>
      <c r="AA262" s="759"/>
      <c r="AB262" s="757"/>
      <c r="AC262" s="760"/>
      <c r="AD262" s="762"/>
      <c r="AE262" s="764"/>
      <c r="AF262" s="764"/>
      <c r="AG262" s="455">
        <v>0.03</v>
      </c>
      <c r="AH262" s="522"/>
      <c r="AI262" s="522" t="s">
        <v>3512</v>
      </c>
      <c r="AJ262" s="759"/>
      <c r="AK262" s="757"/>
      <c r="AL262" s="758"/>
      <c r="AM262" s="762"/>
      <c r="AN262" s="764"/>
      <c r="AO262" s="764"/>
      <c r="AP262" s="455">
        <v>0.06</v>
      </c>
      <c r="AQ262" s="522"/>
      <c r="AR262" s="522"/>
      <c r="AS262" s="759"/>
      <c r="AT262" s="757"/>
      <c r="AU262" s="758"/>
      <c r="AV262" s="762"/>
      <c r="AW262" s="762"/>
      <c r="AX262" s="764"/>
      <c r="AY262" s="764"/>
      <c r="AZ262" s="455">
        <v>0.03</v>
      </c>
      <c r="BA262" s="522"/>
      <c r="BB262" s="522" t="s">
        <v>3512</v>
      </c>
      <c r="BC262" s="759"/>
      <c r="BD262" s="757"/>
      <c r="BE262" s="758"/>
      <c r="BF262" s="762"/>
      <c r="BG262" s="764"/>
      <c r="BH262" s="764"/>
      <c r="BI262" s="455">
        <v>0.03</v>
      </c>
      <c r="BJ262" s="522"/>
      <c r="BK262" s="522" t="s">
        <v>3512</v>
      </c>
      <c r="BL262" s="759"/>
      <c r="BM262" s="757"/>
      <c r="BN262" s="758"/>
      <c r="BO262" s="762"/>
      <c r="BP262" s="764"/>
      <c r="BQ262" s="764"/>
      <c r="BR262" s="455">
        <v>0.06</v>
      </c>
      <c r="BS262" s="529"/>
      <c r="BT262" s="522"/>
      <c r="BU262" s="759"/>
      <c r="BV262" s="757"/>
      <c r="BW262" s="758"/>
      <c r="BX262" s="762"/>
      <c r="BY262" s="762"/>
      <c r="BZ262" s="764"/>
      <c r="CA262" s="764"/>
      <c r="CB262" s="455">
        <v>0.03</v>
      </c>
      <c r="CC262" s="522"/>
      <c r="CD262" s="522" t="s">
        <v>3512</v>
      </c>
      <c r="CE262" s="759"/>
      <c r="CF262" s="757"/>
      <c r="CG262" s="758"/>
      <c r="CH262" s="762"/>
      <c r="CI262" s="764"/>
      <c r="CJ262" s="764"/>
      <c r="CK262" s="455">
        <v>0.03</v>
      </c>
      <c r="CL262" s="522"/>
      <c r="CM262" s="522" t="s">
        <v>3512</v>
      </c>
      <c r="CN262" s="759"/>
      <c r="CO262" s="757"/>
      <c r="CP262" s="758"/>
      <c r="CQ262" s="762"/>
      <c r="CR262" s="764"/>
      <c r="CS262" s="764"/>
      <c r="CT262" s="455">
        <v>0.06</v>
      </c>
      <c r="CU262" s="522"/>
      <c r="CV262" s="522"/>
      <c r="CW262" s="759"/>
      <c r="CX262" s="757"/>
      <c r="CY262" s="758"/>
      <c r="CZ262" s="762"/>
      <c r="DA262" s="762"/>
      <c r="DB262" s="764"/>
      <c r="DC262" s="764"/>
      <c r="DD262" s="455">
        <v>0.03</v>
      </c>
      <c r="DE262" s="522"/>
      <c r="DF262" s="522" t="s">
        <v>3512</v>
      </c>
      <c r="DG262" s="759"/>
      <c r="DH262" s="757"/>
      <c r="DI262" s="758"/>
      <c r="DJ262" s="762"/>
      <c r="DK262" s="764"/>
      <c r="DL262" s="764"/>
      <c r="DM262" s="455">
        <v>0.03</v>
      </c>
      <c r="DN262" s="522"/>
      <c r="DO262" s="522" t="s">
        <v>3512</v>
      </c>
      <c r="DP262" s="759"/>
      <c r="DQ262" s="757"/>
      <c r="DR262" s="758"/>
      <c r="DS262" s="762"/>
      <c r="DT262" s="764"/>
      <c r="DU262" s="764"/>
      <c r="DV262" s="455">
        <v>0.08</v>
      </c>
      <c r="DW262" s="522"/>
      <c r="DX262" s="522"/>
      <c r="DY262" s="759"/>
      <c r="DZ262" s="757"/>
      <c r="EA262" s="758"/>
      <c r="EB262" s="762"/>
      <c r="EC262" s="762"/>
      <c r="ED262" s="764"/>
      <c r="EE262" s="764"/>
      <c r="EF262" s="489"/>
      <c r="EG262" s="523">
        <v>0.5</v>
      </c>
      <c r="EH262" s="523">
        <v>0</v>
      </c>
      <c r="EI262" s="470">
        <v>0</v>
      </c>
      <c r="EJ262" s="765"/>
      <c r="EK262" s="765"/>
      <c r="EL262" s="766"/>
      <c r="EM262" s="765"/>
      <c r="EN262" s="765"/>
      <c r="EO262" s="766"/>
      <c r="EP262" s="699"/>
      <c r="EQ262" s="699"/>
      <c r="ER262" s="766"/>
      <c r="ES262" s="200"/>
      <c r="ET262" s="412">
        <f t="shared" si="3"/>
        <v>0</v>
      </c>
    </row>
    <row r="263" spans="1:150" s="409" customFormat="1" ht="99.95" customHeight="1" x14ac:dyDescent="0.25">
      <c r="A263" s="430" t="s">
        <v>194</v>
      </c>
      <c r="B263" s="430" t="s">
        <v>83</v>
      </c>
      <c r="C263" s="430" t="s">
        <v>3576</v>
      </c>
      <c r="D263" s="437">
        <v>5</v>
      </c>
      <c r="E263" s="430" t="s">
        <v>93</v>
      </c>
      <c r="F263" s="441" t="s">
        <v>65</v>
      </c>
      <c r="G263" s="148">
        <v>350</v>
      </c>
      <c r="H263" s="441">
        <v>1</v>
      </c>
      <c r="I263" s="472">
        <v>0.1</v>
      </c>
      <c r="J263" s="430" t="s">
        <v>3521</v>
      </c>
      <c r="K263" s="58">
        <v>43465</v>
      </c>
      <c r="L263" s="437">
        <v>9</v>
      </c>
      <c r="M263" s="430" t="s">
        <v>3847</v>
      </c>
      <c r="N263" s="430" t="s">
        <v>3522</v>
      </c>
      <c r="O263" s="430" t="s">
        <v>3496</v>
      </c>
      <c r="P263" s="453">
        <v>0.03</v>
      </c>
      <c r="Q263" s="75">
        <v>12</v>
      </c>
      <c r="R263" s="477">
        <v>412000000</v>
      </c>
      <c r="S263" s="430"/>
      <c r="T263" s="70">
        <v>43132</v>
      </c>
      <c r="U263" s="70">
        <v>43465</v>
      </c>
      <c r="V263" s="416" t="s">
        <v>3773</v>
      </c>
      <c r="W263" s="470">
        <v>1</v>
      </c>
      <c r="X263" s="455"/>
      <c r="Y263" s="522"/>
      <c r="Z263" s="175"/>
      <c r="AA263" s="177">
        <v>0</v>
      </c>
      <c r="AB263" s="522"/>
      <c r="AC263" s="524"/>
      <c r="AD263" s="522"/>
      <c r="AE263" s="764">
        <v>0</v>
      </c>
      <c r="AF263" s="764">
        <v>0</v>
      </c>
      <c r="AG263" s="455"/>
      <c r="AH263" s="522"/>
      <c r="AI263" s="175"/>
      <c r="AJ263" s="177">
        <v>0</v>
      </c>
      <c r="AK263" s="522"/>
      <c r="AL263" s="522"/>
      <c r="AM263" s="522"/>
      <c r="AN263" s="764">
        <v>1.4000000000000002E-2</v>
      </c>
      <c r="AO263" s="764">
        <v>0</v>
      </c>
      <c r="AP263" s="455">
        <v>0.24</v>
      </c>
      <c r="AQ263" s="175"/>
      <c r="AR263" s="175"/>
      <c r="AS263" s="177">
        <v>0.24</v>
      </c>
      <c r="AT263" s="522"/>
      <c r="AU263" s="522"/>
      <c r="AV263" s="522"/>
      <c r="AW263" s="175" t="s">
        <v>246</v>
      </c>
      <c r="AX263" s="764">
        <v>0.14199999999999999</v>
      </c>
      <c r="AY263" s="764">
        <v>0</v>
      </c>
      <c r="AZ263" s="455"/>
      <c r="BA263" s="522"/>
      <c r="BB263" s="175"/>
      <c r="BC263" s="177">
        <v>0</v>
      </c>
      <c r="BD263" s="522"/>
      <c r="BE263" s="522"/>
      <c r="BF263" s="522"/>
      <c r="BG263" s="764">
        <v>2.1000000000000001E-2</v>
      </c>
      <c r="BH263" s="764">
        <v>0</v>
      </c>
      <c r="BI263" s="455"/>
      <c r="BJ263" s="522"/>
      <c r="BK263" s="175"/>
      <c r="BL263" s="177">
        <v>0</v>
      </c>
      <c r="BM263" s="521">
        <v>0</v>
      </c>
      <c r="BN263" s="522"/>
      <c r="BO263" s="522"/>
      <c r="BP263" s="764">
        <v>2.1000000000000001E-2</v>
      </c>
      <c r="BQ263" s="764">
        <v>0</v>
      </c>
      <c r="BR263" s="455">
        <v>0.22</v>
      </c>
      <c r="BS263" s="522"/>
      <c r="BT263" s="175"/>
      <c r="BU263" s="177">
        <v>0.22</v>
      </c>
      <c r="BV263" s="521">
        <v>0</v>
      </c>
      <c r="BW263" s="522"/>
      <c r="BX263" s="522"/>
      <c r="BY263" s="528" t="s">
        <v>3523</v>
      </c>
      <c r="BZ263" s="764">
        <v>0.19900000000000001</v>
      </c>
      <c r="CA263" s="764">
        <v>0</v>
      </c>
      <c r="CB263" s="455">
        <v>0.02</v>
      </c>
      <c r="CC263" s="522"/>
      <c r="CD263" s="175" t="s">
        <v>3524</v>
      </c>
      <c r="CE263" s="177">
        <v>0.02</v>
      </c>
      <c r="CF263" s="521">
        <v>0</v>
      </c>
      <c r="CG263" s="526">
        <v>412000000</v>
      </c>
      <c r="CH263" s="522"/>
      <c r="CI263" s="764">
        <v>0.02</v>
      </c>
      <c r="CJ263" s="764">
        <v>0</v>
      </c>
      <c r="CK263" s="455">
        <v>0.02</v>
      </c>
      <c r="CL263" s="522"/>
      <c r="CM263" s="175" t="s">
        <v>3524</v>
      </c>
      <c r="CN263" s="177">
        <v>0.02</v>
      </c>
      <c r="CO263" s="521">
        <v>0</v>
      </c>
      <c r="CP263" s="522"/>
      <c r="CQ263" s="522"/>
      <c r="CR263" s="764">
        <v>0.02</v>
      </c>
      <c r="CS263" s="764">
        <v>0</v>
      </c>
      <c r="CT263" s="455">
        <v>0.15</v>
      </c>
      <c r="CU263" s="522"/>
      <c r="CV263" s="175"/>
      <c r="CW263" s="177">
        <v>0.15</v>
      </c>
      <c r="CX263" s="521">
        <v>0</v>
      </c>
      <c r="CY263" s="522"/>
      <c r="CZ263" s="522"/>
      <c r="DA263" s="175" t="s">
        <v>3522</v>
      </c>
      <c r="DB263" s="764">
        <v>0.22</v>
      </c>
      <c r="DC263" s="764">
        <v>0</v>
      </c>
      <c r="DD263" s="455">
        <v>0.03</v>
      </c>
      <c r="DE263" s="522"/>
      <c r="DF263" s="175" t="s">
        <v>3524</v>
      </c>
      <c r="DG263" s="177">
        <v>0.03</v>
      </c>
      <c r="DH263" s="521">
        <v>0</v>
      </c>
      <c r="DI263" s="522"/>
      <c r="DJ263" s="522"/>
      <c r="DK263" s="764">
        <v>2.3E-2</v>
      </c>
      <c r="DL263" s="764">
        <v>0</v>
      </c>
      <c r="DM263" s="455">
        <v>0.03</v>
      </c>
      <c r="DN263" s="522"/>
      <c r="DO263" s="175" t="s">
        <v>3524</v>
      </c>
      <c r="DP263" s="177">
        <v>0.03</v>
      </c>
      <c r="DQ263" s="521">
        <v>0</v>
      </c>
      <c r="DR263" s="522"/>
      <c r="DS263" s="522"/>
      <c r="DT263" s="764">
        <v>2.3E-2</v>
      </c>
      <c r="DU263" s="764">
        <v>0</v>
      </c>
      <c r="DV263" s="455">
        <v>0.28999999999999998</v>
      </c>
      <c r="DW263" s="522"/>
      <c r="DX263" s="522"/>
      <c r="DY263" s="177">
        <v>0.28999999999999998</v>
      </c>
      <c r="DZ263" s="530">
        <v>0</v>
      </c>
      <c r="EA263" s="522"/>
      <c r="EB263" s="522"/>
      <c r="EC263" s="762" t="s">
        <v>3521</v>
      </c>
      <c r="ED263" s="764">
        <v>0.29699999999999999</v>
      </c>
      <c r="EE263" s="764">
        <f>+((DZ263*$P$29)+(DZ264*$P$30))*$H$29/($P$29+$P$30)</f>
        <v>0</v>
      </c>
      <c r="EF263" s="489"/>
      <c r="EG263" s="523">
        <v>1</v>
      </c>
      <c r="EH263" s="523">
        <v>0</v>
      </c>
      <c r="EI263" s="470">
        <v>0</v>
      </c>
      <c r="EJ263" s="523">
        <v>1</v>
      </c>
      <c r="EK263" s="523">
        <v>0</v>
      </c>
      <c r="EL263" s="470">
        <v>0</v>
      </c>
      <c r="EM263" s="765">
        <v>1</v>
      </c>
      <c r="EN263" s="765"/>
      <c r="EO263" s="766"/>
      <c r="EP263" s="527">
        <v>412000000</v>
      </c>
      <c r="EQ263" s="527">
        <v>0</v>
      </c>
      <c r="ER263" s="470">
        <v>0</v>
      </c>
      <c r="ES263" s="200"/>
      <c r="ET263" s="412">
        <f t="shared" si="3"/>
        <v>0</v>
      </c>
    </row>
    <row r="264" spans="1:150" s="409" customFormat="1" ht="99.95" customHeight="1" x14ac:dyDescent="0.25">
      <c r="A264" s="430" t="s">
        <v>194</v>
      </c>
      <c r="B264" s="430" t="s">
        <v>83</v>
      </c>
      <c r="C264" s="430" t="s">
        <v>3576</v>
      </c>
      <c r="D264" s="437">
        <v>5</v>
      </c>
      <c r="E264" s="430" t="s">
        <v>93</v>
      </c>
      <c r="F264" s="441" t="s">
        <v>65</v>
      </c>
      <c r="G264" s="148">
        <v>350</v>
      </c>
      <c r="H264" s="441">
        <v>1</v>
      </c>
      <c r="I264" s="472">
        <v>0.1</v>
      </c>
      <c r="J264" s="430" t="s">
        <v>3521</v>
      </c>
      <c r="K264" s="58">
        <v>43465</v>
      </c>
      <c r="L264" s="437">
        <v>10</v>
      </c>
      <c r="M264" s="430" t="s">
        <v>3954</v>
      </c>
      <c r="N264" s="430" t="s">
        <v>3525</v>
      </c>
      <c r="O264" s="430" t="s">
        <v>3496</v>
      </c>
      <c r="P264" s="453">
        <v>7.0000000000000007E-2</v>
      </c>
      <c r="Q264" s="75">
        <v>12</v>
      </c>
      <c r="R264" s="477">
        <v>53581000</v>
      </c>
      <c r="S264" s="430"/>
      <c r="T264" s="70">
        <v>43132</v>
      </c>
      <c r="U264" s="70">
        <v>43465</v>
      </c>
      <c r="V264" s="416" t="s">
        <v>3774</v>
      </c>
      <c r="W264" s="470">
        <v>1</v>
      </c>
      <c r="X264" s="455"/>
      <c r="Y264" s="522"/>
      <c r="Z264" s="175"/>
      <c r="AA264" s="177">
        <v>0</v>
      </c>
      <c r="AB264" s="522"/>
      <c r="AC264" s="531">
        <v>53581000</v>
      </c>
      <c r="AD264" s="522"/>
      <c r="AE264" s="764"/>
      <c r="AF264" s="764"/>
      <c r="AG264" s="455">
        <v>0.02</v>
      </c>
      <c r="AH264" s="522"/>
      <c r="AI264" s="175" t="s">
        <v>3526</v>
      </c>
      <c r="AJ264" s="177">
        <v>0.02</v>
      </c>
      <c r="AK264" s="522"/>
      <c r="AL264" s="522"/>
      <c r="AM264" s="522"/>
      <c r="AN264" s="764"/>
      <c r="AO264" s="764"/>
      <c r="AP264" s="455">
        <v>0.1</v>
      </c>
      <c r="AQ264" s="522"/>
      <c r="AR264" s="175"/>
      <c r="AS264" s="177">
        <v>0.1</v>
      </c>
      <c r="AT264" s="522"/>
      <c r="AU264" s="522"/>
      <c r="AV264" s="522"/>
      <c r="AW264" s="175" t="s">
        <v>3527</v>
      </c>
      <c r="AX264" s="764"/>
      <c r="AY264" s="764"/>
      <c r="AZ264" s="455">
        <v>0.03</v>
      </c>
      <c r="BA264" s="522"/>
      <c r="BB264" s="175" t="s">
        <v>3526</v>
      </c>
      <c r="BC264" s="177">
        <v>0.03</v>
      </c>
      <c r="BD264" s="522"/>
      <c r="BE264" s="522"/>
      <c r="BF264" s="522"/>
      <c r="BG264" s="764"/>
      <c r="BH264" s="764"/>
      <c r="BI264" s="455">
        <v>0.03</v>
      </c>
      <c r="BJ264" s="522"/>
      <c r="BK264" s="175" t="s">
        <v>3526</v>
      </c>
      <c r="BL264" s="177">
        <v>0.03</v>
      </c>
      <c r="BM264" s="521">
        <v>0</v>
      </c>
      <c r="BN264" s="522"/>
      <c r="BO264" s="522"/>
      <c r="BP264" s="764"/>
      <c r="BQ264" s="764"/>
      <c r="BR264" s="455">
        <v>0.19</v>
      </c>
      <c r="BS264" s="522"/>
      <c r="BT264" s="175"/>
      <c r="BU264" s="177">
        <v>0.19</v>
      </c>
      <c r="BV264" s="521">
        <v>0</v>
      </c>
      <c r="BW264" s="522"/>
      <c r="BX264" s="522"/>
      <c r="BY264" s="175" t="s">
        <v>3528</v>
      </c>
      <c r="BZ264" s="764"/>
      <c r="CA264" s="764"/>
      <c r="CB264" s="455">
        <v>0.02</v>
      </c>
      <c r="CC264" s="522"/>
      <c r="CD264" s="175" t="s">
        <v>3526</v>
      </c>
      <c r="CE264" s="177">
        <v>0.02</v>
      </c>
      <c r="CF264" s="521">
        <v>0</v>
      </c>
      <c r="CG264" s="522"/>
      <c r="CH264" s="522"/>
      <c r="CI264" s="764"/>
      <c r="CJ264" s="764"/>
      <c r="CK264" s="455">
        <v>0.02</v>
      </c>
      <c r="CL264" s="522"/>
      <c r="CM264" s="175" t="s">
        <v>3526</v>
      </c>
      <c r="CN264" s="177">
        <v>0.02</v>
      </c>
      <c r="CO264" s="521">
        <v>0</v>
      </c>
      <c r="CP264" s="522"/>
      <c r="CQ264" s="522"/>
      <c r="CR264" s="764"/>
      <c r="CS264" s="764"/>
      <c r="CT264" s="455">
        <v>0.25</v>
      </c>
      <c r="CU264" s="522"/>
      <c r="CV264" s="175"/>
      <c r="CW264" s="177">
        <v>0.25</v>
      </c>
      <c r="CX264" s="521">
        <v>0</v>
      </c>
      <c r="CY264" s="522"/>
      <c r="CZ264" s="522"/>
      <c r="DA264" s="175" t="s">
        <v>3527</v>
      </c>
      <c r="DB264" s="764"/>
      <c r="DC264" s="764"/>
      <c r="DD264" s="455">
        <v>0.02</v>
      </c>
      <c r="DE264" s="522"/>
      <c r="DF264" s="175" t="s">
        <v>3526</v>
      </c>
      <c r="DG264" s="177">
        <v>0.02</v>
      </c>
      <c r="DH264" s="521">
        <v>0</v>
      </c>
      <c r="DI264" s="522"/>
      <c r="DJ264" s="522"/>
      <c r="DK264" s="764"/>
      <c r="DL264" s="764"/>
      <c r="DM264" s="455">
        <v>0.02</v>
      </c>
      <c r="DN264" s="522"/>
      <c r="DO264" s="175" t="s">
        <v>3526</v>
      </c>
      <c r="DP264" s="177">
        <v>0.02</v>
      </c>
      <c r="DQ264" s="521">
        <v>0</v>
      </c>
      <c r="DR264" s="522"/>
      <c r="DS264" s="522"/>
      <c r="DT264" s="764"/>
      <c r="DU264" s="764"/>
      <c r="DV264" s="455">
        <v>0.3</v>
      </c>
      <c r="DW264" s="522"/>
      <c r="DX264" s="522"/>
      <c r="DY264" s="177">
        <v>0.3</v>
      </c>
      <c r="DZ264" s="530">
        <v>0</v>
      </c>
      <c r="EA264" s="522"/>
      <c r="EB264" s="522"/>
      <c r="EC264" s="762"/>
      <c r="ED264" s="764"/>
      <c r="EE264" s="764"/>
      <c r="EF264" s="489"/>
      <c r="EG264" s="523">
        <v>1</v>
      </c>
      <c r="EH264" s="523">
        <v>0</v>
      </c>
      <c r="EI264" s="470">
        <v>0</v>
      </c>
      <c r="EJ264" s="523">
        <v>1</v>
      </c>
      <c r="EK264" s="523">
        <v>0</v>
      </c>
      <c r="EL264" s="470">
        <v>0</v>
      </c>
      <c r="EM264" s="765"/>
      <c r="EN264" s="765"/>
      <c r="EO264" s="766"/>
      <c r="EP264" s="527">
        <v>53581000</v>
      </c>
      <c r="EQ264" s="527">
        <v>0</v>
      </c>
      <c r="ER264" s="470">
        <v>0</v>
      </c>
      <c r="ES264" s="200"/>
      <c r="ET264" s="412">
        <f t="shared" si="3"/>
        <v>0</v>
      </c>
    </row>
    <row r="265" spans="1:150" s="409" customFormat="1" ht="99.95" customHeight="1" x14ac:dyDescent="0.25">
      <c r="A265" s="430" t="s">
        <v>194</v>
      </c>
      <c r="B265" s="430" t="s">
        <v>3839</v>
      </c>
      <c r="C265" s="430" t="s">
        <v>3577</v>
      </c>
      <c r="D265" s="437">
        <v>6</v>
      </c>
      <c r="E265" s="430" t="s">
        <v>94</v>
      </c>
      <c r="F265" s="441" t="s">
        <v>65</v>
      </c>
      <c r="G265" s="444">
        <v>0.64</v>
      </c>
      <c r="H265" s="441">
        <v>0.49</v>
      </c>
      <c r="I265" s="472">
        <v>0.1</v>
      </c>
      <c r="J265" s="430" t="s">
        <v>3529</v>
      </c>
      <c r="K265" s="58">
        <v>43465</v>
      </c>
      <c r="L265" s="437">
        <v>11</v>
      </c>
      <c r="M265" s="430" t="s">
        <v>3848</v>
      </c>
      <c r="N265" s="430" t="s">
        <v>3530</v>
      </c>
      <c r="O265" s="430" t="s">
        <v>95</v>
      </c>
      <c r="P265" s="453">
        <v>0.1</v>
      </c>
      <c r="Q265" s="75">
        <v>12</v>
      </c>
      <c r="R265" s="477">
        <v>58452000</v>
      </c>
      <c r="S265" s="430"/>
      <c r="T265" s="70">
        <v>43101</v>
      </c>
      <c r="U265" s="70">
        <v>43465</v>
      </c>
      <c r="V265" s="430" t="s">
        <v>3775</v>
      </c>
      <c r="W265" s="470">
        <v>0.4</v>
      </c>
      <c r="X265" s="455"/>
      <c r="Y265" s="522"/>
      <c r="Z265" s="175"/>
      <c r="AA265" s="759">
        <v>0</v>
      </c>
      <c r="AB265" s="757">
        <v>0</v>
      </c>
      <c r="AC265" s="760">
        <v>58452000</v>
      </c>
      <c r="AD265" s="762"/>
      <c r="AE265" s="770">
        <v>0</v>
      </c>
      <c r="AF265" s="770">
        <v>0</v>
      </c>
      <c r="AG265" s="455"/>
      <c r="AH265" s="522"/>
      <c r="AI265" s="175"/>
      <c r="AJ265" s="759">
        <v>0</v>
      </c>
      <c r="AK265" s="757">
        <v>0</v>
      </c>
      <c r="AL265" s="522"/>
      <c r="AM265" s="522"/>
      <c r="AN265" s="770">
        <v>4.0352941176470588E-3</v>
      </c>
      <c r="AO265" s="770">
        <v>0</v>
      </c>
      <c r="AP265" s="455"/>
      <c r="AQ265" s="522"/>
      <c r="AR265" s="175"/>
      <c r="AS265" s="759">
        <v>0</v>
      </c>
      <c r="AT265" s="757">
        <v>0</v>
      </c>
      <c r="AU265" s="522"/>
      <c r="AV265" s="522"/>
      <c r="AW265" s="175"/>
      <c r="AX265" s="770">
        <v>2.0176470588235296E-2</v>
      </c>
      <c r="AY265" s="770">
        <v>0</v>
      </c>
      <c r="AZ265" s="455">
        <v>0.03</v>
      </c>
      <c r="BA265" s="522"/>
      <c r="BB265" s="175" t="s">
        <v>240</v>
      </c>
      <c r="BC265" s="759">
        <v>0.03</v>
      </c>
      <c r="BD265" s="757">
        <v>0</v>
      </c>
      <c r="BE265" s="522"/>
      <c r="BF265" s="522"/>
      <c r="BG265" s="770">
        <v>1.4699999999999998E-2</v>
      </c>
      <c r="BH265" s="770">
        <v>0</v>
      </c>
      <c r="BI265" s="455">
        <v>0.03</v>
      </c>
      <c r="BJ265" s="522"/>
      <c r="BK265" s="175" t="s">
        <v>240</v>
      </c>
      <c r="BL265" s="759">
        <v>0.03</v>
      </c>
      <c r="BM265" s="757">
        <v>0</v>
      </c>
      <c r="BN265" s="522"/>
      <c r="BO265" s="522"/>
      <c r="BP265" s="770">
        <v>1.4699999999999998E-2</v>
      </c>
      <c r="BQ265" s="770">
        <v>0</v>
      </c>
      <c r="BR265" s="455">
        <v>0.03</v>
      </c>
      <c r="BS265" s="175"/>
      <c r="BT265" s="175" t="s">
        <v>240</v>
      </c>
      <c r="BU265" s="759">
        <v>0.03</v>
      </c>
      <c r="BV265" s="757">
        <v>0</v>
      </c>
      <c r="BW265" s="762"/>
      <c r="BX265" s="762"/>
      <c r="BY265" s="175"/>
      <c r="BZ265" s="770">
        <v>4.6982352941176475E-2</v>
      </c>
      <c r="CA265" s="770">
        <v>0</v>
      </c>
      <c r="CB265" s="455">
        <v>0.15</v>
      </c>
      <c r="CC265" s="522"/>
      <c r="CD265" s="175" t="s">
        <v>3531</v>
      </c>
      <c r="CE265" s="759">
        <v>0.15</v>
      </c>
      <c r="CF265" s="757">
        <v>0</v>
      </c>
      <c r="CG265" s="522"/>
      <c r="CH265" s="522"/>
      <c r="CI265" s="770">
        <v>4.7270588235294106E-2</v>
      </c>
      <c r="CJ265" s="770">
        <v>0</v>
      </c>
      <c r="CK265" s="455">
        <v>0.03</v>
      </c>
      <c r="CL265" s="522"/>
      <c r="CM265" s="175" t="s">
        <v>240</v>
      </c>
      <c r="CN265" s="759">
        <v>0.13</v>
      </c>
      <c r="CO265" s="757">
        <v>0</v>
      </c>
      <c r="CP265" s="522"/>
      <c r="CQ265" s="522"/>
      <c r="CR265" s="770">
        <v>4.1505882352941177E-2</v>
      </c>
      <c r="CS265" s="770">
        <v>0</v>
      </c>
      <c r="CT265" s="455">
        <v>0.03</v>
      </c>
      <c r="CU265" s="522"/>
      <c r="CV265" s="175" t="s">
        <v>240</v>
      </c>
      <c r="CW265" s="759">
        <v>0.13</v>
      </c>
      <c r="CX265" s="757">
        <v>0</v>
      </c>
      <c r="CY265" s="522"/>
      <c r="CZ265" s="522"/>
      <c r="DA265" s="522"/>
      <c r="DB265" s="770">
        <v>8.7911764705882356E-2</v>
      </c>
      <c r="DC265" s="770">
        <v>0</v>
      </c>
      <c r="DD265" s="455">
        <v>0.1</v>
      </c>
      <c r="DE265" s="522"/>
      <c r="DF265" s="175" t="s">
        <v>3529</v>
      </c>
      <c r="DG265" s="759">
        <v>0.25</v>
      </c>
      <c r="DH265" s="757">
        <v>0</v>
      </c>
      <c r="DI265" s="522"/>
      <c r="DJ265" s="522"/>
      <c r="DK265" s="770">
        <v>7.6094117647058812E-2</v>
      </c>
      <c r="DL265" s="770">
        <v>0</v>
      </c>
      <c r="DM265" s="455"/>
      <c r="DN265" s="522"/>
      <c r="DO265" s="175"/>
      <c r="DP265" s="759">
        <v>0</v>
      </c>
      <c r="DQ265" s="757">
        <v>0</v>
      </c>
      <c r="DR265" s="522"/>
      <c r="DS265" s="522"/>
      <c r="DT265" s="770">
        <v>4.0352941176470588E-3</v>
      </c>
      <c r="DU265" s="770">
        <v>0</v>
      </c>
      <c r="DV265" s="455"/>
      <c r="DW265" s="522"/>
      <c r="DX265" s="522"/>
      <c r="DY265" s="759">
        <v>0.25</v>
      </c>
      <c r="DZ265" s="757">
        <v>0</v>
      </c>
      <c r="EA265" s="522"/>
      <c r="EB265" s="522"/>
      <c r="EC265" s="522"/>
      <c r="ED265" s="770">
        <v>0.13258823529411762</v>
      </c>
      <c r="EE265" s="770">
        <f>+((DZ265*$P$31)+(DZ264*$P$30))*$H$31/($P$31+$P$30)</f>
        <v>0</v>
      </c>
      <c r="EF265" s="489"/>
      <c r="EG265" s="523">
        <v>0.4</v>
      </c>
      <c r="EH265" s="523">
        <v>0</v>
      </c>
      <c r="EI265" s="470">
        <v>0</v>
      </c>
      <c r="EJ265" s="765">
        <v>1</v>
      </c>
      <c r="EK265" s="765">
        <v>0</v>
      </c>
      <c r="EL265" s="766">
        <v>0</v>
      </c>
      <c r="EM265" s="765">
        <v>0.49</v>
      </c>
      <c r="EN265" s="765"/>
      <c r="EO265" s="766"/>
      <c r="EP265" s="699">
        <v>58452000</v>
      </c>
      <c r="EQ265" s="699">
        <v>0</v>
      </c>
      <c r="ER265" s="766">
        <v>0</v>
      </c>
      <c r="ES265" s="200"/>
      <c r="ET265" s="412">
        <f t="shared" si="3"/>
        <v>0</v>
      </c>
    </row>
    <row r="266" spans="1:150" s="409" customFormat="1" ht="99.95" customHeight="1" x14ac:dyDescent="0.25">
      <c r="A266" s="430" t="s">
        <v>194</v>
      </c>
      <c r="B266" s="430" t="s">
        <v>3839</v>
      </c>
      <c r="C266" s="430" t="s">
        <v>3577</v>
      </c>
      <c r="D266" s="437">
        <v>6</v>
      </c>
      <c r="E266" s="430" t="s">
        <v>94</v>
      </c>
      <c r="F266" s="441" t="s">
        <v>65</v>
      </c>
      <c r="G266" s="444">
        <v>0.64</v>
      </c>
      <c r="H266" s="441">
        <v>0.49</v>
      </c>
      <c r="I266" s="472">
        <v>0.1</v>
      </c>
      <c r="J266" s="430" t="s">
        <v>3533</v>
      </c>
      <c r="K266" s="58">
        <v>43465</v>
      </c>
      <c r="L266" s="437">
        <v>11</v>
      </c>
      <c r="M266" s="430" t="s">
        <v>3848</v>
      </c>
      <c r="N266" s="430" t="s">
        <v>3534</v>
      </c>
      <c r="O266" s="430" t="s">
        <v>95</v>
      </c>
      <c r="P266" s="453">
        <v>0.1</v>
      </c>
      <c r="Q266" s="75">
        <v>12</v>
      </c>
      <c r="R266" s="477">
        <v>58452000</v>
      </c>
      <c r="S266" s="430"/>
      <c r="T266" s="70">
        <v>43101</v>
      </c>
      <c r="U266" s="70">
        <v>43465</v>
      </c>
      <c r="V266" s="430" t="s">
        <v>3776</v>
      </c>
      <c r="W266" s="470">
        <v>0.6</v>
      </c>
      <c r="X266" s="455"/>
      <c r="Y266" s="522"/>
      <c r="Z266" s="175"/>
      <c r="AA266" s="759"/>
      <c r="AB266" s="757"/>
      <c r="AC266" s="760"/>
      <c r="AD266" s="762"/>
      <c r="AE266" s="770"/>
      <c r="AF266" s="770"/>
      <c r="AG266" s="455"/>
      <c r="AH266" s="522"/>
      <c r="AI266" s="175"/>
      <c r="AJ266" s="759"/>
      <c r="AK266" s="757"/>
      <c r="AL266" s="522"/>
      <c r="AM266" s="522"/>
      <c r="AN266" s="770"/>
      <c r="AO266" s="770"/>
      <c r="AP266" s="455"/>
      <c r="AQ266" s="522"/>
      <c r="AR266" s="175"/>
      <c r="AS266" s="759"/>
      <c r="AT266" s="757"/>
      <c r="AU266" s="522"/>
      <c r="AV266" s="522"/>
      <c r="AW266" s="175"/>
      <c r="AX266" s="770"/>
      <c r="AY266" s="770"/>
      <c r="AZ266" s="455"/>
      <c r="BA266" s="522"/>
      <c r="BB266" s="175"/>
      <c r="BC266" s="759"/>
      <c r="BD266" s="757"/>
      <c r="BE266" s="522"/>
      <c r="BF266" s="522"/>
      <c r="BG266" s="770"/>
      <c r="BH266" s="770"/>
      <c r="BI266" s="455"/>
      <c r="BJ266" s="522"/>
      <c r="BK266" s="175"/>
      <c r="BL266" s="759"/>
      <c r="BM266" s="757"/>
      <c r="BN266" s="522"/>
      <c r="BO266" s="522"/>
      <c r="BP266" s="770"/>
      <c r="BQ266" s="770"/>
      <c r="BR266" s="455"/>
      <c r="BS266" s="522"/>
      <c r="BT266" s="175"/>
      <c r="BU266" s="759"/>
      <c r="BV266" s="757"/>
      <c r="BW266" s="762"/>
      <c r="BX266" s="762"/>
      <c r="BY266" s="175"/>
      <c r="BZ266" s="770"/>
      <c r="CA266" s="770"/>
      <c r="CB266" s="455"/>
      <c r="CC266" s="522"/>
      <c r="CD266" s="175"/>
      <c r="CE266" s="759"/>
      <c r="CF266" s="757"/>
      <c r="CG266" s="522"/>
      <c r="CH266" s="522"/>
      <c r="CI266" s="770"/>
      <c r="CJ266" s="770"/>
      <c r="CK266" s="455">
        <v>0.1</v>
      </c>
      <c r="CL266" s="522"/>
      <c r="CM266" s="175" t="s">
        <v>3535</v>
      </c>
      <c r="CN266" s="759"/>
      <c r="CO266" s="757"/>
      <c r="CP266" s="522"/>
      <c r="CQ266" s="522"/>
      <c r="CR266" s="770"/>
      <c r="CS266" s="770"/>
      <c r="CT266" s="455">
        <v>0.1</v>
      </c>
      <c r="CU266" s="522"/>
      <c r="CV266" s="175"/>
      <c r="CW266" s="759"/>
      <c r="CX266" s="757"/>
      <c r="CY266" s="522"/>
      <c r="CZ266" s="522"/>
      <c r="DA266" s="175" t="s">
        <v>3535</v>
      </c>
      <c r="DB266" s="770"/>
      <c r="DC266" s="770"/>
      <c r="DD266" s="455">
        <v>0.15</v>
      </c>
      <c r="DE266" s="522"/>
      <c r="DF266" s="175" t="s">
        <v>3536</v>
      </c>
      <c r="DG266" s="759"/>
      <c r="DH266" s="757"/>
      <c r="DI266" s="522"/>
      <c r="DJ266" s="522"/>
      <c r="DK266" s="770"/>
      <c r="DL266" s="770"/>
      <c r="DM266" s="455"/>
      <c r="DN266" s="522"/>
      <c r="DO266" s="175"/>
      <c r="DP266" s="759"/>
      <c r="DQ266" s="757"/>
      <c r="DR266" s="522"/>
      <c r="DS266" s="522"/>
      <c r="DT266" s="770"/>
      <c r="DU266" s="770"/>
      <c r="DV266" s="455">
        <v>0.25</v>
      </c>
      <c r="DW266" s="522"/>
      <c r="DX266" s="522"/>
      <c r="DY266" s="759"/>
      <c r="DZ266" s="757"/>
      <c r="EA266" s="522"/>
      <c r="EB266" s="522"/>
      <c r="EC266" s="522" t="s">
        <v>3533</v>
      </c>
      <c r="ED266" s="770"/>
      <c r="EE266" s="770"/>
      <c r="EF266" s="489"/>
      <c r="EG266" s="523">
        <v>0.6</v>
      </c>
      <c r="EH266" s="523">
        <v>0</v>
      </c>
      <c r="EI266" s="470">
        <v>0</v>
      </c>
      <c r="EJ266" s="765"/>
      <c r="EK266" s="765"/>
      <c r="EL266" s="766"/>
      <c r="EM266" s="765"/>
      <c r="EN266" s="765"/>
      <c r="EO266" s="766"/>
      <c r="EP266" s="699"/>
      <c r="EQ266" s="699"/>
      <c r="ER266" s="766"/>
      <c r="ES266" s="200"/>
      <c r="ET266" s="412">
        <f t="shared" si="3"/>
        <v>0</v>
      </c>
    </row>
    <row r="267" spans="1:150" s="409" customFormat="1" ht="99.95" customHeight="1" x14ac:dyDescent="0.25">
      <c r="A267" s="430" t="s">
        <v>194</v>
      </c>
      <c r="B267" s="430" t="s">
        <v>3839</v>
      </c>
      <c r="C267" s="430" t="s">
        <v>3578</v>
      </c>
      <c r="D267" s="437">
        <v>7</v>
      </c>
      <c r="E267" s="430" t="s">
        <v>96</v>
      </c>
      <c r="F267" s="441" t="s">
        <v>65</v>
      </c>
      <c r="G267" s="444">
        <v>0.64</v>
      </c>
      <c r="H267" s="441">
        <v>0.28999999999999998</v>
      </c>
      <c r="I267" s="472">
        <v>0.1</v>
      </c>
      <c r="J267" s="430" t="s">
        <v>3537</v>
      </c>
      <c r="K267" s="463">
        <v>43465</v>
      </c>
      <c r="L267" s="437">
        <v>12</v>
      </c>
      <c r="M267" s="430" t="s">
        <v>3849</v>
      </c>
      <c r="N267" s="430" t="s">
        <v>3538</v>
      </c>
      <c r="O267" s="430" t="s">
        <v>97</v>
      </c>
      <c r="P267" s="443">
        <v>7.0000000000000007E-2</v>
      </c>
      <c r="Q267" s="75">
        <v>12</v>
      </c>
      <c r="R267" s="477">
        <v>1665536000</v>
      </c>
      <c r="S267" s="430"/>
      <c r="T267" s="70">
        <v>43101</v>
      </c>
      <c r="U267" s="70">
        <v>43465</v>
      </c>
      <c r="V267" s="430" t="s">
        <v>3539</v>
      </c>
      <c r="W267" s="470">
        <v>0.04</v>
      </c>
      <c r="X267" s="459">
        <v>0</v>
      </c>
      <c r="Y267" s="522"/>
      <c r="Z267" s="175"/>
      <c r="AA267" s="759">
        <v>0.02</v>
      </c>
      <c r="AB267" s="757">
        <v>0</v>
      </c>
      <c r="AC267" s="760">
        <v>1565536000</v>
      </c>
      <c r="AD267" s="762"/>
      <c r="AE267" s="769">
        <v>4.0600000000000002E-3</v>
      </c>
      <c r="AF267" s="769">
        <v>0</v>
      </c>
      <c r="AG267" s="459">
        <v>0</v>
      </c>
      <c r="AH267" s="522"/>
      <c r="AI267" s="175"/>
      <c r="AJ267" s="759">
        <v>0.08</v>
      </c>
      <c r="AK267" s="757">
        <v>0</v>
      </c>
      <c r="AL267" s="762"/>
      <c r="AM267" s="762"/>
      <c r="AN267" s="769">
        <v>1.6240000000000001E-2</v>
      </c>
      <c r="AO267" s="769">
        <v>0</v>
      </c>
      <c r="AP267" s="459">
        <v>0</v>
      </c>
      <c r="AQ267" s="522"/>
      <c r="AR267" s="175"/>
      <c r="AS267" s="759">
        <v>0.05</v>
      </c>
      <c r="AT267" s="757">
        <v>0</v>
      </c>
      <c r="AU267" s="762"/>
      <c r="AV267" s="762"/>
      <c r="AW267" s="175"/>
      <c r="AX267" s="769">
        <v>1.0149999999999999E-2</v>
      </c>
      <c r="AY267" s="769">
        <v>0</v>
      </c>
      <c r="AZ267" s="459">
        <v>0.01</v>
      </c>
      <c r="BA267" s="522"/>
      <c r="BB267" s="175" t="s">
        <v>3540</v>
      </c>
      <c r="BC267" s="759">
        <v>0.12</v>
      </c>
      <c r="BD267" s="757">
        <v>0</v>
      </c>
      <c r="BE267" s="762"/>
      <c r="BF267" s="762"/>
      <c r="BG267" s="769">
        <v>2.436E-2</v>
      </c>
      <c r="BH267" s="769">
        <v>0</v>
      </c>
      <c r="BI267" s="459">
        <v>0</v>
      </c>
      <c r="BJ267" s="522"/>
      <c r="BK267" s="175"/>
      <c r="BL267" s="759">
        <v>0.05</v>
      </c>
      <c r="BM267" s="757">
        <v>0</v>
      </c>
      <c r="BN267" s="762"/>
      <c r="BO267" s="762"/>
      <c r="BP267" s="769">
        <v>1.0149999999999999E-2</v>
      </c>
      <c r="BQ267" s="769">
        <v>0</v>
      </c>
      <c r="BR267" s="459">
        <v>0</v>
      </c>
      <c r="BS267" s="522"/>
      <c r="BT267" s="175"/>
      <c r="BU267" s="759">
        <v>0.09</v>
      </c>
      <c r="BV267" s="757">
        <v>0</v>
      </c>
      <c r="BW267" s="762"/>
      <c r="BX267" s="762"/>
      <c r="BY267" s="175"/>
      <c r="BZ267" s="769">
        <v>1.8269999999999998E-2</v>
      </c>
      <c r="CA267" s="769">
        <v>0</v>
      </c>
      <c r="CB267" s="459">
        <v>0.01</v>
      </c>
      <c r="CC267" s="522"/>
      <c r="CD267" s="175" t="s">
        <v>3540</v>
      </c>
      <c r="CE267" s="759">
        <v>0.12</v>
      </c>
      <c r="CF267" s="757">
        <v>0</v>
      </c>
      <c r="CG267" s="762"/>
      <c r="CH267" s="762"/>
      <c r="CI267" s="769">
        <v>3.7409999999999999E-2</v>
      </c>
      <c r="CJ267" s="769">
        <v>0</v>
      </c>
      <c r="CK267" s="459">
        <v>0</v>
      </c>
      <c r="CL267" s="522"/>
      <c r="CM267" s="175"/>
      <c r="CN267" s="759">
        <v>0.08</v>
      </c>
      <c r="CO267" s="757">
        <v>0</v>
      </c>
      <c r="CP267" s="762"/>
      <c r="CQ267" s="762"/>
      <c r="CR267" s="769">
        <v>7.7139999999999986E-2</v>
      </c>
      <c r="CS267" s="769">
        <v>0</v>
      </c>
      <c r="CT267" s="459">
        <v>0</v>
      </c>
      <c r="CU267" s="522"/>
      <c r="CV267" s="175"/>
      <c r="CW267" s="759">
        <v>0.08</v>
      </c>
      <c r="CX267" s="757">
        <v>0</v>
      </c>
      <c r="CY267" s="762"/>
      <c r="CZ267" s="762"/>
      <c r="DA267" s="175"/>
      <c r="DB267" s="769">
        <v>2.0590000000000001E-2</v>
      </c>
      <c r="DC267" s="769">
        <v>0</v>
      </c>
      <c r="DD267" s="459">
        <v>0.01</v>
      </c>
      <c r="DE267" s="522"/>
      <c r="DF267" s="175" t="s">
        <v>3540</v>
      </c>
      <c r="DG267" s="759">
        <v>6.9999999999999993E-2</v>
      </c>
      <c r="DH267" s="757">
        <v>0</v>
      </c>
      <c r="DI267" s="762"/>
      <c r="DJ267" s="762"/>
      <c r="DK267" s="769">
        <v>2.291E-2</v>
      </c>
      <c r="DL267" s="769">
        <v>0</v>
      </c>
      <c r="DM267" s="459">
        <v>0</v>
      </c>
      <c r="DN267" s="522"/>
      <c r="DO267" s="175"/>
      <c r="DP267" s="759">
        <v>0.08</v>
      </c>
      <c r="DQ267" s="757">
        <v>0</v>
      </c>
      <c r="DR267" s="762"/>
      <c r="DS267" s="762"/>
      <c r="DT267" s="769">
        <v>1.6240000000000001E-2</v>
      </c>
      <c r="DU267" s="769">
        <v>0</v>
      </c>
      <c r="DV267" s="459">
        <v>0.01</v>
      </c>
      <c r="DW267" s="522"/>
      <c r="DX267" s="175"/>
      <c r="DY267" s="759">
        <v>0.15999999999999998</v>
      </c>
      <c r="DZ267" s="757">
        <v>0</v>
      </c>
      <c r="EA267" s="762"/>
      <c r="EB267" s="762"/>
      <c r="EC267" s="175" t="s">
        <v>3537</v>
      </c>
      <c r="ED267" s="769">
        <v>3.2479999999999995E-2</v>
      </c>
      <c r="EE267" s="769">
        <f>+((DZ267*$P$33)+(DZ268*$P$34)+(DZ269*$P$35)+(DZ270*$P$36)+(DZ271*$P$37)+(DZ272*$P$38)+(DZ273*$P$39)+(DZ274*$P$40)+(DZ275*$P$41)+(DZ276*$P$42)+(DZ277*$P$43))*$H$33/($P$33+$P$34+$P$35+$P$36+$P$37+$P$38+$P$39+$P$40+$P$41+$P$42+$P$43)</f>
        <v>0</v>
      </c>
      <c r="EF267" s="489"/>
      <c r="EG267" s="523">
        <v>0.04</v>
      </c>
      <c r="EH267" s="523">
        <v>0</v>
      </c>
      <c r="EI267" s="470">
        <v>0</v>
      </c>
      <c r="EJ267" s="765">
        <v>0.99999999999999978</v>
      </c>
      <c r="EK267" s="765">
        <v>0</v>
      </c>
      <c r="EL267" s="765">
        <v>0</v>
      </c>
      <c r="EM267" s="765">
        <v>0.28999999999999992</v>
      </c>
      <c r="EN267" s="765"/>
      <c r="EO267" s="766"/>
      <c r="EP267" s="700">
        <v>1565536000</v>
      </c>
      <c r="EQ267" s="700">
        <v>0</v>
      </c>
      <c r="ER267" s="766">
        <v>0</v>
      </c>
      <c r="ES267" s="200"/>
      <c r="ET267" s="412">
        <f t="shared" ref="ET267:ET330" si="4">+EG267-W267</f>
        <v>0</v>
      </c>
    </row>
    <row r="268" spans="1:150" s="409" customFormat="1" ht="99.95" customHeight="1" x14ac:dyDescent="0.25">
      <c r="A268" s="430" t="s">
        <v>194</v>
      </c>
      <c r="B268" s="430" t="s">
        <v>3839</v>
      </c>
      <c r="C268" s="430" t="s">
        <v>3578</v>
      </c>
      <c r="D268" s="437">
        <v>7</v>
      </c>
      <c r="E268" s="430" t="s">
        <v>96</v>
      </c>
      <c r="F268" s="441" t="s">
        <v>65</v>
      </c>
      <c r="G268" s="444">
        <v>0.64</v>
      </c>
      <c r="H268" s="441">
        <v>0.28999999999999998</v>
      </c>
      <c r="I268" s="472">
        <v>0.1</v>
      </c>
      <c r="J268" s="430" t="s">
        <v>3541</v>
      </c>
      <c r="K268" s="463">
        <v>43465</v>
      </c>
      <c r="L268" s="437">
        <v>12</v>
      </c>
      <c r="M268" s="430" t="s">
        <v>3849</v>
      </c>
      <c r="N268" s="430" t="s">
        <v>3542</v>
      </c>
      <c r="O268" s="430" t="s">
        <v>97</v>
      </c>
      <c r="P268" s="443">
        <v>7.0000000000000007E-2</v>
      </c>
      <c r="Q268" s="75">
        <v>12</v>
      </c>
      <c r="R268" s="477">
        <v>1665536000</v>
      </c>
      <c r="S268" s="430"/>
      <c r="T268" s="70">
        <v>43101</v>
      </c>
      <c r="U268" s="70">
        <v>43465</v>
      </c>
      <c r="V268" s="520" t="s">
        <v>3543</v>
      </c>
      <c r="W268" s="470">
        <v>0.13</v>
      </c>
      <c r="X268" s="459">
        <v>0</v>
      </c>
      <c r="Y268" s="522"/>
      <c r="Z268" s="175"/>
      <c r="AA268" s="759"/>
      <c r="AB268" s="757"/>
      <c r="AC268" s="760"/>
      <c r="AD268" s="762"/>
      <c r="AE268" s="769"/>
      <c r="AF268" s="769"/>
      <c r="AG268" s="459">
        <v>0.02</v>
      </c>
      <c r="AH268" s="522"/>
      <c r="AI268" s="175" t="s">
        <v>240</v>
      </c>
      <c r="AJ268" s="759"/>
      <c r="AK268" s="757"/>
      <c r="AL268" s="762"/>
      <c r="AM268" s="762"/>
      <c r="AN268" s="769"/>
      <c r="AO268" s="769"/>
      <c r="AP268" s="459">
        <v>0</v>
      </c>
      <c r="AQ268" s="522"/>
      <c r="AR268" s="175"/>
      <c r="AS268" s="759"/>
      <c r="AT268" s="757"/>
      <c r="AU268" s="762"/>
      <c r="AV268" s="762"/>
      <c r="AW268" s="175"/>
      <c r="AX268" s="769"/>
      <c r="AY268" s="769"/>
      <c r="AZ268" s="459">
        <v>0.02</v>
      </c>
      <c r="BA268" s="522"/>
      <c r="BB268" s="175" t="s">
        <v>240</v>
      </c>
      <c r="BC268" s="759"/>
      <c r="BD268" s="757"/>
      <c r="BE268" s="762"/>
      <c r="BF268" s="762"/>
      <c r="BG268" s="769"/>
      <c r="BH268" s="769"/>
      <c r="BI268" s="459">
        <v>0</v>
      </c>
      <c r="BJ268" s="522"/>
      <c r="BK268" s="175"/>
      <c r="BL268" s="759"/>
      <c r="BM268" s="757"/>
      <c r="BN268" s="762"/>
      <c r="BO268" s="762"/>
      <c r="BP268" s="769"/>
      <c r="BQ268" s="769"/>
      <c r="BR268" s="459">
        <v>0.02</v>
      </c>
      <c r="BS268" s="522"/>
      <c r="BT268" s="175"/>
      <c r="BU268" s="759"/>
      <c r="BV268" s="757"/>
      <c r="BW268" s="762"/>
      <c r="BX268" s="762"/>
      <c r="BY268" s="175" t="s">
        <v>3542</v>
      </c>
      <c r="BZ268" s="769"/>
      <c r="CA268" s="769"/>
      <c r="CB268" s="459">
        <v>0.02</v>
      </c>
      <c r="CC268" s="522"/>
      <c r="CD268" s="175" t="s">
        <v>240</v>
      </c>
      <c r="CE268" s="759"/>
      <c r="CF268" s="757"/>
      <c r="CG268" s="762"/>
      <c r="CH268" s="762"/>
      <c r="CI268" s="769"/>
      <c r="CJ268" s="769"/>
      <c r="CK268" s="459">
        <v>0</v>
      </c>
      <c r="CL268" s="522"/>
      <c r="CM268" s="175"/>
      <c r="CN268" s="759"/>
      <c r="CO268" s="757"/>
      <c r="CP268" s="762"/>
      <c r="CQ268" s="762"/>
      <c r="CR268" s="769"/>
      <c r="CS268" s="769"/>
      <c r="CT268" s="459">
        <v>0.02</v>
      </c>
      <c r="CU268" s="522"/>
      <c r="CV268" s="175"/>
      <c r="CW268" s="759"/>
      <c r="CX268" s="757"/>
      <c r="CY268" s="762"/>
      <c r="CZ268" s="762"/>
      <c r="DA268" s="175" t="s">
        <v>3542</v>
      </c>
      <c r="DB268" s="769"/>
      <c r="DC268" s="769"/>
      <c r="DD268" s="459">
        <v>0</v>
      </c>
      <c r="DE268" s="522"/>
      <c r="DF268" s="175"/>
      <c r="DG268" s="759"/>
      <c r="DH268" s="757"/>
      <c r="DI268" s="762"/>
      <c r="DJ268" s="762"/>
      <c r="DK268" s="769"/>
      <c r="DL268" s="769"/>
      <c r="DM268" s="459">
        <v>0.02</v>
      </c>
      <c r="DN268" s="522"/>
      <c r="DO268" s="175" t="s">
        <v>240</v>
      </c>
      <c r="DP268" s="759"/>
      <c r="DQ268" s="757"/>
      <c r="DR268" s="762"/>
      <c r="DS268" s="762"/>
      <c r="DT268" s="769"/>
      <c r="DU268" s="769"/>
      <c r="DV268" s="459">
        <v>0.01</v>
      </c>
      <c r="DW268" s="522"/>
      <c r="DX268" s="175"/>
      <c r="DY268" s="759"/>
      <c r="DZ268" s="757"/>
      <c r="EA268" s="762"/>
      <c r="EB268" s="762"/>
      <c r="EC268" s="175" t="s">
        <v>3541</v>
      </c>
      <c r="ED268" s="769"/>
      <c r="EE268" s="769"/>
      <c r="EF268" s="489"/>
      <c r="EG268" s="523">
        <v>0.13</v>
      </c>
      <c r="EH268" s="523">
        <v>0</v>
      </c>
      <c r="EI268" s="470">
        <v>0</v>
      </c>
      <c r="EJ268" s="765"/>
      <c r="EK268" s="765"/>
      <c r="EL268" s="765"/>
      <c r="EM268" s="765"/>
      <c r="EN268" s="765"/>
      <c r="EO268" s="766"/>
      <c r="EP268" s="700"/>
      <c r="EQ268" s="700"/>
      <c r="ER268" s="766"/>
      <c r="ES268" s="200"/>
      <c r="ET268" s="412">
        <f t="shared" si="4"/>
        <v>0</v>
      </c>
    </row>
    <row r="269" spans="1:150" s="409" customFormat="1" ht="99.95" customHeight="1" x14ac:dyDescent="0.25">
      <c r="A269" s="430" t="s">
        <v>194</v>
      </c>
      <c r="B269" s="430" t="s">
        <v>3839</v>
      </c>
      <c r="C269" s="430" t="s">
        <v>3578</v>
      </c>
      <c r="D269" s="437">
        <v>7</v>
      </c>
      <c r="E269" s="430" t="s">
        <v>96</v>
      </c>
      <c r="F269" s="441" t="s">
        <v>65</v>
      </c>
      <c r="G269" s="444">
        <v>0.64</v>
      </c>
      <c r="H269" s="441">
        <v>0.28999999999999998</v>
      </c>
      <c r="I269" s="472">
        <v>0.1</v>
      </c>
      <c r="J269" s="430" t="s">
        <v>3544</v>
      </c>
      <c r="K269" s="463">
        <v>43465</v>
      </c>
      <c r="L269" s="437">
        <v>12</v>
      </c>
      <c r="M269" s="430" t="s">
        <v>3849</v>
      </c>
      <c r="N269" s="430" t="s">
        <v>3545</v>
      </c>
      <c r="O269" s="430" t="s">
        <v>97</v>
      </c>
      <c r="P269" s="443">
        <v>7.0000000000000007E-2</v>
      </c>
      <c r="Q269" s="75">
        <v>12</v>
      </c>
      <c r="R269" s="477">
        <v>1665536000</v>
      </c>
      <c r="S269" s="430"/>
      <c r="T269" s="70">
        <v>43101</v>
      </c>
      <c r="U269" s="70">
        <v>43465</v>
      </c>
      <c r="V269" s="520" t="s">
        <v>3546</v>
      </c>
      <c r="W269" s="470">
        <v>0.13</v>
      </c>
      <c r="X269" s="459">
        <v>0</v>
      </c>
      <c r="Y269" s="522"/>
      <c r="Z269" s="175"/>
      <c r="AA269" s="759"/>
      <c r="AB269" s="757"/>
      <c r="AC269" s="760"/>
      <c r="AD269" s="762"/>
      <c r="AE269" s="769"/>
      <c r="AF269" s="769"/>
      <c r="AG269" s="459">
        <v>0.02</v>
      </c>
      <c r="AH269" s="522"/>
      <c r="AI269" s="175" t="s">
        <v>240</v>
      </c>
      <c r="AJ269" s="759"/>
      <c r="AK269" s="757"/>
      <c r="AL269" s="762"/>
      <c r="AM269" s="762"/>
      <c r="AN269" s="769"/>
      <c r="AO269" s="769"/>
      <c r="AP269" s="459">
        <v>0</v>
      </c>
      <c r="AQ269" s="522"/>
      <c r="AR269" s="175"/>
      <c r="AS269" s="759"/>
      <c r="AT269" s="757"/>
      <c r="AU269" s="762"/>
      <c r="AV269" s="762"/>
      <c r="AW269" s="175"/>
      <c r="AX269" s="769"/>
      <c r="AY269" s="769"/>
      <c r="AZ269" s="459">
        <v>0.02</v>
      </c>
      <c r="BA269" s="522"/>
      <c r="BB269" s="175" t="s">
        <v>240</v>
      </c>
      <c r="BC269" s="759"/>
      <c r="BD269" s="757"/>
      <c r="BE269" s="762"/>
      <c r="BF269" s="762"/>
      <c r="BG269" s="769"/>
      <c r="BH269" s="769"/>
      <c r="BI269" s="459">
        <v>0</v>
      </c>
      <c r="BJ269" s="522"/>
      <c r="BK269" s="175"/>
      <c r="BL269" s="759"/>
      <c r="BM269" s="757"/>
      <c r="BN269" s="762"/>
      <c r="BO269" s="762"/>
      <c r="BP269" s="769"/>
      <c r="BQ269" s="769"/>
      <c r="BR269" s="459">
        <v>0.02</v>
      </c>
      <c r="BS269" s="522"/>
      <c r="BT269" s="175"/>
      <c r="BU269" s="759"/>
      <c r="BV269" s="757"/>
      <c r="BW269" s="762"/>
      <c r="BX269" s="762"/>
      <c r="BY269" s="175" t="s">
        <v>3545</v>
      </c>
      <c r="BZ269" s="769"/>
      <c r="CA269" s="769"/>
      <c r="CB269" s="459">
        <v>0.02</v>
      </c>
      <c r="CC269" s="522"/>
      <c r="CD269" s="175" t="s">
        <v>240</v>
      </c>
      <c r="CE269" s="759"/>
      <c r="CF269" s="757"/>
      <c r="CG269" s="762"/>
      <c r="CH269" s="762"/>
      <c r="CI269" s="769"/>
      <c r="CJ269" s="769"/>
      <c r="CK269" s="459">
        <v>0</v>
      </c>
      <c r="CL269" s="522"/>
      <c r="CM269" s="175"/>
      <c r="CN269" s="759"/>
      <c r="CO269" s="757"/>
      <c r="CP269" s="762"/>
      <c r="CQ269" s="762"/>
      <c r="CR269" s="769"/>
      <c r="CS269" s="769"/>
      <c r="CT269" s="459">
        <v>0.02</v>
      </c>
      <c r="CU269" s="522"/>
      <c r="CV269" s="175"/>
      <c r="CW269" s="759"/>
      <c r="CX269" s="757"/>
      <c r="CY269" s="762"/>
      <c r="CZ269" s="762"/>
      <c r="DA269" s="175" t="s">
        <v>3545</v>
      </c>
      <c r="DB269" s="769"/>
      <c r="DC269" s="769"/>
      <c r="DD269" s="459">
        <v>0</v>
      </c>
      <c r="DE269" s="522"/>
      <c r="DF269" s="175"/>
      <c r="DG269" s="759"/>
      <c r="DH269" s="757"/>
      <c r="DI269" s="762"/>
      <c r="DJ269" s="762"/>
      <c r="DK269" s="769"/>
      <c r="DL269" s="769"/>
      <c r="DM269" s="459">
        <v>0.02</v>
      </c>
      <c r="DN269" s="522"/>
      <c r="DO269" s="175" t="s">
        <v>240</v>
      </c>
      <c r="DP269" s="759"/>
      <c r="DQ269" s="757"/>
      <c r="DR269" s="762"/>
      <c r="DS269" s="762"/>
      <c r="DT269" s="769"/>
      <c r="DU269" s="769"/>
      <c r="DV269" s="459">
        <v>0.01</v>
      </c>
      <c r="DW269" s="522"/>
      <c r="DX269" s="175"/>
      <c r="DY269" s="759"/>
      <c r="DZ269" s="757"/>
      <c r="EA269" s="762"/>
      <c r="EB269" s="762"/>
      <c r="EC269" s="175" t="s">
        <v>3544</v>
      </c>
      <c r="ED269" s="769"/>
      <c r="EE269" s="769"/>
      <c r="EF269" s="489"/>
      <c r="EG269" s="523">
        <v>0.13</v>
      </c>
      <c r="EH269" s="523">
        <v>0</v>
      </c>
      <c r="EI269" s="470">
        <v>0</v>
      </c>
      <c r="EJ269" s="765"/>
      <c r="EK269" s="765"/>
      <c r="EL269" s="765"/>
      <c r="EM269" s="765"/>
      <c r="EN269" s="765"/>
      <c r="EO269" s="766"/>
      <c r="EP269" s="700"/>
      <c r="EQ269" s="700"/>
      <c r="ER269" s="766"/>
      <c r="ES269" s="200"/>
      <c r="ET269" s="412">
        <f t="shared" si="4"/>
        <v>0</v>
      </c>
    </row>
    <row r="270" spans="1:150" s="409" customFormat="1" ht="99.95" customHeight="1" x14ac:dyDescent="0.25">
      <c r="A270" s="430" t="s">
        <v>194</v>
      </c>
      <c r="B270" s="430" t="s">
        <v>3839</v>
      </c>
      <c r="C270" s="430" t="s">
        <v>3578</v>
      </c>
      <c r="D270" s="437">
        <v>7</v>
      </c>
      <c r="E270" s="430" t="s">
        <v>96</v>
      </c>
      <c r="F270" s="441" t="s">
        <v>65</v>
      </c>
      <c r="G270" s="444">
        <v>0.64</v>
      </c>
      <c r="H270" s="441">
        <v>0.28999999999999998</v>
      </c>
      <c r="I270" s="472">
        <v>0.1</v>
      </c>
      <c r="J270" s="430" t="s">
        <v>3547</v>
      </c>
      <c r="K270" s="463">
        <v>43465</v>
      </c>
      <c r="L270" s="437">
        <v>12</v>
      </c>
      <c r="M270" s="430" t="s">
        <v>3849</v>
      </c>
      <c r="N270" s="430" t="s">
        <v>3548</v>
      </c>
      <c r="O270" s="430" t="s">
        <v>97</v>
      </c>
      <c r="P270" s="443">
        <v>7.0000000000000007E-2</v>
      </c>
      <c r="Q270" s="75">
        <v>12</v>
      </c>
      <c r="R270" s="477">
        <v>1665536000</v>
      </c>
      <c r="S270" s="430"/>
      <c r="T270" s="70">
        <v>43101</v>
      </c>
      <c r="U270" s="70">
        <v>43465</v>
      </c>
      <c r="V270" s="520" t="s">
        <v>3549</v>
      </c>
      <c r="W270" s="470">
        <v>0.13</v>
      </c>
      <c r="X270" s="459">
        <v>0</v>
      </c>
      <c r="Y270" s="522"/>
      <c r="Z270" s="175"/>
      <c r="AA270" s="759"/>
      <c r="AB270" s="757"/>
      <c r="AC270" s="760"/>
      <c r="AD270" s="762"/>
      <c r="AE270" s="769"/>
      <c r="AF270" s="769"/>
      <c r="AG270" s="459">
        <v>0.01</v>
      </c>
      <c r="AH270" s="522"/>
      <c r="AI270" s="175" t="s">
        <v>240</v>
      </c>
      <c r="AJ270" s="759"/>
      <c r="AK270" s="757"/>
      <c r="AL270" s="762"/>
      <c r="AM270" s="762"/>
      <c r="AN270" s="769"/>
      <c r="AO270" s="769"/>
      <c r="AP270" s="459">
        <v>0.01</v>
      </c>
      <c r="AQ270" s="522"/>
      <c r="AR270" s="175"/>
      <c r="AS270" s="759"/>
      <c r="AT270" s="757"/>
      <c r="AU270" s="762"/>
      <c r="AV270" s="762"/>
      <c r="AW270" s="175" t="s">
        <v>3548</v>
      </c>
      <c r="AX270" s="769"/>
      <c r="AY270" s="769"/>
      <c r="AZ270" s="459">
        <v>0.01</v>
      </c>
      <c r="BA270" s="522"/>
      <c r="BB270" s="175" t="s">
        <v>240</v>
      </c>
      <c r="BC270" s="759"/>
      <c r="BD270" s="757"/>
      <c r="BE270" s="762"/>
      <c r="BF270" s="762"/>
      <c r="BG270" s="769"/>
      <c r="BH270" s="769"/>
      <c r="BI270" s="459">
        <v>0.01</v>
      </c>
      <c r="BJ270" s="522"/>
      <c r="BK270" s="175" t="s">
        <v>240</v>
      </c>
      <c r="BL270" s="759"/>
      <c r="BM270" s="757"/>
      <c r="BN270" s="762"/>
      <c r="BO270" s="762"/>
      <c r="BP270" s="769"/>
      <c r="BQ270" s="769"/>
      <c r="BR270" s="459">
        <v>0.01</v>
      </c>
      <c r="BS270" s="522"/>
      <c r="BT270" s="175"/>
      <c r="BU270" s="759"/>
      <c r="BV270" s="757"/>
      <c r="BW270" s="762"/>
      <c r="BX270" s="762"/>
      <c r="BY270" s="175" t="s">
        <v>3548</v>
      </c>
      <c r="BZ270" s="769"/>
      <c r="CA270" s="769"/>
      <c r="CB270" s="459">
        <v>0.01</v>
      </c>
      <c r="CC270" s="522"/>
      <c r="CD270" s="175" t="s">
        <v>240</v>
      </c>
      <c r="CE270" s="759"/>
      <c r="CF270" s="757"/>
      <c r="CG270" s="762"/>
      <c r="CH270" s="762"/>
      <c r="CI270" s="769"/>
      <c r="CJ270" s="769"/>
      <c r="CK270" s="459">
        <v>0.01</v>
      </c>
      <c r="CL270" s="522"/>
      <c r="CM270" s="175" t="s">
        <v>240</v>
      </c>
      <c r="CN270" s="759"/>
      <c r="CO270" s="757"/>
      <c r="CP270" s="762"/>
      <c r="CQ270" s="762"/>
      <c r="CR270" s="769"/>
      <c r="CS270" s="769"/>
      <c r="CT270" s="459">
        <v>0.01</v>
      </c>
      <c r="CU270" s="522"/>
      <c r="CV270" s="175"/>
      <c r="CW270" s="759"/>
      <c r="CX270" s="757"/>
      <c r="CY270" s="762"/>
      <c r="CZ270" s="762"/>
      <c r="DA270" s="175" t="s">
        <v>3548</v>
      </c>
      <c r="DB270" s="769"/>
      <c r="DC270" s="769"/>
      <c r="DD270" s="459">
        <v>0.01</v>
      </c>
      <c r="DE270" s="522"/>
      <c r="DF270" s="175" t="s">
        <v>240</v>
      </c>
      <c r="DG270" s="759"/>
      <c r="DH270" s="757"/>
      <c r="DI270" s="762"/>
      <c r="DJ270" s="762"/>
      <c r="DK270" s="769"/>
      <c r="DL270" s="769"/>
      <c r="DM270" s="459">
        <v>0.01</v>
      </c>
      <c r="DN270" s="522"/>
      <c r="DO270" s="175" t="s">
        <v>240</v>
      </c>
      <c r="DP270" s="759"/>
      <c r="DQ270" s="757"/>
      <c r="DR270" s="762"/>
      <c r="DS270" s="762"/>
      <c r="DT270" s="769"/>
      <c r="DU270" s="769"/>
      <c r="DV270" s="459">
        <v>0.03</v>
      </c>
      <c r="DW270" s="522"/>
      <c r="DX270" s="175"/>
      <c r="DY270" s="759"/>
      <c r="DZ270" s="757"/>
      <c r="EA270" s="762"/>
      <c r="EB270" s="762"/>
      <c r="EC270" s="175" t="s">
        <v>3547</v>
      </c>
      <c r="ED270" s="769"/>
      <c r="EE270" s="769"/>
      <c r="EF270" s="489"/>
      <c r="EG270" s="523">
        <v>0.13</v>
      </c>
      <c r="EH270" s="523">
        <v>0</v>
      </c>
      <c r="EI270" s="470">
        <v>0</v>
      </c>
      <c r="EJ270" s="765"/>
      <c r="EK270" s="765"/>
      <c r="EL270" s="765"/>
      <c r="EM270" s="765"/>
      <c r="EN270" s="765"/>
      <c r="EO270" s="766"/>
      <c r="EP270" s="700"/>
      <c r="EQ270" s="700"/>
      <c r="ER270" s="766"/>
      <c r="ES270" s="200"/>
      <c r="ET270" s="412">
        <f t="shared" si="4"/>
        <v>0</v>
      </c>
    </row>
    <row r="271" spans="1:150" s="409" customFormat="1" ht="99.95" customHeight="1" x14ac:dyDescent="0.25">
      <c r="A271" s="430" t="s">
        <v>194</v>
      </c>
      <c r="B271" s="430" t="s">
        <v>3839</v>
      </c>
      <c r="C271" s="430" t="s">
        <v>3578</v>
      </c>
      <c r="D271" s="437">
        <v>7</v>
      </c>
      <c r="E271" s="430" t="s">
        <v>96</v>
      </c>
      <c r="F271" s="441" t="s">
        <v>65</v>
      </c>
      <c r="G271" s="444">
        <v>0.64</v>
      </c>
      <c r="H271" s="441">
        <v>0.28999999999999998</v>
      </c>
      <c r="I271" s="472">
        <v>0.1</v>
      </c>
      <c r="J271" s="430" t="s">
        <v>3550</v>
      </c>
      <c r="K271" s="463">
        <v>43465</v>
      </c>
      <c r="L271" s="437">
        <v>12</v>
      </c>
      <c r="M271" s="430" t="s">
        <v>3849</v>
      </c>
      <c r="N271" s="430" t="s">
        <v>3551</v>
      </c>
      <c r="O271" s="430" t="s">
        <v>97</v>
      </c>
      <c r="P271" s="443">
        <v>7.0000000000000007E-2</v>
      </c>
      <c r="Q271" s="75">
        <v>12</v>
      </c>
      <c r="R271" s="477">
        <v>1665536000</v>
      </c>
      <c r="S271" s="430"/>
      <c r="T271" s="70">
        <v>43101</v>
      </c>
      <c r="U271" s="70">
        <v>43465</v>
      </c>
      <c r="V271" s="520" t="s">
        <v>3552</v>
      </c>
      <c r="W271" s="470">
        <v>0.10999999999999999</v>
      </c>
      <c r="X271" s="459">
        <v>0</v>
      </c>
      <c r="Y271" s="522"/>
      <c r="Z271" s="175"/>
      <c r="AA271" s="759"/>
      <c r="AB271" s="757"/>
      <c r="AC271" s="760"/>
      <c r="AD271" s="762"/>
      <c r="AE271" s="769"/>
      <c r="AF271" s="769"/>
      <c r="AG271" s="459">
        <v>0.01</v>
      </c>
      <c r="AH271" s="522"/>
      <c r="AI271" s="175" t="s">
        <v>3553</v>
      </c>
      <c r="AJ271" s="759"/>
      <c r="AK271" s="757"/>
      <c r="AL271" s="762"/>
      <c r="AM271" s="762"/>
      <c r="AN271" s="769"/>
      <c r="AO271" s="769"/>
      <c r="AP271" s="459">
        <v>0.01</v>
      </c>
      <c r="AQ271" s="522"/>
      <c r="AR271" s="175"/>
      <c r="AS271" s="759"/>
      <c r="AT271" s="757"/>
      <c r="AU271" s="762"/>
      <c r="AV271" s="762"/>
      <c r="AW271" s="175" t="s">
        <v>3551</v>
      </c>
      <c r="AX271" s="769"/>
      <c r="AY271" s="769"/>
      <c r="AZ271" s="459">
        <v>0.01</v>
      </c>
      <c r="BA271" s="522"/>
      <c r="BB271" s="175" t="s">
        <v>3553</v>
      </c>
      <c r="BC271" s="759"/>
      <c r="BD271" s="757"/>
      <c r="BE271" s="762"/>
      <c r="BF271" s="762"/>
      <c r="BG271" s="769"/>
      <c r="BH271" s="769"/>
      <c r="BI271" s="459">
        <v>0.01</v>
      </c>
      <c r="BJ271" s="522"/>
      <c r="BK271" s="175" t="s">
        <v>3553</v>
      </c>
      <c r="BL271" s="759"/>
      <c r="BM271" s="757"/>
      <c r="BN271" s="762"/>
      <c r="BO271" s="762"/>
      <c r="BP271" s="769"/>
      <c r="BQ271" s="769"/>
      <c r="BR271" s="459">
        <v>0.01</v>
      </c>
      <c r="BS271" s="522"/>
      <c r="BT271" s="175"/>
      <c r="BU271" s="759"/>
      <c r="BV271" s="757"/>
      <c r="BW271" s="762"/>
      <c r="BX271" s="762"/>
      <c r="BY271" s="175" t="s">
        <v>3551</v>
      </c>
      <c r="BZ271" s="769"/>
      <c r="CA271" s="769"/>
      <c r="CB271" s="459">
        <v>0.01</v>
      </c>
      <c r="CC271" s="522"/>
      <c r="CD271" s="175" t="s">
        <v>3553</v>
      </c>
      <c r="CE271" s="759"/>
      <c r="CF271" s="757"/>
      <c r="CG271" s="762"/>
      <c r="CH271" s="762"/>
      <c r="CI271" s="769"/>
      <c r="CJ271" s="769"/>
      <c r="CK271" s="459">
        <v>0.01</v>
      </c>
      <c r="CL271" s="522"/>
      <c r="CM271" s="175" t="s">
        <v>3553</v>
      </c>
      <c r="CN271" s="759"/>
      <c r="CO271" s="757"/>
      <c r="CP271" s="762"/>
      <c r="CQ271" s="762"/>
      <c r="CR271" s="769"/>
      <c r="CS271" s="769"/>
      <c r="CT271" s="459">
        <v>0.01</v>
      </c>
      <c r="CU271" s="522"/>
      <c r="CV271" s="175"/>
      <c r="CW271" s="759"/>
      <c r="CX271" s="757"/>
      <c r="CY271" s="762"/>
      <c r="CZ271" s="762"/>
      <c r="DA271" s="175" t="s">
        <v>3551</v>
      </c>
      <c r="DB271" s="769"/>
      <c r="DC271" s="769"/>
      <c r="DD271" s="459">
        <v>0.01</v>
      </c>
      <c r="DE271" s="522"/>
      <c r="DF271" s="175" t="s">
        <v>3553</v>
      </c>
      <c r="DG271" s="759"/>
      <c r="DH271" s="757"/>
      <c r="DI271" s="762"/>
      <c r="DJ271" s="762"/>
      <c r="DK271" s="769"/>
      <c r="DL271" s="769"/>
      <c r="DM271" s="459">
        <v>0.01</v>
      </c>
      <c r="DN271" s="522"/>
      <c r="DO271" s="175" t="s">
        <v>3553</v>
      </c>
      <c r="DP271" s="759"/>
      <c r="DQ271" s="757"/>
      <c r="DR271" s="762"/>
      <c r="DS271" s="762"/>
      <c r="DT271" s="769"/>
      <c r="DU271" s="769"/>
      <c r="DV271" s="459">
        <v>0.01</v>
      </c>
      <c r="DW271" s="522"/>
      <c r="DX271" s="175"/>
      <c r="DY271" s="759"/>
      <c r="DZ271" s="757"/>
      <c r="EA271" s="762"/>
      <c r="EB271" s="762"/>
      <c r="EC271" s="175" t="s">
        <v>3550</v>
      </c>
      <c r="ED271" s="769"/>
      <c r="EE271" s="769"/>
      <c r="EF271" s="489"/>
      <c r="EG271" s="523">
        <v>0.10999999999999999</v>
      </c>
      <c r="EH271" s="523">
        <v>0</v>
      </c>
      <c r="EI271" s="470">
        <v>0</v>
      </c>
      <c r="EJ271" s="765"/>
      <c r="EK271" s="765"/>
      <c r="EL271" s="765"/>
      <c r="EM271" s="765"/>
      <c r="EN271" s="765"/>
      <c r="EO271" s="766"/>
      <c r="EP271" s="700"/>
      <c r="EQ271" s="700"/>
      <c r="ER271" s="766"/>
      <c r="ES271" s="200"/>
      <c r="ET271" s="412">
        <f t="shared" si="4"/>
        <v>0</v>
      </c>
    </row>
    <row r="272" spans="1:150" s="409" customFormat="1" ht="99.95" customHeight="1" x14ac:dyDescent="0.25">
      <c r="A272" s="430" t="s">
        <v>194</v>
      </c>
      <c r="B272" s="430" t="s">
        <v>3839</v>
      </c>
      <c r="C272" s="430" t="s">
        <v>3578</v>
      </c>
      <c r="D272" s="437">
        <v>7</v>
      </c>
      <c r="E272" s="430" t="s">
        <v>96</v>
      </c>
      <c r="F272" s="441" t="s">
        <v>65</v>
      </c>
      <c r="G272" s="444">
        <v>0.64</v>
      </c>
      <c r="H272" s="441">
        <v>0.28999999999999998</v>
      </c>
      <c r="I272" s="472">
        <v>0.1</v>
      </c>
      <c r="J272" s="430" t="s">
        <v>3554</v>
      </c>
      <c r="K272" s="463">
        <v>43465</v>
      </c>
      <c r="L272" s="437">
        <v>12</v>
      </c>
      <c r="M272" s="430" t="s">
        <v>3849</v>
      </c>
      <c r="N272" s="430" t="s">
        <v>3555</v>
      </c>
      <c r="O272" s="430" t="s">
        <v>97</v>
      </c>
      <c r="P272" s="443">
        <v>7.0000000000000007E-2</v>
      </c>
      <c r="Q272" s="75">
        <v>12</v>
      </c>
      <c r="R272" s="477">
        <v>1665536000</v>
      </c>
      <c r="S272" s="430"/>
      <c r="T272" s="70">
        <v>43101</v>
      </c>
      <c r="U272" s="70">
        <v>43465</v>
      </c>
      <c r="V272" s="520" t="s">
        <v>3556</v>
      </c>
      <c r="W272" s="470">
        <v>7.0000000000000007E-2</v>
      </c>
      <c r="X272" s="459">
        <v>0</v>
      </c>
      <c r="Y272" s="522"/>
      <c r="Z272" s="522"/>
      <c r="AA272" s="759"/>
      <c r="AB272" s="757"/>
      <c r="AC272" s="760"/>
      <c r="AD272" s="762"/>
      <c r="AE272" s="769"/>
      <c r="AF272" s="769"/>
      <c r="AG272" s="459">
        <v>0</v>
      </c>
      <c r="AH272" s="522"/>
      <c r="AI272" s="522"/>
      <c r="AJ272" s="759"/>
      <c r="AK272" s="757"/>
      <c r="AL272" s="762"/>
      <c r="AM272" s="762"/>
      <c r="AN272" s="769"/>
      <c r="AO272" s="769"/>
      <c r="AP272" s="459">
        <v>0</v>
      </c>
      <c r="AQ272" s="522"/>
      <c r="AR272" s="175"/>
      <c r="AS272" s="759"/>
      <c r="AT272" s="757"/>
      <c r="AU272" s="762"/>
      <c r="AV272" s="762"/>
      <c r="AW272" s="175"/>
      <c r="AX272" s="769"/>
      <c r="AY272" s="769"/>
      <c r="AZ272" s="459">
        <v>0</v>
      </c>
      <c r="BA272" s="522"/>
      <c r="BB272" s="522"/>
      <c r="BC272" s="759"/>
      <c r="BD272" s="757"/>
      <c r="BE272" s="762"/>
      <c r="BF272" s="762"/>
      <c r="BG272" s="769"/>
      <c r="BH272" s="769"/>
      <c r="BI272" s="459">
        <v>0</v>
      </c>
      <c r="BJ272" s="522"/>
      <c r="BK272" s="522"/>
      <c r="BL272" s="759"/>
      <c r="BM272" s="757"/>
      <c r="BN272" s="762"/>
      <c r="BO272" s="762"/>
      <c r="BP272" s="769"/>
      <c r="BQ272" s="769"/>
      <c r="BR272" s="459">
        <v>0</v>
      </c>
      <c r="BS272" s="522"/>
      <c r="BT272" s="175"/>
      <c r="BU272" s="759"/>
      <c r="BV272" s="757"/>
      <c r="BW272" s="762"/>
      <c r="BX272" s="762"/>
      <c r="BY272" s="175"/>
      <c r="BZ272" s="769"/>
      <c r="CA272" s="769"/>
      <c r="CB272" s="459">
        <v>0</v>
      </c>
      <c r="CC272" s="522"/>
      <c r="CD272" s="522"/>
      <c r="CE272" s="759"/>
      <c r="CF272" s="757"/>
      <c r="CG272" s="762"/>
      <c r="CH272" s="762"/>
      <c r="CI272" s="769"/>
      <c r="CJ272" s="769"/>
      <c r="CK272" s="459">
        <v>0.03</v>
      </c>
      <c r="CL272" s="522"/>
      <c r="CM272" s="522" t="s">
        <v>244</v>
      </c>
      <c r="CN272" s="759"/>
      <c r="CO272" s="757"/>
      <c r="CP272" s="762"/>
      <c r="CQ272" s="762"/>
      <c r="CR272" s="769"/>
      <c r="CS272" s="769"/>
      <c r="CT272" s="459">
        <v>0</v>
      </c>
      <c r="CU272" s="522"/>
      <c r="CV272" s="175"/>
      <c r="CW272" s="759"/>
      <c r="CX272" s="757"/>
      <c r="CY272" s="762"/>
      <c r="CZ272" s="762"/>
      <c r="DA272" s="175"/>
      <c r="DB272" s="769"/>
      <c r="DC272" s="769"/>
      <c r="DD272" s="459">
        <v>0</v>
      </c>
      <c r="DE272" s="522"/>
      <c r="DF272" s="522"/>
      <c r="DG272" s="759"/>
      <c r="DH272" s="757"/>
      <c r="DI272" s="762"/>
      <c r="DJ272" s="762"/>
      <c r="DK272" s="769"/>
      <c r="DL272" s="769"/>
      <c r="DM272" s="459">
        <v>0</v>
      </c>
      <c r="DN272" s="522"/>
      <c r="DO272" s="522"/>
      <c r="DP272" s="759"/>
      <c r="DQ272" s="757"/>
      <c r="DR272" s="762"/>
      <c r="DS272" s="762"/>
      <c r="DT272" s="769"/>
      <c r="DU272" s="769"/>
      <c r="DV272" s="459">
        <v>0.04</v>
      </c>
      <c r="DW272" s="522"/>
      <c r="DX272" s="175"/>
      <c r="DY272" s="759"/>
      <c r="DZ272" s="757"/>
      <c r="EA272" s="762"/>
      <c r="EB272" s="762"/>
      <c r="EC272" s="175" t="s">
        <v>3554</v>
      </c>
      <c r="ED272" s="769"/>
      <c r="EE272" s="769"/>
      <c r="EF272" s="489"/>
      <c r="EG272" s="523">
        <v>7.0000000000000007E-2</v>
      </c>
      <c r="EH272" s="523">
        <v>0</v>
      </c>
      <c r="EI272" s="470">
        <v>0</v>
      </c>
      <c r="EJ272" s="765"/>
      <c r="EK272" s="765"/>
      <c r="EL272" s="765"/>
      <c r="EM272" s="765"/>
      <c r="EN272" s="765"/>
      <c r="EO272" s="766"/>
      <c r="EP272" s="700"/>
      <c r="EQ272" s="700"/>
      <c r="ER272" s="766"/>
      <c r="ES272" s="200"/>
      <c r="ET272" s="412">
        <f t="shared" si="4"/>
        <v>0</v>
      </c>
    </row>
    <row r="273" spans="1:150" s="409" customFormat="1" ht="99.95" customHeight="1" x14ac:dyDescent="0.25">
      <c r="A273" s="430" t="s">
        <v>194</v>
      </c>
      <c r="B273" s="430" t="s">
        <v>3839</v>
      </c>
      <c r="C273" s="430" t="s">
        <v>3578</v>
      </c>
      <c r="D273" s="437">
        <v>7</v>
      </c>
      <c r="E273" s="430" t="s">
        <v>96</v>
      </c>
      <c r="F273" s="441" t="s">
        <v>65</v>
      </c>
      <c r="G273" s="444">
        <v>0.64</v>
      </c>
      <c r="H273" s="441">
        <v>0.28999999999999998</v>
      </c>
      <c r="I273" s="472">
        <v>0.1</v>
      </c>
      <c r="J273" s="430" t="s">
        <v>3557</v>
      </c>
      <c r="K273" s="463">
        <v>43465</v>
      </c>
      <c r="L273" s="437">
        <v>12</v>
      </c>
      <c r="M273" s="430" t="s">
        <v>3849</v>
      </c>
      <c r="N273" s="430" t="s">
        <v>3558</v>
      </c>
      <c r="O273" s="430" t="s">
        <v>97</v>
      </c>
      <c r="P273" s="443">
        <v>7.0000000000000007E-2</v>
      </c>
      <c r="Q273" s="75">
        <v>12</v>
      </c>
      <c r="R273" s="477">
        <v>1665536000</v>
      </c>
      <c r="S273" s="430"/>
      <c r="T273" s="70">
        <v>43101</v>
      </c>
      <c r="U273" s="70">
        <v>43465</v>
      </c>
      <c r="V273" s="520" t="s">
        <v>3559</v>
      </c>
      <c r="W273" s="470">
        <v>0.10999999999999999</v>
      </c>
      <c r="X273" s="459">
        <v>0</v>
      </c>
      <c r="Y273" s="522"/>
      <c r="Z273" s="175"/>
      <c r="AA273" s="759"/>
      <c r="AB273" s="757"/>
      <c r="AC273" s="760"/>
      <c r="AD273" s="762"/>
      <c r="AE273" s="769"/>
      <c r="AF273" s="769"/>
      <c r="AG273" s="459">
        <v>0.01</v>
      </c>
      <c r="AH273" s="522"/>
      <c r="AI273" s="175" t="s">
        <v>3560</v>
      </c>
      <c r="AJ273" s="759"/>
      <c r="AK273" s="757"/>
      <c r="AL273" s="762"/>
      <c r="AM273" s="762"/>
      <c r="AN273" s="769"/>
      <c r="AO273" s="769"/>
      <c r="AP273" s="459">
        <v>0.01</v>
      </c>
      <c r="AQ273" s="522"/>
      <c r="AR273" s="175"/>
      <c r="AS273" s="759"/>
      <c r="AT273" s="757"/>
      <c r="AU273" s="762"/>
      <c r="AV273" s="762"/>
      <c r="AW273" s="175" t="s">
        <v>3558</v>
      </c>
      <c r="AX273" s="769"/>
      <c r="AY273" s="769"/>
      <c r="AZ273" s="459">
        <v>0.01</v>
      </c>
      <c r="BA273" s="522"/>
      <c r="BB273" s="175" t="s">
        <v>3560</v>
      </c>
      <c r="BC273" s="759"/>
      <c r="BD273" s="757"/>
      <c r="BE273" s="762"/>
      <c r="BF273" s="762"/>
      <c r="BG273" s="769"/>
      <c r="BH273" s="769"/>
      <c r="BI273" s="459">
        <v>0.01</v>
      </c>
      <c r="BJ273" s="522"/>
      <c r="BK273" s="175" t="s">
        <v>3560</v>
      </c>
      <c r="BL273" s="759"/>
      <c r="BM273" s="757"/>
      <c r="BN273" s="762"/>
      <c r="BO273" s="762"/>
      <c r="BP273" s="769"/>
      <c r="BQ273" s="769"/>
      <c r="BR273" s="459">
        <v>0.01</v>
      </c>
      <c r="BS273" s="522"/>
      <c r="BT273" s="175"/>
      <c r="BU273" s="759"/>
      <c r="BV273" s="757"/>
      <c r="BW273" s="762"/>
      <c r="BX273" s="762"/>
      <c r="BY273" s="175" t="s">
        <v>3558</v>
      </c>
      <c r="BZ273" s="769"/>
      <c r="CA273" s="769"/>
      <c r="CB273" s="459">
        <v>0.01</v>
      </c>
      <c r="CC273" s="522"/>
      <c r="CD273" s="175" t="s">
        <v>3560</v>
      </c>
      <c r="CE273" s="759"/>
      <c r="CF273" s="757"/>
      <c r="CG273" s="762"/>
      <c r="CH273" s="762"/>
      <c r="CI273" s="769"/>
      <c r="CJ273" s="769"/>
      <c r="CK273" s="459">
        <v>0.01</v>
      </c>
      <c r="CL273" s="522"/>
      <c r="CM273" s="175" t="s">
        <v>3560</v>
      </c>
      <c r="CN273" s="759"/>
      <c r="CO273" s="757"/>
      <c r="CP273" s="762"/>
      <c r="CQ273" s="762"/>
      <c r="CR273" s="769"/>
      <c r="CS273" s="769"/>
      <c r="CT273" s="459">
        <v>0.01</v>
      </c>
      <c r="CU273" s="522"/>
      <c r="CV273" s="175"/>
      <c r="CW273" s="759"/>
      <c r="CX273" s="757"/>
      <c r="CY273" s="762"/>
      <c r="CZ273" s="762"/>
      <c r="DA273" s="175" t="s">
        <v>3558</v>
      </c>
      <c r="DB273" s="769"/>
      <c r="DC273" s="769"/>
      <c r="DD273" s="459">
        <v>0.01</v>
      </c>
      <c r="DE273" s="522"/>
      <c r="DF273" s="175" t="s">
        <v>3560</v>
      </c>
      <c r="DG273" s="759"/>
      <c r="DH273" s="757"/>
      <c r="DI273" s="762"/>
      <c r="DJ273" s="762"/>
      <c r="DK273" s="769"/>
      <c r="DL273" s="769"/>
      <c r="DM273" s="459">
        <v>0.01</v>
      </c>
      <c r="DN273" s="522"/>
      <c r="DO273" s="175" t="s">
        <v>3560</v>
      </c>
      <c r="DP273" s="759"/>
      <c r="DQ273" s="757"/>
      <c r="DR273" s="762"/>
      <c r="DS273" s="762"/>
      <c r="DT273" s="769"/>
      <c r="DU273" s="769"/>
      <c r="DV273" s="459">
        <v>0.01</v>
      </c>
      <c r="DW273" s="522"/>
      <c r="DX273" s="175"/>
      <c r="DY273" s="759"/>
      <c r="DZ273" s="757"/>
      <c r="EA273" s="762"/>
      <c r="EB273" s="762"/>
      <c r="EC273" s="175" t="s">
        <v>3557</v>
      </c>
      <c r="ED273" s="769"/>
      <c r="EE273" s="769"/>
      <c r="EF273" s="489"/>
      <c r="EG273" s="523">
        <v>0.10999999999999999</v>
      </c>
      <c r="EH273" s="523">
        <v>0</v>
      </c>
      <c r="EI273" s="470">
        <v>0</v>
      </c>
      <c r="EJ273" s="765"/>
      <c r="EK273" s="765"/>
      <c r="EL273" s="765"/>
      <c r="EM273" s="765"/>
      <c r="EN273" s="765"/>
      <c r="EO273" s="766"/>
      <c r="EP273" s="700"/>
      <c r="EQ273" s="700"/>
      <c r="ER273" s="766"/>
      <c r="ES273" s="200"/>
      <c r="ET273" s="412">
        <f t="shared" si="4"/>
        <v>0</v>
      </c>
    </row>
    <row r="274" spans="1:150" s="409" customFormat="1" ht="99.95" customHeight="1" x14ac:dyDescent="0.25">
      <c r="A274" s="430" t="s">
        <v>194</v>
      </c>
      <c r="B274" s="430" t="s">
        <v>3839</v>
      </c>
      <c r="C274" s="430" t="s">
        <v>3578</v>
      </c>
      <c r="D274" s="437">
        <v>7</v>
      </c>
      <c r="E274" s="430" t="s">
        <v>96</v>
      </c>
      <c r="F274" s="441" t="s">
        <v>65</v>
      </c>
      <c r="G274" s="444">
        <v>0.64</v>
      </c>
      <c r="H274" s="441">
        <v>0.28999999999999998</v>
      </c>
      <c r="I274" s="472">
        <v>0.1</v>
      </c>
      <c r="J274" s="430" t="s">
        <v>3561</v>
      </c>
      <c r="K274" s="463">
        <v>43465</v>
      </c>
      <c r="L274" s="437">
        <v>12</v>
      </c>
      <c r="M274" s="430" t="s">
        <v>3849</v>
      </c>
      <c r="N274" s="430" t="s">
        <v>3562</v>
      </c>
      <c r="O274" s="430" t="s">
        <v>97</v>
      </c>
      <c r="P274" s="443">
        <v>7.0000000000000007E-2</v>
      </c>
      <c r="Q274" s="75">
        <v>12</v>
      </c>
      <c r="R274" s="477">
        <v>1665536000</v>
      </c>
      <c r="S274" s="430"/>
      <c r="T274" s="70">
        <v>43101</v>
      </c>
      <c r="U274" s="70">
        <v>43465</v>
      </c>
      <c r="V274" s="520" t="s">
        <v>3563</v>
      </c>
      <c r="W274" s="470">
        <v>0.08</v>
      </c>
      <c r="X274" s="455">
        <v>0.01</v>
      </c>
      <c r="Y274" s="522"/>
      <c r="Z274" s="175" t="s">
        <v>240</v>
      </c>
      <c r="AA274" s="759"/>
      <c r="AB274" s="757"/>
      <c r="AC274" s="760"/>
      <c r="AD274" s="762"/>
      <c r="AE274" s="769"/>
      <c r="AF274" s="769"/>
      <c r="AG274" s="455">
        <v>0</v>
      </c>
      <c r="AH274" s="522"/>
      <c r="AI274" s="175"/>
      <c r="AJ274" s="759"/>
      <c r="AK274" s="757"/>
      <c r="AL274" s="762"/>
      <c r="AM274" s="762"/>
      <c r="AN274" s="769"/>
      <c r="AO274" s="769"/>
      <c r="AP274" s="455">
        <v>0</v>
      </c>
      <c r="AQ274" s="522"/>
      <c r="AR274" s="175"/>
      <c r="AS274" s="759"/>
      <c r="AT274" s="757"/>
      <c r="AU274" s="762"/>
      <c r="AV274" s="762"/>
      <c r="AW274" s="175"/>
      <c r="AX274" s="769"/>
      <c r="AY274" s="769"/>
      <c r="AZ274" s="455">
        <v>0.02</v>
      </c>
      <c r="BA274" s="522"/>
      <c r="BB274" s="175" t="s">
        <v>240</v>
      </c>
      <c r="BC274" s="759"/>
      <c r="BD274" s="757"/>
      <c r="BE274" s="762"/>
      <c r="BF274" s="762"/>
      <c r="BG274" s="769"/>
      <c r="BH274" s="769"/>
      <c r="BI274" s="455">
        <v>0</v>
      </c>
      <c r="BJ274" s="522"/>
      <c r="BK274" s="175"/>
      <c r="BL274" s="759"/>
      <c r="BM274" s="757"/>
      <c r="BN274" s="762"/>
      <c r="BO274" s="762"/>
      <c r="BP274" s="769"/>
      <c r="BQ274" s="769"/>
      <c r="BR274" s="455">
        <v>0</v>
      </c>
      <c r="BS274" s="522"/>
      <c r="BT274" s="175"/>
      <c r="BU274" s="759"/>
      <c r="BV274" s="757"/>
      <c r="BW274" s="762"/>
      <c r="BX274" s="762"/>
      <c r="BY274" s="175"/>
      <c r="BZ274" s="769"/>
      <c r="CA274" s="769"/>
      <c r="CB274" s="455">
        <v>0.02</v>
      </c>
      <c r="CC274" s="522"/>
      <c r="CD274" s="175" t="s">
        <v>240</v>
      </c>
      <c r="CE274" s="759"/>
      <c r="CF274" s="757"/>
      <c r="CG274" s="762"/>
      <c r="CH274" s="762"/>
      <c r="CI274" s="769"/>
      <c r="CJ274" s="769"/>
      <c r="CK274" s="455">
        <v>0</v>
      </c>
      <c r="CL274" s="522"/>
      <c r="CM274" s="175"/>
      <c r="CN274" s="759"/>
      <c r="CO274" s="757"/>
      <c r="CP274" s="762"/>
      <c r="CQ274" s="762"/>
      <c r="CR274" s="769"/>
      <c r="CS274" s="769"/>
      <c r="CT274" s="455">
        <v>0</v>
      </c>
      <c r="CU274" s="522"/>
      <c r="CV274" s="175"/>
      <c r="CW274" s="759"/>
      <c r="CX274" s="757"/>
      <c r="CY274" s="762"/>
      <c r="CZ274" s="762"/>
      <c r="DA274" s="175"/>
      <c r="DB274" s="769"/>
      <c r="DC274" s="769"/>
      <c r="DD274" s="455">
        <v>0.02</v>
      </c>
      <c r="DE274" s="522"/>
      <c r="DF274" s="175" t="s">
        <v>240</v>
      </c>
      <c r="DG274" s="759"/>
      <c r="DH274" s="757"/>
      <c r="DI274" s="762"/>
      <c r="DJ274" s="762"/>
      <c r="DK274" s="769"/>
      <c r="DL274" s="769"/>
      <c r="DM274" s="455">
        <v>0</v>
      </c>
      <c r="DN274" s="522"/>
      <c r="DO274" s="175"/>
      <c r="DP274" s="759"/>
      <c r="DQ274" s="757"/>
      <c r="DR274" s="762"/>
      <c r="DS274" s="762"/>
      <c r="DT274" s="769"/>
      <c r="DU274" s="769"/>
      <c r="DV274" s="455">
        <v>0.01</v>
      </c>
      <c r="DW274" s="522"/>
      <c r="DX274" s="175"/>
      <c r="DY274" s="759"/>
      <c r="DZ274" s="757"/>
      <c r="EA274" s="762"/>
      <c r="EB274" s="762"/>
      <c r="EC274" s="175" t="s">
        <v>3561</v>
      </c>
      <c r="ED274" s="769"/>
      <c r="EE274" s="769"/>
      <c r="EF274" s="489"/>
      <c r="EG274" s="523">
        <v>0.08</v>
      </c>
      <c r="EH274" s="523">
        <v>0</v>
      </c>
      <c r="EI274" s="470">
        <v>0</v>
      </c>
      <c r="EJ274" s="765"/>
      <c r="EK274" s="765"/>
      <c r="EL274" s="765"/>
      <c r="EM274" s="765"/>
      <c r="EN274" s="765"/>
      <c r="EO274" s="766"/>
      <c r="EP274" s="700"/>
      <c r="EQ274" s="700"/>
      <c r="ER274" s="766"/>
      <c r="ES274" s="200"/>
      <c r="ET274" s="412">
        <f t="shared" si="4"/>
        <v>0</v>
      </c>
    </row>
    <row r="275" spans="1:150" s="409" customFormat="1" ht="99.95" customHeight="1" x14ac:dyDescent="0.25">
      <c r="A275" s="430" t="s">
        <v>194</v>
      </c>
      <c r="B275" s="430" t="s">
        <v>3839</v>
      </c>
      <c r="C275" s="430" t="s">
        <v>3578</v>
      </c>
      <c r="D275" s="437">
        <v>7</v>
      </c>
      <c r="E275" s="430" t="s">
        <v>96</v>
      </c>
      <c r="F275" s="441" t="s">
        <v>65</v>
      </c>
      <c r="G275" s="444">
        <v>0.64</v>
      </c>
      <c r="H275" s="441">
        <v>0.28999999999999998</v>
      </c>
      <c r="I275" s="472">
        <v>0.1</v>
      </c>
      <c r="J275" s="430" t="s">
        <v>3564</v>
      </c>
      <c r="K275" s="463">
        <v>43465</v>
      </c>
      <c r="L275" s="437">
        <v>12</v>
      </c>
      <c r="M275" s="430" t="s">
        <v>3849</v>
      </c>
      <c r="N275" s="430" t="s">
        <v>3565</v>
      </c>
      <c r="O275" s="430" t="s">
        <v>97</v>
      </c>
      <c r="P275" s="443">
        <v>7.0000000000000007E-2</v>
      </c>
      <c r="Q275" s="75">
        <v>12</v>
      </c>
      <c r="R275" s="477">
        <v>1665536000</v>
      </c>
      <c r="S275" s="430"/>
      <c r="T275" s="70">
        <v>43101</v>
      </c>
      <c r="U275" s="70">
        <v>43465</v>
      </c>
      <c r="V275" s="520" t="s">
        <v>3566</v>
      </c>
      <c r="W275" s="470">
        <v>7.0000000000000007E-2</v>
      </c>
      <c r="X275" s="459">
        <v>0</v>
      </c>
      <c r="Y275" s="522"/>
      <c r="Z275" s="175"/>
      <c r="AA275" s="759"/>
      <c r="AB275" s="757"/>
      <c r="AC275" s="760"/>
      <c r="AD275" s="762"/>
      <c r="AE275" s="769"/>
      <c r="AF275" s="769"/>
      <c r="AG275" s="459">
        <v>0</v>
      </c>
      <c r="AH275" s="522"/>
      <c r="AI275" s="175"/>
      <c r="AJ275" s="759"/>
      <c r="AK275" s="757"/>
      <c r="AL275" s="762"/>
      <c r="AM275" s="762"/>
      <c r="AN275" s="769"/>
      <c r="AO275" s="769"/>
      <c r="AP275" s="459">
        <v>0.01</v>
      </c>
      <c r="AQ275" s="522"/>
      <c r="AR275" s="175"/>
      <c r="AS275" s="759"/>
      <c r="AT275" s="757"/>
      <c r="AU275" s="762"/>
      <c r="AV275" s="762"/>
      <c r="AW275" s="175" t="s">
        <v>3565</v>
      </c>
      <c r="AX275" s="769"/>
      <c r="AY275" s="769"/>
      <c r="AZ275" s="459">
        <v>0.01</v>
      </c>
      <c r="BA275" s="522"/>
      <c r="BB275" s="175" t="s">
        <v>241</v>
      </c>
      <c r="BC275" s="759"/>
      <c r="BD275" s="757"/>
      <c r="BE275" s="762"/>
      <c r="BF275" s="762"/>
      <c r="BG275" s="769"/>
      <c r="BH275" s="769"/>
      <c r="BI275" s="459">
        <v>0.01</v>
      </c>
      <c r="BJ275" s="522"/>
      <c r="BK275" s="175" t="s">
        <v>241</v>
      </c>
      <c r="BL275" s="759"/>
      <c r="BM275" s="757"/>
      <c r="BN275" s="762"/>
      <c r="BO275" s="762"/>
      <c r="BP275" s="769"/>
      <c r="BQ275" s="769"/>
      <c r="BR275" s="459">
        <v>0.01</v>
      </c>
      <c r="BS275" s="522"/>
      <c r="BT275" s="175"/>
      <c r="BU275" s="759"/>
      <c r="BV275" s="757"/>
      <c r="BW275" s="762"/>
      <c r="BX275" s="762"/>
      <c r="BY275" s="175" t="s">
        <v>3565</v>
      </c>
      <c r="BZ275" s="769"/>
      <c r="CA275" s="769"/>
      <c r="CB275" s="459">
        <v>0.01</v>
      </c>
      <c r="CC275" s="522"/>
      <c r="CD275" s="175" t="s">
        <v>241</v>
      </c>
      <c r="CE275" s="759"/>
      <c r="CF275" s="757"/>
      <c r="CG275" s="762"/>
      <c r="CH275" s="762"/>
      <c r="CI275" s="769"/>
      <c r="CJ275" s="769"/>
      <c r="CK275" s="459">
        <v>0.01</v>
      </c>
      <c r="CL275" s="522"/>
      <c r="CM275" s="175" t="s">
        <v>241</v>
      </c>
      <c r="CN275" s="759"/>
      <c r="CO275" s="757"/>
      <c r="CP275" s="762"/>
      <c r="CQ275" s="762"/>
      <c r="CR275" s="769"/>
      <c r="CS275" s="769"/>
      <c r="CT275" s="459">
        <v>0</v>
      </c>
      <c r="CU275" s="522"/>
      <c r="CV275" s="175"/>
      <c r="CW275" s="759"/>
      <c r="CX275" s="757"/>
      <c r="CY275" s="762"/>
      <c r="CZ275" s="762"/>
      <c r="DA275" s="175"/>
      <c r="DB275" s="769"/>
      <c r="DC275" s="769"/>
      <c r="DD275" s="459">
        <v>0</v>
      </c>
      <c r="DE275" s="522"/>
      <c r="DF275" s="175"/>
      <c r="DG275" s="759"/>
      <c r="DH275" s="757"/>
      <c r="DI275" s="762"/>
      <c r="DJ275" s="762"/>
      <c r="DK275" s="769"/>
      <c r="DL275" s="769"/>
      <c r="DM275" s="459">
        <v>0</v>
      </c>
      <c r="DN275" s="522"/>
      <c r="DO275" s="175"/>
      <c r="DP275" s="759"/>
      <c r="DQ275" s="757"/>
      <c r="DR275" s="762"/>
      <c r="DS275" s="762"/>
      <c r="DT275" s="769"/>
      <c r="DU275" s="769"/>
      <c r="DV275" s="459">
        <v>0.01</v>
      </c>
      <c r="DW275" s="522"/>
      <c r="DX275" s="175"/>
      <c r="DY275" s="759"/>
      <c r="DZ275" s="757"/>
      <c r="EA275" s="762"/>
      <c r="EB275" s="762"/>
      <c r="EC275" s="175" t="s">
        <v>3564</v>
      </c>
      <c r="ED275" s="769"/>
      <c r="EE275" s="769"/>
      <c r="EF275" s="489"/>
      <c r="EG275" s="523">
        <v>7.0000000000000007E-2</v>
      </c>
      <c r="EH275" s="523">
        <v>0</v>
      </c>
      <c r="EI275" s="470">
        <v>0</v>
      </c>
      <c r="EJ275" s="765"/>
      <c r="EK275" s="765"/>
      <c r="EL275" s="765"/>
      <c r="EM275" s="765"/>
      <c r="EN275" s="765"/>
      <c r="EO275" s="766"/>
      <c r="EP275" s="700"/>
      <c r="EQ275" s="700"/>
      <c r="ER275" s="766"/>
      <c r="ES275" s="200"/>
      <c r="ET275" s="412">
        <f t="shared" si="4"/>
        <v>0</v>
      </c>
    </row>
    <row r="276" spans="1:150" s="409" customFormat="1" ht="99.95" customHeight="1" x14ac:dyDescent="0.25">
      <c r="A276" s="430" t="s">
        <v>194</v>
      </c>
      <c r="B276" s="430" t="s">
        <v>3839</v>
      </c>
      <c r="C276" s="430" t="s">
        <v>3578</v>
      </c>
      <c r="D276" s="437">
        <v>7</v>
      </c>
      <c r="E276" s="430" t="s">
        <v>96</v>
      </c>
      <c r="F276" s="441" t="s">
        <v>65</v>
      </c>
      <c r="G276" s="444">
        <v>0.64</v>
      </c>
      <c r="H276" s="441">
        <v>0.28999999999999998</v>
      </c>
      <c r="I276" s="472">
        <v>0.1</v>
      </c>
      <c r="J276" s="430" t="s">
        <v>3567</v>
      </c>
      <c r="K276" s="463">
        <v>43465</v>
      </c>
      <c r="L276" s="437">
        <v>12</v>
      </c>
      <c r="M276" s="430" t="s">
        <v>3849</v>
      </c>
      <c r="N276" s="430" t="s">
        <v>3568</v>
      </c>
      <c r="O276" s="430" t="s">
        <v>97</v>
      </c>
      <c r="P276" s="443">
        <v>7.0000000000000007E-2</v>
      </c>
      <c r="Q276" s="75">
        <v>12</v>
      </c>
      <c r="R276" s="477">
        <v>1665536000</v>
      </c>
      <c r="S276" s="430"/>
      <c r="T276" s="70">
        <v>43101</v>
      </c>
      <c r="U276" s="70">
        <v>43465</v>
      </c>
      <c r="V276" s="520" t="s">
        <v>3569</v>
      </c>
      <c r="W276" s="470">
        <v>0.12999999999999998</v>
      </c>
      <c r="X276" s="455">
        <v>0.01</v>
      </c>
      <c r="Y276" s="522"/>
      <c r="Z276" s="175" t="s">
        <v>229</v>
      </c>
      <c r="AA276" s="759"/>
      <c r="AB276" s="757"/>
      <c r="AC276" s="760"/>
      <c r="AD276" s="762"/>
      <c r="AE276" s="769"/>
      <c r="AF276" s="769"/>
      <c r="AG276" s="455">
        <v>0.01</v>
      </c>
      <c r="AH276" s="522"/>
      <c r="AI276" s="175" t="s">
        <v>229</v>
      </c>
      <c r="AJ276" s="759"/>
      <c r="AK276" s="757"/>
      <c r="AL276" s="762"/>
      <c r="AM276" s="762"/>
      <c r="AN276" s="769"/>
      <c r="AO276" s="769"/>
      <c r="AP276" s="455">
        <v>0.01</v>
      </c>
      <c r="AQ276" s="522"/>
      <c r="AR276" s="175"/>
      <c r="AS276" s="759"/>
      <c r="AT276" s="757"/>
      <c r="AU276" s="762"/>
      <c r="AV276" s="762"/>
      <c r="AW276" s="175" t="s">
        <v>3568</v>
      </c>
      <c r="AX276" s="769"/>
      <c r="AY276" s="769"/>
      <c r="AZ276" s="455">
        <v>0.01</v>
      </c>
      <c r="BA276" s="522"/>
      <c r="BB276" s="175" t="s">
        <v>229</v>
      </c>
      <c r="BC276" s="759"/>
      <c r="BD276" s="757"/>
      <c r="BE276" s="762"/>
      <c r="BF276" s="762"/>
      <c r="BG276" s="769"/>
      <c r="BH276" s="769"/>
      <c r="BI276" s="455">
        <v>0.01</v>
      </c>
      <c r="BJ276" s="522"/>
      <c r="BK276" s="175" t="s">
        <v>229</v>
      </c>
      <c r="BL276" s="759"/>
      <c r="BM276" s="757"/>
      <c r="BN276" s="762"/>
      <c r="BO276" s="762"/>
      <c r="BP276" s="769"/>
      <c r="BQ276" s="769"/>
      <c r="BR276" s="455">
        <v>0.01</v>
      </c>
      <c r="BS276" s="522"/>
      <c r="BT276" s="175"/>
      <c r="BU276" s="759"/>
      <c r="BV276" s="757"/>
      <c r="BW276" s="762"/>
      <c r="BX276" s="762"/>
      <c r="BY276" s="175" t="s">
        <v>3568</v>
      </c>
      <c r="BZ276" s="769"/>
      <c r="CA276" s="769"/>
      <c r="CB276" s="455">
        <v>0.01</v>
      </c>
      <c r="CC276" s="522"/>
      <c r="CD276" s="175" t="s">
        <v>229</v>
      </c>
      <c r="CE276" s="759"/>
      <c r="CF276" s="757"/>
      <c r="CG276" s="762"/>
      <c r="CH276" s="762"/>
      <c r="CI276" s="769"/>
      <c r="CJ276" s="769"/>
      <c r="CK276" s="455">
        <v>0.01</v>
      </c>
      <c r="CL276" s="522"/>
      <c r="CM276" s="175" t="s">
        <v>229</v>
      </c>
      <c r="CN276" s="759"/>
      <c r="CO276" s="757"/>
      <c r="CP276" s="762"/>
      <c r="CQ276" s="762"/>
      <c r="CR276" s="769"/>
      <c r="CS276" s="769"/>
      <c r="CT276" s="455">
        <v>0.01</v>
      </c>
      <c r="CU276" s="522"/>
      <c r="CV276" s="175"/>
      <c r="CW276" s="759"/>
      <c r="CX276" s="757"/>
      <c r="CY276" s="762"/>
      <c r="CZ276" s="762"/>
      <c r="DA276" s="175" t="s">
        <v>3568</v>
      </c>
      <c r="DB276" s="769"/>
      <c r="DC276" s="769"/>
      <c r="DD276" s="455">
        <v>0.01</v>
      </c>
      <c r="DE276" s="522"/>
      <c r="DF276" s="175" t="s">
        <v>229</v>
      </c>
      <c r="DG276" s="759"/>
      <c r="DH276" s="757"/>
      <c r="DI276" s="762"/>
      <c r="DJ276" s="762"/>
      <c r="DK276" s="769"/>
      <c r="DL276" s="769"/>
      <c r="DM276" s="455">
        <v>0.01</v>
      </c>
      <c r="DN276" s="522"/>
      <c r="DO276" s="175" t="s">
        <v>229</v>
      </c>
      <c r="DP276" s="759"/>
      <c r="DQ276" s="757"/>
      <c r="DR276" s="762"/>
      <c r="DS276" s="762"/>
      <c r="DT276" s="769"/>
      <c r="DU276" s="769"/>
      <c r="DV276" s="455">
        <v>0.02</v>
      </c>
      <c r="DW276" s="522"/>
      <c r="DX276" s="175"/>
      <c r="DY276" s="759"/>
      <c r="DZ276" s="757"/>
      <c r="EA276" s="762"/>
      <c r="EB276" s="762"/>
      <c r="EC276" s="175" t="s">
        <v>3567</v>
      </c>
      <c r="ED276" s="769"/>
      <c r="EE276" s="769"/>
      <c r="EF276" s="489"/>
      <c r="EG276" s="523">
        <v>0.12999999999999998</v>
      </c>
      <c r="EH276" s="523">
        <v>0</v>
      </c>
      <c r="EI276" s="470">
        <v>0</v>
      </c>
      <c r="EJ276" s="765"/>
      <c r="EK276" s="765"/>
      <c r="EL276" s="765"/>
      <c r="EM276" s="765"/>
      <c r="EN276" s="765"/>
      <c r="EO276" s="766"/>
      <c r="EP276" s="700"/>
      <c r="EQ276" s="700"/>
      <c r="ER276" s="766"/>
      <c r="ES276" s="200"/>
      <c r="ET276" s="412">
        <f t="shared" si="4"/>
        <v>0</v>
      </c>
    </row>
    <row r="277" spans="1:150" s="409" customFormat="1" ht="99.95" customHeight="1" x14ac:dyDescent="0.25">
      <c r="A277" s="430" t="s">
        <v>194</v>
      </c>
      <c r="B277" s="430" t="s">
        <v>3839</v>
      </c>
      <c r="C277" s="430" t="s">
        <v>3578</v>
      </c>
      <c r="D277" s="437">
        <v>7</v>
      </c>
      <c r="E277" s="430" t="s">
        <v>96</v>
      </c>
      <c r="F277" s="441" t="s">
        <v>65</v>
      </c>
      <c r="G277" s="444">
        <v>0.64</v>
      </c>
      <c r="H277" s="441">
        <v>0.28999999999999998</v>
      </c>
      <c r="I277" s="472">
        <v>0.1</v>
      </c>
      <c r="J277" s="430" t="s">
        <v>3570</v>
      </c>
      <c r="K277" s="463">
        <v>43404</v>
      </c>
      <c r="L277" s="437">
        <v>13</v>
      </c>
      <c r="M277" s="430" t="s">
        <v>98</v>
      </c>
      <c r="N277" s="430" t="s">
        <v>3571</v>
      </c>
      <c r="O277" s="430" t="s">
        <v>97</v>
      </c>
      <c r="P277" s="443">
        <v>0.03</v>
      </c>
      <c r="Q277" s="75">
        <v>6</v>
      </c>
      <c r="R277" s="477">
        <v>1665536000</v>
      </c>
      <c r="S277" s="430"/>
      <c r="T277" s="73">
        <v>43221</v>
      </c>
      <c r="U277" s="58">
        <v>43404</v>
      </c>
      <c r="V277" s="520" t="s">
        <v>3572</v>
      </c>
      <c r="W277" s="470">
        <v>1</v>
      </c>
      <c r="X277" s="459">
        <v>0</v>
      </c>
      <c r="Y277" s="522"/>
      <c r="Z277" s="175"/>
      <c r="AA277" s="177">
        <v>0</v>
      </c>
      <c r="AB277" s="521">
        <v>0</v>
      </c>
      <c r="AC277" s="522"/>
      <c r="AD277" s="522"/>
      <c r="AE277" s="769"/>
      <c r="AF277" s="769"/>
      <c r="AG277" s="459">
        <v>0</v>
      </c>
      <c r="AH277" s="522"/>
      <c r="AI277" s="175"/>
      <c r="AJ277" s="177">
        <v>0</v>
      </c>
      <c r="AK277" s="521">
        <v>0</v>
      </c>
      <c r="AL277" s="522"/>
      <c r="AM277" s="522"/>
      <c r="AN277" s="769"/>
      <c r="AO277" s="769"/>
      <c r="AP277" s="459">
        <v>0</v>
      </c>
      <c r="AQ277" s="522"/>
      <c r="AR277" s="175"/>
      <c r="AS277" s="177">
        <v>0</v>
      </c>
      <c r="AT277" s="521">
        <v>0</v>
      </c>
      <c r="AU277" s="522"/>
      <c r="AV277" s="522"/>
      <c r="AW277" s="175"/>
      <c r="AX277" s="769"/>
      <c r="AY277" s="769"/>
      <c r="AZ277" s="459">
        <v>0</v>
      </c>
      <c r="BA277" s="522"/>
      <c r="BB277" s="175"/>
      <c r="BC277" s="177">
        <v>0</v>
      </c>
      <c r="BD277" s="521">
        <v>0</v>
      </c>
      <c r="BE277" s="522"/>
      <c r="BF277" s="522"/>
      <c r="BG277" s="769"/>
      <c r="BH277" s="769"/>
      <c r="BI277" s="459"/>
      <c r="BJ277" s="522"/>
      <c r="BK277" s="175"/>
      <c r="BL277" s="177">
        <v>0</v>
      </c>
      <c r="BM277" s="521">
        <v>0</v>
      </c>
      <c r="BN277" s="522"/>
      <c r="BO277" s="522"/>
      <c r="BP277" s="769"/>
      <c r="BQ277" s="769"/>
      <c r="BR277" s="459"/>
      <c r="BS277" s="522"/>
      <c r="BT277" s="175"/>
      <c r="BU277" s="177">
        <v>0</v>
      </c>
      <c r="BV277" s="521">
        <v>0</v>
      </c>
      <c r="BW277" s="526">
        <v>100000000</v>
      </c>
      <c r="BX277" s="522"/>
      <c r="BY277" s="175"/>
      <c r="BZ277" s="769"/>
      <c r="CA277" s="769"/>
      <c r="CB277" s="459">
        <v>0.15</v>
      </c>
      <c r="CC277" s="522"/>
      <c r="CD277" s="175" t="s">
        <v>3573</v>
      </c>
      <c r="CE277" s="177">
        <v>0.15</v>
      </c>
      <c r="CF277" s="521">
        <v>0</v>
      </c>
      <c r="CG277" s="522"/>
      <c r="CH277" s="522"/>
      <c r="CI277" s="769"/>
      <c r="CJ277" s="769"/>
      <c r="CK277" s="459">
        <v>0.7</v>
      </c>
      <c r="CL277" s="522"/>
      <c r="CM277" s="175" t="s">
        <v>3574</v>
      </c>
      <c r="CN277" s="177">
        <v>0.7</v>
      </c>
      <c r="CO277" s="521">
        <v>0</v>
      </c>
      <c r="CP277" s="522"/>
      <c r="CQ277" s="522"/>
      <c r="CR277" s="769"/>
      <c r="CS277" s="769"/>
      <c r="CT277" s="459">
        <v>0.05</v>
      </c>
      <c r="CU277" s="522"/>
      <c r="CV277" s="175"/>
      <c r="CW277" s="177">
        <v>0.05</v>
      </c>
      <c r="CX277" s="521">
        <v>0</v>
      </c>
      <c r="CY277" s="522"/>
      <c r="CZ277" s="522"/>
      <c r="DA277" s="175" t="s">
        <v>3571</v>
      </c>
      <c r="DB277" s="769"/>
      <c r="DC277" s="769"/>
      <c r="DD277" s="459">
        <v>0.1</v>
      </c>
      <c r="DE277" s="522"/>
      <c r="DF277" s="175" t="s">
        <v>3570</v>
      </c>
      <c r="DG277" s="177">
        <v>0.1</v>
      </c>
      <c r="DH277" s="521">
        <v>0</v>
      </c>
      <c r="DI277" s="522"/>
      <c r="DJ277" s="522"/>
      <c r="DK277" s="769"/>
      <c r="DL277" s="769"/>
      <c r="DM277" s="459">
        <v>0</v>
      </c>
      <c r="DN277" s="522"/>
      <c r="DO277" s="175"/>
      <c r="DP277" s="177">
        <v>0</v>
      </c>
      <c r="DQ277" s="521">
        <v>0</v>
      </c>
      <c r="DR277" s="522"/>
      <c r="DS277" s="522"/>
      <c r="DT277" s="769"/>
      <c r="DU277" s="769"/>
      <c r="DV277" s="459"/>
      <c r="DW277" s="522"/>
      <c r="DX277" s="175"/>
      <c r="DY277" s="177">
        <v>0</v>
      </c>
      <c r="DZ277" s="521">
        <v>0</v>
      </c>
      <c r="EA277" s="522"/>
      <c r="EB277" s="522"/>
      <c r="EC277" s="175"/>
      <c r="ED277" s="769"/>
      <c r="EE277" s="769"/>
      <c r="EF277" s="489"/>
      <c r="EG277" s="523">
        <v>1</v>
      </c>
      <c r="EH277" s="523">
        <v>0</v>
      </c>
      <c r="EI277" s="470">
        <v>0</v>
      </c>
      <c r="EJ277" s="523">
        <v>1</v>
      </c>
      <c r="EK277" s="523">
        <v>0</v>
      </c>
      <c r="EL277" s="523">
        <v>0</v>
      </c>
      <c r="EM277" s="523">
        <v>1.0000000000000002</v>
      </c>
      <c r="EN277" s="523"/>
      <c r="EO277" s="470"/>
      <c r="EP277" s="527">
        <v>100000000</v>
      </c>
      <c r="EQ277" s="527">
        <v>0</v>
      </c>
      <c r="ER277" s="470">
        <v>0</v>
      </c>
      <c r="ES277" s="200"/>
      <c r="ET277" s="412">
        <f t="shared" si="4"/>
        <v>0</v>
      </c>
    </row>
    <row r="278" spans="1:150" s="409" customFormat="1" ht="99.95" customHeight="1" x14ac:dyDescent="0.25">
      <c r="A278" s="430" t="s">
        <v>214</v>
      </c>
      <c r="B278" s="430" t="s">
        <v>310</v>
      </c>
      <c r="C278" s="430" t="s">
        <v>2071</v>
      </c>
      <c r="D278" s="437">
        <v>2</v>
      </c>
      <c r="E278" s="430" t="s">
        <v>2072</v>
      </c>
      <c r="F278" s="441" t="s">
        <v>65</v>
      </c>
      <c r="G278" s="437">
        <v>1600</v>
      </c>
      <c r="H278" s="444">
        <v>1</v>
      </c>
      <c r="I278" s="441">
        <v>0.15</v>
      </c>
      <c r="J278" s="430" t="s">
        <v>2073</v>
      </c>
      <c r="K278" s="463">
        <v>43465</v>
      </c>
      <c r="L278" s="437">
        <v>1</v>
      </c>
      <c r="M278" s="430" t="s">
        <v>2074</v>
      </c>
      <c r="N278" s="430" t="s">
        <v>2075</v>
      </c>
      <c r="O278" s="430" t="s">
        <v>2076</v>
      </c>
      <c r="P278" s="441">
        <v>0.15</v>
      </c>
      <c r="Q278" s="437">
        <v>12</v>
      </c>
      <c r="R278" s="477">
        <v>129191000</v>
      </c>
      <c r="S278" s="477"/>
      <c r="T278" s="493">
        <v>43101</v>
      </c>
      <c r="U278" s="493">
        <v>43465</v>
      </c>
      <c r="V278" s="430" t="s">
        <v>2078</v>
      </c>
      <c r="W278" s="514">
        <v>0.13</v>
      </c>
      <c r="X278" s="45">
        <v>6.5000000000000002E-2</v>
      </c>
      <c r="Y278" s="431"/>
      <c r="Z278" s="431" t="s">
        <v>2079</v>
      </c>
      <c r="AA278" s="665">
        <v>6.5000000000000002E-2</v>
      </c>
      <c r="AB278" s="582"/>
      <c r="AC278" s="641">
        <v>99780000</v>
      </c>
      <c r="AD278" s="582"/>
      <c r="AE278" s="771">
        <v>6.5000000000000002E-2</v>
      </c>
      <c r="AF278" s="582"/>
      <c r="AG278" s="45">
        <v>6.5000000000000002E-2</v>
      </c>
      <c r="AH278" s="431"/>
      <c r="AI278" s="431" t="s">
        <v>2080</v>
      </c>
      <c r="AJ278" s="665">
        <v>0.13300000000000001</v>
      </c>
      <c r="AK278" s="582"/>
      <c r="AL278" s="641"/>
      <c r="AM278" s="582"/>
      <c r="AN278" s="771">
        <v>0.13300000000000001</v>
      </c>
      <c r="AO278" s="582"/>
      <c r="AP278" s="444">
        <v>0</v>
      </c>
      <c r="AQ278" s="431"/>
      <c r="AR278" s="431"/>
      <c r="AS278" s="582">
        <v>0.05</v>
      </c>
      <c r="AT278" s="582"/>
      <c r="AU278" s="641"/>
      <c r="AV278" s="582"/>
      <c r="AW278" s="582"/>
      <c r="AX278" s="644">
        <v>0.05</v>
      </c>
      <c r="AY278" s="582"/>
      <c r="AZ278" s="444">
        <v>0</v>
      </c>
      <c r="BA278" s="431"/>
      <c r="BB278" s="431"/>
      <c r="BC278" s="582">
        <v>6.8000000000000005E-2</v>
      </c>
      <c r="BD278" s="582"/>
      <c r="BE278" s="641"/>
      <c r="BF278" s="582"/>
      <c r="BG278" s="644">
        <v>6.8000000000000005E-2</v>
      </c>
      <c r="BH278" s="582"/>
      <c r="BI278" s="454">
        <v>0</v>
      </c>
      <c r="BJ278" s="431"/>
      <c r="BK278" s="431"/>
      <c r="BL278" s="582">
        <v>6.8000000000000005E-2</v>
      </c>
      <c r="BM278" s="582"/>
      <c r="BN278" s="641">
        <v>25200000</v>
      </c>
      <c r="BO278" s="582"/>
      <c r="BP278" s="644">
        <v>6.8000000000000005E-2</v>
      </c>
      <c r="BQ278" s="582"/>
      <c r="BR278" s="454">
        <v>0</v>
      </c>
      <c r="BS278" s="431"/>
      <c r="BT278" s="431"/>
      <c r="BU278" s="582">
        <v>0.16800000000000001</v>
      </c>
      <c r="BV278" s="582"/>
      <c r="BW278" s="641"/>
      <c r="BX278" s="582"/>
      <c r="BY278" s="582" t="s">
        <v>3851</v>
      </c>
      <c r="BZ278" s="644">
        <v>0.16800000000000001</v>
      </c>
      <c r="CA278" s="582"/>
      <c r="CB278" s="454">
        <v>0</v>
      </c>
      <c r="CC278" s="431"/>
      <c r="CD278" s="431"/>
      <c r="CE278" s="582">
        <v>6.8000000000000005E-2</v>
      </c>
      <c r="CF278" s="582"/>
      <c r="CG278" s="641"/>
      <c r="CH278" s="582"/>
      <c r="CI278" s="644">
        <v>6.8000000000000005E-2</v>
      </c>
      <c r="CJ278" s="582"/>
      <c r="CK278" s="444">
        <v>0</v>
      </c>
      <c r="CL278" s="431"/>
      <c r="CM278" s="431"/>
      <c r="CN278" s="582">
        <v>6.8000000000000005E-2</v>
      </c>
      <c r="CO278" s="582"/>
      <c r="CP278" s="641"/>
      <c r="CQ278" s="582"/>
      <c r="CR278" s="614">
        <v>6.8000000000000005E-2</v>
      </c>
      <c r="CS278" s="582"/>
      <c r="CT278" s="444">
        <v>0</v>
      </c>
      <c r="CU278" s="431"/>
      <c r="CV278" s="431"/>
      <c r="CW278" s="582">
        <v>0.16800000000000001</v>
      </c>
      <c r="CX278" s="582"/>
      <c r="CY278" s="641"/>
      <c r="CZ278" s="582"/>
      <c r="DA278" s="582" t="s">
        <v>3851</v>
      </c>
      <c r="DB278" s="614">
        <v>0.16800000000000001</v>
      </c>
      <c r="DC278" s="582"/>
      <c r="DD278" s="444">
        <v>0</v>
      </c>
      <c r="DE278" s="431"/>
      <c r="DF278" s="431"/>
      <c r="DG278" s="582">
        <v>6.8000000000000005E-2</v>
      </c>
      <c r="DH278" s="582"/>
      <c r="DI278" s="641"/>
      <c r="DJ278" s="582"/>
      <c r="DK278" s="614">
        <v>6.8000000000000005E-2</v>
      </c>
      <c r="DL278" s="582"/>
      <c r="DM278" s="444">
        <v>0</v>
      </c>
      <c r="DN278" s="431"/>
      <c r="DO278" s="431"/>
      <c r="DP278" s="582">
        <v>6.6000000000000003E-2</v>
      </c>
      <c r="DQ278" s="582"/>
      <c r="DR278" s="641">
        <v>4211000</v>
      </c>
      <c r="DS278" s="582"/>
      <c r="DT278" s="614">
        <v>6.6000000000000003E-2</v>
      </c>
      <c r="DU278" s="582"/>
      <c r="DV278" s="444">
        <v>0</v>
      </c>
      <c r="DW278" s="431"/>
      <c r="DX278" s="431"/>
      <c r="DY278" s="582">
        <v>0.01</v>
      </c>
      <c r="DZ278" s="582"/>
      <c r="EA278" s="641"/>
      <c r="EB278" s="582"/>
      <c r="EC278" s="582" t="s">
        <v>2073</v>
      </c>
      <c r="ED278" s="771">
        <v>0.01</v>
      </c>
      <c r="EE278" s="597"/>
      <c r="EF278" s="532"/>
      <c r="EG278" s="533">
        <v>0.13</v>
      </c>
      <c r="EH278" s="330"/>
      <c r="EI278" s="330"/>
      <c r="EJ278" s="587">
        <v>1.0000000000000002</v>
      </c>
      <c r="EK278" s="330"/>
      <c r="EL278" s="330"/>
      <c r="EM278" s="709">
        <v>1.0000000000000002</v>
      </c>
      <c r="EN278" s="330"/>
      <c r="EO278" s="330"/>
      <c r="EP278" s="701">
        <v>129191000</v>
      </c>
      <c r="EQ278" s="330"/>
      <c r="ER278" s="534">
        <v>129191000</v>
      </c>
      <c r="ES278" s="200"/>
      <c r="ET278" s="412">
        <f t="shared" si="4"/>
        <v>0</v>
      </c>
    </row>
    <row r="279" spans="1:150" s="409" customFormat="1" ht="99.95" customHeight="1" x14ac:dyDescent="0.25">
      <c r="A279" s="430" t="s">
        <v>214</v>
      </c>
      <c r="B279" s="430" t="s">
        <v>310</v>
      </c>
      <c r="C279" s="430" t="s">
        <v>2071</v>
      </c>
      <c r="D279" s="437">
        <v>2</v>
      </c>
      <c r="E279" s="430" t="s">
        <v>2072</v>
      </c>
      <c r="F279" s="441" t="s">
        <v>65</v>
      </c>
      <c r="G279" s="437">
        <v>1600</v>
      </c>
      <c r="H279" s="444">
        <v>1</v>
      </c>
      <c r="I279" s="441">
        <v>0.15</v>
      </c>
      <c r="J279" s="430" t="s">
        <v>2073</v>
      </c>
      <c r="K279" s="463">
        <v>43465</v>
      </c>
      <c r="L279" s="437">
        <v>1</v>
      </c>
      <c r="M279" s="430" t="s">
        <v>2074</v>
      </c>
      <c r="N279" s="430" t="s">
        <v>2075</v>
      </c>
      <c r="O279" s="430" t="s">
        <v>2076</v>
      </c>
      <c r="P279" s="441">
        <v>0.15</v>
      </c>
      <c r="Q279" s="437">
        <v>12</v>
      </c>
      <c r="R279" s="477">
        <v>129191000</v>
      </c>
      <c r="S279" s="477"/>
      <c r="T279" s="493">
        <v>43101</v>
      </c>
      <c r="U279" s="493">
        <v>43465</v>
      </c>
      <c r="V279" s="430" t="s">
        <v>2083</v>
      </c>
      <c r="W279" s="441">
        <v>0.67</v>
      </c>
      <c r="X279" s="45">
        <v>0</v>
      </c>
      <c r="Y279" s="431"/>
      <c r="Z279" s="431"/>
      <c r="AA279" s="665"/>
      <c r="AB279" s="582"/>
      <c r="AC279" s="641"/>
      <c r="AD279" s="582"/>
      <c r="AE279" s="771"/>
      <c r="AF279" s="582"/>
      <c r="AG279" s="45">
        <v>6.8000000000000005E-2</v>
      </c>
      <c r="AH279" s="431"/>
      <c r="AI279" s="431" t="s">
        <v>2084</v>
      </c>
      <c r="AJ279" s="665"/>
      <c r="AK279" s="582"/>
      <c r="AL279" s="641"/>
      <c r="AM279" s="582"/>
      <c r="AN279" s="771"/>
      <c r="AO279" s="582"/>
      <c r="AP279" s="345">
        <v>0.05</v>
      </c>
      <c r="AQ279" s="431"/>
      <c r="AR279" s="431" t="s">
        <v>2084</v>
      </c>
      <c r="AS279" s="582"/>
      <c r="AT279" s="582"/>
      <c r="AU279" s="641"/>
      <c r="AV279" s="582"/>
      <c r="AW279" s="582"/>
      <c r="AX279" s="644"/>
      <c r="AY279" s="582"/>
      <c r="AZ279" s="45">
        <v>6.8000000000000005E-2</v>
      </c>
      <c r="BA279" s="431"/>
      <c r="BB279" s="431" t="s">
        <v>2084</v>
      </c>
      <c r="BC279" s="582"/>
      <c r="BD279" s="582"/>
      <c r="BE279" s="641"/>
      <c r="BF279" s="582"/>
      <c r="BG279" s="644"/>
      <c r="BH279" s="582"/>
      <c r="BI279" s="454">
        <v>6.8000000000000005E-2</v>
      </c>
      <c r="BJ279" s="431"/>
      <c r="BK279" s="431" t="s">
        <v>2084</v>
      </c>
      <c r="BL279" s="582"/>
      <c r="BM279" s="582"/>
      <c r="BN279" s="641"/>
      <c r="BO279" s="582"/>
      <c r="BP279" s="644"/>
      <c r="BQ279" s="582"/>
      <c r="BR279" s="454">
        <v>6.8000000000000005E-2</v>
      </c>
      <c r="BS279" s="431"/>
      <c r="BT279" s="431" t="s">
        <v>2084</v>
      </c>
      <c r="BU279" s="582"/>
      <c r="BV279" s="582"/>
      <c r="BW279" s="641"/>
      <c r="BX279" s="582"/>
      <c r="BY279" s="582"/>
      <c r="BZ279" s="644"/>
      <c r="CA279" s="582"/>
      <c r="CB279" s="454">
        <v>6.8000000000000005E-2</v>
      </c>
      <c r="CC279" s="431"/>
      <c r="CD279" s="431" t="s">
        <v>2084</v>
      </c>
      <c r="CE279" s="582"/>
      <c r="CF279" s="582"/>
      <c r="CG279" s="641"/>
      <c r="CH279" s="582"/>
      <c r="CI279" s="644"/>
      <c r="CJ279" s="582"/>
      <c r="CK279" s="345">
        <v>6.8000000000000005E-2</v>
      </c>
      <c r="CL279" s="431"/>
      <c r="CM279" s="431" t="s">
        <v>2084</v>
      </c>
      <c r="CN279" s="582"/>
      <c r="CO279" s="582"/>
      <c r="CP279" s="641"/>
      <c r="CQ279" s="582"/>
      <c r="CR279" s="614"/>
      <c r="CS279" s="582"/>
      <c r="CT279" s="345">
        <v>6.8000000000000005E-2</v>
      </c>
      <c r="CU279" s="431"/>
      <c r="CV279" s="431" t="s">
        <v>2084</v>
      </c>
      <c r="CW279" s="582"/>
      <c r="CX279" s="582"/>
      <c r="CY279" s="641"/>
      <c r="CZ279" s="582"/>
      <c r="DA279" s="582"/>
      <c r="DB279" s="614"/>
      <c r="DC279" s="582"/>
      <c r="DD279" s="345">
        <v>6.8000000000000005E-2</v>
      </c>
      <c r="DE279" s="431"/>
      <c r="DF279" s="431" t="s">
        <v>2084</v>
      </c>
      <c r="DG279" s="582"/>
      <c r="DH279" s="582"/>
      <c r="DI279" s="641"/>
      <c r="DJ279" s="582"/>
      <c r="DK279" s="614"/>
      <c r="DL279" s="582"/>
      <c r="DM279" s="345">
        <v>6.6000000000000003E-2</v>
      </c>
      <c r="DN279" s="431"/>
      <c r="DO279" s="431" t="s">
        <v>2084</v>
      </c>
      <c r="DP279" s="582"/>
      <c r="DQ279" s="582"/>
      <c r="DR279" s="641"/>
      <c r="DS279" s="582"/>
      <c r="DT279" s="614"/>
      <c r="DU279" s="582"/>
      <c r="DV279" s="345">
        <v>0.01</v>
      </c>
      <c r="DW279" s="431"/>
      <c r="DX279" s="431" t="s">
        <v>2084</v>
      </c>
      <c r="DY279" s="582"/>
      <c r="DZ279" s="582"/>
      <c r="EA279" s="641"/>
      <c r="EB279" s="582"/>
      <c r="EC279" s="582"/>
      <c r="ED279" s="771"/>
      <c r="EE279" s="715"/>
      <c r="EF279" s="532"/>
      <c r="EG279" s="533">
        <v>0.67000000000000015</v>
      </c>
      <c r="EH279" s="330"/>
      <c r="EI279" s="330"/>
      <c r="EJ279" s="587"/>
      <c r="EK279" s="330"/>
      <c r="EL279" s="330"/>
      <c r="EM279" s="709"/>
      <c r="EN279" s="330"/>
      <c r="EO279" s="330"/>
      <c r="EP279" s="702"/>
      <c r="EQ279" s="330"/>
      <c r="ER279" s="534">
        <v>0</v>
      </c>
      <c r="ES279" s="200"/>
      <c r="ET279" s="412">
        <f t="shared" si="4"/>
        <v>0</v>
      </c>
    </row>
    <row r="280" spans="1:150" s="409" customFormat="1" ht="99.95" customHeight="1" x14ac:dyDescent="0.25">
      <c r="A280" s="430" t="s">
        <v>214</v>
      </c>
      <c r="B280" s="430" t="s">
        <v>310</v>
      </c>
      <c r="C280" s="430" t="s">
        <v>2071</v>
      </c>
      <c r="D280" s="437">
        <v>2</v>
      </c>
      <c r="E280" s="430" t="s">
        <v>2072</v>
      </c>
      <c r="F280" s="441" t="s">
        <v>65</v>
      </c>
      <c r="G280" s="437">
        <v>1600</v>
      </c>
      <c r="H280" s="444">
        <v>1</v>
      </c>
      <c r="I280" s="441">
        <v>0.15</v>
      </c>
      <c r="J280" s="430" t="s">
        <v>2073</v>
      </c>
      <c r="K280" s="463">
        <v>43465</v>
      </c>
      <c r="L280" s="437">
        <v>1</v>
      </c>
      <c r="M280" s="430" t="s">
        <v>2074</v>
      </c>
      <c r="N280" s="430" t="s">
        <v>2075</v>
      </c>
      <c r="O280" s="430" t="s">
        <v>2076</v>
      </c>
      <c r="P280" s="441">
        <v>0.15</v>
      </c>
      <c r="Q280" s="437">
        <v>12</v>
      </c>
      <c r="R280" s="477">
        <v>129191000</v>
      </c>
      <c r="S280" s="477"/>
      <c r="T280" s="493">
        <v>43101</v>
      </c>
      <c r="U280" s="493">
        <v>43465</v>
      </c>
      <c r="V280" s="430" t="s">
        <v>2085</v>
      </c>
      <c r="W280" s="441">
        <v>0.2</v>
      </c>
      <c r="X280" s="45">
        <v>0</v>
      </c>
      <c r="Y280" s="431"/>
      <c r="Z280" s="431"/>
      <c r="AA280" s="665"/>
      <c r="AB280" s="582"/>
      <c r="AC280" s="641"/>
      <c r="AD280" s="582"/>
      <c r="AE280" s="771"/>
      <c r="AF280" s="582"/>
      <c r="AG280" s="45">
        <v>0</v>
      </c>
      <c r="AH280" s="431"/>
      <c r="AI280" s="431"/>
      <c r="AJ280" s="665"/>
      <c r="AK280" s="582"/>
      <c r="AL280" s="641"/>
      <c r="AM280" s="582"/>
      <c r="AN280" s="771"/>
      <c r="AO280" s="582"/>
      <c r="AP280" s="454">
        <v>0</v>
      </c>
      <c r="AQ280" s="431"/>
      <c r="AR280" s="431"/>
      <c r="AS280" s="582"/>
      <c r="AT280" s="582"/>
      <c r="AU280" s="641"/>
      <c r="AV280" s="582"/>
      <c r="AW280" s="582"/>
      <c r="AX280" s="644"/>
      <c r="AY280" s="582"/>
      <c r="AZ280" s="454">
        <v>0</v>
      </c>
      <c r="BA280" s="431"/>
      <c r="BB280" s="431"/>
      <c r="BC280" s="582"/>
      <c r="BD280" s="582"/>
      <c r="BE280" s="641"/>
      <c r="BF280" s="582"/>
      <c r="BG280" s="644"/>
      <c r="BH280" s="582"/>
      <c r="BI280" s="454">
        <v>0</v>
      </c>
      <c r="BJ280" s="431"/>
      <c r="BK280" s="431"/>
      <c r="BL280" s="582"/>
      <c r="BM280" s="582"/>
      <c r="BN280" s="641"/>
      <c r="BO280" s="582"/>
      <c r="BP280" s="644"/>
      <c r="BQ280" s="582"/>
      <c r="BR280" s="454">
        <v>0.1</v>
      </c>
      <c r="BS280" s="431"/>
      <c r="BT280" s="431" t="s">
        <v>2086</v>
      </c>
      <c r="BU280" s="582"/>
      <c r="BV280" s="582"/>
      <c r="BW280" s="641"/>
      <c r="BX280" s="582"/>
      <c r="BY280" s="582"/>
      <c r="BZ280" s="644"/>
      <c r="CA280" s="582"/>
      <c r="CB280" s="454">
        <v>0</v>
      </c>
      <c r="CC280" s="431"/>
      <c r="CD280" s="431"/>
      <c r="CE280" s="582"/>
      <c r="CF280" s="582"/>
      <c r="CG280" s="641"/>
      <c r="CH280" s="582"/>
      <c r="CI280" s="644"/>
      <c r="CJ280" s="582"/>
      <c r="CK280" s="454">
        <v>0</v>
      </c>
      <c r="CL280" s="431"/>
      <c r="CM280" s="431"/>
      <c r="CN280" s="582"/>
      <c r="CO280" s="582"/>
      <c r="CP280" s="641"/>
      <c r="CQ280" s="582"/>
      <c r="CR280" s="614"/>
      <c r="CS280" s="582"/>
      <c r="CT280" s="345">
        <v>0.1</v>
      </c>
      <c r="CU280" s="431"/>
      <c r="CV280" s="431" t="s">
        <v>2087</v>
      </c>
      <c r="CW280" s="582"/>
      <c r="CX280" s="582"/>
      <c r="CY280" s="641"/>
      <c r="CZ280" s="582"/>
      <c r="DA280" s="582"/>
      <c r="DB280" s="614"/>
      <c r="DC280" s="582"/>
      <c r="DD280" s="454">
        <v>0</v>
      </c>
      <c r="DE280" s="431"/>
      <c r="DF280" s="431"/>
      <c r="DG280" s="582"/>
      <c r="DH280" s="582"/>
      <c r="DI280" s="641"/>
      <c r="DJ280" s="582"/>
      <c r="DK280" s="614"/>
      <c r="DL280" s="582"/>
      <c r="DM280" s="454">
        <v>0</v>
      </c>
      <c r="DN280" s="431"/>
      <c r="DO280" s="431"/>
      <c r="DP280" s="582"/>
      <c r="DQ280" s="582"/>
      <c r="DR280" s="641"/>
      <c r="DS280" s="582"/>
      <c r="DT280" s="614"/>
      <c r="DU280" s="582"/>
      <c r="DV280" s="45">
        <v>0</v>
      </c>
      <c r="DW280" s="431"/>
      <c r="DX280" s="431"/>
      <c r="DY280" s="582"/>
      <c r="DZ280" s="582"/>
      <c r="EA280" s="641"/>
      <c r="EB280" s="582"/>
      <c r="EC280" s="582"/>
      <c r="ED280" s="771"/>
      <c r="EE280" s="715"/>
      <c r="EF280" s="532"/>
      <c r="EG280" s="533">
        <v>0.2</v>
      </c>
      <c r="EH280" s="330"/>
      <c r="EI280" s="330"/>
      <c r="EJ280" s="587"/>
      <c r="EK280" s="330"/>
      <c r="EL280" s="330"/>
      <c r="EM280" s="709"/>
      <c r="EN280" s="330"/>
      <c r="EO280" s="330"/>
      <c r="EP280" s="703"/>
      <c r="EQ280" s="330"/>
      <c r="ER280" s="534">
        <v>0</v>
      </c>
      <c r="ES280" s="200"/>
      <c r="ET280" s="412">
        <f t="shared" si="4"/>
        <v>0</v>
      </c>
    </row>
    <row r="281" spans="1:150" s="409" customFormat="1" ht="99.95" customHeight="1" x14ac:dyDescent="0.25">
      <c r="A281" s="430" t="s">
        <v>214</v>
      </c>
      <c r="B281" s="430" t="s">
        <v>83</v>
      </c>
      <c r="C281" s="430" t="s">
        <v>2088</v>
      </c>
      <c r="D281" s="437">
        <v>3</v>
      </c>
      <c r="E281" s="430" t="s">
        <v>2089</v>
      </c>
      <c r="F281" s="441" t="s">
        <v>65</v>
      </c>
      <c r="G281" s="148">
        <v>3614</v>
      </c>
      <c r="H281" s="444">
        <v>1</v>
      </c>
      <c r="I281" s="441">
        <v>0.3</v>
      </c>
      <c r="J281" s="430" t="s">
        <v>2090</v>
      </c>
      <c r="K281" s="463">
        <v>43465</v>
      </c>
      <c r="L281" s="437">
        <v>2</v>
      </c>
      <c r="M281" s="430" t="s">
        <v>2091</v>
      </c>
      <c r="N281" s="430" t="s">
        <v>2092</v>
      </c>
      <c r="O281" s="430" t="s">
        <v>2093</v>
      </c>
      <c r="P281" s="441">
        <v>0.3</v>
      </c>
      <c r="Q281" s="437">
        <v>12</v>
      </c>
      <c r="R281" s="477">
        <v>1277861000</v>
      </c>
      <c r="S281" s="477"/>
      <c r="T281" s="493">
        <v>43101</v>
      </c>
      <c r="U281" s="493">
        <v>43465</v>
      </c>
      <c r="V281" s="416" t="s">
        <v>2094</v>
      </c>
      <c r="W281" s="514">
        <v>0.35</v>
      </c>
      <c r="X281" s="45">
        <v>2.63E-2</v>
      </c>
      <c r="Y281" s="431"/>
      <c r="Z281" s="431" t="s">
        <v>2084</v>
      </c>
      <c r="AA281" s="665">
        <v>4.7E-2</v>
      </c>
      <c r="AB281" s="582"/>
      <c r="AC281" s="641">
        <v>1186870820</v>
      </c>
      <c r="AD281" s="582"/>
      <c r="AE281" s="771">
        <v>4.7E-2</v>
      </c>
      <c r="AF281" s="582"/>
      <c r="AG281" s="45">
        <v>3.1E-2</v>
      </c>
      <c r="AH281" s="431"/>
      <c r="AI281" s="431" t="s">
        <v>2084</v>
      </c>
      <c r="AJ281" s="665">
        <v>9.0999999999999998E-2</v>
      </c>
      <c r="AK281" s="582"/>
      <c r="AL281" s="641"/>
      <c r="AM281" s="582"/>
      <c r="AN281" s="771">
        <v>9.0999999999999998E-2</v>
      </c>
      <c r="AO281" s="582"/>
      <c r="AP281" s="345">
        <v>3.1E-2</v>
      </c>
      <c r="AQ281" s="431"/>
      <c r="AR281" s="431" t="s">
        <v>2084</v>
      </c>
      <c r="AS281" s="582">
        <v>9.0999999999999998E-2</v>
      </c>
      <c r="AT281" s="582"/>
      <c r="AU281" s="641"/>
      <c r="AV281" s="582"/>
      <c r="AW281" s="582"/>
      <c r="AX281" s="644">
        <v>9.0999999999999998E-2</v>
      </c>
      <c r="AY281" s="582"/>
      <c r="AZ281" s="345">
        <v>3.1E-2</v>
      </c>
      <c r="BA281" s="431"/>
      <c r="BB281" s="431" t="s">
        <v>2084</v>
      </c>
      <c r="BC281" s="582">
        <v>9.0999999999999998E-2</v>
      </c>
      <c r="BD281" s="582"/>
      <c r="BE281" s="641"/>
      <c r="BF281" s="582"/>
      <c r="BG281" s="644">
        <v>9.0999999999999998E-2</v>
      </c>
      <c r="BH281" s="582"/>
      <c r="BI281" s="454">
        <v>3.1E-2</v>
      </c>
      <c r="BJ281" s="431"/>
      <c r="BK281" s="431" t="s">
        <v>2084</v>
      </c>
      <c r="BL281" s="582">
        <v>9.0999999999999998E-2</v>
      </c>
      <c r="BM281" s="582"/>
      <c r="BN281" s="641">
        <v>90990180</v>
      </c>
      <c r="BO281" s="582"/>
      <c r="BP281" s="644">
        <v>9.0999999999999998E-2</v>
      </c>
      <c r="BQ281" s="582"/>
      <c r="BR281" s="454">
        <v>3.1E-2</v>
      </c>
      <c r="BS281" s="431"/>
      <c r="BT281" s="431" t="s">
        <v>2084</v>
      </c>
      <c r="BU281" s="582">
        <v>9.0999999999999998E-2</v>
      </c>
      <c r="BV281" s="582"/>
      <c r="BW281" s="641"/>
      <c r="BX281" s="582"/>
      <c r="BY281" s="582" t="s">
        <v>2096</v>
      </c>
      <c r="BZ281" s="644">
        <v>9.0999999999999998E-2</v>
      </c>
      <c r="CA281" s="582"/>
      <c r="CB281" s="454">
        <v>3.1E-2</v>
      </c>
      <c r="CC281" s="431"/>
      <c r="CD281" s="431" t="s">
        <v>2084</v>
      </c>
      <c r="CE281" s="582">
        <v>9.0999999999999998E-2</v>
      </c>
      <c r="CF281" s="582"/>
      <c r="CG281" s="641"/>
      <c r="CH281" s="582"/>
      <c r="CI281" s="644">
        <v>9.0999999999999998E-2</v>
      </c>
      <c r="CJ281" s="582"/>
      <c r="CK281" s="454">
        <v>3.1E-2</v>
      </c>
      <c r="CL281" s="431"/>
      <c r="CM281" s="431" t="s">
        <v>2084</v>
      </c>
      <c r="CN281" s="582">
        <v>9.0999999999999998E-2</v>
      </c>
      <c r="CO281" s="582"/>
      <c r="CP281" s="641"/>
      <c r="CQ281" s="582"/>
      <c r="CR281" s="614">
        <v>9.0999999999999998E-2</v>
      </c>
      <c r="CS281" s="582"/>
      <c r="CT281" s="454">
        <v>3.1E-2</v>
      </c>
      <c r="CU281" s="431"/>
      <c r="CV281" s="431" t="s">
        <v>2084</v>
      </c>
      <c r="CW281" s="582">
        <v>9.0999999999999998E-2</v>
      </c>
      <c r="CX281" s="582"/>
      <c r="CY281" s="641"/>
      <c r="CZ281" s="582"/>
      <c r="DA281" s="582" t="s">
        <v>2096</v>
      </c>
      <c r="DB281" s="614">
        <v>9.0999999999999998E-2</v>
      </c>
      <c r="DC281" s="582"/>
      <c r="DD281" s="454">
        <v>3.1E-2</v>
      </c>
      <c r="DE281" s="431"/>
      <c r="DF281" s="431" t="s">
        <v>2084</v>
      </c>
      <c r="DG281" s="582">
        <v>9.0999999999999998E-2</v>
      </c>
      <c r="DH281" s="582"/>
      <c r="DI281" s="641"/>
      <c r="DJ281" s="582"/>
      <c r="DK281" s="614">
        <v>9.0999999999999998E-2</v>
      </c>
      <c r="DL281" s="582"/>
      <c r="DM281" s="454">
        <v>3.1E-2</v>
      </c>
      <c r="DN281" s="431"/>
      <c r="DO281" s="431" t="s">
        <v>2084</v>
      </c>
      <c r="DP281" s="582">
        <v>9.0999999999999998E-2</v>
      </c>
      <c r="DQ281" s="582"/>
      <c r="DR281" s="641"/>
      <c r="DS281" s="582"/>
      <c r="DT281" s="614">
        <v>9.0999999999999998E-2</v>
      </c>
      <c r="DU281" s="582"/>
      <c r="DV281" s="441">
        <v>0.01</v>
      </c>
      <c r="DW281" s="431"/>
      <c r="DX281" s="431" t="s">
        <v>2084</v>
      </c>
      <c r="DY281" s="582">
        <v>4.2999999999999997E-2</v>
      </c>
      <c r="DZ281" s="582"/>
      <c r="EA281" s="641"/>
      <c r="EB281" s="582"/>
      <c r="EC281" s="582" t="s">
        <v>2097</v>
      </c>
      <c r="ED281" s="771">
        <v>4.2999999999999997E-2</v>
      </c>
      <c r="EE281" s="715"/>
      <c r="EF281" s="532"/>
      <c r="EG281" s="533">
        <v>0.34630000000000005</v>
      </c>
      <c r="EH281" s="330"/>
      <c r="EI281" s="330"/>
      <c r="EJ281" s="587">
        <v>0.99999999999999989</v>
      </c>
      <c r="EK281" s="330"/>
      <c r="EL281" s="330"/>
      <c r="EM281" s="709">
        <v>0.99999999999999989</v>
      </c>
      <c r="EN281" s="330"/>
      <c r="EO281" s="330"/>
      <c r="EP281" s="701">
        <v>1277861000</v>
      </c>
      <c r="EQ281" s="330"/>
      <c r="ER281" s="534">
        <v>1277861000</v>
      </c>
      <c r="ES281" s="200"/>
      <c r="ET281" s="412">
        <f t="shared" si="4"/>
        <v>-3.6999999999999256E-3</v>
      </c>
    </row>
    <row r="282" spans="1:150" s="409" customFormat="1" ht="99.95" customHeight="1" x14ac:dyDescent="0.25">
      <c r="A282" s="430" t="s">
        <v>214</v>
      </c>
      <c r="B282" s="430" t="s">
        <v>83</v>
      </c>
      <c r="C282" s="430" t="s">
        <v>2088</v>
      </c>
      <c r="D282" s="437">
        <v>3</v>
      </c>
      <c r="E282" s="430" t="s">
        <v>2089</v>
      </c>
      <c r="F282" s="441" t="s">
        <v>65</v>
      </c>
      <c r="G282" s="148">
        <v>3614</v>
      </c>
      <c r="H282" s="444">
        <v>1</v>
      </c>
      <c r="I282" s="441">
        <v>0.3</v>
      </c>
      <c r="J282" s="430" t="s">
        <v>2090</v>
      </c>
      <c r="K282" s="463">
        <v>43465</v>
      </c>
      <c r="L282" s="437">
        <v>2</v>
      </c>
      <c r="M282" s="430" t="s">
        <v>2091</v>
      </c>
      <c r="N282" s="430" t="s">
        <v>2092</v>
      </c>
      <c r="O282" s="430" t="s">
        <v>2093</v>
      </c>
      <c r="P282" s="441">
        <v>0.3</v>
      </c>
      <c r="Q282" s="437">
        <v>12</v>
      </c>
      <c r="R282" s="477">
        <v>1277861000</v>
      </c>
      <c r="S282" s="477"/>
      <c r="T282" s="493">
        <v>43101</v>
      </c>
      <c r="U282" s="493">
        <v>43465</v>
      </c>
      <c r="V282" s="416" t="s">
        <v>2098</v>
      </c>
      <c r="W282" s="441">
        <v>0.04</v>
      </c>
      <c r="X282" s="45">
        <v>1.2999999999999999E-3</v>
      </c>
      <c r="Y282" s="431"/>
      <c r="Z282" s="431" t="s">
        <v>2084</v>
      </c>
      <c r="AA282" s="665"/>
      <c r="AB282" s="582"/>
      <c r="AC282" s="641"/>
      <c r="AD282" s="582"/>
      <c r="AE282" s="771"/>
      <c r="AF282" s="582"/>
      <c r="AG282" s="45">
        <v>3.8999999999999998E-3</v>
      </c>
      <c r="AH282" s="431"/>
      <c r="AI282" s="431" t="s">
        <v>2084</v>
      </c>
      <c r="AJ282" s="665"/>
      <c r="AK282" s="582"/>
      <c r="AL282" s="641"/>
      <c r="AM282" s="582"/>
      <c r="AN282" s="771"/>
      <c r="AO282" s="582"/>
      <c r="AP282" s="45">
        <v>3.8999999999999998E-3</v>
      </c>
      <c r="AQ282" s="431"/>
      <c r="AR282" s="431" t="s">
        <v>2084</v>
      </c>
      <c r="AS282" s="582"/>
      <c r="AT282" s="582"/>
      <c r="AU282" s="641"/>
      <c r="AV282" s="582"/>
      <c r="AW282" s="582"/>
      <c r="AX282" s="644"/>
      <c r="AY282" s="582"/>
      <c r="AZ282" s="45">
        <v>3.8999999999999998E-3</v>
      </c>
      <c r="BA282" s="431"/>
      <c r="BB282" s="431" t="s">
        <v>2084</v>
      </c>
      <c r="BC282" s="582"/>
      <c r="BD282" s="582"/>
      <c r="BE282" s="641"/>
      <c r="BF282" s="582"/>
      <c r="BG282" s="644"/>
      <c r="BH282" s="582"/>
      <c r="BI282" s="454">
        <v>3.8999999999999998E-3</v>
      </c>
      <c r="BJ282" s="431"/>
      <c r="BK282" s="431" t="s">
        <v>2084</v>
      </c>
      <c r="BL282" s="582"/>
      <c r="BM282" s="582"/>
      <c r="BN282" s="641"/>
      <c r="BO282" s="582"/>
      <c r="BP282" s="644"/>
      <c r="BQ282" s="582"/>
      <c r="BR282" s="454">
        <v>3.8999999999999998E-3</v>
      </c>
      <c r="BS282" s="431"/>
      <c r="BT282" s="431" t="s">
        <v>2084</v>
      </c>
      <c r="BU282" s="582"/>
      <c r="BV282" s="582"/>
      <c r="BW282" s="641"/>
      <c r="BX282" s="582"/>
      <c r="BY282" s="582"/>
      <c r="BZ282" s="644"/>
      <c r="CA282" s="582"/>
      <c r="CB282" s="454">
        <v>3.8999999999999998E-3</v>
      </c>
      <c r="CC282" s="431"/>
      <c r="CD282" s="431" t="s">
        <v>2084</v>
      </c>
      <c r="CE282" s="582"/>
      <c r="CF282" s="582"/>
      <c r="CG282" s="641"/>
      <c r="CH282" s="582"/>
      <c r="CI282" s="644"/>
      <c r="CJ282" s="582"/>
      <c r="CK282" s="454">
        <v>3.8999999999999998E-3</v>
      </c>
      <c r="CL282" s="431"/>
      <c r="CM282" s="431" t="s">
        <v>2084</v>
      </c>
      <c r="CN282" s="582"/>
      <c r="CO282" s="582"/>
      <c r="CP282" s="641"/>
      <c r="CQ282" s="582"/>
      <c r="CR282" s="614"/>
      <c r="CS282" s="582"/>
      <c r="CT282" s="454">
        <v>3.8999999999999998E-3</v>
      </c>
      <c r="CU282" s="431"/>
      <c r="CV282" s="431" t="s">
        <v>2084</v>
      </c>
      <c r="CW282" s="582"/>
      <c r="CX282" s="582"/>
      <c r="CY282" s="641"/>
      <c r="CZ282" s="582"/>
      <c r="DA282" s="582"/>
      <c r="DB282" s="614"/>
      <c r="DC282" s="582"/>
      <c r="DD282" s="454">
        <v>3.8999999999999998E-3</v>
      </c>
      <c r="DE282" s="431"/>
      <c r="DF282" s="431" t="s">
        <v>2084</v>
      </c>
      <c r="DG282" s="582"/>
      <c r="DH282" s="582"/>
      <c r="DI282" s="641"/>
      <c r="DJ282" s="582"/>
      <c r="DK282" s="614"/>
      <c r="DL282" s="582"/>
      <c r="DM282" s="454">
        <v>3.8999999999999998E-3</v>
      </c>
      <c r="DN282" s="431"/>
      <c r="DO282" s="431" t="s">
        <v>2084</v>
      </c>
      <c r="DP282" s="582"/>
      <c r="DQ282" s="582"/>
      <c r="DR282" s="641"/>
      <c r="DS282" s="582"/>
      <c r="DT282" s="614"/>
      <c r="DU282" s="582"/>
      <c r="DV282" s="460">
        <v>1.6000000000000001E-3</v>
      </c>
      <c r="DW282" s="431"/>
      <c r="DX282" s="431" t="s">
        <v>2084</v>
      </c>
      <c r="DY282" s="582"/>
      <c r="DZ282" s="582"/>
      <c r="EA282" s="641"/>
      <c r="EB282" s="582"/>
      <c r="EC282" s="582"/>
      <c r="ED282" s="771"/>
      <c r="EE282" s="715"/>
      <c r="EF282" s="532"/>
      <c r="EG282" s="533">
        <v>4.19E-2</v>
      </c>
      <c r="EH282" s="330"/>
      <c r="EI282" s="330"/>
      <c r="EJ282" s="587"/>
      <c r="EK282" s="330"/>
      <c r="EL282" s="330"/>
      <c r="EM282" s="709"/>
      <c r="EN282" s="330"/>
      <c r="EO282" s="330"/>
      <c r="EP282" s="702"/>
      <c r="EQ282" s="330"/>
      <c r="ER282" s="534">
        <v>0</v>
      </c>
      <c r="ES282" s="200"/>
      <c r="ET282" s="412">
        <f t="shared" si="4"/>
        <v>1.8999999999999989E-3</v>
      </c>
    </row>
    <row r="283" spans="1:150" s="409" customFormat="1" ht="99.95" customHeight="1" x14ac:dyDescent="0.25">
      <c r="A283" s="430" t="s">
        <v>214</v>
      </c>
      <c r="B283" s="430" t="s">
        <v>83</v>
      </c>
      <c r="C283" s="430" t="s">
        <v>2088</v>
      </c>
      <c r="D283" s="437">
        <v>3</v>
      </c>
      <c r="E283" s="430" t="s">
        <v>2089</v>
      </c>
      <c r="F283" s="441" t="s">
        <v>65</v>
      </c>
      <c r="G283" s="148">
        <v>3614</v>
      </c>
      <c r="H283" s="444">
        <v>1</v>
      </c>
      <c r="I283" s="441">
        <v>0.3</v>
      </c>
      <c r="J283" s="430" t="s">
        <v>2090</v>
      </c>
      <c r="K283" s="463">
        <v>43465</v>
      </c>
      <c r="L283" s="437">
        <v>2</v>
      </c>
      <c r="M283" s="430" t="s">
        <v>2091</v>
      </c>
      <c r="N283" s="430" t="s">
        <v>2092</v>
      </c>
      <c r="O283" s="430" t="s">
        <v>2093</v>
      </c>
      <c r="P283" s="441">
        <v>0.3</v>
      </c>
      <c r="Q283" s="437">
        <v>12</v>
      </c>
      <c r="R283" s="477">
        <v>1277861000</v>
      </c>
      <c r="S283" s="477"/>
      <c r="T283" s="493">
        <v>43101</v>
      </c>
      <c r="U283" s="493">
        <v>43465</v>
      </c>
      <c r="V283" s="430" t="s">
        <v>2099</v>
      </c>
      <c r="W283" s="441">
        <v>0.61</v>
      </c>
      <c r="X283" s="45">
        <v>1.9400000000000001E-2</v>
      </c>
      <c r="Y283" s="431"/>
      <c r="Z283" s="431" t="s">
        <v>2084</v>
      </c>
      <c r="AA283" s="665"/>
      <c r="AB283" s="582"/>
      <c r="AC283" s="641"/>
      <c r="AD283" s="582"/>
      <c r="AE283" s="771"/>
      <c r="AF283" s="582"/>
      <c r="AG283" s="45">
        <v>5.6099999999999997E-2</v>
      </c>
      <c r="AH283" s="431"/>
      <c r="AI283" s="431" t="s">
        <v>2084</v>
      </c>
      <c r="AJ283" s="665"/>
      <c r="AK283" s="582"/>
      <c r="AL283" s="641"/>
      <c r="AM283" s="582"/>
      <c r="AN283" s="771"/>
      <c r="AO283" s="582"/>
      <c r="AP283" s="345">
        <v>5.6099999999999997E-2</v>
      </c>
      <c r="AQ283" s="431"/>
      <c r="AR283" s="431" t="s">
        <v>2084</v>
      </c>
      <c r="AS283" s="582"/>
      <c r="AT283" s="582"/>
      <c r="AU283" s="641"/>
      <c r="AV283" s="582"/>
      <c r="AW283" s="582"/>
      <c r="AX283" s="644"/>
      <c r="AY283" s="582"/>
      <c r="AZ283" s="345">
        <v>5.6099999999999997E-2</v>
      </c>
      <c r="BA283" s="431"/>
      <c r="BB283" s="431" t="s">
        <v>2084</v>
      </c>
      <c r="BC283" s="582"/>
      <c r="BD283" s="582"/>
      <c r="BE283" s="641"/>
      <c r="BF283" s="582"/>
      <c r="BG283" s="644"/>
      <c r="BH283" s="582"/>
      <c r="BI283" s="454">
        <v>5.6099999999999997E-2</v>
      </c>
      <c r="BJ283" s="431"/>
      <c r="BK283" s="431" t="s">
        <v>2084</v>
      </c>
      <c r="BL283" s="582"/>
      <c r="BM283" s="582"/>
      <c r="BN283" s="641"/>
      <c r="BO283" s="582"/>
      <c r="BP283" s="644"/>
      <c r="BQ283" s="582"/>
      <c r="BR283" s="454">
        <v>5.6099999999999997E-2</v>
      </c>
      <c r="BS283" s="431"/>
      <c r="BT283" s="431" t="s">
        <v>2084</v>
      </c>
      <c r="BU283" s="582"/>
      <c r="BV283" s="582"/>
      <c r="BW283" s="641"/>
      <c r="BX283" s="582"/>
      <c r="BY283" s="582"/>
      <c r="BZ283" s="644"/>
      <c r="CA283" s="582"/>
      <c r="CB283" s="454">
        <v>5.6099999999999997E-2</v>
      </c>
      <c r="CC283" s="431"/>
      <c r="CD283" s="431" t="s">
        <v>2084</v>
      </c>
      <c r="CE283" s="582"/>
      <c r="CF283" s="582"/>
      <c r="CG283" s="641"/>
      <c r="CH283" s="582"/>
      <c r="CI283" s="644"/>
      <c r="CJ283" s="582"/>
      <c r="CK283" s="454">
        <v>5.6099999999999997E-2</v>
      </c>
      <c r="CL283" s="431"/>
      <c r="CM283" s="431" t="s">
        <v>2084</v>
      </c>
      <c r="CN283" s="582"/>
      <c r="CO283" s="582"/>
      <c r="CP283" s="641"/>
      <c r="CQ283" s="582"/>
      <c r="CR283" s="614"/>
      <c r="CS283" s="582"/>
      <c r="CT283" s="454">
        <v>5.6099999999999997E-2</v>
      </c>
      <c r="CU283" s="431"/>
      <c r="CV283" s="431" t="s">
        <v>2084</v>
      </c>
      <c r="CW283" s="582"/>
      <c r="CX283" s="582"/>
      <c r="CY283" s="641"/>
      <c r="CZ283" s="582"/>
      <c r="DA283" s="582"/>
      <c r="DB283" s="614"/>
      <c r="DC283" s="582"/>
      <c r="DD283" s="454">
        <v>5.6099999999999997E-2</v>
      </c>
      <c r="DE283" s="431"/>
      <c r="DF283" s="431" t="s">
        <v>2084</v>
      </c>
      <c r="DG283" s="582"/>
      <c r="DH283" s="582"/>
      <c r="DI283" s="641"/>
      <c r="DJ283" s="582"/>
      <c r="DK283" s="614"/>
      <c r="DL283" s="582"/>
      <c r="DM283" s="454">
        <v>5.6099999999999997E-2</v>
      </c>
      <c r="DN283" s="431"/>
      <c r="DO283" s="431" t="s">
        <v>2084</v>
      </c>
      <c r="DP283" s="582"/>
      <c r="DQ283" s="582"/>
      <c r="DR283" s="641"/>
      <c r="DS283" s="582"/>
      <c r="DT283" s="614"/>
      <c r="DU283" s="582"/>
      <c r="DV283" s="345">
        <v>3.1399999999999997E-2</v>
      </c>
      <c r="DW283" s="431"/>
      <c r="DX283" s="431" t="s">
        <v>2084</v>
      </c>
      <c r="DY283" s="582"/>
      <c r="DZ283" s="582"/>
      <c r="EA283" s="641"/>
      <c r="EB283" s="582"/>
      <c r="EC283" s="582"/>
      <c r="ED283" s="771"/>
      <c r="EE283" s="715"/>
      <c r="EF283" s="532"/>
      <c r="EG283" s="533">
        <v>0.6117999999999999</v>
      </c>
      <c r="EH283" s="330"/>
      <c r="EI283" s="330"/>
      <c r="EJ283" s="587"/>
      <c r="EK283" s="330"/>
      <c r="EL283" s="330"/>
      <c r="EM283" s="709"/>
      <c r="EN283" s="330"/>
      <c r="EO283" s="330"/>
      <c r="EP283" s="703"/>
      <c r="EQ283" s="330"/>
      <c r="ER283" s="534">
        <v>0</v>
      </c>
      <c r="ES283" s="200"/>
      <c r="ET283" s="412">
        <f t="shared" si="4"/>
        <v>1.7999999999999128E-3</v>
      </c>
    </row>
    <row r="284" spans="1:150" s="409" customFormat="1" ht="99.95" customHeight="1" x14ac:dyDescent="0.25">
      <c r="A284" s="430" t="s">
        <v>214</v>
      </c>
      <c r="B284" s="430" t="s">
        <v>310</v>
      </c>
      <c r="C284" s="430" t="s">
        <v>2101</v>
      </c>
      <c r="D284" s="437">
        <v>4</v>
      </c>
      <c r="E284" s="430" t="s">
        <v>3777</v>
      </c>
      <c r="F284" s="441" t="s">
        <v>65</v>
      </c>
      <c r="G284" s="148">
        <v>3850</v>
      </c>
      <c r="H284" s="444">
        <v>1</v>
      </c>
      <c r="I284" s="441">
        <v>0.2</v>
      </c>
      <c r="J284" s="430" t="s">
        <v>2102</v>
      </c>
      <c r="K284" s="463">
        <v>43465</v>
      </c>
      <c r="L284" s="437">
        <v>3</v>
      </c>
      <c r="M284" s="430" t="s">
        <v>2103</v>
      </c>
      <c r="N284" s="430" t="s">
        <v>2104</v>
      </c>
      <c r="O284" s="430" t="s">
        <v>2105</v>
      </c>
      <c r="P284" s="441">
        <v>0.2</v>
      </c>
      <c r="Q284" s="437">
        <v>12</v>
      </c>
      <c r="R284" s="535">
        <v>681671000</v>
      </c>
      <c r="S284" s="477"/>
      <c r="T284" s="493">
        <v>43101</v>
      </c>
      <c r="U284" s="493">
        <v>43465</v>
      </c>
      <c r="V284" s="536" t="s">
        <v>2106</v>
      </c>
      <c r="W284" s="514">
        <v>0.25</v>
      </c>
      <c r="X284" s="45">
        <v>0.1</v>
      </c>
      <c r="Y284" s="431"/>
      <c r="Z284" s="431" t="s">
        <v>2107</v>
      </c>
      <c r="AA284" s="665">
        <v>0.1</v>
      </c>
      <c r="AB284" s="582"/>
      <c r="AC284" s="641">
        <v>581590000</v>
      </c>
      <c r="AD284" s="582"/>
      <c r="AE284" s="771">
        <v>0.10000000000000002</v>
      </c>
      <c r="AF284" s="582"/>
      <c r="AG284" s="45">
        <v>0.15</v>
      </c>
      <c r="AH284" s="431"/>
      <c r="AI284" s="431" t="s">
        <v>2108</v>
      </c>
      <c r="AJ284" s="665">
        <v>0.2</v>
      </c>
      <c r="AK284" s="582"/>
      <c r="AL284" s="641"/>
      <c r="AM284" s="582"/>
      <c r="AN284" s="771">
        <v>0.2</v>
      </c>
      <c r="AO284" s="582"/>
      <c r="AP284" s="444">
        <v>0</v>
      </c>
      <c r="AQ284" s="431"/>
      <c r="AR284" s="431"/>
      <c r="AS284" s="582">
        <v>0.05</v>
      </c>
      <c r="AT284" s="582"/>
      <c r="AU284" s="641"/>
      <c r="AV284" s="582"/>
      <c r="AW284" s="582"/>
      <c r="AX284" s="644">
        <v>0.05</v>
      </c>
      <c r="AY284" s="582"/>
      <c r="AZ284" s="444">
        <v>0</v>
      </c>
      <c r="BA284" s="431"/>
      <c r="BB284" s="431"/>
      <c r="BC284" s="582">
        <v>0.05</v>
      </c>
      <c r="BD284" s="582"/>
      <c r="BE284" s="641"/>
      <c r="BF284" s="582"/>
      <c r="BG284" s="644">
        <v>0.05</v>
      </c>
      <c r="BH284" s="582"/>
      <c r="BI284" s="454">
        <v>0</v>
      </c>
      <c r="BJ284" s="431"/>
      <c r="BK284" s="431"/>
      <c r="BL284" s="582">
        <v>0.05</v>
      </c>
      <c r="BM284" s="582"/>
      <c r="BN284" s="641">
        <v>21486000</v>
      </c>
      <c r="BO284" s="582"/>
      <c r="BP284" s="644">
        <v>0.05</v>
      </c>
      <c r="BQ284" s="582"/>
      <c r="BR284" s="454">
        <v>0</v>
      </c>
      <c r="BS284" s="431"/>
      <c r="BT284" s="431"/>
      <c r="BU284" s="582">
        <v>0.17499999999999999</v>
      </c>
      <c r="BV284" s="582"/>
      <c r="BW284" s="641"/>
      <c r="BX284" s="582"/>
      <c r="BY284" s="582" t="s">
        <v>2109</v>
      </c>
      <c r="BZ284" s="644">
        <v>0.17499999999999999</v>
      </c>
      <c r="CA284" s="582"/>
      <c r="CB284" s="454">
        <v>0</v>
      </c>
      <c r="CC284" s="431"/>
      <c r="CD284" s="431"/>
      <c r="CE284" s="582">
        <v>0.05</v>
      </c>
      <c r="CF284" s="582"/>
      <c r="CG284" s="641"/>
      <c r="CH284" s="582"/>
      <c r="CI284" s="644">
        <v>0.05</v>
      </c>
      <c r="CJ284" s="582"/>
      <c r="CK284" s="444">
        <v>0</v>
      </c>
      <c r="CL284" s="431"/>
      <c r="CM284" s="431"/>
      <c r="CN284" s="582">
        <v>0.05</v>
      </c>
      <c r="CO284" s="582"/>
      <c r="CP284" s="641"/>
      <c r="CQ284" s="582"/>
      <c r="CR284" s="614">
        <v>0.05</v>
      </c>
      <c r="CS284" s="582"/>
      <c r="CT284" s="444">
        <v>0</v>
      </c>
      <c r="CU284" s="431"/>
      <c r="CV284" s="431"/>
      <c r="CW284" s="582">
        <v>0.17499999999999999</v>
      </c>
      <c r="CX284" s="582"/>
      <c r="CY284" s="641"/>
      <c r="CZ284" s="582"/>
      <c r="DA284" s="582" t="s">
        <v>2109</v>
      </c>
      <c r="DB284" s="614">
        <v>0.17499999999999999</v>
      </c>
      <c r="DC284" s="582"/>
      <c r="DD284" s="444">
        <v>0</v>
      </c>
      <c r="DE284" s="431"/>
      <c r="DF284" s="431"/>
      <c r="DG284" s="582">
        <v>0.05</v>
      </c>
      <c r="DH284" s="582"/>
      <c r="DI284" s="641"/>
      <c r="DJ284" s="582"/>
      <c r="DK284" s="614">
        <v>0.05</v>
      </c>
      <c r="DL284" s="582"/>
      <c r="DM284" s="444">
        <v>0</v>
      </c>
      <c r="DN284" s="431"/>
      <c r="DO284" s="431"/>
      <c r="DP284" s="582">
        <v>2.5000000000000001E-2</v>
      </c>
      <c r="DQ284" s="582"/>
      <c r="DR284" s="641">
        <v>78595000</v>
      </c>
      <c r="DS284" s="582"/>
      <c r="DT284" s="614">
        <v>2.5000000000000001E-2</v>
      </c>
      <c r="DU284" s="582"/>
      <c r="DV284" s="444">
        <v>0</v>
      </c>
      <c r="DW284" s="431"/>
      <c r="DX284" s="431"/>
      <c r="DY284" s="582">
        <v>2.5000000000000001E-2</v>
      </c>
      <c r="DZ284" s="582"/>
      <c r="EA284" s="641"/>
      <c r="EB284" s="582"/>
      <c r="EC284" s="582" t="s">
        <v>2110</v>
      </c>
      <c r="ED284" s="771">
        <v>2.5000000000000001E-2</v>
      </c>
      <c r="EE284" s="715"/>
      <c r="EF284" s="532"/>
      <c r="EG284" s="533">
        <v>0.25</v>
      </c>
      <c r="EH284" s="330"/>
      <c r="EI284" s="330"/>
      <c r="EJ284" s="587">
        <v>1.0000000000000002</v>
      </c>
      <c r="EK284" s="330"/>
      <c r="EL284" s="330"/>
      <c r="EM284" s="709">
        <v>1.0000000000000002</v>
      </c>
      <c r="EN284" s="330"/>
      <c r="EO284" s="330"/>
      <c r="EP284" s="701">
        <v>681671000</v>
      </c>
      <c r="EQ284" s="330"/>
      <c r="ER284" s="534">
        <v>681671000</v>
      </c>
      <c r="ES284" s="200"/>
      <c r="ET284" s="412">
        <f t="shared" si="4"/>
        <v>0</v>
      </c>
    </row>
    <row r="285" spans="1:150" s="409" customFormat="1" ht="99.95" customHeight="1" x14ac:dyDescent="0.25">
      <c r="A285" s="430" t="s">
        <v>214</v>
      </c>
      <c r="B285" s="430" t="s">
        <v>310</v>
      </c>
      <c r="C285" s="430" t="s">
        <v>2101</v>
      </c>
      <c r="D285" s="437">
        <v>4</v>
      </c>
      <c r="E285" s="430" t="s">
        <v>3777</v>
      </c>
      <c r="F285" s="441" t="s">
        <v>65</v>
      </c>
      <c r="G285" s="148">
        <v>3850</v>
      </c>
      <c r="H285" s="444">
        <v>1</v>
      </c>
      <c r="I285" s="441">
        <v>0.2</v>
      </c>
      <c r="J285" s="430" t="s">
        <v>2102</v>
      </c>
      <c r="K285" s="463">
        <v>43465</v>
      </c>
      <c r="L285" s="437">
        <v>3</v>
      </c>
      <c r="M285" s="430" t="s">
        <v>2103</v>
      </c>
      <c r="N285" s="430" t="s">
        <v>2104</v>
      </c>
      <c r="O285" s="430" t="s">
        <v>2105</v>
      </c>
      <c r="P285" s="441">
        <v>0.2</v>
      </c>
      <c r="Q285" s="437">
        <v>12</v>
      </c>
      <c r="R285" s="535">
        <v>681671000</v>
      </c>
      <c r="S285" s="477"/>
      <c r="T285" s="493">
        <v>43101</v>
      </c>
      <c r="U285" s="493">
        <v>43465</v>
      </c>
      <c r="V285" s="416" t="s">
        <v>3853</v>
      </c>
      <c r="W285" s="441">
        <v>0.5</v>
      </c>
      <c r="X285" s="45">
        <v>0</v>
      </c>
      <c r="Y285" s="431"/>
      <c r="Z285" s="431"/>
      <c r="AA285" s="665"/>
      <c r="AB285" s="582"/>
      <c r="AC285" s="641"/>
      <c r="AD285" s="582"/>
      <c r="AE285" s="771"/>
      <c r="AF285" s="582"/>
      <c r="AG285" s="45">
        <v>0.05</v>
      </c>
      <c r="AH285" s="431"/>
      <c r="AI285" s="431" t="s">
        <v>2111</v>
      </c>
      <c r="AJ285" s="665"/>
      <c r="AK285" s="582"/>
      <c r="AL285" s="641"/>
      <c r="AM285" s="582"/>
      <c r="AN285" s="771"/>
      <c r="AO285" s="582"/>
      <c r="AP285" s="444">
        <v>0.05</v>
      </c>
      <c r="AQ285" s="431"/>
      <c r="AR285" s="431" t="s">
        <v>2111</v>
      </c>
      <c r="AS285" s="582"/>
      <c r="AT285" s="582"/>
      <c r="AU285" s="641"/>
      <c r="AV285" s="582"/>
      <c r="AW285" s="582"/>
      <c r="AX285" s="644"/>
      <c r="AY285" s="582"/>
      <c r="AZ285" s="444">
        <v>0.05</v>
      </c>
      <c r="BA285" s="431"/>
      <c r="BB285" s="431" t="s">
        <v>2111</v>
      </c>
      <c r="BC285" s="582"/>
      <c r="BD285" s="582"/>
      <c r="BE285" s="641"/>
      <c r="BF285" s="582"/>
      <c r="BG285" s="644"/>
      <c r="BH285" s="582"/>
      <c r="BI285" s="454">
        <v>0.05</v>
      </c>
      <c r="BJ285" s="431"/>
      <c r="BK285" s="431" t="s">
        <v>2111</v>
      </c>
      <c r="BL285" s="582"/>
      <c r="BM285" s="582"/>
      <c r="BN285" s="641"/>
      <c r="BO285" s="582"/>
      <c r="BP285" s="644"/>
      <c r="BQ285" s="582"/>
      <c r="BR285" s="454">
        <v>0.05</v>
      </c>
      <c r="BS285" s="431"/>
      <c r="BT285" s="431" t="s">
        <v>2111</v>
      </c>
      <c r="BU285" s="582"/>
      <c r="BV285" s="582"/>
      <c r="BW285" s="641"/>
      <c r="BX285" s="582"/>
      <c r="BY285" s="582"/>
      <c r="BZ285" s="644"/>
      <c r="CA285" s="582"/>
      <c r="CB285" s="454">
        <v>0.05</v>
      </c>
      <c r="CC285" s="431"/>
      <c r="CD285" s="431" t="s">
        <v>2111</v>
      </c>
      <c r="CE285" s="582"/>
      <c r="CF285" s="582"/>
      <c r="CG285" s="641"/>
      <c r="CH285" s="582"/>
      <c r="CI285" s="644"/>
      <c r="CJ285" s="582"/>
      <c r="CK285" s="345">
        <v>0.05</v>
      </c>
      <c r="CL285" s="431"/>
      <c r="CM285" s="431" t="s">
        <v>2111</v>
      </c>
      <c r="CN285" s="582"/>
      <c r="CO285" s="582"/>
      <c r="CP285" s="641"/>
      <c r="CQ285" s="582"/>
      <c r="CR285" s="614"/>
      <c r="CS285" s="582"/>
      <c r="CT285" s="345">
        <v>0.05</v>
      </c>
      <c r="CU285" s="431"/>
      <c r="CV285" s="431" t="s">
        <v>2111</v>
      </c>
      <c r="CW285" s="582"/>
      <c r="CX285" s="582"/>
      <c r="CY285" s="641"/>
      <c r="CZ285" s="582"/>
      <c r="DA285" s="582"/>
      <c r="DB285" s="614"/>
      <c r="DC285" s="582"/>
      <c r="DD285" s="444">
        <v>0.05</v>
      </c>
      <c r="DE285" s="431"/>
      <c r="DF285" s="431" t="s">
        <v>2111</v>
      </c>
      <c r="DG285" s="582"/>
      <c r="DH285" s="582"/>
      <c r="DI285" s="641"/>
      <c r="DJ285" s="582"/>
      <c r="DK285" s="614"/>
      <c r="DL285" s="582"/>
      <c r="DM285" s="345">
        <v>2.5000000000000001E-2</v>
      </c>
      <c r="DN285" s="431"/>
      <c r="DO285" s="431" t="s">
        <v>2111</v>
      </c>
      <c r="DP285" s="582"/>
      <c r="DQ285" s="582"/>
      <c r="DR285" s="641"/>
      <c r="DS285" s="582"/>
      <c r="DT285" s="614"/>
      <c r="DU285" s="582"/>
      <c r="DV285" s="345">
        <v>2.5000000000000001E-2</v>
      </c>
      <c r="DW285" s="431"/>
      <c r="DX285" s="431" t="s">
        <v>2111</v>
      </c>
      <c r="DY285" s="582"/>
      <c r="DZ285" s="582"/>
      <c r="EA285" s="641"/>
      <c r="EB285" s="582"/>
      <c r="EC285" s="582"/>
      <c r="ED285" s="771"/>
      <c r="EE285" s="715"/>
      <c r="EF285" s="532"/>
      <c r="EG285" s="533">
        <v>0.5</v>
      </c>
      <c r="EH285" s="330"/>
      <c r="EI285" s="330"/>
      <c r="EJ285" s="587"/>
      <c r="EK285" s="330"/>
      <c r="EL285" s="330"/>
      <c r="EM285" s="709"/>
      <c r="EN285" s="330"/>
      <c r="EO285" s="330"/>
      <c r="EP285" s="702"/>
      <c r="EQ285" s="330"/>
      <c r="ER285" s="534">
        <v>0</v>
      </c>
      <c r="ES285" s="200"/>
      <c r="ET285" s="412">
        <f t="shared" si="4"/>
        <v>0</v>
      </c>
    </row>
    <row r="286" spans="1:150" s="409" customFormat="1" ht="99.95" customHeight="1" x14ac:dyDescent="0.25">
      <c r="A286" s="430" t="s">
        <v>214</v>
      </c>
      <c r="B286" s="430" t="s">
        <v>310</v>
      </c>
      <c r="C286" s="430" t="s">
        <v>2101</v>
      </c>
      <c r="D286" s="437">
        <v>4</v>
      </c>
      <c r="E286" s="430" t="s">
        <v>3777</v>
      </c>
      <c r="F286" s="441" t="s">
        <v>65</v>
      </c>
      <c r="G286" s="148">
        <v>3850</v>
      </c>
      <c r="H286" s="444">
        <v>1</v>
      </c>
      <c r="I286" s="441">
        <v>0.2</v>
      </c>
      <c r="J286" s="430" t="s">
        <v>2102</v>
      </c>
      <c r="K286" s="463">
        <v>43465</v>
      </c>
      <c r="L286" s="437">
        <v>3</v>
      </c>
      <c r="M286" s="430" t="s">
        <v>2103</v>
      </c>
      <c r="N286" s="430" t="s">
        <v>2104</v>
      </c>
      <c r="O286" s="430" t="s">
        <v>2105</v>
      </c>
      <c r="P286" s="441">
        <v>0.2</v>
      </c>
      <c r="Q286" s="437">
        <v>12</v>
      </c>
      <c r="R286" s="535">
        <v>681671000</v>
      </c>
      <c r="S286" s="477"/>
      <c r="T286" s="493">
        <v>43101</v>
      </c>
      <c r="U286" s="493">
        <v>43465</v>
      </c>
      <c r="V286" s="416" t="s">
        <v>2112</v>
      </c>
      <c r="W286" s="441">
        <v>0.25</v>
      </c>
      <c r="X286" s="45">
        <v>0</v>
      </c>
      <c r="Y286" s="431"/>
      <c r="Z286" s="431"/>
      <c r="AA286" s="665"/>
      <c r="AB286" s="582"/>
      <c r="AC286" s="641"/>
      <c r="AD286" s="582"/>
      <c r="AE286" s="771"/>
      <c r="AF286" s="582"/>
      <c r="AG286" s="45">
        <v>0</v>
      </c>
      <c r="AH286" s="431"/>
      <c r="AI286" s="431"/>
      <c r="AJ286" s="665"/>
      <c r="AK286" s="582"/>
      <c r="AL286" s="641"/>
      <c r="AM286" s="582"/>
      <c r="AN286" s="771"/>
      <c r="AO286" s="582"/>
      <c r="AP286" s="345">
        <v>0</v>
      </c>
      <c r="AQ286" s="431"/>
      <c r="AR286" s="431"/>
      <c r="AS286" s="582"/>
      <c r="AT286" s="582"/>
      <c r="AU286" s="641"/>
      <c r="AV286" s="582"/>
      <c r="AW286" s="582"/>
      <c r="AX286" s="644"/>
      <c r="AY286" s="582"/>
      <c r="AZ286" s="345">
        <v>0</v>
      </c>
      <c r="BA286" s="431"/>
      <c r="BB286" s="431"/>
      <c r="BC286" s="582"/>
      <c r="BD286" s="582"/>
      <c r="BE286" s="641"/>
      <c r="BF286" s="582"/>
      <c r="BG286" s="644"/>
      <c r="BH286" s="582"/>
      <c r="BI286" s="454">
        <v>0</v>
      </c>
      <c r="BJ286" s="431"/>
      <c r="BK286" s="431"/>
      <c r="BL286" s="582"/>
      <c r="BM286" s="582"/>
      <c r="BN286" s="641"/>
      <c r="BO286" s="582"/>
      <c r="BP286" s="644"/>
      <c r="BQ286" s="582"/>
      <c r="BR286" s="454">
        <v>0.125</v>
      </c>
      <c r="BS286" s="431"/>
      <c r="BT286" s="431" t="s">
        <v>2113</v>
      </c>
      <c r="BU286" s="582"/>
      <c r="BV286" s="582"/>
      <c r="BW286" s="641"/>
      <c r="BX286" s="582"/>
      <c r="BY286" s="582"/>
      <c r="BZ286" s="644"/>
      <c r="CA286" s="582"/>
      <c r="CB286" s="454">
        <v>0</v>
      </c>
      <c r="CC286" s="431"/>
      <c r="CD286" s="431"/>
      <c r="CE286" s="582"/>
      <c r="CF286" s="582"/>
      <c r="CG286" s="641"/>
      <c r="CH286" s="582"/>
      <c r="CI286" s="644"/>
      <c r="CJ286" s="582"/>
      <c r="CK286" s="345">
        <v>0</v>
      </c>
      <c r="CL286" s="431"/>
      <c r="CM286" s="431"/>
      <c r="CN286" s="582"/>
      <c r="CO286" s="582"/>
      <c r="CP286" s="641"/>
      <c r="CQ286" s="582"/>
      <c r="CR286" s="614"/>
      <c r="CS286" s="582"/>
      <c r="CT286" s="345">
        <v>0.125</v>
      </c>
      <c r="CU286" s="431"/>
      <c r="CV286" s="431" t="s">
        <v>2113</v>
      </c>
      <c r="CW286" s="582"/>
      <c r="CX286" s="582"/>
      <c r="CY286" s="641"/>
      <c r="CZ286" s="582"/>
      <c r="DA286" s="582"/>
      <c r="DB286" s="614"/>
      <c r="DC286" s="582"/>
      <c r="DD286" s="345">
        <v>0</v>
      </c>
      <c r="DE286" s="431"/>
      <c r="DF286" s="431"/>
      <c r="DG286" s="582"/>
      <c r="DH286" s="582"/>
      <c r="DI286" s="641"/>
      <c r="DJ286" s="582"/>
      <c r="DK286" s="614"/>
      <c r="DL286" s="582"/>
      <c r="DM286" s="345">
        <v>0</v>
      </c>
      <c r="DN286" s="431"/>
      <c r="DO286" s="431"/>
      <c r="DP286" s="582"/>
      <c r="DQ286" s="582"/>
      <c r="DR286" s="641"/>
      <c r="DS286" s="582"/>
      <c r="DT286" s="614"/>
      <c r="DU286" s="582"/>
      <c r="DV286" s="45">
        <v>0</v>
      </c>
      <c r="DW286" s="431"/>
      <c r="DX286" s="431"/>
      <c r="DY286" s="582"/>
      <c r="DZ286" s="582"/>
      <c r="EA286" s="641"/>
      <c r="EB286" s="582"/>
      <c r="EC286" s="582"/>
      <c r="ED286" s="771"/>
      <c r="EE286" s="716"/>
      <c r="EF286" s="532"/>
      <c r="EG286" s="533">
        <v>0.25</v>
      </c>
      <c r="EH286" s="330"/>
      <c r="EI286" s="330"/>
      <c r="EJ286" s="587"/>
      <c r="EK286" s="330"/>
      <c r="EL286" s="330"/>
      <c r="EM286" s="709"/>
      <c r="EN286" s="330"/>
      <c r="EO286" s="330"/>
      <c r="EP286" s="703"/>
      <c r="EQ286" s="330"/>
      <c r="ER286" s="534">
        <v>0</v>
      </c>
      <c r="ES286" s="200"/>
      <c r="ET286" s="412">
        <f t="shared" si="4"/>
        <v>0</v>
      </c>
    </row>
    <row r="287" spans="1:150" s="409" customFormat="1" ht="99.95" customHeight="1" x14ac:dyDescent="0.25">
      <c r="A287" s="430" t="s">
        <v>214</v>
      </c>
      <c r="B287" s="430" t="s">
        <v>3836</v>
      </c>
      <c r="C287" s="430" t="s">
        <v>2101</v>
      </c>
      <c r="D287" s="437">
        <v>5</v>
      </c>
      <c r="E287" s="430" t="s">
        <v>3778</v>
      </c>
      <c r="F287" s="441" t="s">
        <v>65</v>
      </c>
      <c r="G287" s="444">
        <v>0.75</v>
      </c>
      <c r="H287" s="444">
        <v>0.75</v>
      </c>
      <c r="I287" s="441">
        <v>0.2</v>
      </c>
      <c r="J287" s="430" t="s">
        <v>2115</v>
      </c>
      <c r="K287" s="463">
        <v>43465</v>
      </c>
      <c r="L287" s="437">
        <v>4</v>
      </c>
      <c r="M287" s="430" t="s">
        <v>2116</v>
      </c>
      <c r="N287" s="430" t="s">
        <v>2117</v>
      </c>
      <c r="O287" s="430" t="s">
        <v>2118</v>
      </c>
      <c r="P287" s="441">
        <v>0.2</v>
      </c>
      <c r="Q287" s="437">
        <v>11</v>
      </c>
      <c r="R287" s="535">
        <v>295697000</v>
      </c>
      <c r="S287" s="477"/>
      <c r="T287" s="537">
        <v>43132</v>
      </c>
      <c r="U287" s="493">
        <v>43465</v>
      </c>
      <c r="V287" s="416" t="s">
        <v>2119</v>
      </c>
      <c r="W287" s="514">
        <v>0.45</v>
      </c>
      <c r="X287" s="45">
        <v>0</v>
      </c>
      <c r="Y287" s="431"/>
      <c r="Z287" s="431"/>
      <c r="AA287" s="665">
        <v>0</v>
      </c>
      <c r="AB287" s="582"/>
      <c r="AC287" s="641"/>
      <c r="AD287" s="582"/>
      <c r="AE287" s="771">
        <v>0</v>
      </c>
      <c r="AF287" s="330"/>
      <c r="AG287" s="45">
        <v>0.1</v>
      </c>
      <c r="AH287" s="431"/>
      <c r="AI287" s="431" t="s">
        <v>2120</v>
      </c>
      <c r="AJ287" s="665">
        <v>0.1</v>
      </c>
      <c r="AK287" s="582"/>
      <c r="AL287" s="641"/>
      <c r="AM287" s="582"/>
      <c r="AN287" s="771">
        <v>0.10000000000000002</v>
      </c>
      <c r="AO287" s="330"/>
      <c r="AP287" s="444">
        <v>0.1</v>
      </c>
      <c r="AQ287" s="431"/>
      <c r="AR287" s="431" t="s">
        <v>2120</v>
      </c>
      <c r="AS287" s="582">
        <v>0.1</v>
      </c>
      <c r="AT287" s="582"/>
      <c r="AU287" s="641"/>
      <c r="AV287" s="582"/>
      <c r="AW287" s="582" t="s">
        <v>2117</v>
      </c>
      <c r="AX287" s="644">
        <v>0.10000000000000002</v>
      </c>
      <c r="AY287" s="330"/>
      <c r="AZ287" s="444">
        <v>0.1</v>
      </c>
      <c r="BA287" s="431"/>
      <c r="BB287" s="431" t="s">
        <v>2120</v>
      </c>
      <c r="BC287" s="582">
        <v>0.1</v>
      </c>
      <c r="BD287" s="582"/>
      <c r="BE287" s="641"/>
      <c r="BF287" s="582"/>
      <c r="BG287" s="644">
        <v>0.10000000000000002</v>
      </c>
      <c r="BH287" s="330"/>
      <c r="BI287" s="454">
        <v>0.1</v>
      </c>
      <c r="BJ287" s="431"/>
      <c r="BK287" s="431" t="s">
        <v>2120</v>
      </c>
      <c r="BL287" s="582">
        <v>0.1</v>
      </c>
      <c r="BM287" s="582"/>
      <c r="BN287" s="641">
        <v>257890000</v>
      </c>
      <c r="BO287" s="582"/>
      <c r="BP287" s="644">
        <v>0.10000000000000002</v>
      </c>
      <c r="BQ287" s="330"/>
      <c r="BR287" s="454">
        <v>0.05</v>
      </c>
      <c r="BS287" s="431"/>
      <c r="BT287" s="431" t="s">
        <v>2120</v>
      </c>
      <c r="BU287" s="582">
        <v>0.05</v>
      </c>
      <c r="BV287" s="582"/>
      <c r="BW287" s="641">
        <v>37807000</v>
      </c>
      <c r="BX287" s="582"/>
      <c r="BY287" s="582" t="s">
        <v>2117</v>
      </c>
      <c r="BZ287" s="644">
        <v>5.000000000000001E-2</v>
      </c>
      <c r="CA287" s="330"/>
      <c r="CB287" s="454">
        <v>0</v>
      </c>
      <c r="CC287" s="431"/>
      <c r="CD287" s="431"/>
      <c r="CE287" s="582">
        <v>0.1</v>
      </c>
      <c r="CF287" s="582"/>
      <c r="CG287" s="641"/>
      <c r="CH287" s="582"/>
      <c r="CI287" s="644">
        <v>0.10000000000000002</v>
      </c>
      <c r="CJ287" s="330"/>
      <c r="CK287" s="444">
        <v>0</v>
      </c>
      <c r="CL287" s="431"/>
      <c r="CM287" s="431"/>
      <c r="CN287" s="582">
        <v>0.1</v>
      </c>
      <c r="CO287" s="582"/>
      <c r="CP287" s="641"/>
      <c r="CQ287" s="582"/>
      <c r="CR287" s="614">
        <v>0.10000000000000002</v>
      </c>
      <c r="CS287" s="330"/>
      <c r="CT287" s="444">
        <v>0</v>
      </c>
      <c r="CU287" s="431"/>
      <c r="CV287" s="431"/>
      <c r="CW287" s="582">
        <v>0.1</v>
      </c>
      <c r="CX287" s="582"/>
      <c r="CY287" s="641"/>
      <c r="CZ287" s="582"/>
      <c r="DA287" s="582" t="s">
        <v>2117</v>
      </c>
      <c r="DB287" s="614">
        <v>0.10000000000000002</v>
      </c>
      <c r="DC287" s="330"/>
      <c r="DD287" s="444">
        <v>0</v>
      </c>
      <c r="DE287" s="431"/>
      <c r="DF287" s="431"/>
      <c r="DG287" s="582">
        <v>0.1</v>
      </c>
      <c r="DH287" s="582"/>
      <c r="DI287" s="641"/>
      <c r="DJ287" s="582"/>
      <c r="DK287" s="614">
        <v>0.10000000000000002</v>
      </c>
      <c r="DL287" s="330"/>
      <c r="DM287" s="444">
        <v>0</v>
      </c>
      <c r="DN287" s="431"/>
      <c r="DO287" s="431"/>
      <c r="DP287" s="582">
        <v>0.1</v>
      </c>
      <c r="DQ287" s="582"/>
      <c r="DR287" s="641"/>
      <c r="DS287" s="582"/>
      <c r="DT287" s="614">
        <v>0.10000000000000002</v>
      </c>
      <c r="DU287" s="330"/>
      <c r="DV287" s="444">
        <v>0</v>
      </c>
      <c r="DW287" s="431"/>
      <c r="DX287" s="431"/>
      <c r="DY287" s="582">
        <v>0.05</v>
      </c>
      <c r="DZ287" s="582"/>
      <c r="EA287" s="641"/>
      <c r="EB287" s="582"/>
      <c r="EC287" s="582" t="s">
        <v>2115</v>
      </c>
      <c r="ED287" s="771">
        <v>5.000000000000001E-2</v>
      </c>
      <c r="EE287" s="330"/>
      <c r="EF287" s="538"/>
      <c r="EG287" s="533">
        <v>0.45</v>
      </c>
      <c r="EH287" s="330"/>
      <c r="EI287" s="330"/>
      <c r="EJ287" s="587">
        <v>1</v>
      </c>
      <c r="EK287" s="330"/>
      <c r="EL287" s="330"/>
      <c r="EM287" s="709">
        <v>1</v>
      </c>
      <c r="EN287" s="330"/>
      <c r="EO287" s="330"/>
      <c r="EP287" s="701">
        <v>295697000</v>
      </c>
      <c r="EQ287" s="330"/>
      <c r="ER287" s="534">
        <v>295697000</v>
      </c>
      <c r="ES287" s="200"/>
      <c r="ET287" s="412">
        <f t="shared" si="4"/>
        <v>0</v>
      </c>
    </row>
    <row r="288" spans="1:150" s="409" customFormat="1" ht="99.95" customHeight="1" x14ac:dyDescent="0.25">
      <c r="A288" s="430" t="s">
        <v>214</v>
      </c>
      <c r="B288" s="430" t="s">
        <v>3836</v>
      </c>
      <c r="C288" s="430" t="s">
        <v>2101</v>
      </c>
      <c r="D288" s="437">
        <v>5</v>
      </c>
      <c r="E288" s="430" t="s">
        <v>3778</v>
      </c>
      <c r="F288" s="441" t="s">
        <v>65</v>
      </c>
      <c r="G288" s="444">
        <v>0.75</v>
      </c>
      <c r="H288" s="444">
        <v>0.75</v>
      </c>
      <c r="I288" s="441">
        <v>0.2</v>
      </c>
      <c r="J288" s="430" t="s">
        <v>2115</v>
      </c>
      <c r="K288" s="463">
        <v>43465</v>
      </c>
      <c r="L288" s="437">
        <v>4</v>
      </c>
      <c r="M288" s="430" t="s">
        <v>2116</v>
      </c>
      <c r="N288" s="430" t="s">
        <v>2117</v>
      </c>
      <c r="O288" s="430" t="s">
        <v>2118</v>
      </c>
      <c r="P288" s="441">
        <v>0.2</v>
      </c>
      <c r="Q288" s="437">
        <v>11</v>
      </c>
      <c r="R288" s="535">
        <v>295697000</v>
      </c>
      <c r="S288" s="477"/>
      <c r="T288" s="537">
        <v>43132</v>
      </c>
      <c r="U288" s="493">
        <v>43465</v>
      </c>
      <c r="V288" s="416" t="s">
        <v>2121</v>
      </c>
      <c r="W288" s="441">
        <v>0.5</v>
      </c>
      <c r="X288" s="45">
        <v>0</v>
      </c>
      <c r="Y288" s="431"/>
      <c r="Z288" s="431"/>
      <c r="AA288" s="665"/>
      <c r="AB288" s="582"/>
      <c r="AC288" s="641"/>
      <c r="AD288" s="582"/>
      <c r="AE288" s="771"/>
      <c r="AF288" s="330"/>
      <c r="AG288" s="45">
        <v>0</v>
      </c>
      <c r="AH288" s="431"/>
      <c r="AI288" s="431"/>
      <c r="AJ288" s="665"/>
      <c r="AK288" s="582"/>
      <c r="AL288" s="641"/>
      <c r="AM288" s="582"/>
      <c r="AN288" s="771"/>
      <c r="AO288" s="330"/>
      <c r="AP288" s="444">
        <v>0</v>
      </c>
      <c r="AQ288" s="431"/>
      <c r="AR288" s="431"/>
      <c r="AS288" s="582"/>
      <c r="AT288" s="582"/>
      <c r="AU288" s="641"/>
      <c r="AV288" s="582"/>
      <c r="AW288" s="582"/>
      <c r="AX288" s="644"/>
      <c r="AY288" s="330"/>
      <c r="AZ288" s="444">
        <v>0</v>
      </c>
      <c r="BA288" s="431"/>
      <c r="BB288" s="431"/>
      <c r="BC288" s="582"/>
      <c r="BD288" s="582"/>
      <c r="BE288" s="641"/>
      <c r="BF288" s="582"/>
      <c r="BG288" s="644"/>
      <c r="BH288" s="330"/>
      <c r="BI288" s="454">
        <v>0</v>
      </c>
      <c r="BJ288" s="431"/>
      <c r="BK288" s="431"/>
      <c r="BL288" s="582"/>
      <c r="BM288" s="582"/>
      <c r="BN288" s="641"/>
      <c r="BO288" s="582"/>
      <c r="BP288" s="644"/>
      <c r="BQ288" s="330"/>
      <c r="BR288" s="454">
        <v>0</v>
      </c>
      <c r="BS288" s="431"/>
      <c r="BT288" s="431"/>
      <c r="BU288" s="582"/>
      <c r="BV288" s="582"/>
      <c r="BW288" s="641"/>
      <c r="BX288" s="582"/>
      <c r="BY288" s="582"/>
      <c r="BZ288" s="644"/>
      <c r="CA288" s="330"/>
      <c r="CB288" s="454">
        <v>0.1</v>
      </c>
      <c r="CC288" s="431"/>
      <c r="CD288" s="431" t="s">
        <v>2122</v>
      </c>
      <c r="CE288" s="582"/>
      <c r="CF288" s="582"/>
      <c r="CG288" s="641"/>
      <c r="CH288" s="582"/>
      <c r="CI288" s="644"/>
      <c r="CJ288" s="330"/>
      <c r="CK288" s="45">
        <v>0.1</v>
      </c>
      <c r="CL288" s="431"/>
      <c r="CM288" s="431" t="s">
        <v>2122</v>
      </c>
      <c r="CN288" s="582"/>
      <c r="CO288" s="582"/>
      <c r="CP288" s="641"/>
      <c r="CQ288" s="582"/>
      <c r="CR288" s="614"/>
      <c r="CS288" s="330"/>
      <c r="CT288" s="345">
        <v>0.1</v>
      </c>
      <c r="CU288" s="431"/>
      <c r="CV288" s="431" t="s">
        <v>2122</v>
      </c>
      <c r="CW288" s="582"/>
      <c r="CX288" s="582"/>
      <c r="CY288" s="641"/>
      <c r="CZ288" s="582"/>
      <c r="DA288" s="582"/>
      <c r="DB288" s="614"/>
      <c r="DC288" s="330"/>
      <c r="DD288" s="45">
        <v>0.1</v>
      </c>
      <c r="DE288" s="431"/>
      <c r="DF288" s="431" t="s">
        <v>2122</v>
      </c>
      <c r="DG288" s="582"/>
      <c r="DH288" s="582"/>
      <c r="DI288" s="641"/>
      <c r="DJ288" s="582"/>
      <c r="DK288" s="614"/>
      <c r="DL288" s="330"/>
      <c r="DM288" s="345">
        <v>0.1</v>
      </c>
      <c r="DN288" s="431"/>
      <c r="DO288" s="431" t="s">
        <v>2122</v>
      </c>
      <c r="DP288" s="582"/>
      <c r="DQ288" s="582"/>
      <c r="DR288" s="641"/>
      <c r="DS288" s="582"/>
      <c r="DT288" s="614"/>
      <c r="DU288" s="330"/>
      <c r="DV288" s="444">
        <v>0</v>
      </c>
      <c r="DW288" s="431"/>
      <c r="DX288" s="431"/>
      <c r="DY288" s="582"/>
      <c r="DZ288" s="582"/>
      <c r="EA288" s="641"/>
      <c r="EB288" s="582"/>
      <c r="EC288" s="582"/>
      <c r="ED288" s="771"/>
      <c r="EE288" s="330"/>
      <c r="EF288" s="538"/>
      <c r="EG288" s="533">
        <v>0.5</v>
      </c>
      <c r="EH288" s="330"/>
      <c r="EI288" s="330"/>
      <c r="EJ288" s="587"/>
      <c r="EK288" s="330"/>
      <c r="EL288" s="330"/>
      <c r="EM288" s="709"/>
      <c r="EN288" s="330"/>
      <c r="EO288" s="330"/>
      <c r="EP288" s="702"/>
      <c r="EQ288" s="330"/>
      <c r="ER288" s="534">
        <v>0</v>
      </c>
      <c r="ES288" s="200"/>
      <c r="ET288" s="412">
        <f t="shared" si="4"/>
        <v>0</v>
      </c>
    </row>
    <row r="289" spans="1:150" s="409" customFormat="1" ht="99.95" customHeight="1" x14ac:dyDescent="0.25">
      <c r="A289" s="430" t="s">
        <v>214</v>
      </c>
      <c r="B289" s="430" t="s">
        <v>3836</v>
      </c>
      <c r="C289" s="430" t="s">
        <v>2101</v>
      </c>
      <c r="D289" s="437">
        <v>5</v>
      </c>
      <c r="E289" s="430" t="s">
        <v>3778</v>
      </c>
      <c r="F289" s="441" t="s">
        <v>65</v>
      </c>
      <c r="G289" s="444">
        <v>0.75</v>
      </c>
      <c r="H289" s="444">
        <v>0.75</v>
      </c>
      <c r="I289" s="441">
        <v>0.2</v>
      </c>
      <c r="J289" s="430" t="s">
        <v>2115</v>
      </c>
      <c r="K289" s="463">
        <v>43465</v>
      </c>
      <c r="L289" s="437">
        <v>4</v>
      </c>
      <c r="M289" s="430" t="s">
        <v>2116</v>
      </c>
      <c r="N289" s="430" t="s">
        <v>2117</v>
      </c>
      <c r="O289" s="430" t="s">
        <v>2118</v>
      </c>
      <c r="P289" s="441">
        <v>0.2</v>
      </c>
      <c r="Q289" s="437">
        <v>11</v>
      </c>
      <c r="R289" s="535">
        <v>295697000</v>
      </c>
      <c r="S289" s="477"/>
      <c r="T289" s="537">
        <v>43132</v>
      </c>
      <c r="U289" s="493">
        <v>43465</v>
      </c>
      <c r="V289" s="416" t="s">
        <v>2123</v>
      </c>
      <c r="W289" s="441">
        <v>0.05</v>
      </c>
      <c r="X289" s="45">
        <v>0</v>
      </c>
      <c r="Y289" s="431"/>
      <c r="Z289" s="431"/>
      <c r="AA289" s="665"/>
      <c r="AB289" s="582"/>
      <c r="AC289" s="641"/>
      <c r="AD289" s="582"/>
      <c r="AE289" s="771"/>
      <c r="AF289" s="330"/>
      <c r="AG289" s="45">
        <v>0</v>
      </c>
      <c r="AH289" s="431"/>
      <c r="AI289" s="431"/>
      <c r="AJ289" s="665"/>
      <c r="AK289" s="582"/>
      <c r="AL289" s="641"/>
      <c r="AM289" s="582"/>
      <c r="AN289" s="771"/>
      <c r="AO289" s="330"/>
      <c r="AP289" s="444">
        <v>0</v>
      </c>
      <c r="AQ289" s="431"/>
      <c r="AR289" s="431"/>
      <c r="AS289" s="582"/>
      <c r="AT289" s="582"/>
      <c r="AU289" s="641"/>
      <c r="AV289" s="582"/>
      <c r="AW289" s="582"/>
      <c r="AX289" s="644"/>
      <c r="AY289" s="330"/>
      <c r="AZ289" s="444">
        <v>0</v>
      </c>
      <c r="BA289" s="431"/>
      <c r="BB289" s="431"/>
      <c r="BC289" s="582"/>
      <c r="BD289" s="582"/>
      <c r="BE289" s="641"/>
      <c r="BF289" s="582"/>
      <c r="BG289" s="644"/>
      <c r="BH289" s="330"/>
      <c r="BI289" s="454">
        <v>0</v>
      </c>
      <c r="BJ289" s="431"/>
      <c r="BK289" s="431"/>
      <c r="BL289" s="582"/>
      <c r="BM289" s="582"/>
      <c r="BN289" s="641"/>
      <c r="BO289" s="582"/>
      <c r="BP289" s="644"/>
      <c r="BQ289" s="330"/>
      <c r="BR289" s="454">
        <v>0</v>
      </c>
      <c r="BS289" s="431"/>
      <c r="BT289" s="431"/>
      <c r="BU289" s="582"/>
      <c r="BV289" s="582"/>
      <c r="BW289" s="641"/>
      <c r="BX289" s="582"/>
      <c r="BY289" s="582"/>
      <c r="BZ289" s="644"/>
      <c r="CA289" s="330"/>
      <c r="CB289" s="454">
        <v>0</v>
      </c>
      <c r="CC289" s="431"/>
      <c r="CD289" s="431"/>
      <c r="CE289" s="582"/>
      <c r="CF289" s="582"/>
      <c r="CG289" s="641"/>
      <c r="CH289" s="582"/>
      <c r="CI289" s="644"/>
      <c r="CJ289" s="330"/>
      <c r="CK289" s="444">
        <v>0</v>
      </c>
      <c r="CL289" s="431"/>
      <c r="CM289" s="431"/>
      <c r="CN289" s="582"/>
      <c r="CO289" s="582"/>
      <c r="CP289" s="641"/>
      <c r="CQ289" s="582"/>
      <c r="CR289" s="614"/>
      <c r="CS289" s="330"/>
      <c r="CT289" s="444">
        <v>0</v>
      </c>
      <c r="CU289" s="431"/>
      <c r="CV289" s="431"/>
      <c r="CW289" s="582"/>
      <c r="CX289" s="582"/>
      <c r="CY289" s="641"/>
      <c r="CZ289" s="582"/>
      <c r="DA289" s="582"/>
      <c r="DB289" s="614"/>
      <c r="DC289" s="330"/>
      <c r="DD289" s="444">
        <v>0</v>
      </c>
      <c r="DE289" s="431"/>
      <c r="DF289" s="431"/>
      <c r="DG289" s="582"/>
      <c r="DH289" s="582"/>
      <c r="DI289" s="641"/>
      <c r="DJ289" s="582"/>
      <c r="DK289" s="614"/>
      <c r="DL289" s="330"/>
      <c r="DM289" s="444">
        <v>0</v>
      </c>
      <c r="DN289" s="431"/>
      <c r="DO289" s="431"/>
      <c r="DP289" s="582"/>
      <c r="DQ289" s="582"/>
      <c r="DR289" s="641"/>
      <c r="DS289" s="582"/>
      <c r="DT289" s="614"/>
      <c r="DU289" s="330"/>
      <c r="DV289" s="444">
        <v>0.05</v>
      </c>
      <c r="DW289" s="431"/>
      <c r="DX289" s="431" t="s">
        <v>2124</v>
      </c>
      <c r="DY289" s="582"/>
      <c r="DZ289" s="582"/>
      <c r="EA289" s="641"/>
      <c r="EB289" s="582"/>
      <c r="EC289" s="582"/>
      <c r="ED289" s="771"/>
      <c r="EE289" s="330"/>
      <c r="EF289" s="538"/>
      <c r="EG289" s="533">
        <v>0.05</v>
      </c>
      <c r="EH289" s="330"/>
      <c r="EI289" s="330"/>
      <c r="EJ289" s="587"/>
      <c r="EK289" s="330"/>
      <c r="EL289" s="330"/>
      <c r="EM289" s="709"/>
      <c r="EN289" s="330"/>
      <c r="EO289" s="330"/>
      <c r="EP289" s="703"/>
      <c r="EQ289" s="330"/>
      <c r="ER289" s="534">
        <v>0</v>
      </c>
      <c r="ES289" s="200"/>
      <c r="ET289" s="412">
        <f t="shared" si="4"/>
        <v>0</v>
      </c>
    </row>
    <row r="290" spans="1:150" s="409" customFormat="1" ht="99.95" customHeight="1" x14ac:dyDescent="0.25">
      <c r="A290" s="430" t="s">
        <v>214</v>
      </c>
      <c r="B290" s="430" t="s">
        <v>3836</v>
      </c>
      <c r="C290" s="430" t="s">
        <v>2101</v>
      </c>
      <c r="D290" s="437">
        <v>6</v>
      </c>
      <c r="E290" s="430" t="s">
        <v>2125</v>
      </c>
      <c r="F290" s="441" t="s">
        <v>65</v>
      </c>
      <c r="G290" s="437">
        <v>1</v>
      </c>
      <c r="H290" s="444">
        <v>1</v>
      </c>
      <c r="I290" s="441">
        <v>0.05</v>
      </c>
      <c r="J290" s="430" t="s">
        <v>2126</v>
      </c>
      <c r="K290" s="463">
        <v>43465</v>
      </c>
      <c r="L290" s="437">
        <v>5</v>
      </c>
      <c r="M290" s="430" t="s">
        <v>2127</v>
      </c>
      <c r="N290" s="430" t="s">
        <v>2128</v>
      </c>
      <c r="O290" s="430" t="s">
        <v>242</v>
      </c>
      <c r="P290" s="441">
        <v>0.05</v>
      </c>
      <c r="Q290" s="437">
        <v>12</v>
      </c>
      <c r="R290" s="535">
        <v>84680000</v>
      </c>
      <c r="S290" s="477"/>
      <c r="T290" s="493">
        <v>43101</v>
      </c>
      <c r="U290" s="493">
        <v>43465</v>
      </c>
      <c r="V290" s="416" t="s">
        <v>2129</v>
      </c>
      <c r="W290" s="514">
        <v>0.4</v>
      </c>
      <c r="X290" s="45">
        <v>3.3300000000000003E-2</v>
      </c>
      <c r="Y290" s="431"/>
      <c r="Z290" s="431" t="s">
        <v>243</v>
      </c>
      <c r="AA290" s="665">
        <v>6.6600000000000006E-2</v>
      </c>
      <c r="AB290" s="582"/>
      <c r="AC290" s="641">
        <v>37807000</v>
      </c>
      <c r="AD290" s="582"/>
      <c r="AE290" s="771">
        <v>6.6600000000000006E-2</v>
      </c>
      <c r="AF290" s="330"/>
      <c r="AG290" s="45">
        <v>3.3300000000000003E-2</v>
      </c>
      <c r="AH290" s="431"/>
      <c r="AI290" s="431" t="s">
        <v>243</v>
      </c>
      <c r="AJ290" s="665">
        <v>6.6600000000000006E-2</v>
      </c>
      <c r="AK290" s="582"/>
      <c r="AL290" s="641"/>
      <c r="AM290" s="582"/>
      <c r="AN290" s="771">
        <v>6.6600000000000006E-2</v>
      </c>
      <c r="AO290" s="330"/>
      <c r="AP290" s="345">
        <v>3.3300000000000003E-2</v>
      </c>
      <c r="AQ290" s="431"/>
      <c r="AR290" s="431" t="s">
        <v>243</v>
      </c>
      <c r="AS290" s="582">
        <v>6.6600000000000006E-2</v>
      </c>
      <c r="AT290" s="582"/>
      <c r="AU290" s="641"/>
      <c r="AV290" s="582"/>
      <c r="AW290" s="582" t="s">
        <v>2128</v>
      </c>
      <c r="AX290" s="644">
        <v>6.6600000000000006E-2</v>
      </c>
      <c r="AY290" s="330"/>
      <c r="AZ290" s="345">
        <v>3.3300000000000003E-2</v>
      </c>
      <c r="BA290" s="431"/>
      <c r="BB290" s="431" t="s">
        <v>243</v>
      </c>
      <c r="BC290" s="582">
        <v>0.13320000000000001</v>
      </c>
      <c r="BD290" s="582"/>
      <c r="BE290" s="641"/>
      <c r="BF290" s="582"/>
      <c r="BG290" s="644">
        <v>0.13320000000000001</v>
      </c>
      <c r="BH290" s="330"/>
      <c r="BI290" s="454">
        <v>3.3300000000000003E-2</v>
      </c>
      <c r="BJ290" s="431"/>
      <c r="BK290" s="431" t="s">
        <v>243</v>
      </c>
      <c r="BL290" s="582">
        <v>6.6600000000000006E-2</v>
      </c>
      <c r="BM290" s="582"/>
      <c r="BN290" s="641"/>
      <c r="BO290" s="582"/>
      <c r="BP290" s="644">
        <v>6.6600000000000006E-2</v>
      </c>
      <c r="BQ290" s="330"/>
      <c r="BR290" s="454">
        <v>3.3300000000000003E-2</v>
      </c>
      <c r="BS290" s="431"/>
      <c r="BT290" s="431" t="s">
        <v>243</v>
      </c>
      <c r="BU290" s="582">
        <v>6.6600000000000006E-2</v>
      </c>
      <c r="BV290" s="582"/>
      <c r="BW290" s="641"/>
      <c r="BX290" s="582"/>
      <c r="BY290" s="582" t="s">
        <v>2128</v>
      </c>
      <c r="BZ290" s="644">
        <v>6.6600000000000006E-2</v>
      </c>
      <c r="CA290" s="330"/>
      <c r="CB290" s="454">
        <v>3.3300000000000003E-2</v>
      </c>
      <c r="CC290" s="431"/>
      <c r="CD290" s="431" t="s">
        <v>243</v>
      </c>
      <c r="CE290" s="582">
        <v>0.13320000000000001</v>
      </c>
      <c r="CF290" s="582"/>
      <c r="CG290" s="641"/>
      <c r="CH290" s="582"/>
      <c r="CI290" s="644">
        <v>0.13320000000000001</v>
      </c>
      <c r="CJ290" s="330"/>
      <c r="CK290" s="345">
        <v>3.3300000000000003E-2</v>
      </c>
      <c r="CL290" s="431"/>
      <c r="CM290" s="431" t="s">
        <v>243</v>
      </c>
      <c r="CN290" s="582">
        <v>6.6600000000000006E-2</v>
      </c>
      <c r="CO290" s="582"/>
      <c r="CP290" s="641"/>
      <c r="CQ290" s="582"/>
      <c r="CR290" s="614">
        <v>6.6600000000000006E-2</v>
      </c>
      <c r="CS290" s="330"/>
      <c r="CT290" s="345">
        <v>3.3300000000000003E-2</v>
      </c>
      <c r="CU290" s="431"/>
      <c r="CV290" s="431" t="s">
        <v>243</v>
      </c>
      <c r="CW290" s="582">
        <v>6.6600000000000006E-2</v>
      </c>
      <c r="CX290" s="582"/>
      <c r="CY290" s="641"/>
      <c r="CZ290" s="582"/>
      <c r="DA290" s="582" t="s">
        <v>2128</v>
      </c>
      <c r="DB290" s="614">
        <v>6.6600000000000006E-2</v>
      </c>
      <c r="DC290" s="330"/>
      <c r="DD290" s="345">
        <v>3.3300000000000003E-2</v>
      </c>
      <c r="DE290" s="431"/>
      <c r="DF290" s="431" t="s">
        <v>243</v>
      </c>
      <c r="DG290" s="582">
        <v>0.13320000000000001</v>
      </c>
      <c r="DH290" s="582"/>
      <c r="DI290" s="641"/>
      <c r="DJ290" s="582"/>
      <c r="DK290" s="614">
        <v>0.13320000000000001</v>
      </c>
      <c r="DL290" s="330"/>
      <c r="DM290" s="345">
        <v>3.3300000000000003E-2</v>
      </c>
      <c r="DN290" s="431"/>
      <c r="DO290" s="431" t="s">
        <v>243</v>
      </c>
      <c r="DP290" s="582">
        <v>6.6600000000000006E-2</v>
      </c>
      <c r="DQ290" s="582"/>
      <c r="DR290" s="641">
        <v>46873000</v>
      </c>
      <c r="DS290" s="582"/>
      <c r="DT290" s="614">
        <v>6.6600000000000006E-2</v>
      </c>
      <c r="DU290" s="330"/>
      <c r="DV290" s="345">
        <v>3.4299999999999997E-2</v>
      </c>
      <c r="DW290" s="431"/>
      <c r="DX290" s="431" t="s">
        <v>243</v>
      </c>
      <c r="DY290" s="582">
        <v>6.7599999999999993E-2</v>
      </c>
      <c r="DZ290" s="582"/>
      <c r="EA290" s="641"/>
      <c r="EB290" s="582"/>
      <c r="EC290" s="582" t="s">
        <v>2130</v>
      </c>
      <c r="ED290" s="771">
        <v>6.7599999999999993E-2</v>
      </c>
      <c r="EE290" s="330"/>
      <c r="EF290" s="538"/>
      <c r="EG290" s="533">
        <v>0.40060000000000001</v>
      </c>
      <c r="EH290" s="330"/>
      <c r="EI290" s="330"/>
      <c r="EJ290" s="587">
        <v>1</v>
      </c>
      <c r="EK290" s="330"/>
      <c r="EL290" s="330"/>
      <c r="EM290" s="772">
        <v>1</v>
      </c>
      <c r="EN290" s="330"/>
      <c r="EO290" s="330"/>
      <c r="EP290" s="701">
        <v>84680000</v>
      </c>
      <c r="EQ290" s="330"/>
      <c r="ER290" s="534">
        <v>84680000</v>
      </c>
      <c r="ES290" s="200"/>
      <c r="ET290" s="412">
        <f t="shared" si="4"/>
        <v>5.9999999999998943E-4</v>
      </c>
    </row>
    <row r="291" spans="1:150" s="409" customFormat="1" ht="99.95" customHeight="1" x14ac:dyDescent="0.25">
      <c r="A291" s="430" t="s">
        <v>214</v>
      </c>
      <c r="B291" s="430" t="s">
        <v>3836</v>
      </c>
      <c r="C291" s="430" t="s">
        <v>2101</v>
      </c>
      <c r="D291" s="437">
        <v>6</v>
      </c>
      <c r="E291" s="430" t="s">
        <v>2125</v>
      </c>
      <c r="F291" s="441" t="s">
        <v>65</v>
      </c>
      <c r="G291" s="437">
        <v>1</v>
      </c>
      <c r="H291" s="444">
        <v>1</v>
      </c>
      <c r="I291" s="441">
        <v>0.05</v>
      </c>
      <c r="J291" s="430" t="s">
        <v>2126</v>
      </c>
      <c r="K291" s="463">
        <v>43465</v>
      </c>
      <c r="L291" s="437">
        <v>5</v>
      </c>
      <c r="M291" s="430" t="s">
        <v>2127</v>
      </c>
      <c r="N291" s="430" t="s">
        <v>2128</v>
      </c>
      <c r="O291" s="430" t="s">
        <v>242</v>
      </c>
      <c r="P291" s="441">
        <v>0.05</v>
      </c>
      <c r="Q291" s="437">
        <v>12</v>
      </c>
      <c r="R291" s="535">
        <v>84680000</v>
      </c>
      <c r="S291" s="477"/>
      <c r="T291" s="493">
        <v>43101</v>
      </c>
      <c r="U291" s="493">
        <v>43465</v>
      </c>
      <c r="V291" s="416" t="s">
        <v>2131</v>
      </c>
      <c r="W291" s="441">
        <v>0.4</v>
      </c>
      <c r="X291" s="45">
        <v>3.3300000000000003E-2</v>
      </c>
      <c r="Y291" s="431"/>
      <c r="Z291" s="431" t="s">
        <v>2132</v>
      </c>
      <c r="AA291" s="665"/>
      <c r="AB291" s="582"/>
      <c r="AC291" s="641"/>
      <c r="AD291" s="582"/>
      <c r="AE291" s="771"/>
      <c r="AF291" s="330"/>
      <c r="AG291" s="45">
        <v>3.3300000000000003E-2</v>
      </c>
      <c r="AH291" s="431"/>
      <c r="AI291" s="431" t="s">
        <v>2132</v>
      </c>
      <c r="AJ291" s="665"/>
      <c r="AK291" s="582"/>
      <c r="AL291" s="641"/>
      <c r="AM291" s="582"/>
      <c r="AN291" s="771"/>
      <c r="AO291" s="330"/>
      <c r="AP291" s="345">
        <v>3.3300000000000003E-2</v>
      </c>
      <c r="AQ291" s="431"/>
      <c r="AR291" s="431" t="s">
        <v>2132</v>
      </c>
      <c r="AS291" s="582"/>
      <c r="AT291" s="582"/>
      <c r="AU291" s="641"/>
      <c r="AV291" s="582"/>
      <c r="AW291" s="582"/>
      <c r="AX291" s="644"/>
      <c r="AY291" s="330"/>
      <c r="AZ291" s="345">
        <v>3.3300000000000003E-2</v>
      </c>
      <c r="BA291" s="431"/>
      <c r="BB291" s="431" t="s">
        <v>2132</v>
      </c>
      <c r="BC291" s="582"/>
      <c r="BD291" s="582"/>
      <c r="BE291" s="641"/>
      <c r="BF291" s="582"/>
      <c r="BG291" s="644"/>
      <c r="BH291" s="330"/>
      <c r="BI291" s="454">
        <v>3.3300000000000003E-2</v>
      </c>
      <c r="BJ291" s="431"/>
      <c r="BK291" s="431" t="s">
        <v>2132</v>
      </c>
      <c r="BL291" s="582"/>
      <c r="BM291" s="582"/>
      <c r="BN291" s="641"/>
      <c r="BO291" s="582"/>
      <c r="BP291" s="644"/>
      <c r="BQ291" s="330"/>
      <c r="BR291" s="454">
        <v>3.3300000000000003E-2</v>
      </c>
      <c r="BS291" s="431"/>
      <c r="BT291" s="431" t="s">
        <v>2132</v>
      </c>
      <c r="BU291" s="582"/>
      <c r="BV291" s="582"/>
      <c r="BW291" s="641"/>
      <c r="BX291" s="582"/>
      <c r="BY291" s="582"/>
      <c r="BZ291" s="644"/>
      <c r="CA291" s="330"/>
      <c r="CB291" s="454">
        <v>3.3300000000000003E-2</v>
      </c>
      <c r="CC291" s="431"/>
      <c r="CD291" s="431" t="s">
        <v>2132</v>
      </c>
      <c r="CE291" s="582"/>
      <c r="CF291" s="582"/>
      <c r="CG291" s="641"/>
      <c r="CH291" s="582"/>
      <c r="CI291" s="644"/>
      <c r="CJ291" s="330"/>
      <c r="CK291" s="345">
        <v>3.3300000000000003E-2</v>
      </c>
      <c r="CL291" s="431"/>
      <c r="CM291" s="431" t="s">
        <v>2132</v>
      </c>
      <c r="CN291" s="582"/>
      <c r="CO291" s="582"/>
      <c r="CP291" s="641"/>
      <c r="CQ291" s="582"/>
      <c r="CR291" s="614"/>
      <c r="CS291" s="330"/>
      <c r="CT291" s="345">
        <v>3.3300000000000003E-2</v>
      </c>
      <c r="CU291" s="431"/>
      <c r="CV291" s="431" t="s">
        <v>2132</v>
      </c>
      <c r="CW291" s="582"/>
      <c r="CX291" s="582"/>
      <c r="CY291" s="641"/>
      <c r="CZ291" s="582"/>
      <c r="DA291" s="582"/>
      <c r="DB291" s="614"/>
      <c r="DC291" s="330"/>
      <c r="DD291" s="345">
        <v>3.3300000000000003E-2</v>
      </c>
      <c r="DE291" s="431"/>
      <c r="DF291" s="431" t="s">
        <v>2132</v>
      </c>
      <c r="DG291" s="582"/>
      <c r="DH291" s="582"/>
      <c r="DI291" s="641"/>
      <c r="DJ291" s="582"/>
      <c r="DK291" s="614"/>
      <c r="DL291" s="330"/>
      <c r="DM291" s="345">
        <v>3.3300000000000003E-2</v>
      </c>
      <c r="DN291" s="431"/>
      <c r="DO291" s="431" t="s">
        <v>2132</v>
      </c>
      <c r="DP291" s="582"/>
      <c r="DQ291" s="582"/>
      <c r="DR291" s="641"/>
      <c r="DS291" s="582"/>
      <c r="DT291" s="614"/>
      <c r="DU291" s="330"/>
      <c r="DV291" s="345">
        <v>3.3300000000000003E-2</v>
      </c>
      <c r="DW291" s="431"/>
      <c r="DX291" s="431" t="s">
        <v>2132</v>
      </c>
      <c r="DY291" s="582"/>
      <c r="DZ291" s="582"/>
      <c r="EA291" s="641"/>
      <c r="EB291" s="582"/>
      <c r="EC291" s="582"/>
      <c r="ED291" s="771"/>
      <c r="EE291" s="330"/>
      <c r="EF291" s="538"/>
      <c r="EG291" s="533">
        <v>0.39960000000000001</v>
      </c>
      <c r="EH291" s="330"/>
      <c r="EI291" s="330"/>
      <c r="EJ291" s="587"/>
      <c r="EK291" s="330"/>
      <c r="EL291" s="330"/>
      <c r="EM291" s="772"/>
      <c r="EN291" s="330"/>
      <c r="EO291" s="330"/>
      <c r="EP291" s="702"/>
      <c r="EQ291" s="330"/>
      <c r="ER291" s="534">
        <v>0</v>
      </c>
      <c r="ES291" s="200"/>
      <c r="ET291" s="412">
        <f t="shared" si="4"/>
        <v>-4.0000000000001146E-4</v>
      </c>
    </row>
    <row r="292" spans="1:150" s="409" customFormat="1" ht="99.95" customHeight="1" x14ac:dyDescent="0.25">
      <c r="A292" s="430" t="s">
        <v>214</v>
      </c>
      <c r="B292" s="430" t="s">
        <v>3836</v>
      </c>
      <c r="C292" s="430" t="s">
        <v>2101</v>
      </c>
      <c r="D292" s="437">
        <v>6</v>
      </c>
      <c r="E292" s="430" t="s">
        <v>2125</v>
      </c>
      <c r="F292" s="441" t="s">
        <v>65</v>
      </c>
      <c r="G292" s="437">
        <v>1</v>
      </c>
      <c r="H292" s="444">
        <v>1</v>
      </c>
      <c r="I292" s="441">
        <v>0.05</v>
      </c>
      <c r="J292" s="430" t="s">
        <v>2126</v>
      </c>
      <c r="K292" s="463">
        <v>43465</v>
      </c>
      <c r="L292" s="437">
        <v>5</v>
      </c>
      <c r="M292" s="430" t="s">
        <v>2127</v>
      </c>
      <c r="N292" s="430" t="s">
        <v>2128</v>
      </c>
      <c r="O292" s="430" t="s">
        <v>242</v>
      </c>
      <c r="P292" s="441">
        <v>0.05</v>
      </c>
      <c r="Q292" s="437">
        <v>12</v>
      </c>
      <c r="R292" s="535">
        <v>84680000</v>
      </c>
      <c r="S292" s="477"/>
      <c r="T292" s="493">
        <v>43101</v>
      </c>
      <c r="U292" s="493">
        <v>43465</v>
      </c>
      <c r="V292" s="416" t="s">
        <v>3852</v>
      </c>
      <c r="W292" s="441">
        <v>0.2</v>
      </c>
      <c r="X292" s="45">
        <v>0</v>
      </c>
      <c r="Y292" s="431"/>
      <c r="Z292" s="431"/>
      <c r="AA292" s="665"/>
      <c r="AB292" s="582"/>
      <c r="AC292" s="641"/>
      <c r="AD292" s="582"/>
      <c r="AE292" s="771"/>
      <c r="AF292" s="330"/>
      <c r="AG292" s="45">
        <v>0</v>
      </c>
      <c r="AH292" s="431"/>
      <c r="AI292" s="431"/>
      <c r="AJ292" s="665"/>
      <c r="AK292" s="582"/>
      <c r="AL292" s="641"/>
      <c r="AM292" s="582"/>
      <c r="AN292" s="771"/>
      <c r="AO292" s="330"/>
      <c r="AP292" s="454">
        <v>0</v>
      </c>
      <c r="AQ292" s="431"/>
      <c r="AR292" s="431"/>
      <c r="AS292" s="582"/>
      <c r="AT292" s="582"/>
      <c r="AU292" s="641"/>
      <c r="AV292" s="582"/>
      <c r="AW292" s="582"/>
      <c r="AX292" s="644"/>
      <c r="AY292" s="330"/>
      <c r="AZ292" s="345">
        <v>6.6600000000000006E-2</v>
      </c>
      <c r="BA292" s="431"/>
      <c r="BB292" s="431" t="s">
        <v>2134</v>
      </c>
      <c r="BC292" s="582"/>
      <c r="BD292" s="582"/>
      <c r="BE292" s="641"/>
      <c r="BF292" s="582"/>
      <c r="BG292" s="644"/>
      <c r="BH292" s="330"/>
      <c r="BI292" s="454">
        <v>0</v>
      </c>
      <c r="BJ292" s="431"/>
      <c r="BK292" s="431"/>
      <c r="BL292" s="582"/>
      <c r="BM292" s="582"/>
      <c r="BN292" s="641"/>
      <c r="BO292" s="582"/>
      <c r="BP292" s="644"/>
      <c r="BQ292" s="330"/>
      <c r="BR292" s="454">
        <v>0</v>
      </c>
      <c r="BS292" s="431"/>
      <c r="BT292" s="431"/>
      <c r="BU292" s="582"/>
      <c r="BV292" s="582"/>
      <c r="BW292" s="641"/>
      <c r="BX292" s="582"/>
      <c r="BY292" s="582"/>
      <c r="BZ292" s="644"/>
      <c r="CA292" s="330"/>
      <c r="CB292" s="454">
        <v>6.6600000000000006E-2</v>
      </c>
      <c r="CC292" s="431"/>
      <c r="CD292" s="431" t="s">
        <v>2134</v>
      </c>
      <c r="CE292" s="582"/>
      <c r="CF292" s="582"/>
      <c r="CG292" s="641"/>
      <c r="CH292" s="582"/>
      <c r="CI292" s="644"/>
      <c r="CJ292" s="330"/>
      <c r="CK292" s="454">
        <v>0</v>
      </c>
      <c r="CL292" s="431"/>
      <c r="CM292" s="431"/>
      <c r="CN292" s="582"/>
      <c r="CO292" s="582"/>
      <c r="CP292" s="641"/>
      <c r="CQ292" s="582"/>
      <c r="CR292" s="614"/>
      <c r="CS292" s="330"/>
      <c r="CT292" s="454">
        <v>0</v>
      </c>
      <c r="CU292" s="431"/>
      <c r="CV292" s="431"/>
      <c r="CW292" s="582"/>
      <c r="CX292" s="582"/>
      <c r="CY292" s="641"/>
      <c r="CZ292" s="582"/>
      <c r="DA292" s="582"/>
      <c r="DB292" s="614"/>
      <c r="DC292" s="330"/>
      <c r="DD292" s="345">
        <v>6.6600000000000006E-2</v>
      </c>
      <c r="DE292" s="431"/>
      <c r="DF292" s="431" t="s">
        <v>2134</v>
      </c>
      <c r="DG292" s="582"/>
      <c r="DH292" s="582"/>
      <c r="DI292" s="641"/>
      <c r="DJ292" s="582"/>
      <c r="DK292" s="614"/>
      <c r="DL292" s="330"/>
      <c r="DM292" s="454">
        <v>0</v>
      </c>
      <c r="DN292" s="431"/>
      <c r="DO292" s="431"/>
      <c r="DP292" s="582"/>
      <c r="DQ292" s="582"/>
      <c r="DR292" s="641"/>
      <c r="DS292" s="582"/>
      <c r="DT292" s="614"/>
      <c r="DU292" s="330"/>
      <c r="DV292" s="454">
        <v>0</v>
      </c>
      <c r="DW292" s="431"/>
      <c r="DX292" s="431"/>
      <c r="DY292" s="582"/>
      <c r="DZ292" s="582"/>
      <c r="EA292" s="641"/>
      <c r="EB292" s="582"/>
      <c r="EC292" s="582"/>
      <c r="ED292" s="771"/>
      <c r="EE292" s="330"/>
      <c r="EF292" s="538"/>
      <c r="EG292" s="533">
        <v>0.19980000000000003</v>
      </c>
      <c r="EH292" s="330"/>
      <c r="EI292" s="330"/>
      <c r="EJ292" s="587"/>
      <c r="EK292" s="330"/>
      <c r="EL292" s="330"/>
      <c r="EM292" s="772"/>
      <c r="EN292" s="330"/>
      <c r="EO292" s="330"/>
      <c r="EP292" s="703"/>
      <c r="EQ292" s="330"/>
      <c r="ER292" s="534">
        <v>0</v>
      </c>
      <c r="ES292" s="200"/>
      <c r="ET292" s="412">
        <f t="shared" si="4"/>
        <v>-1.9999999999997797E-4</v>
      </c>
    </row>
    <row r="293" spans="1:150" s="409" customFormat="1" ht="99.95" customHeight="1" x14ac:dyDescent="0.25">
      <c r="A293" s="430" t="s">
        <v>214</v>
      </c>
      <c r="B293" s="430" t="s">
        <v>83</v>
      </c>
      <c r="C293" s="430" t="s">
        <v>2135</v>
      </c>
      <c r="D293" s="437">
        <v>7</v>
      </c>
      <c r="E293" s="430" t="s">
        <v>3779</v>
      </c>
      <c r="F293" s="441" t="s">
        <v>65</v>
      </c>
      <c r="G293" s="437">
        <v>1</v>
      </c>
      <c r="H293" s="444">
        <v>1</v>
      </c>
      <c r="I293" s="441">
        <v>0.1</v>
      </c>
      <c r="J293" s="430" t="s">
        <v>2136</v>
      </c>
      <c r="K293" s="463">
        <v>43465</v>
      </c>
      <c r="L293" s="437">
        <v>6</v>
      </c>
      <c r="M293" s="430" t="s">
        <v>2137</v>
      </c>
      <c r="N293" s="430" t="s">
        <v>2138</v>
      </c>
      <c r="O293" s="430" t="s">
        <v>2139</v>
      </c>
      <c r="P293" s="441">
        <v>0.05</v>
      </c>
      <c r="Q293" s="437">
        <v>7</v>
      </c>
      <c r="R293" s="477">
        <v>42000000</v>
      </c>
      <c r="S293" s="477"/>
      <c r="T293" s="493">
        <v>43101</v>
      </c>
      <c r="U293" s="493">
        <v>43312</v>
      </c>
      <c r="V293" s="430" t="s">
        <v>2141</v>
      </c>
      <c r="W293" s="441">
        <v>0.3</v>
      </c>
      <c r="X293" s="45">
        <v>7.4999999999999997E-2</v>
      </c>
      <c r="Y293" s="431"/>
      <c r="Z293" s="431" t="s">
        <v>243</v>
      </c>
      <c r="AA293" s="665">
        <v>0.17419999999999999</v>
      </c>
      <c r="AB293" s="582"/>
      <c r="AC293" s="641">
        <v>93508000</v>
      </c>
      <c r="AD293" s="582"/>
      <c r="AE293" s="771">
        <v>8.7100000000000007E-3</v>
      </c>
      <c r="AF293" s="330"/>
      <c r="AG293" s="45">
        <v>7.4999999999999997E-2</v>
      </c>
      <c r="AH293" s="431"/>
      <c r="AI293" s="431" t="s">
        <v>243</v>
      </c>
      <c r="AJ293" s="665">
        <v>0.17419999999999999</v>
      </c>
      <c r="AK293" s="582"/>
      <c r="AL293" s="641"/>
      <c r="AM293" s="582"/>
      <c r="AN293" s="771">
        <v>8.7100000000000007E-3</v>
      </c>
      <c r="AO293" s="330"/>
      <c r="AP293" s="345">
        <v>7.4999999999999997E-2</v>
      </c>
      <c r="AQ293" s="431"/>
      <c r="AR293" s="431" t="s">
        <v>243</v>
      </c>
      <c r="AS293" s="582">
        <v>0.17419999999999999</v>
      </c>
      <c r="AT293" s="582"/>
      <c r="AU293" s="641"/>
      <c r="AV293" s="582"/>
      <c r="AW293" s="582"/>
      <c r="AX293" s="644">
        <v>8.7100000000000007E-3</v>
      </c>
      <c r="AY293" s="330"/>
      <c r="AZ293" s="345">
        <v>7.4999999999999997E-2</v>
      </c>
      <c r="BA293" s="431"/>
      <c r="BB293" s="431" t="s">
        <v>243</v>
      </c>
      <c r="BC293" s="582">
        <v>0.17419999999999999</v>
      </c>
      <c r="BD293" s="582"/>
      <c r="BE293" s="641"/>
      <c r="BF293" s="582"/>
      <c r="BG293" s="644">
        <v>8.7100000000000007E-3</v>
      </c>
      <c r="BH293" s="330"/>
      <c r="BI293" s="454">
        <v>0</v>
      </c>
      <c r="BJ293" s="431"/>
      <c r="BK293" s="431"/>
      <c r="BL293" s="582">
        <v>0.10110000000000001</v>
      </c>
      <c r="BM293" s="582"/>
      <c r="BN293" s="641"/>
      <c r="BO293" s="582"/>
      <c r="BP293" s="644">
        <v>5.0550000000000005E-3</v>
      </c>
      <c r="BQ293" s="330"/>
      <c r="BR293" s="454">
        <v>0</v>
      </c>
      <c r="BS293" s="431"/>
      <c r="BT293" s="431"/>
      <c r="BU293" s="582">
        <v>0.10110000000000001</v>
      </c>
      <c r="BV293" s="582"/>
      <c r="BW293" s="641"/>
      <c r="BX293" s="582"/>
      <c r="BY293" s="582" t="s">
        <v>2142</v>
      </c>
      <c r="BZ293" s="644">
        <v>5.0550000000000005E-3</v>
      </c>
      <c r="CA293" s="330"/>
      <c r="CB293" s="454">
        <v>0</v>
      </c>
      <c r="CC293" s="431"/>
      <c r="CD293" s="431"/>
      <c r="CE293" s="582">
        <v>0.10100000000000001</v>
      </c>
      <c r="CF293" s="582"/>
      <c r="CG293" s="641"/>
      <c r="CH293" s="582"/>
      <c r="CI293" s="644">
        <v>5.0500000000000007E-3</v>
      </c>
      <c r="CJ293" s="330"/>
      <c r="CK293" s="444">
        <v>0</v>
      </c>
      <c r="CL293" s="431"/>
      <c r="CM293" s="431"/>
      <c r="CN293" s="582">
        <v>0</v>
      </c>
      <c r="CO293" s="582"/>
      <c r="CP293" s="641">
        <v>0</v>
      </c>
      <c r="CQ293" s="582"/>
      <c r="CR293" s="712">
        <v>0.10000000000000002</v>
      </c>
      <c r="CS293" s="330"/>
      <c r="CT293" s="444">
        <v>0</v>
      </c>
      <c r="CU293" s="431"/>
      <c r="CV293" s="431"/>
      <c r="CW293" s="582">
        <v>0</v>
      </c>
      <c r="CX293" s="582"/>
      <c r="CY293" s="641"/>
      <c r="CZ293" s="582"/>
      <c r="DA293" s="582"/>
      <c r="DB293" s="712">
        <v>0.10000000000000002</v>
      </c>
      <c r="DC293" s="330"/>
      <c r="DD293" s="444">
        <v>0</v>
      </c>
      <c r="DE293" s="431"/>
      <c r="DF293" s="431"/>
      <c r="DG293" s="582">
        <v>0</v>
      </c>
      <c r="DH293" s="582"/>
      <c r="DI293" s="641">
        <v>0</v>
      </c>
      <c r="DJ293" s="582"/>
      <c r="DK293" s="644">
        <v>0.10000000000000002</v>
      </c>
      <c r="DL293" s="330"/>
      <c r="DM293" s="444">
        <v>0</v>
      </c>
      <c r="DN293" s="431"/>
      <c r="DO293" s="431"/>
      <c r="DP293" s="582">
        <v>0</v>
      </c>
      <c r="DQ293" s="582"/>
      <c r="DR293" s="641">
        <v>7903000</v>
      </c>
      <c r="DS293" s="582"/>
      <c r="DT293" s="712">
        <v>0.10000000000000002</v>
      </c>
      <c r="DU293" s="330"/>
      <c r="DV293" s="444">
        <v>0</v>
      </c>
      <c r="DW293" s="431"/>
      <c r="DX293" s="431"/>
      <c r="DY293" s="582">
        <v>0</v>
      </c>
      <c r="DZ293" s="582"/>
      <c r="EA293" s="641">
        <v>0</v>
      </c>
      <c r="EB293" s="582"/>
      <c r="EC293" s="582" t="s">
        <v>2143</v>
      </c>
      <c r="ED293" s="771">
        <v>0.10000000000000002</v>
      </c>
      <c r="EE293" s="330"/>
      <c r="EF293" s="538"/>
      <c r="EG293" s="533">
        <v>0.3</v>
      </c>
      <c r="EH293" s="330"/>
      <c r="EI293" s="330"/>
      <c r="EJ293" s="587">
        <v>0.99999999999999989</v>
      </c>
      <c r="EK293" s="330"/>
      <c r="EL293" s="330"/>
      <c r="EM293" s="709">
        <v>0.999</v>
      </c>
      <c r="EN293" s="330"/>
      <c r="EO293" s="330"/>
      <c r="EP293" s="701">
        <v>42000000</v>
      </c>
      <c r="EQ293" s="330"/>
      <c r="ER293" s="534">
        <v>42000000</v>
      </c>
      <c r="ES293" s="200"/>
      <c r="ET293" s="412">
        <f t="shared" si="4"/>
        <v>0</v>
      </c>
    </row>
    <row r="294" spans="1:150" s="409" customFormat="1" ht="99.95" customHeight="1" x14ac:dyDescent="0.25">
      <c r="A294" s="430" t="s">
        <v>214</v>
      </c>
      <c r="B294" s="430" t="s">
        <v>83</v>
      </c>
      <c r="C294" s="430" t="s">
        <v>2135</v>
      </c>
      <c r="D294" s="437">
        <v>7</v>
      </c>
      <c r="E294" s="430" t="s">
        <v>3779</v>
      </c>
      <c r="F294" s="441" t="s">
        <v>65</v>
      </c>
      <c r="G294" s="437">
        <v>1</v>
      </c>
      <c r="H294" s="444">
        <v>1</v>
      </c>
      <c r="I294" s="441">
        <v>0.1</v>
      </c>
      <c r="J294" s="430" t="s">
        <v>2136</v>
      </c>
      <c r="K294" s="463">
        <v>43465</v>
      </c>
      <c r="L294" s="437">
        <v>6</v>
      </c>
      <c r="M294" s="430" t="s">
        <v>2137</v>
      </c>
      <c r="N294" s="430" t="s">
        <v>2138</v>
      </c>
      <c r="O294" s="430" t="s">
        <v>2139</v>
      </c>
      <c r="P294" s="441">
        <v>0.05</v>
      </c>
      <c r="Q294" s="437">
        <v>7</v>
      </c>
      <c r="R294" s="477">
        <v>42000000</v>
      </c>
      <c r="S294" s="477"/>
      <c r="T294" s="493">
        <v>43101</v>
      </c>
      <c r="U294" s="493">
        <v>43312</v>
      </c>
      <c r="V294" s="430" t="s">
        <v>2144</v>
      </c>
      <c r="W294" s="441">
        <v>0.6</v>
      </c>
      <c r="X294" s="45">
        <v>8.5000000000000006E-2</v>
      </c>
      <c r="Y294" s="431"/>
      <c r="Z294" s="431" t="s">
        <v>2145</v>
      </c>
      <c r="AA294" s="665"/>
      <c r="AB294" s="582"/>
      <c r="AC294" s="641"/>
      <c r="AD294" s="582"/>
      <c r="AE294" s="771"/>
      <c r="AF294" s="330"/>
      <c r="AG294" s="45">
        <v>8.5000000000000006E-2</v>
      </c>
      <c r="AH294" s="431"/>
      <c r="AI294" s="431" t="s">
        <v>2145</v>
      </c>
      <c r="AJ294" s="665"/>
      <c r="AK294" s="582"/>
      <c r="AL294" s="641"/>
      <c r="AM294" s="582"/>
      <c r="AN294" s="771"/>
      <c r="AO294" s="330"/>
      <c r="AP294" s="345">
        <v>8.5000000000000006E-2</v>
      </c>
      <c r="AQ294" s="431"/>
      <c r="AR294" s="431" t="s">
        <v>2145</v>
      </c>
      <c r="AS294" s="582"/>
      <c r="AT294" s="582"/>
      <c r="AU294" s="641"/>
      <c r="AV294" s="582"/>
      <c r="AW294" s="582"/>
      <c r="AX294" s="644"/>
      <c r="AY294" s="330"/>
      <c r="AZ294" s="345">
        <v>8.5000000000000006E-2</v>
      </c>
      <c r="BA294" s="431"/>
      <c r="BB294" s="431" t="s">
        <v>2145</v>
      </c>
      <c r="BC294" s="582"/>
      <c r="BD294" s="582"/>
      <c r="BE294" s="641"/>
      <c r="BF294" s="582"/>
      <c r="BG294" s="644"/>
      <c r="BH294" s="330"/>
      <c r="BI294" s="454">
        <v>8.6400000000000005E-2</v>
      </c>
      <c r="BJ294" s="431"/>
      <c r="BK294" s="431" t="s">
        <v>2145</v>
      </c>
      <c r="BL294" s="582"/>
      <c r="BM294" s="582"/>
      <c r="BN294" s="641"/>
      <c r="BO294" s="582"/>
      <c r="BP294" s="644"/>
      <c r="BQ294" s="330"/>
      <c r="BR294" s="454">
        <v>8.6400000000000005E-2</v>
      </c>
      <c r="BS294" s="431"/>
      <c r="BT294" s="431" t="s">
        <v>2145</v>
      </c>
      <c r="BU294" s="582"/>
      <c r="BV294" s="582"/>
      <c r="BW294" s="641"/>
      <c r="BX294" s="582"/>
      <c r="BY294" s="582"/>
      <c r="BZ294" s="644"/>
      <c r="CA294" s="330"/>
      <c r="CB294" s="454">
        <v>8.6300000000000002E-2</v>
      </c>
      <c r="CC294" s="431"/>
      <c r="CD294" s="431" t="s">
        <v>2145</v>
      </c>
      <c r="CE294" s="582"/>
      <c r="CF294" s="582"/>
      <c r="CG294" s="641"/>
      <c r="CH294" s="582"/>
      <c r="CI294" s="644"/>
      <c r="CJ294" s="330"/>
      <c r="CK294" s="444">
        <v>0</v>
      </c>
      <c r="CL294" s="431"/>
      <c r="CM294" s="431"/>
      <c r="CN294" s="582"/>
      <c r="CO294" s="582"/>
      <c r="CP294" s="641"/>
      <c r="CQ294" s="582"/>
      <c r="CR294" s="712"/>
      <c r="CS294" s="330"/>
      <c r="CT294" s="444">
        <v>0</v>
      </c>
      <c r="CU294" s="431"/>
      <c r="CV294" s="431"/>
      <c r="CW294" s="582"/>
      <c r="CX294" s="582"/>
      <c r="CY294" s="641"/>
      <c r="CZ294" s="582"/>
      <c r="DA294" s="582"/>
      <c r="DB294" s="712"/>
      <c r="DC294" s="330"/>
      <c r="DD294" s="444">
        <v>0</v>
      </c>
      <c r="DE294" s="431"/>
      <c r="DF294" s="431"/>
      <c r="DG294" s="582"/>
      <c r="DH294" s="582"/>
      <c r="DI294" s="641"/>
      <c r="DJ294" s="582"/>
      <c r="DK294" s="644"/>
      <c r="DL294" s="330"/>
      <c r="DM294" s="444">
        <v>0</v>
      </c>
      <c r="DN294" s="431"/>
      <c r="DO294" s="431"/>
      <c r="DP294" s="582"/>
      <c r="DQ294" s="582"/>
      <c r="DR294" s="641"/>
      <c r="DS294" s="582"/>
      <c r="DT294" s="712"/>
      <c r="DU294" s="330"/>
      <c r="DV294" s="444">
        <v>0</v>
      </c>
      <c r="DW294" s="431"/>
      <c r="DX294" s="431"/>
      <c r="DY294" s="582"/>
      <c r="DZ294" s="582"/>
      <c r="EA294" s="641"/>
      <c r="EB294" s="582"/>
      <c r="EC294" s="582"/>
      <c r="ED294" s="771"/>
      <c r="EE294" s="330"/>
      <c r="EF294" s="538"/>
      <c r="EG294" s="533">
        <v>0.59910000000000008</v>
      </c>
      <c r="EH294" s="330"/>
      <c r="EI294" s="330"/>
      <c r="EJ294" s="587"/>
      <c r="EK294" s="330"/>
      <c r="EL294" s="330"/>
      <c r="EM294" s="709"/>
      <c r="EN294" s="330"/>
      <c r="EO294" s="330"/>
      <c r="EP294" s="702"/>
      <c r="EQ294" s="330"/>
      <c r="ER294" s="534">
        <v>0</v>
      </c>
      <c r="ES294" s="200"/>
      <c r="ET294" s="412">
        <f t="shared" si="4"/>
        <v>-8.9999999999990088E-4</v>
      </c>
    </row>
    <row r="295" spans="1:150" s="409" customFormat="1" ht="99.95" customHeight="1" x14ac:dyDescent="0.25">
      <c r="A295" s="430" t="s">
        <v>214</v>
      </c>
      <c r="B295" s="430" t="s">
        <v>83</v>
      </c>
      <c r="C295" s="430" t="s">
        <v>2135</v>
      </c>
      <c r="D295" s="437">
        <v>7</v>
      </c>
      <c r="E295" s="430" t="s">
        <v>3779</v>
      </c>
      <c r="F295" s="441" t="s">
        <v>65</v>
      </c>
      <c r="G295" s="437">
        <v>1</v>
      </c>
      <c r="H295" s="444">
        <v>1</v>
      </c>
      <c r="I295" s="441">
        <v>0.1</v>
      </c>
      <c r="J295" s="430" t="s">
        <v>2136</v>
      </c>
      <c r="K295" s="463">
        <v>43465</v>
      </c>
      <c r="L295" s="437">
        <v>6</v>
      </c>
      <c r="M295" s="430" t="s">
        <v>2137</v>
      </c>
      <c r="N295" s="430" t="s">
        <v>2138</v>
      </c>
      <c r="O295" s="430" t="s">
        <v>2139</v>
      </c>
      <c r="P295" s="441">
        <v>0.05</v>
      </c>
      <c r="Q295" s="437">
        <v>7</v>
      </c>
      <c r="R295" s="477">
        <v>42000000</v>
      </c>
      <c r="S295" s="477"/>
      <c r="T295" s="493">
        <v>43101</v>
      </c>
      <c r="U295" s="493">
        <v>43312</v>
      </c>
      <c r="V295" s="430" t="s">
        <v>2146</v>
      </c>
      <c r="W295" s="441">
        <v>0.1</v>
      </c>
      <c r="X295" s="45">
        <v>1.4200000000000001E-2</v>
      </c>
      <c r="Y295" s="431"/>
      <c r="Z295" s="431" t="s">
        <v>2147</v>
      </c>
      <c r="AA295" s="665"/>
      <c r="AB295" s="582"/>
      <c r="AC295" s="641"/>
      <c r="AD295" s="582"/>
      <c r="AE295" s="771"/>
      <c r="AF295" s="330"/>
      <c r="AG295" s="45">
        <v>1.4200000000000001E-2</v>
      </c>
      <c r="AH295" s="431"/>
      <c r="AI295" s="431" t="s">
        <v>2148</v>
      </c>
      <c r="AJ295" s="665"/>
      <c r="AK295" s="582"/>
      <c r="AL295" s="641"/>
      <c r="AM295" s="582"/>
      <c r="AN295" s="771"/>
      <c r="AO295" s="330"/>
      <c r="AP295" s="345">
        <v>1.4200000000000001E-2</v>
      </c>
      <c r="AQ295" s="431"/>
      <c r="AR295" s="431" t="s">
        <v>2148</v>
      </c>
      <c r="AS295" s="582"/>
      <c r="AT295" s="582"/>
      <c r="AU295" s="641"/>
      <c r="AV295" s="582"/>
      <c r="AW295" s="582"/>
      <c r="AX295" s="644"/>
      <c r="AY295" s="330"/>
      <c r="AZ295" s="345">
        <v>1.4200000000000001E-2</v>
      </c>
      <c r="BA295" s="431"/>
      <c r="BB295" s="431" t="s">
        <v>2148</v>
      </c>
      <c r="BC295" s="582"/>
      <c r="BD295" s="582"/>
      <c r="BE295" s="641"/>
      <c r="BF295" s="582"/>
      <c r="BG295" s="644"/>
      <c r="BH295" s="330"/>
      <c r="BI295" s="454">
        <v>1.47E-2</v>
      </c>
      <c r="BJ295" s="431"/>
      <c r="BK295" s="431" t="s">
        <v>2148</v>
      </c>
      <c r="BL295" s="582"/>
      <c r="BM295" s="582"/>
      <c r="BN295" s="641"/>
      <c r="BO295" s="582"/>
      <c r="BP295" s="644"/>
      <c r="BQ295" s="330"/>
      <c r="BR295" s="454">
        <v>1.47E-2</v>
      </c>
      <c r="BS295" s="431"/>
      <c r="BT295" s="431" t="s">
        <v>2148</v>
      </c>
      <c r="BU295" s="582"/>
      <c r="BV295" s="582"/>
      <c r="BW295" s="641"/>
      <c r="BX295" s="582"/>
      <c r="BY295" s="582"/>
      <c r="BZ295" s="644"/>
      <c r="CA295" s="330"/>
      <c r="CB295" s="454">
        <v>1.47E-2</v>
      </c>
      <c r="CC295" s="431"/>
      <c r="CD295" s="431" t="s">
        <v>2149</v>
      </c>
      <c r="CE295" s="582"/>
      <c r="CF295" s="582"/>
      <c r="CG295" s="641"/>
      <c r="CH295" s="582"/>
      <c r="CI295" s="644"/>
      <c r="CJ295" s="330"/>
      <c r="CK295" s="444">
        <v>0</v>
      </c>
      <c r="CL295" s="431"/>
      <c r="CM295" s="431"/>
      <c r="CN295" s="582"/>
      <c r="CO295" s="582"/>
      <c r="CP295" s="641"/>
      <c r="CQ295" s="582"/>
      <c r="CR295" s="712"/>
      <c r="CS295" s="330"/>
      <c r="CT295" s="444">
        <v>0</v>
      </c>
      <c r="CU295" s="431"/>
      <c r="CV295" s="431"/>
      <c r="CW295" s="582"/>
      <c r="CX295" s="582"/>
      <c r="CY295" s="641"/>
      <c r="CZ295" s="582"/>
      <c r="DA295" s="582"/>
      <c r="DB295" s="712"/>
      <c r="DC295" s="330"/>
      <c r="DD295" s="444">
        <v>0</v>
      </c>
      <c r="DE295" s="431"/>
      <c r="DF295" s="431"/>
      <c r="DG295" s="582"/>
      <c r="DH295" s="582"/>
      <c r="DI295" s="641"/>
      <c r="DJ295" s="582"/>
      <c r="DK295" s="644"/>
      <c r="DL295" s="330"/>
      <c r="DM295" s="444">
        <v>0</v>
      </c>
      <c r="DN295" s="431"/>
      <c r="DO295" s="431"/>
      <c r="DP295" s="582"/>
      <c r="DQ295" s="582"/>
      <c r="DR295" s="641"/>
      <c r="DS295" s="582"/>
      <c r="DT295" s="712"/>
      <c r="DU295" s="330"/>
      <c r="DV295" s="444">
        <v>0</v>
      </c>
      <c r="DW295" s="431"/>
      <c r="DX295" s="431"/>
      <c r="DY295" s="582"/>
      <c r="DZ295" s="582"/>
      <c r="EA295" s="641"/>
      <c r="EB295" s="582"/>
      <c r="EC295" s="582"/>
      <c r="ED295" s="771"/>
      <c r="EE295" s="330"/>
      <c r="EF295" s="538"/>
      <c r="EG295" s="533">
        <v>0.10090000000000002</v>
      </c>
      <c r="EH295" s="330"/>
      <c r="EI295" s="330"/>
      <c r="EJ295" s="587"/>
      <c r="EK295" s="330"/>
      <c r="EL295" s="330"/>
      <c r="EM295" s="709"/>
      <c r="EN295" s="330"/>
      <c r="EO295" s="330"/>
      <c r="EP295" s="703"/>
      <c r="EQ295" s="330"/>
      <c r="ER295" s="534">
        <v>0</v>
      </c>
      <c r="ES295" s="200"/>
      <c r="ET295" s="412">
        <f t="shared" si="4"/>
        <v>9.000000000000119E-4</v>
      </c>
    </row>
    <row r="296" spans="1:150" s="409" customFormat="1" ht="99.95" customHeight="1" x14ac:dyDescent="0.25">
      <c r="A296" s="430" t="s">
        <v>214</v>
      </c>
      <c r="B296" s="430" t="s">
        <v>83</v>
      </c>
      <c r="C296" s="430" t="s">
        <v>2135</v>
      </c>
      <c r="D296" s="437">
        <v>7</v>
      </c>
      <c r="E296" s="430" t="s">
        <v>3779</v>
      </c>
      <c r="F296" s="441" t="s">
        <v>65</v>
      </c>
      <c r="G296" s="437">
        <v>1</v>
      </c>
      <c r="H296" s="444">
        <v>1</v>
      </c>
      <c r="I296" s="441">
        <v>0.1</v>
      </c>
      <c r="J296" s="430" t="s">
        <v>2136</v>
      </c>
      <c r="K296" s="463">
        <v>43465</v>
      </c>
      <c r="L296" s="437">
        <v>7</v>
      </c>
      <c r="M296" s="430" t="s">
        <v>2150</v>
      </c>
      <c r="N296" s="430" t="s">
        <v>2151</v>
      </c>
      <c r="O296" s="430" t="s">
        <v>2139</v>
      </c>
      <c r="P296" s="441">
        <v>0.05</v>
      </c>
      <c r="Q296" s="437">
        <v>5</v>
      </c>
      <c r="R296" s="477">
        <v>59411000</v>
      </c>
      <c r="S296" s="477"/>
      <c r="T296" s="493">
        <v>43313</v>
      </c>
      <c r="U296" s="493">
        <v>43465</v>
      </c>
      <c r="V296" s="430" t="s">
        <v>2152</v>
      </c>
      <c r="W296" s="441">
        <v>0.3</v>
      </c>
      <c r="X296" s="45">
        <v>0</v>
      </c>
      <c r="Y296" s="431"/>
      <c r="Z296" s="431"/>
      <c r="AA296" s="665">
        <v>0</v>
      </c>
      <c r="AB296" s="582"/>
      <c r="AC296" s="641"/>
      <c r="AD296" s="582"/>
      <c r="AE296" s="771"/>
      <c r="AF296" s="330"/>
      <c r="AG296" s="45">
        <v>0</v>
      </c>
      <c r="AH296" s="431"/>
      <c r="AI296" s="431"/>
      <c r="AJ296" s="665">
        <v>0</v>
      </c>
      <c r="AK296" s="582"/>
      <c r="AL296" s="641"/>
      <c r="AM296" s="582"/>
      <c r="AN296" s="771"/>
      <c r="AO296" s="330"/>
      <c r="AP296" s="444">
        <v>0</v>
      </c>
      <c r="AQ296" s="431"/>
      <c r="AR296" s="431"/>
      <c r="AS296" s="582">
        <v>0</v>
      </c>
      <c r="AT296" s="582"/>
      <c r="AU296" s="641">
        <v>0</v>
      </c>
      <c r="AV296" s="582"/>
      <c r="AW296" s="582"/>
      <c r="AX296" s="644"/>
      <c r="AY296" s="330"/>
      <c r="AZ296" s="444">
        <v>0</v>
      </c>
      <c r="BA296" s="431"/>
      <c r="BB296" s="431"/>
      <c r="BC296" s="582">
        <v>0</v>
      </c>
      <c r="BD296" s="582"/>
      <c r="BE296" s="641">
        <v>0</v>
      </c>
      <c r="BF296" s="582"/>
      <c r="BG296" s="644"/>
      <c r="BH296" s="330"/>
      <c r="BI296" s="454">
        <v>0</v>
      </c>
      <c r="BJ296" s="431"/>
      <c r="BK296" s="431"/>
      <c r="BL296" s="582">
        <v>0</v>
      </c>
      <c r="BM296" s="582"/>
      <c r="BN296" s="641">
        <v>0</v>
      </c>
      <c r="BO296" s="582"/>
      <c r="BP296" s="644"/>
      <c r="BQ296" s="330"/>
      <c r="BR296" s="454">
        <v>0</v>
      </c>
      <c r="BS296" s="431"/>
      <c r="BT296" s="431"/>
      <c r="BU296" s="582">
        <v>0</v>
      </c>
      <c r="BV296" s="582"/>
      <c r="BW296" s="641">
        <v>0</v>
      </c>
      <c r="BX296" s="582"/>
      <c r="BY296" s="582"/>
      <c r="BZ296" s="644"/>
      <c r="CA296" s="330"/>
      <c r="CB296" s="454">
        <v>0</v>
      </c>
      <c r="CC296" s="431"/>
      <c r="CD296" s="431"/>
      <c r="CE296" s="582">
        <v>0</v>
      </c>
      <c r="CF296" s="582"/>
      <c r="CG296" s="641">
        <v>0</v>
      </c>
      <c r="CH296" s="582"/>
      <c r="CI296" s="644"/>
      <c r="CJ296" s="330"/>
      <c r="CK296" s="345">
        <v>0.06</v>
      </c>
      <c r="CL296" s="431"/>
      <c r="CM296" s="431" t="s">
        <v>2156</v>
      </c>
      <c r="CN296" s="582">
        <v>0.2</v>
      </c>
      <c r="CO296" s="582"/>
      <c r="CP296" s="641"/>
      <c r="CQ296" s="582"/>
      <c r="CR296" s="712"/>
      <c r="CS296" s="330"/>
      <c r="CT296" s="345">
        <v>0.06</v>
      </c>
      <c r="CU296" s="431"/>
      <c r="CV296" s="431" t="s">
        <v>2153</v>
      </c>
      <c r="CW296" s="582">
        <v>0.2</v>
      </c>
      <c r="CX296" s="582"/>
      <c r="CY296" s="641"/>
      <c r="CZ296" s="582"/>
      <c r="DA296" s="582" t="s">
        <v>2154</v>
      </c>
      <c r="DB296" s="712"/>
      <c r="DC296" s="330"/>
      <c r="DD296" s="345">
        <v>0.06</v>
      </c>
      <c r="DE296" s="431"/>
      <c r="DF296" s="431" t="s">
        <v>2153</v>
      </c>
      <c r="DG296" s="582">
        <v>0.2</v>
      </c>
      <c r="DH296" s="582"/>
      <c r="DI296" s="641"/>
      <c r="DJ296" s="582"/>
      <c r="DK296" s="644"/>
      <c r="DL296" s="330"/>
      <c r="DM296" s="345">
        <v>0.06</v>
      </c>
      <c r="DN296" s="431"/>
      <c r="DO296" s="431" t="s">
        <v>2153</v>
      </c>
      <c r="DP296" s="582">
        <v>0.2</v>
      </c>
      <c r="DQ296" s="582"/>
      <c r="DR296" s="641"/>
      <c r="DS296" s="582"/>
      <c r="DT296" s="712"/>
      <c r="DU296" s="330"/>
      <c r="DV296" s="345">
        <v>0.06</v>
      </c>
      <c r="DW296" s="431"/>
      <c r="DX296" s="431" t="s">
        <v>2153</v>
      </c>
      <c r="DY296" s="582">
        <v>0.2</v>
      </c>
      <c r="DZ296" s="582"/>
      <c r="EA296" s="641"/>
      <c r="EB296" s="582"/>
      <c r="EC296" s="582"/>
      <c r="ED296" s="771"/>
      <c r="EE296" s="330"/>
      <c r="EF296" s="538"/>
      <c r="EG296" s="533">
        <v>0.3</v>
      </c>
      <c r="EH296" s="330"/>
      <c r="EI296" s="330"/>
      <c r="EJ296" s="587">
        <v>1</v>
      </c>
      <c r="EK296" s="330"/>
      <c r="EL296" s="330"/>
      <c r="EM296" s="709"/>
      <c r="EN296" s="330"/>
      <c r="EO296" s="330"/>
      <c r="EP296" s="701">
        <v>59411000</v>
      </c>
      <c r="EQ296" s="330"/>
      <c r="ER296" s="534">
        <v>59411000</v>
      </c>
      <c r="ES296" s="200"/>
      <c r="ET296" s="412">
        <f t="shared" si="4"/>
        <v>0</v>
      </c>
    </row>
    <row r="297" spans="1:150" s="409" customFormat="1" ht="99.95" customHeight="1" x14ac:dyDescent="0.25">
      <c r="A297" s="430" t="s">
        <v>214</v>
      </c>
      <c r="B297" s="430" t="s">
        <v>83</v>
      </c>
      <c r="C297" s="430" t="s">
        <v>2135</v>
      </c>
      <c r="D297" s="437">
        <v>7</v>
      </c>
      <c r="E297" s="430" t="s">
        <v>3779</v>
      </c>
      <c r="F297" s="441" t="s">
        <v>65</v>
      </c>
      <c r="G297" s="437">
        <v>1</v>
      </c>
      <c r="H297" s="444">
        <v>1</v>
      </c>
      <c r="I297" s="441">
        <v>0.1</v>
      </c>
      <c r="J297" s="430" t="s">
        <v>2136</v>
      </c>
      <c r="K297" s="463">
        <v>43465</v>
      </c>
      <c r="L297" s="437">
        <v>7</v>
      </c>
      <c r="M297" s="430" t="s">
        <v>2150</v>
      </c>
      <c r="N297" s="430" t="s">
        <v>2151</v>
      </c>
      <c r="O297" s="430" t="s">
        <v>2139</v>
      </c>
      <c r="P297" s="441">
        <v>0.05</v>
      </c>
      <c r="Q297" s="437">
        <v>5</v>
      </c>
      <c r="R297" s="477">
        <v>59411000</v>
      </c>
      <c r="S297" s="477"/>
      <c r="T297" s="493">
        <v>43313</v>
      </c>
      <c r="U297" s="493">
        <v>43465</v>
      </c>
      <c r="V297" s="430" t="s">
        <v>2155</v>
      </c>
      <c r="W297" s="441">
        <v>0.5</v>
      </c>
      <c r="X297" s="45">
        <v>0</v>
      </c>
      <c r="Y297" s="431"/>
      <c r="Z297" s="431"/>
      <c r="AA297" s="665"/>
      <c r="AB297" s="582"/>
      <c r="AC297" s="641"/>
      <c r="AD297" s="582"/>
      <c r="AE297" s="771"/>
      <c r="AF297" s="330"/>
      <c r="AG297" s="45">
        <v>0</v>
      </c>
      <c r="AH297" s="431"/>
      <c r="AI297" s="431"/>
      <c r="AJ297" s="665"/>
      <c r="AK297" s="582"/>
      <c r="AL297" s="641"/>
      <c r="AM297" s="582"/>
      <c r="AN297" s="771"/>
      <c r="AO297" s="330"/>
      <c r="AP297" s="444">
        <v>0</v>
      </c>
      <c r="AQ297" s="431"/>
      <c r="AR297" s="431"/>
      <c r="AS297" s="582"/>
      <c r="AT297" s="582"/>
      <c r="AU297" s="641"/>
      <c r="AV297" s="582"/>
      <c r="AW297" s="582"/>
      <c r="AX297" s="644"/>
      <c r="AY297" s="330"/>
      <c r="AZ297" s="444">
        <v>0</v>
      </c>
      <c r="BA297" s="431"/>
      <c r="BB297" s="431"/>
      <c r="BC297" s="582"/>
      <c r="BD297" s="582"/>
      <c r="BE297" s="641"/>
      <c r="BF297" s="582"/>
      <c r="BG297" s="644"/>
      <c r="BH297" s="330"/>
      <c r="BI297" s="454">
        <v>0</v>
      </c>
      <c r="BJ297" s="431"/>
      <c r="BK297" s="431"/>
      <c r="BL297" s="582"/>
      <c r="BM297" s="582"/>
      <c r="BN297" s="641"/>
      <c r="BO297" s="582"/>
      <c r="BP297" s="644"/>
      <c r="BQ297" s="330"/>
      <c r="BR297" s="454">
        <v>0</v>
      </c>
      <c r="BS297" s="431"/>
      <c r="BT297" s="431"/>
      <c r="BU297" s="582"/>
      <c r="BV297" s="582"/>
      <c r="BW297" s="641"/>
      <c r="BX297" s="582"/>
      <c r="BY297" s="582"/>
      <c r="BZ297" s="644"/>
      <c r="CA297" s="330"/>
      <c r="CB297" s="454">
        <v>0</v>
      </c>
      <c r="CC297" s="431"/>
      <c r="CD297" s="431"/>
      <c r="CE297" s="582"/>
      <c r="CF297" s="582"/>
      <c r="CG297" s="641"/>
      <c r="CH297" s="582"/>
      <c r="CI297" s="644"/>
      <c r="CJ297" s="330"/>
      <c r="CK297" s="345">
        <v>0.1</v>
      </c>
      <c r="CL297" s="431"/>
      <c r="CM297" s="431" t="s">
        <v>2156</v>
      </c>
      <c r="CN297" s="582"/>
      <c r="CO297" s="582"/>
      <c r="CP297" s="641"/>
      <c r="CQ297" s="582"/>
      <c r="CR297" s="712"/>
      <c r="CS297" s="330"/>
      <c r="CT297" s="345">
        <v>0.1</v>
      </c>
      <c r="CU297" s="431"/>
      <c r="CV297" s="431" t="s">
        <v>2156</v>
      </c>
      <c r="CW297" s="582"/>
      <c r="CX297" s="582"/>
      <c r="CY297" s="641"/>
      <c r="CZ297" s="582"/>
      <c r="DA297" s="582"/>
      <c r="DB297" s="712"/>
      <c r="DC297" s="330"/>
      <c r="DD297" s="345">
        <v>0.1</v>
      </c>
      <c r="DE297" s="431"/>
      <c r="DF297" s="431" t="s">
        <v>2156</v>
      </c>
      <c r="DG297" s="582"/>
      <c r="DH297" s="582"/>
      <c r="DI297" s="641"/>
      <c r="DJ297" s="582"/>
      <c r="DK297" s="644"/>
      <c r="DL297" s="330"/>
      <c r="DM297" s="345">
        <v>0.1</v>
      </c>
      <c r="DN297" s="431"/>
      <c r="DO297" s="431" t="s">
        <v>2156</v>
      </c>
      <c r="DP297" s="582"/>
      <c r="DQ297" s="582"/>
      <c r="DR297" s="641"/>
      <c r="DS297" s="582"/>
      <c r="DT297" s="712"/>
      <c r="DU297" s="330"/>
      <c r="DV297" s="345">
        <v>0.1</v>
      </c>
      <c r="DW297" s="431"/>
      <c r="DX297" s="431" t="s">
        <v>2156</v>
      </c>
      <c r="DY297" s="582"/>
      <c r="DZ297" s="582"/>
      <c r="EA297" s="641"/>
      <c r="EB297" s="582"/>
      <c r="EC297" s="582"/>
      <c r="ED297" s="771"/>
      <c r="EE297" s="330"/>
      <c r="EF297" s="538"/>
      <c r="EG297" s="533">
        <v>0.5</v>
      </c>
      <c r="EH297" s="330"/>
      <c r="EI297" s="330"/>
      <c r="EJ297" s="587"/>
      <c r="EK297" s="330"/>
      <c r="EL297" s="330"/>
      <c r="EM297" s="709"/>
      <c r="EN297" s="330"/>
      <c r="EO297" s="330"/>
      <c r="EP297" s="702"/>
      <c r="EQ297" s="330"/>
      <c r="ER297" s="534">
        <v>0</v>
      </c>
      <c r="ES297" s="200"/>
      <c r="ET297" s="412">
        <f t="shared" si="4"/>
        <v>0</v>
      </c>
    </row>
    <row r="298" spans="1:150" s="409" customFormat="1" ht="99.95" customHeight="1" x14ac:dyDescent="0.25">
      <c r="A298" s="430" t="s">
        <v>214</v>
      </c>
      <c r="B298" s="430" t="s">
        <v>83</v>
      </c>
      <c r="C298" s="430" t="s">
        <v>2135</v>
      </c>
      <c r="D298" s="437">
        <v>7</v>
      </c>
      <c r="E298" s="430" t="s">
        <v>3779</v>
      </c>
      <c r="F298" s="441" t="s">
        <v>65</v>
      </c>
      <c r="G298" s="437">
        <v>1</v>
      </c>
      <c r="H298" s="444">
        <v>1</v>
      </c>
      <c r="I298" s="441">
        <v>0.1</v>
      </c>
      <c r="J298" s="430" t="s">
        <v>2136</v>
      </c>
      <c r="K298" s="463">
        <v>43465</v>
      </c>
      <c r="L298" s="437">
        <v>7</v>
      </c>
      <c r="M298" s="430" t="s">
        <v>2150</v>
      </c>
      <c r="N298" s="430" t="s">
        <v>2151</v>
      </c>
      <c r="O298" s="430" t="s">
        <v>2139</v>
      </c>
      <c r="P298" s="441">
        <v>0.05</v>
      </c>
      <c r="Q298" s="437">
        <v>5</v>
      </c>
      <c r="R298" s="477">
        <v>59411000</v>
      </c>
      <c r="S298" s="477"/>
      <c r="T298" s="493">
        <v>43313</v>
      </c>
      <c r="U298" s="493">
        <v>43465</v>
      </c>
      <c r="V298" s="430" t="s">
        <v>2157</v>
      </c>
      <c r="W298" s="441">
        <v>0.2</v>
      </c>
      <c r="X298" s="45">
        <v>0</v>
      </c>
      <c r="Y298" s="431"/>
      <c r="Z298" s="431"/>
      <c r="AA298" s="665"/>
      <c r="AB298" s="582"/>
      <c r="AC298" s="641"/>
      <c r="AD298" s="582"/>
      <c r="AE298" s="771"/>
      <c r="AF298" s="330"/>
      <c r="AG298" s="45">
        <v>0</v>
      </c>
      <c r="AH298" s="431"/>
      <c r="AI298" s="431"/>
      <c r="AJ298" s="665"/>
      <c r="AK298" s="582"/>
      <c r="AL298" s="641"/>
      <c r="AM298" s="582"/>
      <c r="AN298" s="771"/>
      <c r="AO298" s="330"/>
      <c r="AP298" s="444">
        <v>0</v>
      </c>
      <c r="AQ298" s="431"/>
      <c r="AR298" s="431"/>
      <c r="AS298" s="582"/>
      <c r="AT298" s="582"/>
      <c r="AU298" s="641"/>
      <c r="AV298" s="582"/>
      <c r="AW298" s="582"/>
      <c r="AX298" s="644"/>
      <c r="AY298" s="330"/>
      <c r="AZ298" s="444">
        <v>0</v>
      </c>
      <c r="BA298" s="431"/>
      <c r="BB298" s="431"/>
      <c r="BC298" s="582"/>
      <c r="BD298" s="582"/>
      <c r="BE298" s="641"/>
      <c r="BF298" s="582"/>
      <c r="BG298" s="644"/>
      <c r="BH298" s="330"/>
      <c r="BI298" s="454">
        <v>0</v>
      </c>
      <c r="BJ298" s="431"/>
      <c r="BK298" s="431"/>
      <c r="BL298" s="582"/>
      <c r="BM298" s="582"/>
      <c r="BN298" s="641"/>
      <c r="BO298" s="582"/>
      <c r="BP298" s="644"/>
      <c r="BQ298" s="330"/>
      <c r="BR298" s="454">
        <v>0</v>
      </c>
      <c r="BS298" s="431"/>
      <c r="BT298" s="431"/>
      <c r="BU298" s="582"/>
      <c r="BV298" s="582"/>
      <c r="BW298" s="641"/>
      <c r="BX298" s="582"/>
      <c r="BY298" s="582"/>
      <c r="BZ298" s="644"/>
      <c r="CA298" s="330"/>
      <c r="CB298" s="454">
        <v>0</v>
      </c>
      <c r="CC298" s="431"/>
      <c r="CD298" s="431"/>
      <c r="CE298" s="582"/>
      <c r="CF298" s="582"/>
      <c r="CG298" s="641"/>
      <c r="CH298" s="582"/>
      <c r="CI298" s="644"/>
      <c r="CJ298" s="330"/>
      <c r="CK298" s="345">
        <v>0.04</v>
      </c>
      <c r="CL298" s="431"/>
      <c r="CM298" s="431" t="s">
        <v>2156</v>
      </c>
      <c r="CN298" s="582"/>
      <c r="CO298" s="582"/>
      <c r="CP298" s="641"/>
      <c r="CQ298" s="582"/>
      <c r="CR298" s="712"/>
      <c r="CS298" s="330"/>
      <c r="CT298" s="345">
        <v>0.04</v>
      </c>
      <c r="CU298" s="431"/>
      <c r="CV298" s="431" t="s">
        <v>2156</v>
      </c>
      <c r="CW298" s="582"/>
      <c r="CX298" s="582"/>
      <c r="CY298" s="641"/>
      <c r="CZ298" s="582"/>
      <c r="DA298" s="582"/>
      <c r="DB298" s="712"/>
      <c r="DC298" s="330"/>
      <c r="DD298" s="345">
        <v>0.04</v>
      </c>
      <c r="DE298" s="431"/>
      <c r="DF298" s="431" t="s">
        <v>2156</v>
      </c>
      <c r="DG298" s="582"/>
      <c r="DH298" s="582"/>
      <c r="DI298" s="641"/>
      <c r="DJ298" s="582"/>
      <c r="DK298" s="644"/>
      <c r="DL298" s="330"/>
      <c r="DM298" s="345">
        <v>0.04</v>
      </c>
      <c r="DN298" s="431"/>
      <c r="DO298" s="431" t="s">
        <v>2156</v>
      </c>
      <c r="DP298" s="582"/>
      <c r="DQ298" s="582"/>
      <c r="DR298" s="641"/>
      <c r="DS298" s="582"/>
      <c r="DT298" s="712"/>
      <c r="DU298" s="330"/>
      <c r="DV298" s="345">
        <v>0.04</v>
      </c>
      <c r="DW298" s="431"/>
      <c r="DX298" s="431" t="s">
        <v>2156</v>
      </c>
      <c r="DY298" s="582"/>
      <c r="DZ298" s="582"/>
      <c r="EA298" s="641"/>
      <c r="EB298" s="582"/>
      <c r="EC298" s="582"/>
      <c r="ED298" s="771"/>
      <c r="EE298" s="330"/>
      <c r="EF298" s="538"/>
      <c r="EG298" s="533">
        <v>0.2</v>
      </c>
      <c r="EH298" s="330"/>
      <c r="EI298" s="330"/>
      <c r="EJ298" s="587"/>
      <c r="EK298" s="330"/>
      <c r="EL298" s="330"/>
      <c r="EM298" s="709"/>
      <c r="EN298" s="330"/>
      <c r="EO298" s="330"/>
      <c r="EP298" s="703"/>
      <c r="EQ298" s="330"/>
      <c r="ER298" s="534">
        <v>0</v>
      </c>
      <c r="ES298" s="200"/>
      <c r="ET298" s="412">
        <f t="shared" si="4"/>
        <v>0</v>
      </c>
    </row>
    <row r="299" spans="1:150" s="409" customFormat="1" ht="99.95" customHeight="1" x14ac:dyDescent="0.25">
      <c r="A299" s="430" t="s">
        <v>192</v>
      </c>
      <c r="B299" s="430" t="s">
        <v>83</v>
      </c>
      <c r="C299" s="430" t="s">
        <v>2347</v>
      </c>
      <c r="D299" s="437">
        <v>1</v>
      </c>
      <c r="E299" s="430" t="s">
        <v>2348</v>
      </c>
      <c r="F299" s="441" t="s">
        <v>65</v>
      </c>
      <c r="G299" s="441">
        <v>0.7</v>
      </c>
      <c r="H299" s="441">
        <v>0.2</v>
      </c>
      <c r="I299" s="441">
        <v>0.1</v>
      </c>
      <c r="J299" s="430" t="s">
        <v>2349</v>
      </c>
      <c r="K299" s="64">
        <v>43435</v>
      </c>
      <c r="L299" s="437">
        <v>1</v>
      </c>
      <c r="M299" s="430" t="s">
        <v>2350</v>
      </c>
      <c r="N299" s="430" t="s">
        <v>2351</v>
      </c>
      <c r="O299" s="430" t="s">
        <v>2352</v>
      </c>
      <c r="P299" s="441">
        <v>0.04</v>
      </c>
      <c r="Q299" s="437">
        <v>9</v>
      </c>
      <c r="R299" s="477">
        <v>92400000</v>
      </c>
      <c r="S299" s="415"/>
      <c r="T299" s="58">
        <v>43132</v>
      </c>
      <c r="U299" s="58">
        <v>43403</v>
      </c>
      <c r="V299" s="430" t="s">
        <v>2353</v>
      </c>
      <c r="W299" s="449">
        <v>0.33333333333333337</v>
      </c>
      <c r="X299" s="459">
        <v>0</v>
      </c>
      <c r="Y299" s="431"/>
      <c r="Z299" s="430"/>
      <c r="AA299" s="665">
        <v>0</v>
      </c>
      <c r="AB299" s="582">
        <v>0</v>
      </c>
      <c r="AC299" s="612"/>
      <c r="AD299" s="582"/>
      <c r="AE299" s="618">
        <v>0</v>
      </c>
      <c r="AF299" s="582"/>
      <c r="AG299" s="459">
        <v>0.11111111111111101</v>
      </c>
      <c r="AH299" s="431"/>
      <c r="AI299" s="150" t="s">
        <v>2354</v>
      </c>
      <c r="AJ299" s="665">
        <v>0.19444444444444436</v>
      </c>
      <c r="AK299" s="582">
        <v>0</v>
      </c>
      <c r="AL299" s="612">
        <v>10266667</v>
      </c>
      <c r="AM299" s="582"/>
      <c r="AN299" s="617">
        <v>2.1501010101010094E-2</v>
      </c>
      <c r="AO299" s="582"/>
      <c r="AP299" s="459">
        <v>0.11111111111111113</v>
      </c>
      <c r="AQ299" s="431"/>
      <c r="AR299" s="150" t="s">
        <v>2354</v>
      </c>
      <c r="AS299" s="665">
        <v>0.19444444444444448</v>
      </c>
      <c r="AT299" s="582">
        <v>0</v>
      </c>
      <c r="AU299" s="612">
        <v>10266667</v>
      </c>
      <c r="AV299" s="582"/>
      <c r="AW299" s="582"/>
      <c r="AX299" s="617">
        <v>2.1501010101010104E-2</v>
      </c>
      <c r="AY299" s="582"/>
      <c r="AZ299" s="459">
        <v>0.11111111111111113</v>
      </c>
      <c r="BA299" s="431"/>
      <c r="BB299" s="150" t="s">
        <v>2354</v>
      </c>
      <c r="BC299" s="665">
        <v>0.19444444444444448</v>
      </c>
      <c r="BD299" s="582">
        <v>0</v>
      </c>
      <c r="BE299" s="612">
        <v>10266667</v>
      </c>
      <c r="BF299" s="582"/>
      <c r="BG299" s="617">
        <v>2.1501010101010104E-2</v>
      </c>
      <c r="BH299" s="582"/>
      <c r="BI299" s="459">
        <v>0</v>
      </c>
      <c r="BJ299" s="431"/>
      <c r="BK299" s="150"/>
      <c r="BL299" s="665">
        <v>8.3333333333333343E-2</v>
      </c>
      <c r="BM299" s="582">
        <v>0</v>
      </c>
      <c r="BN299" s="612">
        <v>10266667</v>
      </c>
      <c r="BO299" s="582"/>
      <c r="BP299" s="617">
        <v>1.2612121212121213E-2</v>
      </c>
      <c r="BQ299" s="582"/>
      <c r="BR299" s="459">
        <v>0</v>
      </c>
      <c r="BS299" s="431"/>
      <c r="BT299" s="150"/>
      <c r="BU299" s="665">
        <v>0</v>
      </c>
      <c r="BV299" s="582">
        <v>0</v>
      </c>
      <c r="BW299" s="612">
        <v>10266667</v>
      </c>
      <c r="BX299" s="582"/>
      <c r="BY299" s="582"/>
      <c r="BZ299" s="617">
        <v>5.9454545454545463E-3</v>
      </c>
      <c r="CA299" s="582"/>
      <c r="CB299" s="459">
        <v>0</v>
      </c>
      <c r="CC299" s="431"/>
      <c r="CD299" s="150"/>
      <c r="CE299" s="665">
        <v>8.3333333333333343E-2</v>
      </c>
      <c r="CF299" s="582">
        <v>0</v>
      </c>
      <c r="CG299" s="612">
        <v>10266667</v>
      </c>
      <c r="CH299" s="582"/>
      <c r="CI299" s="617">
        <v>1.2612121212121213E-2</v>
      </c>
      <c r="CJ299" s="582"/>
      <c r="CK299" s="459">
        <v>0</v>
      </c>
      <c r="CL299" s="431"/>
      <c r="CM299" s="150"/>
      <c r="CN299" s="665">
        <v>8.3333333333333343E-2</v>
      </c>
      <c r="CO299" s="582">
        <v>0</v>
      </c>
      <c r="CP299" s="612">
        <v>10266667</v>
      </c>
      <c r="CQ299" s="582"/>
      <c r="CR299" s="617">
        <v>1.2612121212121213E-2</v>
      </c>
      <c r="CS299" s="582"/>
      <c r="CT299" s="459">
        <v>0</v>
      </c>
      <c r="CU299" s="431"/>
      <c r="CV299" s="150"/>
      <c r="CW299" s="665">
        <v>8.3333333333333343E-2</v>
      </c>
      <c r="CX299" s="582">
        <v>0</v>
      </c>
      <c r="CY299" s="612">
        <v>10266664</v>
      </c>
      <c r="CZ299" s="582"/>
      <c r="DA299" s="582"/>
      <c r="DB299" s="617">
        <v>1.2612121212121213E-2</v>
      </c>
      <c r="DC299" s="582"/>
      <c r="DD299" s="459">
        <v>0</v>
      </c>
      <c r="DE299" s="431"/>
      <c r="DF299" s="150"/>
      <c r="DG299" s="665">
        <v>8.3333333333333343E-2</v>
      </c>
      <c r="DH299" s="582">
        <v>0</v>
      </c>
      <c r="DI299" s="612"/>
      <c r="DJ299" s="582"/>
      <c r="DK299" s="617">
        <v>2.3532121212121213E-2</v>
      </c>
      <c r="DL299" s="582"/>
      <c r="DM299" s="459">
        <v>0</v>
      </c>
      <c r="DN299" s="431"/>
      <c r="DO299" s="150"/>
      <c r="DP299" s="665">
        <v>0</v>
      </c>
      <c r="DQ299" s="582">
        <v>0</v>
      </c>
      <c r="DR299" s="612"/>
      <c r="DS299" s="582"/>
      <c r="DT299" s="617">
        <v>3.324545454545455E-2</v>
      </c>
      <c r="DU299" s="582"/>
      <c r="DV299" s="459">
        <v>0</v>
      </c>
      <c r="DW299" s="431"/>
      <c r="DX299" s="150"/>
      <c r="DY299" s="665">
        <v>0</v>
      </c>
      <c r="DZ299" s="582">
        <v>0</v>
      </c>
      <c r="EA299" s="612"/>
      <c r="EB299" s="582"/>
      <c r="EC299" s="582"/>
      <c r="ED299" s="617">
        <v>2.2325454545454548E-2</v>
      </c>
      <c r="EE299" s="471"/>
      <c r="EG299" s="539">
        <v>0.33333333333333326</v>
      </c>
      <c r="EH299" s="539">
        <v>0</v>
      </c>
      <c r="EI299" s="540">
        <v>0</v>
      </c>
      <c r="EJ299" s="714">
        <v>1</v>
      </c>
      <c r="EK299" s="714">
        <v>0</v>
      </c>
      <c r="EL299" s="711">
        <v>0</v>
      </c>
      <c r="EM299" s="773">
        <v>0.19999999999999998</v>
      </c>
      <c r="EN299" s="773">
        <v>0</v>
      </c>
      <c r="EO299" s="711">
        <v>0</v>
      </c>
      <c r="EP299" s="710">
        <v>92400000</v>
      </c>
      <c r="EQ299" s="710">
        <v>0</v>
      </c>
      <c r="ER299" s="710">
        <v>0</v>
      </c>
      <c r="ES299" s="200"/>
      <c r="ET299" s="412">
        <f t="shared" si="4"/>
        <v>0</v>
      </c>
    </row>
    <row r="300" spans="1:150" s="409" customFormat="1" ht="99.95" customHeight="1" x14ac:dyDescent="0.25">
      <c r="A300" s="430" t="s">
        <v>192</v>
      </c>
      <c r="B300" s="430" t="s">
        <v>83</v>
      </c>
      <c r="C300" s="430" t="s">
        <v>2347</v>
      </c>
      <c r="D300" s="437">
        <v>1</v>
      </c>
      <c r="E300" s="430" t="s">
        <v>2348</v>
      </c>
      <c r="F300" s="441" t="s">
        <v>65</v>
      </c>
      <c r="G300" s="441">
        <v>0.7</v>
      </c>
      <c r="H300" s="441">
        <v>0.2</v>
      </c>
      <c r="I300" s="441">
        <v>0.1</v>
      </c>
      <c r="J300" s="430" t="s">
        <v>2349</v>
      </c>
      <c r="K300" s="64">
        <v>43435</v>
      </c>
      <c r="L300" s="437">
        <v>1</v>
      </c>
      <c r="M300" s="430" t="s">
        <v>2350</v>
      </c>
      <c r="N300" s="430" t="s">
        <v>2355</v>
      </c>
      <c r="O300" s="430" t="s">
        <v>2352</v>
      </c>
      <c r="P300" s="441">
        <v>0.04</v>
      </c>
      <c r="Q300" s="437">
        <v>9</v>
      </c>
      <c r="R300" s="477">
        <v>92400000</v>
      </c>
      <c r="S300" s="415"/>
      <c r="T300" s="58">
        <v>43132</v>
      </c>
      <c r="U300" s="58">
        <v>43403</v>
      </c>
      <c r="V300" s="430" t="s">
        <v>2356</v>
      </c>
      <c r="W300" s="449">
        <v>0.33333333333333337</v>
      </c>
      <c r="X300" s="459">
        <v>0</v>
      </c>
      <c r="Y300" s="431"/>
      <c r="Z300" s="430"/>
      <c r="AA300" s="665"/>
      <c r="AB300" s="582"/>
      <c r="AC300" s="612"/>
      <c r="AD300" s="582"/>
      <c r="AE300" s="618"/>
      <c r="AF300" s="582"/>
      <c r="AG300" s="459">
        <v>8.3333333333333343E-2</v>
      </c>
      <c r="AH300" s="431"/>
      <c r="AI300" s="150" t="s">
        <v>2357</v>
      </c>
      <c r="AJ300" s="665"/>
      <c r="AK300" s="582"/>
      <c r="AL300" s="612"/>
      <c r="AM300" s="582"/>
      <c r="AN300" s="617"/>
      <c r="AO300" s="582"/>
      <c r="AP300" s="459">
        <v>8.3333333333333343E-2</v>
      </c>
      <c r="AQ300" s="431"/>
      <c r="AR300" s="150" t="s">
        <v>2357</v>
      </c>
      <c r="AS300" s="665"/>
      <c r="AT300" s="582"/>
      <c r="AU300" s="612"/>
      <c r="AV300" s="582"/>
      <c r="AW300" s="582"/>
      <c r="AX300" s="617"/>
      <c r="AY300" s="582"/>
      <c r="AZ300" s="459">
        <v>8.3333333333333343E-2</v>
      </c>
      <c r="BA300" s="431"/>
      <c r="BB300" s="150" t="s">
        <v>2357</v>
      </c>
      <c r="BC300" s="665"/>
      <c r="BD300" s="582"/>
      <c r="BE300" s="612"/>
      <c r="BF300" s="582"/>
      <c r="BG300" s="617"/>
      <c r="BH300" s="582"/>
      <c r="BI300" s="459">
        <v>8.3333333333333343E-2</v>
      </c>
      <c r="BJ300" s="431"/>
      <c r="BK300" s="150" t="s">
        <v>2357</v>
      </c>
      <c r="BL300" s="665"/>
      <c r="BM300" s="582"/>
      <c r="BN300" s="612"/>
      <c r="BO300" s="582"/>
      <c r="BP300" s="617"/>
      <c r="BQ300" s="582"/>
      <c r="BR300" s="459">
        <v>0</v>
      </c>
      <c r="BS300" s="431"/>
      <c r="BT300" s="150"/>
      <c r="BU300" s="665"/>
      <c r="BV300" s="582"/>
      <c r="BW300" s="612"/>
      <c r="BX300" s="582"/>
      <c r="BY300" s="582"/>
      <c r="BZ300" s="617"/>
      <c r="CA300" s="582"/>
      <c r="CB300" s="459">
        <v>0</v>
      </c>
      <c r="CC300" s="431"/>
      <c r="CD300" s="150"/>
      <c r="CE300" s="665"/>
      <c r="CF300" s="582"/>
      <c r="CG300" s="612"/>
      <c r="CH300" s="582"/>
      <c r="CI300" s="617"/>
      <c r="CJ300" s="582"/>
      <c r="CK300" s="459">
        <v>0</v>
      </c>
      <c r="CL300" s="431"/>
      <c r="CM300" s="150"/>
      <c r="CN300" s="665"/>
      <c r="CO300" s="582"/>
      <c r="CP300" s="612"/>
      <c r="CQ300" s="582"/>
      <c r="CR300" s="617"/>
      <c r="CS300" s="582"/>
      <c r="CT300" s="459">
        <v>0</v>
      </c>
      <c r="CU300" s="431"/>
      <c r="CV300" s="150"/>
      <c r="CW300" s="665"/>
      <c r="CX300" s="582"/>
      <c r="CY300" s="612"/>
      <c r="CZ300" s="582"/>
      <c r="DA300" s="582"/>
      <c r="DB300" s="617"/>
      <c r="DC300" s="582"/>
      <c r="DD300" s="459">
        <v>0</v>
      </c>
      <c r="DE300" s="431"/>
      <c r="DF300" s="150"/>
      <c r="DG300" s="665"/>
      <c r="DH300" s="582"/>
      <c r="DI300" s="612"/>
      <c r="DJ300" s="582"/>
      <c r="DK300" s="617"/>
      <c r="DL300" s="582"/>
      <c r="DM300" s="459">
        <v>0</v>
      </c>
      <c r="DN300" s="431"/>
      <c r="DO300" s="150"/>
      <c r="DP300" s="665"/>
      <c r="DQ300" s="582"/>
      <c r="DR300" s="612"/>
      <c r="DS300" s="582"/>
      <c r="DT300" s="617"/>
      <c r="DU300" s="582"/>
      <c r="DV300" s="459">
        <v>0</v>
      </c>
      <c r="DW300" s="431"/>
      <c r="DX300" s="150"/>
      <c r="DY300" s="665"/>
      <c r="DZ300" s="582"/>
      <c r="EA300" s="612"/>
      <c r="EB300" s="582"/>
      <c r="EC300" s="582"/>
      <c r="ED300" s="617"/>
      <c r="EE300" s="471"/>
      <c r="EG300" s="539">
        <v>0.33333333333333337</v>
      </c>
      <c r="EH300" s="539">
        <v>0</v>
      </c>
      <c r="EI300" s="540">
        <v>0</v>
      </c>
      <c r="EJ300" s="711"/>
      <c r="EK300" s="711"/>
      <c r="EL300" s="711"/>
      <c r="EM300" s="711"/>
      <c r="EN300" s="711"/>
      <c r="EO300" s="711"/>
      <c r="EP300" s="711"/>
      <c r="EQ300" s="710"/>
      <c r="ER300" s="711"/>
      <c r="ES300" s="200"/>
      <c r="ET300" s="412">
        <f t="shared" si="4"/>
        <v>0</v>
      </c>
    </row>
    <row r="301" spans="1:150" s="409" customFormat="1" ht="99.95" customHeight="1" x14ac:dyDescent="0.25">
      <c r="A301" s="430" t="s">
        <v>192</v>
      </c>
      <c r="B301" s="430" t="s">
        <v>83</v>
      </c>
      <c r="C301" s="430" t="s">
        <v>2347</v>
      </c>
      <c r="D301" s="437">
        <v>1</v>
      </c>
      <c r="E301" s="430" t="s">
        <v>2348</v>
      </c>
      <c r="F301" s="441" t="s">
        <v>65</v>
      </c>
      <c r="G301" s="441">
        <v>0.7</v>
      </c>
      <c r="H301" s="441">
        <v>0.2</v>
      </c>
      <c r="I301" s="441">
        <v>0.1</v>
      </c>
      <c r="J301" s="430" t="s">
        <v>2349</v>
      </c>
      <c r="K301" s="64">
        <v>43435</v>
      </c>
      <c r="L301" s="437">
        <v>1</v>
      </c>
      <c r="M301" s="430" t="s">
        <v>2350</v>
      </c>
      <c r="N301" s="430" t="s">
        <v>2355</v>
      </c>
      <c r="O301" s="430" t="s">
        <v>2352</v>
      </c>
      <c r="P301" s="441">
        <v>0.04</v>
      </c>
      <c r="Q301" s="437">
        <v>9</v>
      </c>
      <c r="R301" s="477">
        <v>92400000</v>
      </c>
      <c r="S301" s="415"/>
      <c r="T301" s="58">
        <v>43132</v>
      </c>
      <c r="U301" s="58">
        <v>43403</v>
      </c>
      <c r="V301" s="430" t="s">
        <v>2358</v>
      </c>
      <c r="W301" s="449">
        <v>0.33333333333333337</v>
      </c>
      <c r="X301" s="459">
        <v>0</v>
      </c>
      <c r="Y301" s="431"/>
      <c r="Z301" s="430"/>
      <c r="AA301" s="665"/>
      <c r="AB301" s="582"/>
      <c r="AC301" s="612"/>
      <c r="AD301" s="582"/>
      <c r="AE301" s="618"/>
      <c r="AF301" s="582"/>
      <c r="AG301" s="459">
        <v>0</v>
      </c>
      <c r="AH301" s="431"/>
      <c r="AI301" s="150"/>
      <c r="AJ301" s="665"/>
      <c r="AK301" s="582"/>
      <c r="AL301" s="612"/>
      <c r="AM301" s="582"/>
      <c r="AN301" s="617"/>
      <c r="AO301" s="582"/>
      <c r="AP301" s="459">
        <v>0</v>
      </c>
      <c r="AQ301" s="431"/>
      <c r="AR301" s="150"/>
      <c r="AS301" s="665"/>
      <c r="AT301" s="582"/>
      <c r="AU301" s="612"/>
      <c r="AV301" s="582"/>
      <c r="AW301" s="582"/>
      <c r="AX301" s="617"/>
      <c r="AY301" s="582"/>
      <c r="AZ301" s="459">
        <v>0</v>
      </c>
      <c r="BA301" s="431"/>
      <c r="BB301" s="150"/>
      <c r="BC301" s="665"/>
      <c r="BD301" s="582"/>
      <c r="BE301" s="612"/>
      <c r="BF301" s="582"/>
      <c r="BG301" s="617"/>
      <c r="BH301" s="582"/>
      <c r="BI301" s="459">
        <v>0</v>
      </c>
      <c r="BJ301" s="431"/>
      <c r="BK301" s="150"/>
      <c r="BL301" s="665"/>
      <c r="BM301" s="582"/>
      <c r="BN301" s="612"/>
      <c r="BO301" s="582"/>
      <c r="BP301" s="617"/>
      <c r="BQ301" s="582"/>
      <c r="BR301" s="459">
        <v>0</v>
      </c>
      <c r="BS301" s="431"/>
      <c r="BT301" s="150"/>
      <c r="BU301" s="665"/>
      <c r="BV301" s="582"/>
      <c r="BW301" s="612"/>
      <c r="BX301" s="582"/>
      <c r="BY301" s="582"/>
      <c r="BZ301" s="617"/>
      <c r="CA301" s="582"/>
      <c r="CB301" s="459">
        <v>8.3333333333333343E-2</v>
      </c>
      <c r="CC301" s="431"/>
      <c r="CD301" s="150" t="s">
        <v>2357</v>
      </c>
      <c r="CE301" s="665"/>
      <c r="CF301" s="582"/>
      <c r="CG301" s="612"/>
      <c r="CH301" s="582"/>
      <c r="CI301" s="617"/>
      <c r="CJ301" s="582"/>
      <c r="CK301" s="459">
        <v>8.3333333333333343E-2</v>
      </c>
      <c r="CL301" s="431"/>
      <c r="CM301" s="150" t="s">
        <v>2357</v>
      </c>
      <c r="CN301" s="665"/>
      <c r="CO301" s="582"/>
      <c r="CP301" s="612"/>
      <c r="CQ301" s="582"/>
      <c r="CR301" s="617"/>
      <c r="CS301" s="582"/>
      <c r="CT301" s="459">
        <v>8.3333333333333343E-2</v>
      </c>
      <c r="CU301" s="431"/>
      <c r="CV301" s="150" t="s">
        <v>2357</v>
      </c>
      <c r="CW301" s="665"/>
      <c r="CX301" s="582"/>
      <c r="CY301" s="612"/>
      <c r="CZ301" s="582"/>
      <c r="DA301" s="582"/>
      <c r="DB301" s="617"/>
      <c r="DC301" s="582"/>
      <c r="DD301" s="459">
        <v>8.3333333333333343E-2</v>
      </c>
      <c r="DE301" s="431"/>
      <c r="DF301" s="150" t="s">
        <v>2357</v>
      </c>
      <c r="DG301" s="665"/>
      <c r="DH301" s="582"/>
      <c r="DI301" s="612"/>
      <c r="DJ301" s="582"/>
      <c r="DK301" s="617"/>
      <c r="DL301" s="582"/>
      <c r="DM301" s="459">
        <v>0</v>
      </c>
      <c r="DN301" s="431"/>
      <c r="DO301" s="150"/>
      <c r="DP301" s="665"/>
      <c r="DQ301" s="582"/>
      <c r="DR301" s="612"/>
      <c r="DS301" s="582"/>
      <c r="DT301" s="617"/>
      <c r="DU301" s="582"/>
      <c r="DV301" s="459">
        <v>0</v>
      </c>
      <c r="DW301" s="431"/>
      <c r="DX301" s="150"/>
      <c r="DY301" s="665"/>
      <c r="DZ301" s="582"/>
      <c r="EA301" s="612"/>
      <c r="EB301" s="582"/>
      <c r="EC301" s="582"/>
      <c r="ED301" s="617"/>
      <c r="EE301" s="471"/>
      <c r="EG301" s="539">
        <v>0.33333333333333337</v>
      </c>
      <c r="EH301" s="539">
        <v>0</v>
      </c>
      <c r="EI301" s="540">
        <v>0</v>
      </c>
      <c r="EJ301" s="711"/>
      <c r="EK301" s="711"/>
      <c r="EL301" s="711"/>
      <c r="EM301" s="711"/>
      <c r="EN301" s="711"/>
      <c r="EO301" s="711"/>
      <c r="EP301" s="711"/>
      <c r="EQ301" s="710"/>
      <c r="ER301" s="711"/>
      <c r="ES301" s="200"/>
      <c r="ET301" s="412">
        <f t="shared" si="4"/>
        <v>0</v>
      </c>
    </row>
    <row r="302" spans="1:150" s="409" customFormat="1" ht="99.95" customHeight="1" x14ac:dyDescent="0.25">
      <c r="A302" s="430" t="s">
        <v>192</v>
      </c>
      <c r="B302" s="430" t="s">
        <v>83</v>
      </c>
      <c r="C302" s="430" t="s">
        <v>2347</v>
      </c>
      <c r="D302" s="437">
        <v>1</v>
      </c>
      <c r="E302" s="430" t="s">
        <v>2348</v>
      </c>
      <c r="F302" s="441" t="s">
        <v>65</v>
      </c>
      <c r="G302" s="441">
        <v>0.7</v>
      </c>
      <c r="H302" s="441">
        <v>0.2</v>
      </c>
      <c r="I302" s="441">
        <v>0.1</v>
      </c>
      <c r="J302" s="430" t="s">
        <v>2349</v>
      </c>
      <c r="K302" s="64">
        <v>43435</v>
      </c>
      <c r="L302" s="437">
        <v>2</v>
      </c>
      <c r="M302" s="430" t="s">
        <v>2359</v>
      </c>
      <c r="N302" s="430" t="s">
        <v>2360</v>
      </c>
      <c r="O302" s="430" t="s">
        <v>2352</v>
      </c>
      <c r="P302" s="453">
        <v>0.06</v>
      </c>
      <c r="Q302" s="75">
        <v>11</v>
      </c>
      <c r="R302" s="477">
        <v>369600000</v>
      </c>
      <c r="S302" s="415"/>
      <c r="T302" s="11">
        <v>43132</v>
      </c>
      <c r="U302" s="11">
        <v>43464</v>
      </c>
      <c r="V302" s="430" t="s">
        <v>2361</v>
      </c>
      <c r="W302" s="449">
        <v>0.54500000000000004</v>
      </c>
      <c r="X302" s="459">
        <v>0</v>
      </c>
      <c r="Y302" s="431"/>
      <c r="Z302" s="430"/>
      <c r="AA302" s="665">
        <v>0</v>
      </c>
      <c r="AB302" s="582">
        <v>0</v>
      </c>
      <c r="AC302" s="612"/>
      <c r="AD302" s="582"/>
      <c r="AE302" s="618"/>
      <c r="AF302" s="582"/>
      <c r="AG302" s="459">
        <v>4.9545454545454552E-2</v>
      </c>
      <c r="AH302" s="431"/>
      <c r="AI302" s="150" t="s">
        <v>2362</v>
      </c>
      <c r="AJ302" s="665">
        <v>4.9545454545454552E-2</v>
      </c>
      <c r="AK302" s="582">
        <v>0</v>
      </c>
      <c r="AL302" s="612">
        <v>33600000</v>
      </c>
      <c r="AM302" s="582"/>
      <c r="AN302" s="617"/>
      <c r="AO302" s="582"/>
      <c r="AP302" s="459">
        <v>4.9545454545454552E-2</v>
      </c>
      <c r="AQ302" s="431"/>
      <c r="AR302" s="150" t="s">
        <v>2362</v>
      </c>
      <c r="AS302" s="665">
        <v>4.9545454545454552E-2</v>
      </c>
      <c r="AT302" s="582">
        <v>0</v>
      </c>
      <c r="AU302" s="612">
        <v>33600000</v>
      </c>
      <c r="AV302" s="582"/>
      <c r="AW302" s="582"/>
      <c r="AX302" s="617"/>
      <c r="AY302" s="582"/>
      <c r="AZ302" s="459">
        <v>4.9545454545454552E-2</v>
      </c>
      <c r="BA302" s="431"/>
      <c r="BB302" s="150" t="s">
        <v>2362</v>
      </c>
      <c r="BC302" s="665">
        <v>4.9545454545454552E-2</v>
      </c>
      <c r="BD302" s="582">
        <v>0</v>
      </c>
      <c r="BE302" s="612">
        <v>33600000</v>
      </c>
      <c r="BF302" s="582"/>
      <c r="BG302" s="617"/>
      <c r="BH302" s="582"/>
      <c r="BI302" s="459">
        <v>4.9545454545454552E-2</v>
      </c>
      <c r="BJ302" s="431"/>
      <c r="BK302" s="150" t="s">
        <v>2362</v>
      </c>
      <c r="BL302" s="665">
        <v>4.9545454545454552E-2</v>
      </c>
      <c r="BM302" s="582">
        <v>0</v>
      </c>
      <c r="BN302" s="612">
        <v>33600000</v>
      </c>
      <c r="BO302" s="582"/>
      <c r="BP302" s="617"/>
      <c r="BQ302" s="582"/>
      <c r="BR302" s="459">
        <v>4.9545454545454552E-2</v>
      </c>
      <c r="BS302" s="431"/>
      <c r="BT302" s="150" t="s">
        <v>2362</v>
      </c>
      <c r="BU302" s="665">
        <v>4.9545454545454552E-2</v>
      </c>
      <c r="BV302" s="582">
        <v>0</v>
      </c>
      <c r="BW302" s="612">
        <v>33600000</v>
      </c>
      <c r="BX302" s="582"/>
      <c r="BY302" s="582"/>
      <c r="BZ302" s="617"/>
      <c r="CA302" s="582"/>
      <c r="CB302" s="459">
        <v>4.9545454545454552E-2</v>
      </c>
      <c r="CC302" s="431"/>
      <c r="CD302" s="150" t="s">
        <v>2362</v>
      </c>
      <c r="CE302" s="665">
        <v>4.9545454545454552E-2</v>
      </c>
      <c r="CF302" s="582">
        <v>0</v>
      </c>
      <c r="CG302" s="612">
        <v>33600000</v>
      </c>
      <c r="CH302" s="582"/>
      <c r="CI302" s="617"/>
      <c r="CJ302" s="582"/>
      <c r="CK302" s="459">
        <v>4.9545454545454552E-2</v>
      </c>
      <c r="CL302" s="431"/>
      <c r="CM302" s="150" t="s">
        <v>2362</v>
      </c>
      <c r="CN302" s="665">
        <v>4.9545454545454552E-2</v>
      </c>
      <c r="CO302" s="582">
        <v>0</v>
      </c>
      <c r="CP302" s="612">
        <v>33600000</v>
      </c>
      <c r="CQ302" s="582"/>
      <c r="CR302" s="617"/>
      <c r="CS302" s="582"/>
      <c r="CT302" s="459">
        <v>4.9545454545454552E-2</v>
      </c>
      <c r="CU302" s="431"/>
      <c r="CV302" s="150" t="s">
        <v>2362</v>
      </c>
      <c r="CW302" s="665">
        <v>4.9545454545454552E-2</v>
      </c>
      <c r="CX302" s="582">
        <v>0</v>
      </c>
      <c r="CY302" s="612">
        <v>33600000</v>
      </c>
      <c r="CZ302" s="582"/>
      <c r="DA302" s="582"/>
      <c r="DB302" s="617"/>
      <c r="DC302" s="582"/>
      <c r="DD302" s="459">
        <v>4.9545454545454552E-2</v>
      </c>
      <c r="DE302" s="431"/>
      <c r="DF302" s="150" t="s">
        <v>2362</v>
      </c>
      <c r="DG302" s="665">
        <v>0.14054545454545456</v>
      </c>
      <c r="DH302" s="582">
        <v>0</v>
      </c>
      <c r="DI302" s="612">
        <v>33600000</v>
      </c>
      <c r="DJ302" s="582"/>
      <c r="DK302" s="617"/>
      <c r="DL302" s="582"/>
      <c r="DM302" s="459">
        <v>4.9545454545454552E-2</v>
      </c>
      <c r="DN302" s="431"/>
      <c r="DO302" s="150" t="s">
        <v>2362</v>
      </c>
      <c r="DP302" s="665">
        <v>0.27704545454545459</v>
      </c>
      <c r="DQ302" s="582">
        <v>0</v>
      </c>
      <c r="DR302" s="612">
        <v>33600000</v>
      </c>
      <c r="DS302" s="582"/>
      <c r="DT302" s="617"/>
      <c r="DU302" s="582"/>
      <c r="DV302" s="459">
        <v>4.9545454545454552E-2</v>
      </c>
      <c r="DW302" s="431"/>
      <c r="DX302" s="150" t="s">
        <v>2362</v>
      </c>
      <c r="DY302" s="665">
        <v>0.18604545454545457</v>
      </c>
      <c r="DZ302" s="582">
        <v>0</v>
      </c>
      <c r="EA302" s="612"/>
      <c r="EB302" s="582"/>
      <c r="EC302" s="582"/>
      <c r="ED302" s="617"/>
      <c r="EE302" s="471"/>
      <c r="EG302" s="539">
        <v>0.54500000000000004</v>
      </c>
      <c r="EH302" s="539">
        <v>0</v>
      </c>
      <c r="EI302" s="540">
        <v>0</v>
      </c>
      <c r="EJ302" s="714">
        <v>1.0000000000000002</v>
      </c>
      <c r="EK302" s="714">
        <v>0</v>
      </c>
      <c r="EL302" s="711">
        <v>0</v>
      </c>
      <c r="EM302" s="711"/>
      <c r="EN302" s="711"/>
      <c r="EO302" s="711"/>
      <c r="EP302" s="710">
        <v>369600000</v>
      </c>
      <c r="EQ302" s="710">
        <v>0</v>
      </c>
      <c r="ER302" s="710">
        <v>0</v>
      </c>
      <c r="ES302" s="200"/>
      <c r="ET302" s="412">
        <f t="shared" si="4"/>
        <v>0</v>
      </c>
    </row>
    <row r="303" spans="1:150" s="409" customFormat="1" ht="99.95" customHeight="1" x14ac:dyDescent="0.25">
      <c r="A303" s="430" t="s">
        <v>192</v>
      </c>
      <c r="B303" s="430" t="s">
        <v>83</v>
      </c>
      <c r="C303" s="430" t="s">
        <v>2347</v>
      </c>
      <c r="D303" s="437">
        <v>1</v>
      </c>
      <c r="E303" s="430" t="s">
        <v>2348</v>
      </c>
      <c r="F303" s="441" t="s">
        <v>65</v>
      </c>
      <c r="G303" s="441">
        <v>0.7</v>
      </c>
      <c r="H303" s="441">
        <v>0.2</v>
      </c>
      <c r="I303" s="441">
        <v>0.1</v>
      </c>
      <c r="J303" s="430" t="s">
        <v>2349</v>
      </c>
      <c r="K303" s="64">
        <v>43435</v>
      </c>
      <c r="L303" s="437">
        <v>2</v>
      </c>
      <c r="M303" s="430" t="s">
        <v>2359</v>
      </c>
      <c r="N303" s="430" t="s">
        <v>2363</v>
      </c>
      <c r="O303" s="430" t="s">
        <v>2352</v>
      </c>
      <c r="P303" s="453">
        <v>0.06</v>
      </c>
      <c r="Q303" s="75">
        <v>11</v>
      </c>
      <c r="R303" s="477">
        <v>369600000</v>
      </c>
      <c r="S303" s="415"/>
      <c r="T303" s="11">
        <v>43132</v>
      </c>
      <c r="U303" s="11">
        <v>43464</v>
      </c>
      <c r="V303" s="430" t="s">
        <v>2364</v>
      </c>
      <c r="W303" s="449">
        <v>0.182</v>
      </c>
      <c r="X303" s="459">
        <v>0</v>
      </c>
      <c r="Y303" s="431"/>
      <c r="Z303" s="430"/>
      <c r="AA303" s="665"/>
      <c r="AB303" s="582"/>
      <c r="AC303" s="612"/>
      <c r="AD303" s="582"/>
      <c r="AE303" s="618"/>
      <c r="AF303" s="582"/>
      <c r="AG303" s="459">
        <v>0</v>
      </c>
      <c r="AH303" s="431"/>
      <c r="AI303" s="431"/>
      <c r="AJ303" s="665"/>
      <c r="AK303" s="582"/>
      <c r="AL303" s="612"/>
      <c r="AM303" s="582"/>
      <c r="AN303" s="617"/>
      <c r="AO303" s="582"/>
      <c r="AP303" s="459">
        <v>0</v>
      </c>
      <c r="AQ303" s="431"/>
      <c r="AR303" s="431"/>
      <c r="AS303" s="665"/>
      <c r="AT303" s="582"/>
      <c r="AU303" s="612"/>
      <c r="AV303" s="582"/>
      <c r="AW303" s="582"/>
      <c r="AX303" s="617"/>
      <c r="AY303" s="582"/>
      <c r="AZ303" s="459">
        <v>0</v>
      </c>
      <c r="BA303" s="431"/>
      <c r="BB303" s="431"/>
      <c r="BC303" s="665"/>
      <c r="BD303" s="582"/>
      <c r="BE303" s="612"/>
      <c r="BF303" s="582"/>
      <c r="BG303" s="617"/>
      <c r="BH303" s="582"/>
      <c r="BI303" s="459">
        <v>0</v>
      </c>
      <c r="BJ303" s="431"/>
      <c r="BK303" s="431"/>
      <c r="BL303" s="665"/>
      <c r="BM303" s="582"/>
      <c r="BN303" s="612"/>
      <c r="BO303" s="582"/>
      <c r="BP303" s="617"/>
      <c r="BQ303" s="582"/>
      <c r="BR303" s="459">
        <v>0</v>
      </c>
      <c r="BS303" s="431"/>
      <c r="BT303" s="431"/>
      <c r="BU303" s="665"/>
      <c r="BV303" s="582"/>
      <c r="BW303" s="612"/>
      <c r="BX303" s="582"/>
      <c r="BY303" s="582"/>
      <c r="BZ303" s="617"/>
      <c r="CA303" s="582"/>
      <c r="CB303" s="459">
        <v>0</v>
      </c>
      <c r="CC303" s="431"/>
      <c r="CD303" s="431"/>
      <c r="CE303" s="665"/>
      <c r="CF303" s="582"/>
      <c r="CG303" s="612"/>
      <c r="CH303" s="582"/>
      <c r="CI303" s="617"/>
      <c r="CJ303" s="582"/>
      <c r="CK303" s="459">
        <v>0</v>
      </c>
      <c r="CL303" s="431"/>
      <c r="CM303" s="431"/>
      <c r="CN303" s="665"/>
      <c r="CO303" s="582"/>
      <c r="CP303" s="612"/>
      <c r="CQ303" s="582"/>
      <c r="CR303" s="617"/>
      <c r="CS303" s="582"/>
      <c r="CT303" s="459">
        <v>0</v>
      </c>
      <c r="CU303" s="431"/>
      <c r="CV303" s="150"/>
      <c r="CW303" s="665"/>
      <c r="CX303" s="582"/>
      <c r="CY303" s="612"/>
      <c r="CZ303" s="582"/>
      <c r="DA303" s="582"/>
      <c r="DB303" s="617"/>
      <c r="DC303" s="582"/>
      <c r="DD303" s="459">
        <v>9.0999999999999998E-2</v>
      </c>
      <c r="DE303" s="431"/>
      <c r="DF303" s="150" t="s">
        <v>2365</v>
      </c>
      <c r="DG303" s="665"/>
      <c r="DH303" s="582"/>
      <c r="DI303" s="612"/>
      <c r="DJ303" s="582"/>
      <c r="DK303" s="617"/>
      <c r="DL303" s="582"/>
      <c r="DM303" s="459">
        <v>9.0999999999999998E-2</v>
      </c>
      <c r="DN303" s="431"/>
      <c r="DO303" s="150" t="s">
        <v>2365</v>
      </c>
      <c r="DP303" s="665"/>
      <c r="DQ303" s="582"/>
      <c r="DR303" s="612"/>
      <c r="DS303" s="582"/>
      <c r="DT303" s="617"/>
      <c r="DU303" s="582"/>
      <c r="DV303" s="459">
        <v>0</v>
      </c>
      <c r="DW303" s="431"/>
      <c r="DX303" s="150"/>
      <c r="DY303" s="665"/>
      <c r="DZ303" s="582"/>
      <c r="EA303" s="612"/>
      <c r="EB303" s="582"/>
      <c r="EC303" s="582"/>
      <c r="ED303" s="617"/>
      <c r="EE303" s="471"/>
      <c r="EG303" s="539">
        <v>0.182</v>
      </c>
      <c r="EH303" s="539">
        <v>0</v>
      </c>
      <c r="EI303" s="540">
        <v>0</v>
      </c>
      <c r="EJ303" s="711"/>
      <c r="EK303" s="711"/>
      <c r="EL303" s="711"/>
      <c r="EM303" s="711"/>
      <c r="EN303" s="711"/>
      <c r="EO303" s="711"/>
      <c r="EP303" s="710"/>
      <c r="EQ303" s="710"/>
      <c r="ER303" s="711"/>
      <c r="ES303" s="200"/>
      <c r="ET303" s="412">
        <f t="shared" si="4"/>
        <v>0</v>
      </c>
    </row>
    <row r="304" spans="1:150" s="409" customFormat="1" ht="99.95" customHeight="1" x14ac:dyDescent="0.25">
      <c r="A304" s="430" t="s">
        <v>192</v>
      </c>
      <c r="B304" s="430" t="s">
        <v>83</v>
      </c>
      <c r="C304" s="430" t="s">
        <v>2347</v>
      </c>
      <c r="D304" s="437">
        <v>1</v>
      </c>
      <c r="E304" s="430" t="s">
        <v>2348</v>
      </c>
      <c r="F304" s="441" t="s">
        <v>65</v>
      </c>
      <c r="G304" s="441">
        <v>0.7</v>
      </c>
      <c r="H304" s="441">
        <v>0.2</v>
      </c>
      <c r="I304" s="441">
        <v>0.1</v>
      </c>
      <c r="J304" s="430" t="s">
        <v>2349</v>
      </c>
      <c r="K304" s="64">
        <v>43435</v>
      </c>
      <c r="L304" s="437">
        <v>2</v>
      </c>
      <c r="M304" s="430" t="s">
        <v>2359</v>
      </c>
      <c r="N304" s="430" t="s">
        <v>2363</v>
      </c>
      <c r="O304" s="430" t="s">
        <v>2352</v>
      </c>
      <c r="P304" s="453">
        <v>0.06</v>
      </c>
      <c r="Q304" s="75">
        <v>11</v>
      </c>
      <c r="R304" s="477">
        <v>369600000</v>
      </c>
      <c r="S304" s="415"/>
      <c r="T304" s="11">
        <v>43132</v>
      </c>
      <c r="U304" s="11">
        <v>43464</v>
      </c>
      <c r="V304" s="430" t="s">
        <v>2366</v>
      </c>
      <c r="W304" s="449">
        <v>0.27300000000000002</v>
      </c>
      <c r="X304" s="459">
        <v>0</v>
      </c>
      <c r="Y304" s="431"/>
      <c r="Z304" s="430"/>
      <c r="AA304" s="665"/>
      <c r="AB304" s="582"/>
      <c r="AC304" s="612"/>
      <c r="AD304" s="582"/>
      <c r="AE304" s="618"/>
      <c r="AF304" s="582"/>
      <c r="AG304" s="459">
        <v>0</v>
      </c>
      <c r="AH304" s="431"/>
      <c r="AI304" s="431"/>
      <c r="AJ304" s="665"/>
      <c r="AK304" s="582"/>
      <c r="AL304" s="612"/>
      <c r="AM304" s="582"/>
      <c r="AN304" s="617"/>
      <c r="AO304" s="582"/>
      <c r="AP304" s="459">
        <v>0</v>
      </c>
      <c r="AQ304" s="431"/>
      <c r="AR304" s="431"/>
      <c r="AS304" s="665"/>
      <c r="AT304" s="582"/>
      <c r="AU304" s="612"/>
      <c r="AV304" s="582"/>
      <c r="AW304" s="582"/>
      <c r="AX304" s="617"/>
      <c r="AY304" s="582"/>
      <c r="AZ304" s="459">
        <v>0</v>
      </c>
      <c r="BA304" s="431"/>
      <c r="BB304" s="431"/>
      <c r="BC304" s="665"/>
      <c r="BD304" s="582"/>
      <c r="BE304" s="612"/>
      <c r="BF304" s="582"/>
      <c r="BG304" s="617"/>
      <c r="BH304" s="582"/>
      <c r="BI304" s="459">
        <v>0</v>
      </c>
      <c r="BJ304" s="431"/>
      <c r="BK304" s="431"/>
      <c r="BL304" s="665"/>
      <c r="BM304" s="582"/>
      <c r="BN304" s="612"/>
      <c r="BO304" s="582"/>
      <c r="BP304" s="617"/>
      <c r="BQ304" s="582"/>
      <c r="BR304" s="459">
        <v>0</v>
      </c>
      <c r="BS304" s="431"/>
      <c r="BT304" s="431"/>
      <c r="BU304" s="665"/>
      <c r="BV304" s="582"/>
      <c r="BW304" s="612"/>
      <c r="BX304" s="582"/>
      <c r="BY304" s="582"/>
      <c r="BZ304" s="617"/>
      <c r="CA304" s="582"/>
      <c r="CB304" s="459">
        <v>0</v>
      </c>
      <c r="CC304" s="431"/>
      <c r="CD304" s="431"/>
      <c r="CE304" s="665"/>
      <c r="CF304" s="582"/>
      <c r="CG304" s="612"/>
      <c r="CH304" s="582"/>
      <c r="CI304" s="617"/>
      <c r="CJ304" s="582"/>
      <c r="CK304" s="459">
        <v>0</v>
      </c>
      <c r="CL304" s="431"/>
      <c r="CM304" s="431"/>
      <c r="CN304" s="665"/>
      <c r="CO304" s="582"/>
      <c r="CP304" s="612"/>
      <c r="CQ304" s="582"/>
      <c r="CR304" s="617"/>
      <c r="CS304" s="582"/>
      <c r="CT304" s="459">
        <v>0</v>
      </c>
      <c r="CU304" s="431"/>
      <c r="CV304" s="431"/>
      <c r="CW304" s="665"/>
      <c r="CX304" s="582"/>
      <c r="CY304" s="612"/>
      <c r="CZ304" s="582"/>
      <c r="DA304" s="582"/>
      <c r="DB304" s="617"/>
      <c r="DC304" s="582"/>
      <c r="DD304" s="459">
        <v>0</v>
      </c>
      <c r="DE304" s="431"/>
      <c r="DF304" s="431"/>
      <c r="DG304" s="665"/>
      <c r="DH304" s="582"/>
      <c r="DI304" s="612"/>
      <c r="DJ304" s="582"/>
      <c r="DK304" s="617"/>
      <c r="DL304" s="582"/>
      <c r="DM304" s="459">
        <v>0.13650000000000001</v>
      </c>
      <c r="DN304" s="431"/>
      <c r="DO304" s="150" t="s">
        <v>2367</v>
      </c>
      <c r="DP304" s="665"/>
      <c r="DQ304" s="582"/>
      <c r="DR304" s="612"/>
      <c r="DS304" s="582"/>
      <c r="DT304" s="617"/>
      <c r="DU304" s="582"/>
      <c r="DV304" s="459">
        <v>0.13650000000000001</v>
      </c>
      <c r="DW304" s="431"/>
      <c r="DX304" s="150" t="s">
        <v>2367</v>
      </c>
      <c r="DY304" s="665"/>
      <c r="DZ304" s="582"/>
      <c r="EA304" s="612"/>
      <c r="EB304" s="582"/>
      <c r="EC304" s="582"/>
      <c r="ED304" s="617"/>
      <c r="EE304" s="471"/>
      <c r="EG304" s="539">
        <v>0.27300000000000002</v>
      </c>
      <c r="EH304" s="539">
        <v>0</v>
      </c>
      <c r="EI304" s="540">
        <v>0</v>
      </c>
      <c r="EJ304" s="711"/>
      <c r="EK304" s="711"/>
      <c r="EL304" s="711"/>
      <c r="EM304" s="711"/>
      <c r="EN304" s="711"/>
      <c r="EO304" s="711"/>
      <c r="EP304" s="710"/>
      <c r="EQ304" s="710"/>
      <c r="ER304" s="711"/>
      <c r="ES304" s="200"/>
      <c r="ET304" s="412">
        <f t="shared" si="4"/>
        <v>0</v>
      </c>
    </row>
    <row r="305" spans="1:150" s="409" customFormat="1" ht="99.95" customHeight="1" x14ac:dyDescent="0.25">
      <c r="A305" s="430" t="s">
        <v>192</v>
      </c>
      <c r="B305" s="430" t="s">
        <v>83</v>
      </c>
      <c r="C305" s="430" t="s">
        <v>2347</v>
      </c>
      <c r="D305" s="437">
        <v>2</v>
      </c>
      <c r="E305" s="430" t="s">
        <v>2368</v>
      </c>
      <c r="F305" s="441" t="s">
        <v>65</v>
      </c>
      <c r="G305" s="148">
        <v>14000</v>
      </c>
      <c r="H305" s="441">
        <v>1</v>
      </c>
      <c r="I305" s="441">
        <v>0.1</v>
      </c>
      <c r="J305" s="430" t="s">
        <v>2369</v>
      </c>
      <c r="K305" s="64">
        <v>43435</v>
      </c>
      <c r="L305" s="437">
        <v>1</v>
      </c>
      <c r="M305" s="430" t="s">
        <v>2370</v>
      </c>
      <c r="N305" s="430" t="s">
        <v>2371</v>
      </c>
      <c r="O305" s="430" t="s">
        <v>2352</v>
      </c>
      <c r="P305" s="441">
        <v>7.0000000000000007E-2</v>
      </c>
      <c r="Q305" s="52">
        <v>10</v>
      </c>
      <c r="R305" s="477">
        <v>178167000</v>
      </c>
      <c r="S305" s="415"/>
      <c r="T305" s="58">
        <v>43132</v>
      </c>
      <c r="U305" s="58">
        <v>43434</v>
      </c>
      <c r="V305" s="430" t="s">
        <v>2372</v>
      </c>
      <c r="W305" s="449">
        <v>0.33333333333333282</v>
      </c>
      <c r="X305" s="459">
        <v>0</v>
      </c>
      <c r="Y305" s="431"/>
      <c r="Z305" s="430"/>
      <c r="AA305" s="665">
        <v>0</v>
      </c>
      <c r="AB305" s="582">
        <v>0</v>
      </c>
      <c r="AC305" s="612"/>
      <c r="AD305" s="582"/>
      <c r="AE305" s="618">
        <v>0</v>
      </c>
      <c r="AF305" s="582"/>
      <c r="AG305" s="459">
        <v>0</v>
      </c>
      <c r="AH305" s="431"/>
      <c r="AI305" s="431"/>
      <c r="AJ305" s="665">
        <v>2.5000000000000001E-2</v>
      </c>
      <c r="AK305" s="582">
        <v>0</v>
      </c>
      <c r="AL305" s="612">
        <v>17816700</v>
      </c>
      <c r="AM305" s="582"/>
      <c r="AN305" s="618">
        <v>1.7500000000000002E-2</v>
      </c>
      <c r="AO305" s="582"/>
      <c r="AP305" s="459">
        <v>3.7037037037036979E-2</v>
      </c>
      <c r="AQ305" s="431"/>
      <c r="AR305" s="150" t="s">
        <v>2373</v>
      </c>
      <c r="AS305" s="665">
        <v>0.10833333333333332</v>
      </c>
      <c r="AT305" s="582">
        <v>0</v>
      </c>
      <c r="AU305" s="612">
        <v>17816700</v>
      </c>
      <c r="AV305" s="582"/>
      <c r="AW305" s="582"/>
      <c r="AX305" s="618">
        <v>0.10083083333333333</v>
      </c>
      <c r="AY305" s="582"/>
      <c r="AZ305" s="459">
        <v>3.7037037037036979E-2</v>
      </c>
      <c r="BA305" s="431"/>
      <c r="BB305" s="150" t="s">
        <v>2373</v>
      </c>
      <c r="BC305" s="665">
        <v>0.10833333333333332</v>
      </c>
      <c r="BD305" s="582">
        <v>0</v>
      </c>
      <c r="BE305" s="612">
        <v>17816700</v>
      </c>
      <c r="BF305" s="582"/>
      <c r="BG305" s="618">
        <v>7.5833333333333336E-2</v>
      </c>
      <c r="BH305" s="582"/>
      <c r="BI305" s="459">
        <v>3.7037037037036979E-2</v>
      </c>
      <c r="BJ305" s="431"/>
      <c r="BK305" s="150" t="s">
        <v>2373</v>
      </c>
      <c r="BL305" s="665">
        <v>0.10833333333333332</v>
      </c>
      <c r="BM305" s="582">
        <v>0</v>
      </c>
      <c r="BN305" s="612">
        <v>17816700</v>
      </c>
      <c r="BO305" s="582"/>
      <c r="BP305" s="618">
        <v>7.5833333333333336E-2</v>
      </c>
      <c r="BQ305" s="582"/>
      <c r="BR305" s="459">
        <v>3.7037037037036979E-2</v>
      </c>
      <c r="BS305" s="431"/>
      <c r="BT305" s="150" t="s">
        <v>2373</v>
      </c>
      <c r="BU305" s="665">
        <v>0.10833333333333332</v>
      </c>
      <c r="BV305" s="582">
        <v>0</v>
      </c>
      <c r="BW305" s="612">
        <v>17816700</v>
      </c>
      <c r="BX305" s="582"/>
      <c r="BY305" s="582"/>
      <c r="BZ305" s="618">
        <v>8.8332083333333325E-2</v>
      </c>
      <c r="CA305" s="582"/>
      <c r="CB305" s="459">
        <v>3.7037037037036979E-2</v>
      </c>
      <c r="CC305" s="431"/>
      <c r="CD305" s="150" t="s">
        <v>2373</v>
      </c>
      <c r="CE305" s="665">
        <v>0.10833333333333332</v>
      </c>
      <c r="CF305" s="582">
        <v>0</v>
      </c>
      <c r="CG305" s="612">
        <v>17816700</v>
      </c>
      <c r="CH305" s="582"/>
      <c r="CI305" s="618">
        <v>0.10083333333333333</v>
      </c>
      <c r="CJ305" s="582"/>
      <c r="CK305" s="459">
        <v>3.7037037037036979E-2</v>
      </c>
      <c r="CL305" s="431"/>
      <c r="CM305" s="150" t="s">
        <v>2373</v>
      </c>
      <c r="CN305" s="665">
        <v>0.10833333333333332</v>
      </c>
      <c r="CO305" s="582">
        <v>0</v>
      </c>
      <c r="CP305" s="612">
        <v>17816700</v>
      </c>
      <c r="CQ305" s="582"/>
      <c r="CR305" s="618">
        <v>0.10083333333333333</v>
      </c>
      <c r="CS305" s="582"/>
      <c r="CT305" s="459">
        <v>3.7037037037036979E-2</v>
      </c>
      <c r="CU305" s="431"/>
      <c r="CV305" s="150" t="s">
        <v>2373</v>
      </c>
      <c r="CW305" s="665">
        <v>0.10833333333333332</v>
      </c>
      <c r="CX305" s="582">
        <v>0</v>
      </c>
      <c r="CY305" s="612">
        <v>17816700</v>
      </c>
      <c r="CZ305" s="582"/>
      <c r="DA305" s="582"/>
      <c r="DB305" s="618">
        <v>0.13832958333333331</v>
      </c>
      <c r="DC305" s="582"/>
      <c r="DD305" s="459">
        <v>3.7037037037036979E-2</v>
      </c>
      <c r="DE305" s="431"/>
      <c r="DF305" s="150" t="s">
        <v>2373</v>
      </c>
      <c r="DG305" s="665">
        <v>0.10833333333333332</v>
      </c>
      <c r="DH305" s="582">
        <v>0</v>
      </c>
      <c r="DI305" s="612">
        <v>17816700</v>
      </c>
      <c r="DJ305" s="582"/>
      <c r="DK305" s="618">
        <v>7.5833333333333336E-2</v>
      </c>
      <c r="DL305" s="582"/>
      <c r="DM305" s="459">
        <v>3.7037037037036979E-2</v>
      </c>
      <c r="DN305" s="431"/>
      <c r="DO305" s="431"/>
      <c r="DP305" s="665">
        <v>0.10833333333333332</v>
      </c>
      <c r="DQ305" s="582">
        <v>0</v>
      </c>
      <c r="DR305" s="612">
        <v>17816700</v>
      </c>
      <c r="DS305" s="582"/>
      <c r="DT305" s="618">
        <v>0.16957958333333334</v>
      </c>
      <c r="DU305" s="582"/>
      <c r="DV305" s="459">
        <v>0</v>
      </c>
      <c r="DW305" s="431"/>
      <c r="DX305" s="431"/>
      <c r="DY305" s="665">
        <v>0</v>
      </c>
      <c r="DZ305" s="582">
        <v>0</v>
      </c>
      <c r="EA305" s="612"/>
      <c r="EB305" s="582"/>
      <c r="EC305" s="582"/>
      <c r="ED305" s="618">
        <v>5.6249999999999994E-2</v>
      </c>
      <c r="EE305" s="471"/>
      <c r="EG305" s="539">
        <v>0.33333333333333282</v>
      </c>
      <c r="EH305" s="539">
        <v>0</v>
      </c>
      <c r="EI305" s="540">
        <v>0</v>
      </c>
      <c r="EJ305" s="714">
        <v>0.99999999999999978</v>
      </c>
      <c r="EK305" s="714">
        <v>0</v>
      </c>
      <c r="EL305" s="711">
        <v>0</v>
      </c>
      <c r="EM305" s="773">
        <v>0.99998874999999998</v>
      </c>
      <c r="EN305" s="773">
        <v>0</v>
      </c>
      <c r="EO305" s="711">
        <v>0</v>
      </c>
      <c r="EP305" s="710">
        <v>178167000</v>
      </c>
      <c r="EQ305" s="710">
        <v>0</v>
      </c>
      <c r="ER305" s="710">
        <v>0</v>
      </c>
      <c r="ES305" s="200"/>
      <c r="ET305" s="412">
        <f t="shared" si="4"/>
        <v>0</v>
      </c>
    </row>
    <row r="306" spans="1:150" s="409" customFormat="1" ht="99.95" customHeight="1" x14ac:dyDescent="0.25">
      <c r="A306" s="430" t="s">
        <v>192</v>
      </c>
      <c r="B306" s="430" t="s">
        <v>83</v>
      </c>
      <c r="C306" s="430" t="s">
        <v>2347</v>
      </c>
      <c r="D306" s="437">
        <v>2</v>
      </c>
      <c r="E306" s="430" t="s">
        <v>2368</v>
      </c>
      <c r="F306" s="441" t="s">
        <v>65</v>
      </c>
      <c r="G306" s="148">
        <v>14000</v>
      </c>
      <c r="H306" s="441">
        <v>1</v>
      </c>
      <c r="I306" s="441">
        <v>0.1</v>
      </c>
      <c r="J306" s="430" t="s">
        <v>2369</v>
      </c>
      <c r="K306" s="64">
        <v>43435</v>
      </c>
      <c r="L306" s="437">
        <v>1</v>
      </c>
      <c r="M306" s="430" t="s">
        <v>2370</v>
      </c>
      <c r="N306" s="430" t="s">
        <v>2371</v>
      </c>
      <c r="O306" s="430" t="s">
        <v>2352</v>
      </c>
      <c r="P306" s="441">
        <v>7.0000000000000007E-2</v>
      </c>
      <c r="Q306" s="52">
        <v>10</v>
      </c>
      <c r="R306" s="477">
        <v>178167000</v>
      </c>
      <c r="S306" s="415"/>
      <c r="T306" s="58">
        <v>43132</v>
      </c>
      <c r="U306" s="58">
        <v>43434</v>
      </c>
      <c r="V306" s="430" t="s">
        <v>2374</v>
      </c>
      <c r="W306" s="449">
        <v>0.25</v>
      </c>
      <c r="X306" s="459">
        <v>0</v>
      </c>
      <c r="Y306" s="431"/>
      <c r="Z306" s="430"/>
      <c r="AA306" s="665"/>
      <c r="AB306" s="582"/>
      <c r="AC306" s="612"/>
      <c r="AD306" s="582"/>
      <c r="AE306" s="618"/>
      <c r="AF306" s="582"/>
      <c r="AG306" s="459">
        <v>2.5000000000000001E-2</v>
      </c>
      <c r="AH306" s="431"/>
      <c r="AI306" s="150" t="s">
        <v>2375</v>
      </c>
      <c r="AJ306" s="665"/>
      <c r="AK306" s="582"/>
      <c r="AL306" s="612"/>
      <c r="AM306" s="582"/>
      <c r="AN306" s="618"/>
      <c r="AO306" s="582"/>
      <c r="AP306" s="459">
        <v>2.5000000000000001E-2</v>
      </c>
      <c r="AQ306" s="431"/>
      <c r="AR306" s="150" t="s">
        <v>2375</v>
      </c>
      <c r="AS306" s="665"/>
      <c r="AT306" s="582"/>
      <c r="AU306" s="612"/>
      <c r="AV306" s="582"/>
      <c r="AW306" s="582"/>
      <c r="AX306" s="618"/>
      <c r="AY306" s="582"/>
      <c r="AZ306" s="459">
        <v>2.5000000000000001E-2</v>
      </c>
      <c r="BA306" s="431"/>
      <c r="BB306" s="150" t="s">
        <v>2375</v>
      </c>
      <c r="BC306" s="665"/>
      <c r="BD306" s="582"/>
      <c r="BE306" s="612"/>
      <c r="BF306" s="582"/>
      <c r="BG306" s="618"/>
      <c r="BH306" s="582"/>
      <c r="BI306" s="459">
        <v>2.5000000000000001E-2</v>
      </c>
      <c r="BJ306" s="431"/>
      <c r="BK306" s="150" t="s">
        <v>2375</v>
      </c>
      <c r="BL306" s="665"/>
      <c r="BM306" s="582"/>
      <c r="BN306" s="612"/>
      <c r="BO306" s="582"/>
      <c r="BP306" s="618"/>
      <c r="BQ306" s="582"/>
      <c r="BR306" s="459">
        <v>2.5000000000000001E-2</v>
      </c>
      <c r="BS306" s="431"/>
      <c r="BT306" s="150" t="s">
        <v>2375</v>
      </c>
      <c r="BU306" s="665"/>
      <c r="BV306" s="582"/>
      <c r="BW306" s="612"/>
      <c r="BX306" s="582"/>
      <c r="BY306" s="582"/>
      <c r="BZ306" s="618"/>
      <c r="CA306" s="582"/>
      <c r="CB306" s="459">
        <v>2.5000000000000001E-2</v>
      </c>
      <c r="CC306" s="431"/>
      <c r="CD306" s="150" t="s">
        <v>2375</v>
      </c>
      <c r="CE306" s="665"/>
      <c r="CF306" s="582"/>
      <c r="CG306" s="612"/>
      <c r="CH306" s="582"/>
      <c r="CI306" s="618"/>
      <c r="CJ306" s="582"/>
      <c r="CK306" s="459">
        <v>2.5000000000000001E-2</v>
      </c>
      <c r="CL306" s="431"/>
      <c r="CM306" s="150" t="s">
        <v>2375</v>
      </c>
      <c r="CN306" s="665"/>
      <c r="CO306" s="582"/>
      <c r="CP306" s="612"/>
      <c r="CQ306" s="582"/>
      <c r="CR306" s="618"/>
      <c r="CS306" s="582"/>
      <c r="CT306" s="459">
        <v>2.5000000000000001E-2</v>
      </c>
      <c r="CU306" s="431"/>
      <c r="CV306" s="150" t="s">
        <v>2375</v>
      </c>
      <c r="CW306" s="665"/>
      <c r="CX306" s="582"/>
      <c r="CY306" s="612"/>
      <c r="CZ306" s="582"/>
      <c r="DA306" s="582"/>
      <c r="DB306" s="618"/>
      <c r="DC306" s="582"/>
      <c r="DD306" s="459">
        <v>2.5000000000000001E-2</v>
      </c>
      <c r="DE306" s="431"/>
      <c r="DF306" s="150" t="s">
        <v>2375</v>
      </c>
      <c r="DG306" s="665"/>
      <c r="DH306" s="582"/>
      <c r="DI306" s="612"/>
      <c r="DJ306" s="582"/>
      <c r="DK306" s="618"/>
      <c r="DL306" s="582"/>
      <c r="DM306" s="459">
        <v>2.5000000000000001E-2</v>
      </c>
      <c r="DN306" s="431"/>
      <c r="DO306" s="150" t="s">
        <v>2375</v>
      </c>
      <c r="DP306" s="665"/>
      <c r="DQ306" s="582"/>
      <c r="DR306" s="612"/>
      <c r="DS306" s="582"/>
      <c r="DT306" s="618"/>
      <c r="DU306" s="582"/>
      <c r="DV306" s="459">
        <v>0</v>
      </c>
      <c r="DW306" s="431"/>
      <c r="DX306" s="431"/>
      <c r="DY306" s="665"/>
      <c r="DZ306" s="582"/>
      <c r="EA306" s="612"/>
      <c r="EB306" s="582"/>
      <c r="EC306" s="582"/>
      <c r="ED306" s="618"/>
      <c r="EE306" s="471"/>
      <c r="EG306" s="539">
        <v>0.24999999999999997</v>
      </c>
      <c r="EH306" s="539">
        <v>0</v>
      </c>
      <c r="EI306" s="540">
        <v>0</v>
      </c>
      <c r="EJ306" s="711"/>
      <c r="EK306" s="711"/>
      <c r="EL306" s="711"/>
      <c r="EM306" s="711"/>
      <c r="EN306" s="711"/>
      <c r="EO306" s="711"/>
      <c r="EP306" s="711"/>
      <c r="EQ306" s="710"/>
      <c r="ER306" s="711"/>
      <c r="ES306" s="200"/>
      <c r="ET306" s="412">
        <f t="shared" si="4"/>
        <v>0</v>
      </c>
    </row>
    <row r="307" spans="1:150" s="409" customFormat="1" ht="99.95" customHeight="1" x14ac:dyDescent="0.25">
      <c r="A307" s="430" t="s">
        <v>192</v>
      </c>
      <c r="B307" s="430" t="s">
        <v>83</v>
      </c>
      <c r="C307" s="430" t="s">
        <v>2347</v>
      </c>
      <c r="D307" s="437">
        <v>2</v>
      </c>
      <c r="E307" s="430" t="s">
        <v>2368</v>
      </c>
      <c r="F307" s="441" t="s">
        <v>65</v>
      </c>
      <c r="G307" s="148">
        <v>14000</v>
      </c>
      <c r="H307" s="441">
        <v>1</v>
      </c>
      <c r="I307" s="441">
        <v>0.1</v>
      </c>
      <c r="J307" s="430" t="s">
        <v>2369</v>
      </c>
      <c r="K307" s="64">
        <v>43435</v>
      </c>
      <c r="L307" s="437">
        <v>1</v>
      </c>
      <c r="M307" s="430" t="s">
        <v>2370</v>
      </c>
      <c r="N307" s="430" t="s">
        <v>2371</v>
      </c>
      <c r="O307" s="430" t="s">
        <v>2352</v>
      </c>
      <c r="P307" s="441">
        <v>7.0000000000000007E-2</v>
      </c>
      <c r="Q307" s="52">
        <v>10</v>
      </c>
      <c r="R307" s="477">
        <v>178167000</v>
      </c>
      <c r="S307" s="415"/>
      <c r="T307" s="58">
        <v>43132</v>
      </c>
      <c r="U307" s="58">
        <v>43434</v>
      </c>
      <c r="V307" s="430" t="s">
        <v>2376</v>
      </c>
      <c r="W307" s="449">
        <v>0.41666666666666707</v>
      </c>
      <c r="X307" s="459">
        <v>0</v>
      </c>
      <c r="Y307" s="431"/>
      <c r="Z307" s="430"/>
      <c r="AA307" s="665"/>
      <c r="AB307" s="582"/>
      <c r="AC307" s="612"/>
      <c r="AD307" s="582"/>
      <c r="AE307" s="618"/>
      <c r="AF307" s="582"/>
      <c r="AG307" s="459">
        <v>0</v>
      </c>
      <c r="AH307" s="431"/>
      <c r="AI307" s="431"/>
      <c r="AJ307" s="665"/>
      <c r="AK307" s="582"/>
      <c r="AL307" s="612"/>
      <c r="AM307" s="582"/>
      <c r="AN307" s="618"/>
      <c r="AO307" s="582"/>
      <c r="AP307" s="459">
        <v>4.6296296296296342E-2</v>
      </c>
      <c r="AQ307" s="431"/>
      <c r="AR307" s="150" t="s">
        <v>2377</v>
      </c>
      <c r="AS307" s="665"/>
      <c r="AT307" s="582"/>
      <c r="AU307" s="612"/>
      <c r="AV307" s="582"/>
      <c r="AW307" s="582"/>
      <c r="AX307" s="618"/>
      <c r="AY307" s="582"/>
      <c r="AZ307" s="459">
        <v>4.6296296296296342E-2</v>
      </c>
      <c r="BA307" s="431"/>
      <c r="BB307" s="150" t="s">
        <v>2377</v>
      </c>
      <c r="BC307" s="665"/>
      <c r="BD307" s="582"/>
      <c r="BE307" s="612"/>
      <c r="BF307" s="582"/>
      <c r="BG307" s="618"/>
      <c r="BH307" s="582"/>
      <c r="BI307" s="459">
        <v>4.6296296296296342E-2</v>
      </c>
      <c r="BJ307" s="431"/>
      <c r="BK307" s="150" t="s">
        <v>2377</v>
      </c>
      <c r="BL307" s="665"/>
      <c r="BM307" s="582"/>
      <c r="BN307" s="612"/>
      <c r="BO307" s="582"/>
      <c r="BP307" s="618"/>
      <c r="BQ307" s="582"/>
      <c r="BR307" s="459">
        <v>4.6296296296296342E-2</v>
      </c>
      <c r="BS307" s="431"/>
      <c r="BT307" s="150" t="s">
        <v>2377</v>
      </c>
      <c r="BU307" s="665"/>
      <c r="BV307" s="582"/>
      <c r="BW307" s="612"/>
      <c r="BX307" s="582"/>
      <c r="BY307" s="582"/>
      <c r="BZ307" s="618"/>
      <c r="CA307" s="582"/>
      <c r="CB307" s="459">
        <v>4.6296296296296342E-2</v>
      </c>
      <c r="CC307" s="431"/>
      <c r="CD307" s="150" t="s">
        <v>2377</v>
      </c>
      <c r="CE307" s="665"/>
      <c r="CF307" s="582"/>
      <c r="CG307" s="612"/>
      <c r="CH307" s="582"/>
      <c r="CI307" s="618"/>
      <c r="CJ307" s="582"/>
      <c r="CK307" s="459">
        <v>4.6296296296296342E-2</v>
      </c>
      <c r="CL307" s="431"/>
      <c r="CM307" s="150" t="s">
        <v>2377</v>
      </c>
      <c r="CN307" s="665"/>
      <c r="CO307" s="582"/>
      <c r="CP307" s="612"/>
      <c r="CQ307" s="582"/>
      <c r="CR307" s="618"/>
      <c r="CS307" s="582"/>
      <c r="CT307" s="459">
        <v>4.6296296296296342E-2</v>
      </c>
      <c r="CU307" s="431"/>
      <c r="CV307" s="150" t="s">
        <v>2377</v>
      </c>
      <c r="CW307" s="665"/>
      <c r="CX307" s="582"/>
      <c r="CY307" s="612"/>
      <c r="CZ307" s="582"/>
      <c r="DA307" s="582"/>
      <c r="DB307" s="618"/>
      <c r="DC307" s="582"/>
      <c r="DD307" s="459">
        <v>4.6296296296296342E-2</v>
      </c>
      <c r="DE307" s="431"/>
      <c r="DF307" s="150" t="s">
        <v>2377</v>
      </c>
      <c r="DG307" s="665"/>
      <c r="DH307" s="582"/>
      <c r="DI307" s="612"/>
      <c r="DJ307" s="582"/>
      <c r="DK307" s="618"/>
      <c r="DL307" s="582"/>
      <c r="DM307" s="459">
        <v>4.6296296296296342E-2</v>
      </c>
      <c r="DN307" s="431"/>
      <c r="DO307" s="150" t="s">
        <v>2377</v>
      </c>
      <c r="DP307" s="665"/>
      <c r="DQ307" s="582"/>
      <c r="DR307" s="612"/>
      <c r="DS307" s="582"/>
      <c r="DT307" s="618"/>
      <c r="DU307" s="582"/>
      <c r="DV307" s="459">
        <v>0</v>
      </c>
      <c r="DW307" s="431"/>
      <c r="DX307" s="431"/>
      <c r="DY307" s="665"/>
      <c r="DZ307" s="582"/>
      <c r="EA307" s="612"/>
      <c r="EB307" s="582"/>
      <c r="EC307" s="582"/>
      <c r="ED307" s="618"/>
      <c r="EE307" s="471"/>
      <c r="EG307" s="539">
        <v>0.41666666666666707</v>
      </c>
      <c r="EH307" s="539">
        <v>0</v>
      </c>
      <c r="EI307" s="540">
        <v>0</v>
      </c>
      <c r="EJ307" s="711"/>
      <c r="EK307" s="711"/>
      <c r="EL307" s="711"/>
      <c r="EM307" s="711"/>
      <c r="EN307" s="711"/>
      <c r="EO307" s="711"/>
      <c r="EP307" s="711"/>
      <c r="EQ307" s="710"/>
      <c r="ER307" s="711"/>
      <c r="ES307" s="200"/>
      <c r="ET307" s="412">
        <f t="shared" si="4"/>
        <v>0</v>
      </c>
    </row>
    <row r="308" spans="1:150" s="409" customFormat="1" ht="99.95" customHeight="1" x14ac:dyDescent="0.25">
      <c r="A308" s="430" t="s">
        <v>192</v>
      </c>
      <c r="B308" s="430" t="s">
        <v>83</v>
      </c>
      <c r="C308" s="430" t="s">
        <v>2347</v>
      </c>
      <c r="D308" s="437">
        <v>2</v>
      </c>
      <c r="E308" s="430" t="s">
        <v>2368</v>
      </c>
      <c r="F308" s="441" t="s">
        <v>65</v>
      </c>
      <c r="G308" s="148">
        <v>14000</v>
      </c>
      <c r="H308" s="441">
        <v>1</v>
      </c>
      <c r="I308" s="441">
        <v>0.1</v>
      </c>
      <c r="J308" s="430" t="s">
        <v>2369</v>
      </c>
      <c r="K308" s="64">
        <v>43435</v>
      </c>
      <c r="L308" s="437">
        <v>2</v>
      </c>
      <c r="M308" s="430" t="s">
        <v>2378</v>
      </c>
      <c r="N308" s="430" t="s">
        <v>2379</v>
      </c>
      <c r="O308" s="430" t="s">
        <v>2352</v>
      </c>
      <c r="P308" s="453">
        <v>0.03</v>
      </c>
      <c r="Q308" s="52">
        <v>10</v>
      </c>
      <c r="R308" s="477">
        <v>138600000</v>
      </c>
      <c r="S308" s="415"/>
      <c r="T308" s="11">
        <v>43160</v>
      </c>
      <c r="U308" s="11">
        <v>43464</v>
      </c>
      <c r="V308" s="430" t="s">
        <v>2380</v>
      </c>
      <c r="W308" s="449">
        <v>0.375</v>
      </c>
      <c r="X308" s="459">
        <v>0</v>
      </c>
      <c r="Y308" s="431"/>
      <c r="Z308" s="78"/>
      <c r="AA308" s="665">
        <v>0</v>
      </c>
      <c r="AB308" s="582">
        <v>0</v>
      </c>
      <c r="AC308" s="612"/>
      <c r="AD308" s="582"/>
      <c r="AE308" s="618"/>
      <c r="AF308" s="582"/>
      <c r="AG308" s="459">
        <v>0</v>
      </c>
      <c r="AH308" s="431"/>
      <c r="AI308" s="431"/>
      <c r="AJ308" s="665">
        <v>0</v>
      </c>
      <c r="AK308" s="582">
        <v>0</v>
      </c>
      <c r="AL308" s="612">
        <v>13860000</v>
      </c>
      <c r="AM308" s="582"/>
      <c r="AN308" s="618"/>
      <c r="AO308" s="582"/>
      <c r="AP308" s="459">
        <v>8.332500000000001E-2</v>
      </c>
      <c r="AQ308" s="431"/>
      <c r="AR308" s="150" t="s">
        <v>2381</v>
      </c>
      <c r="AS308" s="665">
        <v>8.332500000000001E-2</v>
      </c>
      <c r="AT308" s="582">
        <v>0</v>
      </c>
      <c r="AU308" s="612">
        <v>13860000</v>
      </c>
      <c r="AV308" s="582"/>
      <c r="AW308" s="582"/>
      <c r="AX308" s="618"/>
      <c r="AY308" s="582"/>
      <c r="AZ308" s="459">
        <v>0</v>
      </c>
      <c r="BA308" s="431"/>
      <c r="BB308" s="150"/>
      <c r="BC308" s="665">
        <v>0</v>
      </c>
      <c r="BD308" s="582">
        <v>0</v>
      </c>
      <c r="BE308" s="612">
        <v>13860000</v>
      </c>
      <c r="BF308" s="582"/>
      <c r="BG308" s="618"/>
      <c r="BH308" s="582"/>
      <c r="BI308" s="459">
        <v>0</v>
      </c>
      <c r="BJ308" s="431"/>
      <c r="BK308" s="150"/>
      <c r="BL308" s="665">
        <v>0</v>
      </c>
      <c r="BM308" s="582">
        <v>0</v>
      </c>
      <c r="BN308" s="612">
        <v>13860000</v>
      </c>
      <c r="BO308" s="582"/>
      <c r="BP308" s="618"/>
      <c r="BQ308" s="582"/>
      <c r="BR308" s="459">
        <v>4.1662500000000005E-2</v>
      </c>
      <c r="BS308" s="431"/>
      <c r="BT308" s="150" t="s">
        <v>2381</v>
      </c>
      <c r="BU308" s="665">
        <v>4.1662500000000005E-2</v>
      </c>
      <c r="BV308" s="582">
        <v>0</v>
      </c>
      <c r="BW308" s="612">
        <v>13860000</v>
      </c>
      <c r="BX308" s="582"/>
      <c r="BY308" s="582"/>
      <c r="BZ308" s="618"/>
      <c r="CA308" s="582"/>
      <c r="CB308" s="459">
        <v>0</v>
      </c>
      <c r="CC308" s="431"/>
      <c r="CD308" s="150"/>
      <c r="CE308" s="665">
        <v>8.3333333333333343E-2</v>
      </c>
      <c r="CF308" s="582">
        <v>0</v>
      </c>
      <c r="CG308" s="612">
        <v>13860000</v>
      </c>
      <c r="CH308" s="582"/>
      <c r="CI308" s="618"/>
      <c r="CJ308" s="582"/>
      <c r="CK308" s="459">
        <v>0</v>
      </c>
      <c r="CL308" s="431"/>
      <c r="CM308" s="150"/>
      <c r="CN308" s="665">
        <v>8.3333333333333343E-2</v>
      </c>
      <c r="CO308" s="582">
        <v>0</v>
      </c>
      <c r="CP308" s="612">
        <v>13860000</v>
      </c>
      <c r="CQ308" s="582"/>
      <c r="CR308" s="618"/>
      <c r="CS308" s="582"/>
      <c r="CT308" s="459">
        <v>0.1249875</v>
      </c>
      <c r="CU308" s="431"/>
      <c r="CV308" s="150" t="s">
        <v>2381</v>
      </c>
      <c r="CW308" s="665">
        <v>0.20832083333333334</v>
      </c>
      <c r="CX308" s="582">
        <v>0</v>
      </c>
      <c r="CY308" s="612">
        <v>13860000</v>
      </c>
      <c r="CZ308" s="582"/>
      <c r="DA308" s="582"/>
      <c r="DB308" s="618"/>
      <c r="DC308" s="582"/>
      <c r="DD308" s="459">
        <v>0</v>
      </c>
      <c r="DE308" s="431"/>
      <c r="DF308" s="150"/>
      <c r="DG308" s="665">
        <v>0</v>
      </c>
      <c r="DH308" s="582">
        <v>0</v>
      </c>
      <c r="DI308" s="612">
        <v>13860000</v>
      </c>
      <c r="DJ308" s="582"/>
      <c r="DK308" s="618"/>
      <c r="DL308" s="582"/>
      <c r="DM308" s="459">
        <v>0.1249875</v>
      </c>
      <c r="DN308" s="431"/>
      <c r="DO308" s="150" t="s">
        <v>2381</v>
      </c>
      <c r="DP308" s="665">
        <v>0.31248750000000003</v>
      </c>
      <c r="DQ308" s="582">
        <v>0</v>
      </c>
      <c r="DR308" s="612">
        <v>13860000</v>
      </c>
      <c r="DS308" s="582"/>
      <c r="DT308" s="618"/>
      <c r="DU308" s="582"/>
      <c r="DV308" s="459">
        <v>0</v>
      </c>
      <c r="DW308" s="431"/>
      <c r="DX308" s="431"/>
      <c r="DY308" s="665">
        <v>0.1875</v>
      </c>
      <c r="DZ308" s="582">
        <v>0</v>
      </c>
      <c r="EA308" s="612"/>
      <c r="EB308" s="582"/>
      <c r="EC308" s="582"/>
      <c r="ED308" s="618"/>
      <c r="EE308" s="471"/>
      <c r="EG308" s="539">
        <v>0.37496249999999998</v>
      </c>
      <c r="EH308" s="539">
        <v>0</v>
      </c>
      <c r="EI308" s="540">
        <v>0</v>
      </c>
      <c r="EJ308" s="714">
        <v>0.99996250000000009</v>
      </c>
      <c r="EK308" s="714">
        <v>0</v>
      </c>
      <c r="EL308" s="739">
        <v>0</v>
      </c>
      <c r="EM308" s="711"/>
      <c r="EN308" s="711"/>
      <c r="EO308" s="711"/>
      <c r="EP308" s="774">
        <v>138600000</v>
      </c>
      <c r="EQ308" s="710">
        <v>0</v>
      </c>
      <c r="ER308" s="710">
        <v>0</v>
      </c>
      <c r="ES308" s="200"/>
      <c r="ET308" s="412">
        <f t="shared" si="4"/>
        <v>-3.7500000000023626E-5</v>
      </c>
    </row>
    <row r="309" spans="1:150" s="409" customFormat="1" ht="99.95" customHeight="1" x14ac:dyDescent="0.25">
      <c r="A309" s="430" t="s">
        <v>192</v>
      </c>
      <c r="B309" s="430" t="s">
        <v>83</v>
      </c>
      <c r="C309" s="430" t="s">
        <v>2347</v>
      </c>
      <c r="D309" s="437">
        <v>2</v>
      </c>
      <c r="E309" s="430" t="s">
        <v>2368</v>
      </c>
      <c r="F309" s="441" t="s">
        <v>65</v>
      </c>
      <c r="G309" s="148">
        <v>14000</v>
      </c>
      <c r="H309" s="441">
        <v>1</v>
      </c>
      <c r="I309" s="441">
        <v>0.1</v>
      </c>
      <c r="J309" s="430" t="s">
        <v>2369</v>
      </c>
      <c r="K309" s="64">
        <v>43435</v>
      </c>
      <c r="L309" s="437">
        <v>2</v>
      </c>
      <c r="M309" s="430" t="s">
        <v>2378</v>
      </c>
      <c r="N309" s="430" t="s">
        <v>2382</v>
      </c>
      <c r="O309" s="430" t="s">
        <v>2352</v>
      </c>
      <c r="P309" s="453">
        <v>0.03</v>
      </c>
      <c r="Q309" s="52">
        <v>10</v>
      </c>
      <c r="R309" s="477">
        <v>138600000</v>
      </c>
      <c r="S309" s="415"/>
      <c r="T309" s="11">
        <v>43160</v>
      </c>
      <c r="U309" s="11">
        <v>43464</v>
      </c>
      <c r="V309" s="430" t="s">
        <v>2383</v>
      </c>
      <c r="W309" s="449">
        <v>0.25</v>
      </c>
      <c r="X309" s="459">
        <v>0</v>
      </c>
      <c r="Y309" s="431"/>
      <c r="Z309" s="431"/>
      <c r="AA309" s="665"/>
      <c r="AB309" s="582"/>
      <c r="AC309" s="612"/>
      <c r="AD309" s="582"/>
      <c r="AE309" s="618"/>
      <c r="AF309" s="582"/>
      <c r="AG309" s="459">
        <v>0</v>
      </c>
      <c r="AH309" s="431"/>
      <c r="AI309" s="431"/>
      <c r="AJ309" s="665"/>
      <c r="AK309" s="582"/>
      <c r="AL309" s="612"/>
      <c r="AM309" s="582"/>
      <c r="AN309" s="618"/>
      <c r="AO309" s="582"/>
      <c r="AP309" s="459">
        <v>0</v>
      </c>
      <c r="AQ309" s="431"/>
      <c r="AR309" s="431"/>
      <c r="AS309" s="665"/>
      <c r="AT309" s="582"/>
      <c r="AU309" s="612"/>
      <c r="AV309" s="582"/>
      <c r="AW309" s="582"/>
      <c r="AX309" s="618"/>
      <c r="AY309" s="582"/>
      <c r="AZ309" s="459">
        <v>0</v>
      </c>
      <c r="BA309" s="431"/>
      <c r="BB309" s="431"/>
      <c r="BC309" s="665"/>
      <c r="BD309" s="582"/>
      <c r="BE309" s="612"/>
      <c r="BF309" s="582"/>
      <c r="BG309" s="618"/>
      <c r="BH309" s="582"/>
      <c r="BI309" s="459">
        <v>0</v>
      </c>
      <c r="BJ309" s="431"/>
      <c r="BK309" s="431"/>
      <c r="BL309" s="665"/>
      <c r="BM309" s="582"/>
      <c r="BN309" s="612"/>
      <c r="BO309" s="582"/>
      <c r="BP309" s="618"/>
      <c r="BQ309" s="582"/>
      <c r="BR309" s="459">
        <v>0</v>
      </c>
      <c r="BS309" s="431"/>
      <c r="BT309" s="431"/>
      <c r="BU309" s="665"/>
      <c r="BV309" s="582"/>
      <c r="BW309" s="612"/>
      <c r="BX309" s="582"/>
      <c r="BY309" s="582"/>
      <c r="BZ309" s="618"/>
      <c r="CA309" s="582"/>
      <c r="CB309" s="459">
        <v>8.3333333333333343E-2</v>
      </c>
      <c r="CC309" s="431"/>
      <c r="CD309" s="150" t="s">
        <v>2377</v>
      </c>
      <c r="CE309" s="665"/>
      <c r="CF309" s="582"/>
      <c r="CG309" s="612"/>
      <c r="CH309" s="582"/>
      <c r="CI309" s="618"/>
      <c r="CJ309" s="582"/>
      <c r="CK309" s="459">
        <v>8.3333333333333343E-2</v>
      </c>
      <c r="CL309" s="431"/>
      <c r="CM309" s="150" t="s">
        <v>2377</v>
      </c>
      <c r="CN309" s="665"/>
      <c r="CO309" s="582"/>
      <c r="CP309" s="612"/>
      <c r="CQ309" s="582"/>
      <c r="CR309" s="618"/>
      <c r="CS309" s="582"/>
      <c r="CT309" s="459">
        <v>8.3333333333333343E-2</v>
      </c>
      <c r="CU309" s="431"/>
      <c r="CV309" s="150" t="s">
        <v>2377</v>
      </c>
      <c r="CW309" s="665"/>
      <c r="CX309" s="582"/>
      <c r="CY309" s="612"/>
      <c r="CZ309" s="582"/>
      <c r="DA309" s="582"/>
      <c r="DB309" s="618"/>
      <c r="DC309" s="582"/>
      <c r="DD309" s="459">
        <v>0</v>
      </c>
      <c r="DE309" s="431"/>
      <c r="DF309" s="150"/>
      <c r="DG309" s="665"/>
      <c r="DH309" s="582"/>
      <c r="DI309" s="612"/>
      <c r="DJ309" s="582"/>
      <c r="DK309" s="618"/>
      <c r="DL309" s="582"/>
      <c r="DM309" s="459">
        <v>0</v>
      </c>
      <c r="DN309" s="431"/>
      <c r="DO309" s="431"/>
      <c r="DP309" s="665"/>
      <c r="DQ309" s="582"/>
      <c r="DR309" s="612"/>
      <c r="DS309" s="582"/>
      <c r="DT309" s="618"/>
      <c r="DU309" s="582"/>
      <c r="DV309" s="459">
        <v>0</v>
      </c>
      <c r="DW309" s="431"/>
      <c r="DX309" s="431"/>
      <c r="DY309" s="665"/>
      <c r="DZ309" s="582"/>
      <c r="EA309" s="612"/>
      <c r="EB309" s="582"/>
      <c r="EC309" s="582"/>
      <c r="ED309" s="618"/>
      <c r="EE309" s="471"/>
      <c r="EG309" s="539">
        <v>0.25</v>
      </c>
      <c r="EH309" s="539">
        <v>0</v>
      </c>
      <c r="EI309" s="540">
        <v>0</v>
      </c>
      <c r="EJ309" s="711"/>
      <c r="EK309" s="711"/>
      <c r="EL309" s="739"/>
      <c r="EM309" s="711"/>
      <c r="EN309" s="711"/>
      <c r="EO309" s="711"/>
      <c r="EP309" s="739"/>
      <c r="EQ309" s="710"/>
      <c r="ER309" s="711"/>
      <c r="ES309" s="200"/>
      <c r="ET309" s="412">
        <f t="shared" si="4"/>
        <v>0</v>
      </c>
    </row>
    <row r="310" spans="1:150" s="409" customFormat="1" ht="99.95" customHeight="1" x14ac:dyDescent="0.25">
      <c r="A310" s="430" t="s">
        <v>192</v>
      </c>
      <c r="B310" s="430" t="s">
        <v>83</v>
      </c>
      <c r="C310" s="430" t="s">
        <v>2347</v>
      </c>
      <c r="D310" s="437">
        <v>2</v>
      </c>
      <c r="E310" s="430" t="s">
        <v>2368</v>
      </c>
      <c r="F310" s="441" t="s">
        <v>65</v>
      </c>
      <c r="G310" s="148">
        <v>14000</v>
      </c>
      <c r="H310" s="441">
        <v>1</v>
      </c>
      <c r="I310" s="441">
        <v>0.1</v>
      </c>
      <c r="J310" s="430" t="s">
        <v>2369</v>
      </c>
      <c r="K310" s="64">
        <v>43435</v>
      </c>
      <c r="L310" s="437">
        <v>2</v>
      </c>
      <c r="M310" s="430" t="s">
        <v>2378</v>
      </c>
      <c r="N310" s="430" t="s">
        <v>2382</v>
      </c>
      <c r="O310" s="430" t="s">
        <v>2352</v>
      </c>
      <c r="P310" s="453">
        <v>0.03</v>
      </c>
      <c r="Q310" s="52">
        <v>10</v>
      </c>
      <c r="R310" s="477">
        <v>138600000</v>
      </c>
      <c r="S310" s="415"/>
      <c r="T310" s="11">
        <v>43160</v>
      </c>
      <c r="U310" s="11">
        <v>43464</v>
      </c>
      <c r="V310" s="430" t="s">
        <v>2384</v>
      </c>
      <c r="W310" s="449">
        <v>0.375</v>
      </c>
      <c r="X310" s="459">
        <v>0</v>
      </c>
      <c r="Y310" s="431"/>
      <c r="Z310" s="431"/>
      <c r="AA310" s="665"/>
      <c r="AB310" s="582"/>
      <c r="AC310" s="612"/>
      <c r="AD310" s="582"/>
      <c r="AE310" s="618"/>
      <c r="AF310" s="582"/>
      <c r="AG310" s="459">
        <v>0</v>
      </c>
      <c r="AH310" s="431"/>
      <c r="AI310" s="431"/>
      <c r="AJ310" s="665"/>
      <c r="AK310" s="582"/>
      <c r="AL310" s="612"/>
      <c r="AM310" s="582"/>
      <c r="AN310" s="618"/>
      <c r="AO310" s="582"/>
      <c r="AP310" s="459">
        <v>0</v>
      </c>
      <c r="AQ310" s="431"/>
      <c r="AR310" s="431"/>
      <c r="AS310" s="665"/>
      <c r="AT310" s="582"/>
      <c r="AU310" s="612"/>
      <c r="AV310" s="582"/>
      <c r="AW310" s="582"/>
      <c r="AX310" s="618"/>
      <c r="AY310" s="582"/>
      <c r="AZ310" s="459">
        <v>0</v>
      </c>
      <c r="BA310" s="431"/>
      <c r="BB310" s="431"/>
      <c r="BC310" s="665"/>
      <c r="BD310" s="582"/>
      <c r="BE310" s="612"/>
      <c r="BF310" s="582"/>
      <c r="BG310" s="618"/>
      <c r="BH310" s="582"/>
      <c r="BI310" s="459">
        <v>0</v>
      </c>
      <c r="BJ310" s="431"/>
      <c r="BK310" s="431"/>
      <c r="BL310" s="665"/>
      <c r="BM310" s="582"/>
      <c r="BN310" s="612"/>
      <c r="BO310" s="582"/>
      <c r="BP310" s="618"/>
      <c r="BQ310" s="582"/>
      <c r="BR310" s="459">
        <v>0</v>
      </c>
      <c r="BS310" s="431"/>
      <c r="BT310" s="431"/>
      <c r="BU310" s="665"/>
      <c r="BV310" s="582"/>
      <c r="BW310" s="612"/>
      <c r="BX310" s="582"/>
      <c r="BY310" s="582"/>
      <c r="BZ310" s="618"/>
      <c r="CA310" s="582"/>
      <c r="CB310" s="459">
        <v>0</v>
      </c>
      <c r="CC310" s="431"/>
      <c r="CD310" s="431"/>
      <c r="CE310" s="665"/>
      <c r="CF310" s="582"/>
      <c r="CG310" s="612"/>
      <c r="CH310" s="582"/>
      <c r="CI310" s="618"/>
      <c r="CJ310" s="582"/>
      <c r="CK310" s="459">
        <v>0</v>
      </c>
      <c r="CL310" s="431"/>
      <c r="CM310" s="431"/>
      <c r="CN310" s="665"/>
      <c r="CO310" s="582"/>
      <c r="CP310" s="612"/>
      <c r="CQ310" s="582"/>
      <c r="CR310" s="618"/>
      <c r="CS310" s="582"/>
      <c r="CT310" s="459">
        <v>0</v>
      </c>
      <c r="CU310" s="431"/>
      <c r="CV310" s="431"/>
      <c r="CW310" s="665"/>
      <c r="CX310" s="582"/>
      <c r="CY310" s="612"/>
      <c r="CZ310" s="582"/>
      <c r="DA310" s="582"/>
      <c r="DB310" s="618"/>
      <c r="DC310" s="582"/>
      <c r="DD310" s="459">
        <v>0</v>
      </c>
      <c r="DE310" s="431"/>
      <c r="DF310" s="431"/>
      <c r="DG310" s="665"/>
      <c r="DH310" s="582"/>
      <c r="DI310" s="612"/>
      <c r="DJ310" s="582"/>
      <c r="DK310" s="618"/>
      <c r="DL310" s="582"/>
      <c r="DM310" s="459">
        <v>0.1875</v>
      </c>
      <c r="DN310" s="431"/>
      <c r="DO310" s="150" t="s">
        <v>2385</v>
      </c>
      <c r="DP310" s="665"/>
      <c r="DQ310" s="582"/>
      <c r="DR310" s="612"/>
      <c r="DS310" s="582"/>
      <c r="DT310" s="618"/>
      <c r="DU310" s="582"/>
      <c r="DV310" s="459">
        <v>0.1875</v>
      </c>
      <c r="DW310" s="431"/>
      <c r="DX310" s="150" t="s">
        <v>2385</v>
      </c>
      <c r="DY310" s="665"/>
      <c r="DZ310" s="582"/>
      <c r="EA310" s="612"/>
      <c r="EB310" s="582"/>
      <c r="EC310" s="582"/>
      <c r="ED310" s="618"/>
      <c r="EE310" s="471"/>
      <c r="EG310" s="539">
        <v>0.375</v>
      </c>
      <c r="EH310" s="539">
        <v>0</v>
      </c>
      <c r="EI310" s="540">
        <v>0</v>
      </c>
      <c r="EJ310" s="711"/>
      <c r="EK310" s="711"/>
      <c r="EL310" s="739"/>
      <c r="EM310" s="711"/>
      <c r="EN310" s="711"/>
      <c r="EO310" s="711"/>
      <c r="EP310" s="739"/>
      <c r="EQ310" s="710"/>
      <c r="ER310" s="711"/>
      <c r="ES310" s="200"/>
      <c r="ET310" s="412">
        <f t="shared" si="4"/>
        <v>0</v>
      </c>
    </row>
    <row r="311" spans="1:150" s="409" customFormat="1" ht="99.95" customHeight="1" x14ac:dyDescent="0.25">
      <c r="A311" s="430" t="s">
        <v>192</v>
      </c>
      <c r="B311" s="430" t="s">
        <v>83</v>
      </c>
      <c r="C311" s="430" t="s">
        <v>2386</v>
      </c>
      <c r="D311" s="437">
        <v>3</v>
      </c>
      <c r="E311" s="430" t="s">
        <v>2387</v>
      </c>
      <c r="F311" s="441" t="s">
        <v>65</v>
      </c>
      <c r="G311" s="441">
        <v>1</v>
      </c>
      <c r="H311" s="441">
        <v>1</v>
      </c>
      <c r="I311" s="441">
        <v>0.4</v>
      </c>
      <c r="J311" s="430" t="s">
        <v>2388</v>
      </c>
      <c r="K311" s="64" t="s">
        <v>2389</v>
      </c>
      <c r="L311" s="437">
        <v>1</v>
      </c>
      <c r="M311" s="430" t="s">
        <v>2390</v>
      </c>
      <c r="N311" s="430" t="s">
        <v>2391</v>
      </c>
      <c r="O311" s="430" t="s">
        <v>2392</v>
      </c>
      <c r="P311" s="441">
        <v>0.1</v>
      </c>
      <c r="Q311" s="437">
        <v>12</v>
      </c>
      <c r="R311" s="477">
        <v>2121493000</v>
      </c>
      <c r="S311" s="415"/>
      <c r="T311" s="58">
        <v>43101</v>
      </c>
      <c r="U311" s="58">
        <v>43464</v>
      </c>
      <c r="V311" s="430" t="s">
        <v>2393</v>
      </c>
      <c r="W311" s="449">
        <v>0.25</v>
      </c>
      <c r="X311" s="459">
        <v>2.0833333333333332E-2</v>
      </c>
      <c r="Y311" s="431"/>
      <c r="Z311" s="541" t="s">
        <v>2394</v>
      </c>
      <c r="AA311" s="665">
        <v>8.3333333333333329E-2</v>
      </c>
      <c r="AB311" s="471"/>
      <c r="AC311" s="612">
        <v>176791083</v>
      </c>
      <c r="AD311" s="582"/>
      <c r="AE311" s="611">
        <v>8.3333333333333329E-2</v>
      </c>
      <c r="AF311" s="582"/>
      <c r="AG311" s="459">
        <v>2.0833333333333332E-2</v>
      </c>
      <c r="AH311" s="431"/>
      <c r="AI311" s="541" t="s">
        <v>2394</v>
      </c>
      <c r="AJ311" s="665">
        <v>8.3333333333333329E-2</v>
      </c>
      <c r="AK311" s="582">
        <v>0</v>
      </c>
      <c r="AL311" s="612">
        <v>176791083</v>
      </c>
      <c r="AM311" s="582"/>
      <c r="AN311" s="611">
        <v>8.3333333333333329E-2</v>
      </c>
      <c r="AO311" s="582"/>
      <c r="AP311" s="459">
        <v>2.0833333333333332E-2</v>
      </c>
      <c r="AQ311" s="431"/>
      <c r="AR311" s="541" t="s">
        <v>2394</v>
      </c>
      <c r="AS311" s="665">
        <v>8.3333333333333329E-2</v>
      </c>
      <c r="AT311" s="582">
        <v>0</v>
      </c>
      <c r="AU311" s="612">
        <v>176791083</v>
      </c>
      <c r="AV311" s="582"/>
      <c r="AW311" s="582"/>
      <c r="AX311" s="611">
        <v>8.3333333333333329E-2</v>
      </c>
      <c r="AY311" s="582"/>
      <c r="AZ311" s="459">
        <v>2.0833333333333332E-2</v>
      </c>
      <c r="BA311" s="431"/>
      <c r="BB311" s="541" t="s">
        <v>2394</v>
      </c>
      <c r="BC311" s="665">
        <v>8.3333333333333329E-2</v>
      </c>
      <c r="BD311" s="582">
        <v>0</v>
      </c>
      <c r="BE311" s="612">
        <v>176791083</v>
      </c>
      <c r="BF311" s="582"/>
      <c r="BG311" s="611">
        <v>8.3333333333333329E-2</v>
      </c>
      <c r="BH311" s="582"/>
      <c r="BI311" s="459">
        <v>2.0833333333333332E-2</v>
      </c>
      <c r="BJ311" s="431"/>
      <c r="BK311" s="541" t="s">
        <v>2394</v>
      </c>
      <c r="BL311" s="665">
        <v>8.3333333333333329E-2</v>
      </c>
      <c r="BM311" s="582">
        <v>0</v>
      </c>
      <c r="BN311" s="612">
        <v>176791083</v>
      </c>
      <c r="BO311" s="582"/>
      <c r="BP311" s="611">
        <v>8.3333333333333329E-2</v>
      </c>
      <c r="BQ311" s="582"/>
      <c r="BR311" s="459">
        <v>2.0833333333333332E-2</v>
      </c>
      <c r="BS311" s="431"/>
      <c r="BT311" s="541" t="s">
        <v>2394</v>
      </c>
      <c r="BU311" s="665">
        <v>8.3333333333333329E-2</v>
      </c>
      <c r="BV311" s="582">
        <v>0</v>
      </c>
      <c r="BW311" s="612">
        <v>176791083</v>
      </c>
      <c r="BX311" s="582"/>
      <c r="BY311" s="582"/>
      <c r="BZ311" s="611">
        <v>8.3333333333333329E-2</v>
      </c>
      <c r="CA311" s="582"/>
      <c r="CB311" s="459">
        <v>2.0833333333333332E-2</v>
      </c>
      <c r="CC311" s="431"/>
      <c r="CD311" s="541" t="s">
        <v>2394</v>
      </c>
      <c r="CE311" s="665">
        <v>8.3333333333333329E-2</v>
      </c>
      <c r="CF311" s="582">
        <v>0</v>
      </c>
      <c r="CG311" s="612">
        <v>176791083</v>
      </c>
      <c r="CH311" s="582"/>
      <c r="CI311" s="611">
        <v>8.3333333333333329E-2</v>
      </c>
      <c r="CJ311" s="582"/>
      <c r="CK311" s="459">
        <v>2.0833333333333332E-2</v>
      </c>
      <c r="CL311" s="431"/>
      <c r="CM311" s="541" t="s">
        <v>2394</v>
      </c>
      <c r="CN311" s="665">
        <v>8.3333333333333329E-2</v>
      </c>
      <c r="CO311" s="582">
        <v>0</v>
      </c>
      <c r="CP311" s="612">
        <v>176791083</v>
      </c>
      <c r="CQ311" s="582"/>
      <c r="CR311" s="611">
        <v>8.3333333333333329E-2</v>
      </c>
      <c r="CS311" s="582"/>
      <c r="CT311" s="459">
        <v>2.0833333333333332E-2</v>
      </c>
      <c r="CU311" s="431"/>
      <c r="CV311" s="541" t="s">
        <v>2394</v>
      </c>
      <c r="CW311" s="665">
        <v>8.3333333333333329E-2</v>
      </c>
      <c r="CX311" s="582">
        <v>0</v>
      </c>
      <c r="CY311" s="612">
        <v>176791083</v>
      </c>
      <c r="CZ311" s="582"/>
      <c r="DA311" s="582"/>
      <c r="DB311" s="611">
        <v>8.3333333333333329E-2</v>
      </c>
      <c r="DC311" s="582"/>
      <c r="DD311" s="459">
        <v>2.0833333333333332E-2</v>
      </c>
      <c r="DE311" s="431"/>
      <c r="DF311" s="541" t="s">
        <v>2394</v>
      </c>
      <c r="DG311" s="665">
        <v>8.3333333333333329E-2</v>
      </c>
      <c r="DH311" s="582">
        <v>0</v>
      </c>
      <c r="DI311" s="612">
        <v>176791083</v>
      </c>
      <c r="DJ311" s="582"/>
      <c r="DK311" s="611">
        <v>8.3333333333333329E-2</v>
      </c>
      <c r="DL311" s="582"/>
      <c r="DM311" s="459">
        <v>2.0833333333333332E-2</v>
      </c>
      <c r="DN311" s="431"/>
      <c r="DO311" s="541" t="s">
        <v>2394</v>
      </c>
      <c r="DP311" s="665">
        <v>8.3333333333333329E-2</v>
      </c>
      <c r="DQ311" s="582">
        <v>0</v>
      </c>
      <c r="DR311" s="612">
        <v>176791083</v>
      </c>
      <c r="DS311" s="582"/>
      <c r="DT311" s="611">
        <v>8.3333333333333329E-2</v>
      </c>
      <c r="DU311" s="582"/>
      <c r="DV311" s="459">
        <v>2.0833333333333332E-2</v>
      </c>
      <c r="DW311" s="431"/>
      <c r="DX311" s="541" t="s">
        <v>2394</v>
      </c>
      <c r="DY311" s="665">
        <v>8.3333333333333329E-2</v>
      </c>
      <c r="DZ311" s="582">
        <v>0</v>
      </c>
      <c r="EA311" s="612">
        <v>176791083</v>
      </c>
      <c r="EB311" s="582"/>
      <c r="EC311" s="582"/>
      <c r="ED311" s="611">
        <v>8.3333333333333329E-2</v>
      </c>
      <c r="EE311" s="471"/>
      <c r="EG311" s="539">
        <v>0.25</v>
      </c>
      <c r="EH311" s="539">
        <v>0</v>
      </c>
      <c r="EI311" s="540">
        <v>0</v>
      </c>
      <c r="EJ311" s="753">
        <v>1</v>
      </c>
      <c r="EK311" s="714">
        <v>0</v>
      </c>
      <c r="EL311" s="739">
        <v>0</v>
      </c>
      <c r="EM311" s="773">
        <v>1</v>
      </c>
      <c r="EN311" s="773">
        <v>0</v>
      </c>
      <c r="EO311" s="739">
        <v>0</v>
      </c>
      <c r="EP311" s="774">
        <v>2121492996</v>
      </c>
      <c r="EQ311" s="710">
        <v>0</v>
      </c>
      <c r="ER311" s="710">
        <v>0</v>
      </c>
      <c r="ES311" s="200"/>
      <c r="ET311" s="412">
        <f t="shared" si="4"/>
        <v>0</v>
      </c>
    </row>
    <row r="312" spans="1:150" s="409" customFormat="1" ht="99.95" customHeight="1" x14ac:dyDescent="0.25">
      <c r="A312" s="430" t="s">
        <v>192</v>
      </c>
      <c r="B312" s="430" t="s">
        <v>83</v>
      </c>
      <c r="C312" s="430" t="s">
        <v>2386</v>
      </c>
      <c r="D312" s="437">
        <v>3</v>
      </c>
      <c r="E312" s="430" t="s">
        <v>2387</v>
      </c>
      <c r="F312" s="441" t="s">
        <v>65</v>
      </c>
      <c r="G312" s="441">
        <v>1</v>
      </c>
      <c r="H312" s="441">
        <v>1</v>
      </c>
      <c r="I312" s="441">
        <v>0.4</v>
      </c>
      <c r="J312" s="430" t="s">
        <v>2388</v>
      </c>
      <c r="K312" s="64" t="s">
        <v>2389</v>
      </c>
      <c r="L312" s="437">
        <v>1</v>
      </c>
      <c r="M312" s="430" t="s">
        <v>2390</v>
      </c>
      <c r="N312" s="430" t="s">
        <v>2391</v>
      </c>
      <c r="O312" s="430" t="s">
        <v>2392</v>
      </c>
      <c r="P312" s="441">
        <v>0.1</v>
      </c>
      <c r="Q312" s="437">
        <v>12</v>
      </c>
      <c r="R312" s="477">
        <v>2121493000</v>
      </c>
      <c r="S312" s="415"/>
      <c r="T312" s="58">
        <v>43101</v>
      </c>
      <c r="U312" s="58">
        <v>43464</v>
      </c>
      <c r="V312" s="430" t="s">
        <v>85</v>
      </c>
      <c r="W312" s="449">
        <v>0.35000000000000003</v>
      </c>
      <c r="X312" s="459">
        <v>2.9166666666666667E-2</v>
      </c>
      <c r="Y312" s="431"/>
      <c r="Z312" s="541" t="s">
        <v>2394</v>
      </c>
      <c r="AA312" s="665"/>
      <c r="AB312" s="471"/>
      <c r="AC312" s="612"/>
      <c r="AD312" s="582"/>
      <c r="AE312" s="611"/>
      <c r="AF312" s="582"/>
      <c r="AG312" s="459">
        <v>2.9166666666666667E-2</v>
      </c>
      <c r="AH312" s="431"/>
      <c r="AI312" s="541" t="s">
        <v>2394</v>
      </c>
      <c r="AJ312" s="665"/>
      <c r="AK312" s="582"/>
      <c r="AL312" s="612"/>
      <c r="AM312" s="582"/>
      <c r="AN312" s="611"/>
      <c r="AO312" s="582"/>
      <c r="AP312" s="459">
        <v>2.9166666666666667E-2</v>
      </c>
      <c r="AQ312" s="431"/>
      <c r="AR312" s="541" t="s">
        <v>2394</v>
      </c>
      <c r="AS312" s="665"/>
      <c r="AT312" s="582"/>
      <c r="AU312" s="612"/>
      <c r="AV312" s="582"/>
      <c r="AW312" s="582"/>
      <c r="AX312" s="611"/>
      <c r="AY312" s="582"/>
      <c r="AZ312" s="459">
        <v>2.9166666666666667E-2</v>
      </c>
      <c r="BA312" s="431"/>
      <c r="BB312" s="541" t="s">
        <v>2394</v>
      </c>
      <c r="BC312" s="665"/>
      <c r="BD312" s="582"/>
      <c r="BE312" s="612"/>
      <c r="BF312" s="582"/>
      <c r="BG312" s="611"/>
      <c r="BH312" s="582"/>
      <c r="BI312" s="459">
        <v>2.9166666666666667E-2</v>
      </c>
      <c r="BJ312" s="431"/>
      <c r="BK312" s="541" t="s">
        <v>2394</v>
      </c>
      <c r="BL312" s="665"/>
      <c r="BM312" s="582"/>
      <c r="BN312" s="612"/>
      <c r="BO312" s="582"/>
      <c r="BP312" s="611"/>
      <c r="BQ312" s="582"/>
      <c r="BR312" s="459">
        <v>2.9166666666666667E-2</v>
      </c>
      <c r="BS312" s="431"/>
      <c r="BT312" s="541" t="s">
        <v>2394</v>
      </c>
      <c r="BU312" s="665"/>
      <c r="BV312" s="582"/>
      <c r="BW312" s="612"/>
      <c r="BX312" s="582"/>
      <c r="BY312" s="582"/>
      <c r="BZ312" s="611"/>
      <c r="CA312" s="582"/>
      <c r="CB312" s="459">
        <v>2.9166666666666667E-2</v>
      </c>
      <c r="CC312" s="431"/>
      <c r="CD312" s="541" t="s">
        <v>2394</v>
      </c>
      <c r="CE312" s="665"/>
      <c r="CF312" s="582"/>
      <c r="CG312" s="612"/>
      <c r="CH312" s="582"/>
      <c r="CI312" s="611"/>
      <c r="CJ312" s="582"/>
      <c r="CK312" s="459">
        <v>2.9166666666666667E-2</v>
      </c>
      <c r="CL312" s="431"/>
      <c r="CM312" s="541" t="s">
        <v>2394</v>
      </c>
      <c r="CN312" s="665"/>
      <c r="CO312" s="582"/>
      <c r="CP312" s="612"/>
      <c r="CQ312" s="582"/>
      <c r="CR312" s="611"/>
      <c r="CS312" s="582"/>
      <c r="CT312" s="459">
        <v>2.9166666666666667E-2</v>
      </c>
      <c r="CU312" s="431"/>
      <c r="CV312" s="541" t="s">
        <v>2394</v>
      </c>
      <c r="CW312" s="665"/>
      <c r="CX312" s="582"/>
      <c r="CY312" s="612"/>
      <c r="CZ312" s="582"/>
      <c r="DA312" s="582"/>
      <c r="DB312" s="611"/>
      <c r="DC312" s="582"/>
      <c r="DD312" s="459">
        <v>2.9166666666666667E-2</v>
      </c>
      <c r="DE312" s="431"/>
      <c r="DF312" s="541" t="s">
        <v>2394</v>
      </c>
      <c r="DG312" s="665"/>
      <c r="DH312" s="582"/>
      <c r="DI312" s="612"/>
      <c r="DJ312" s="582"/>
      <c r="DK312" s="611"/>
      <c r="DL312" s="582"/>
      <c r="DM312" s="459">
        <v>2.9166666666666667E-2</v>
      </c>
      <c r="DN312" s="431"/>
      <c r="DO312" s="541" t="s">
        <v>2394</v>
      </c>
      <c r="DP312" s="665"/>
      <c r="DQ312" s="582"/>
      <c r="DR312" s="612"/>
      <c r="DS312" s="582"/>
      <c r="DT312" s="611"/>
      <c r="DU312" s="582"/>
      <c r="DV312" s="459">
        <v>2.9166666666666667E-2</v>
      </c>
      <c r="DW312" s="431"/>
      <c r="DX312" s="541" t="s">
        <v>2394</v>
      </c>
      <c r="DY312" s="665"/>
      <c r="DZ312" s="582"/>
      <c r="EA312" s="612"/>
      <c r="EB312" s="582"/>
      <c r="EC312" s="582"/>
      <c r="ED312" s="611"/>
      <c r="EE312" s="471"/>
      <c r="EG312" s="539">
        <v>0.35000000000000003</v>
      </c>
      <c r="EH312" s="539">
        <v>0</v>
      </c>
      <c r="EI312" s="540">
        <v>0</v>
      </c>
      <c r="EJ312" s="739"/>
      <c r="EK312" s="714"/>
      <c r="EL312" s="739"/>
      <c r="EM312" s="773"/>
      <c r="EN312" s="773"/>
      <c r="EO312" s="739"/>
      <c r="EP312" s="739"/>
      <c r="EQ312" s="710"/>
      <c r="ER312" s="711"/>
      <c r="ES312" s="200"/>
      <c r="ET312" s="412">
        <f t="shared" si="4"/>
        <v>0</v>
      </c>
    </row>
    <row r="313" spans="1:150" s="409" customFormat="1" ht="99.95" customHeight="1" x14ac:dyDescent="0.25">
      <c r="A313" s="430" t="s">
        <v>192</v>
      </c>
      <c r="B313" s="430" t="s">
        <v>83</v>
      </c>
      <c r="C313" s="430" t="s">
        <v>2386</v>
      </c>
      <c r="D313" s="437">
        <v>3</v>
      </c>
      <c r="E313" s="430" t="s">
        <v>2387</v>
      </c>
      <c r="F313" s="441" t="s">
        <v>65</v>
      </c>
      <c r="G313" s="441">
        <v>1</v>
      </c>
      <c r="H313" s="441">
        <v>1</v>
      </c>
      <c r="I313" s="441">
        <v>0.4</v>
      </c>
      <c r="J313" s="430" t="s">
        <v>2388</v>
      </c>
      <c r="K313" s="64" t="s">
        <v>2389</v>
      </c>
      <c r="L313" s="437">
        <v>1</v>
      </c>
      <c r="M313" s="430" t="s">
        <v>2390</v>
      </c>
      <c r="N313" s="430" t="s">
        <v>2391</v>
      </c>
      <c r="O313" s="430" t="s">
        <v>2392</v>
      </c>
      <c r="P313" s="441">
        <v>0.1</v>
      </c>
      <c r="Q313" s="437">
        <v>12</v>
      </c>
      <c r="R313" s="477">
        <v>2121493000</v>
      </c>
      <c r="S313" s="415"/>
      <c r="T313" s="58">
        <v>43101</v>
      </c>
      <c r="U313" s="58">
        <v>43464</v>
      </c>
      <c r="V313" s="430" t="s">
        <v>86</v>
      </c>
      <c r="W313" s="449">
        <v>0.25</v>
      </c>
      <c r="X313" s="459">
        <v>2.0833333333333332E-2</v>
      </c>
      <c r="Y313" s="431"/>
      <c r="Z313" s="541" t="s">
        <v>2394</v>
      </c>
      <c r="AA313" s="665"/>
      <c r="AB313" s="471"/>
      <c r="AC313" s="612"/>
      <c r="AD313" s="582"/>
      <c r="AE313" s="611"/>
      <c r="AF313" s="582"/>
      <c r="AG313" s="459">
        <v>2.0833333333333332E-2</v>
      </c>
      <c r="AH313" s="431"/>
      <c r="AI313" s="541" t="s">
        <v>2394</v>
      </c>
      <c r="AJ313" s="665"/>
      <c r="AK313" s="582"/>
      <c r="AL313" s="612"/>
      <c r="AM313" s="582"/>
      <c r="AN313" s="611"/>
      <c r="AO313" s="582"/>
      <c r="AP313" s="459">
        <v>2.0833333333333332E-2</v>
      </c>
      <c r="AQ313" s="431"/>
      <c r="AR313" s="541" t="s">
        <v>2394</v>
      </c>
      <c r="AS313" s="665"/>
      <c r="AT313" s="582"/>
      <c r="AU313" s="612"/>
      <c r="AV313" s="582"/>
      <c r="AW313" s="582"/>
      <c r="AX313" s="611"/>
      <c r="AY313" s="582"/>
      <c r="AZ313" s="459">
        <v>2.0833333333333332E-2</v>
      </c>
      <c r="BA313" s="431"/>
      <c r="BB313" s="541" t="s">
        <v>2394</v>
      </c>
      <c r="BC313" s="665"/>
      <c r="BD313" s="582"/>
      <c r="BE313" s="612"/>
      <c r="BF313" s="582"/>
      <c r="BG313" s="611"/>
      <c r="BH313" s="582"/>
      <c r="BI313" s="459">
        <v>2.0833333333333332E-2</v>
      </c>
      <c r="BJ313" s="431"/>
      <c r="BK313" s="541" t="s">
        <v>2394</v>
      </c>
      <c r="BL313" s="665"/>
      <c r="BM313" s="582"/>
      <c r="BN313" s="612"/>
      <c r="BO313" s="582"/>
      <c r="BP313" s="611"/>
      <c r="BQ313" s="582"/>
      <c r="BR313" s="459">
        <v>2.0833333333333332E-2</v>
      </c>
      <c r="BS313" s="431"/>
      <c r="BT313" s="541" t="s">
        <v>2394</v>
      </c>
      <c r="BU313" s="665"/>
      <c r="BV313" s="582"/>
      <c r="BW313" s="612"/>
      <c r="BX313" s="582"/>
      <c r="BY313" s="582"/>
      <c r="BZ313" s="611"/>
      <c r="CA313" s="582"/>
      <c r="CB313" s="459">
        <v>2.0833333333333332E-2</v>
      </c>
      <c r="CC313" s="431"/>
      <c r="CD313" s="541" t="s">
        <v>2394</v>
      </c>
      <c r="CE313" s="665"/>
      <c r="CF313" s="582"/>
      <c r="CG313" s="612"/>
      <c r="CH313" s="582"/>
      <c r="CI313" s="611"/>
      <c r="CJ313" s="582"/>
      <c r="CK313" s="459">
        <v>2.0833333333333332E-2</v>
      </c>
      <c r="CL313" s="431"/>
      <c r="CM313" s="541" t="s">
        <v>2394</v>
      </c>
      <c r="CN313" s="665"/>
      <c r="CO313" s="582"/>
      <c r="CP313" s="612"/>
      <c r="CQ313" s="582"/>
      <c r="CR313" s="611"/>
      <c r="CS313" s="582"/>
      <c r="CT313" s="459">
        <v>2.0833333333333332E-2</v>
      </c>
      <c r="CU313" s="431"/>
      <c r="CV313" s="541" t="s">
        <v>2394</v>
      </c>
      <c r="CW313" s="665"/>
      <c r="CX313" s="582"/>
      <c r="CY313" s="612"/>
      <c r="CZ313" s="582"/>
      <c r="DA313" s="582"/>
      <c r="DB313" s="611"/>
      <c r="DC313" s="582"/>
      <c r="DD313" s="459">
        <v>2.0833333333333332E-2</v>
      </c>
      <c r="DE313" s="431"/>
      <c r="DF313" s="541" t="s">
        <v>2394</v>
      </c>
      <c r="DG313" s="665"/>
      <c r="DH313" s="582"/>
      <c r="DI313" s="612"/>
      <c r="DJ313" s="582"/>
      <c r="DK313" s="611"/>
      <c r="DL313" s="582"/>
      <c r="DM313" s="459">
        <v>2.0833333333333332E-2</v>
      </c>
      <c r="DN313" s="431"/>
      <c r="DO313" s="541" t="s">
        <v>2394</v>
      </c>
      <c r="DP313" s="665"/>
      <c r="DQ313" s="582"/>
      <c r="DR313" s="612"/>
      <c r="DS313" s="582"/>
      <c r="DT313" s="611"/>
      <c r="DU313" s="582"/>
      <c r="DV313" s="459">
        <v>2.0833333333333332E-2</v>
      </c>
      <c r="DW313" s="431"/>
      <c r="DX313" s="541" t="s">
        <v>2394</v>
      </c>
      <c r="DY313" s="665"/>
      <c r="DZ313" s="582"/>
      <c r="EA313" s="612"/>
      <c r="EB313" s="582"/>
      <c r="EC313" s="582"/>
      <c r="ED313" s="611"/>
      <c r="EE313" s="471"/>
      <c r="EG313" s="539">
        <v>0.25</v>
      </c>
      <c r="EH313" s="539">
        <v>0</v>
      </c>
      <c r="EI313" s="540">
        <v>0</v>
      </c>
      <c r="EJ313" s="739"/>
      <c r="EK313" s="714"/>
      <c r="EL313" s="739"/>
      <c r="EM313" s="773"/>
      <c r="EN313" s="773"/>
      <c r="EO313" s="739"/>
      <c r="EP313" s="739"/>
      <c r="EQ313" s="710"/>
      <c r="ER313" s="711"/>
      <c r="ES313" s="200"/>
      <c r="ET313" s="412">
        <f t="shared" si="4"/>
        <v>0</v>
      </c>
    </row>
    <row r="314" spans="1:150" s="409" customFormat="1" ht="99.95" customHeight="1" x14ac:dyDescent="0.25">
      <c r="A314" s="430" t="s">
        <v>192</v>
      </c>
      <c r="B314" s="430" t="s">
        <v>83</v>
      </c>
      <c r="C314" s="430" t="s">
        <v>2386</v>
      </c>
      <c r="D314" s="437">
        <v>3</v>
      </c>
      <c r="E314" s="430" t="s">
        <v>2387</v>
      </c>
      <c r="F314" s="441" t="s">
        <v>65</v>
      </c>
      <c r="G314" s="441">
        <v>1</v>
      </c>
      <c r="H314" s="441">
        <v>1</v>
      </c>
      <c r="I314" s="441">
        <v>0.4</v>
      </c>
      <c r="J314" s="430" t="s">
        <v>2388</v>
      </c>
      <c r="K314" s="64" t="s">
        <v>2389</v>
      </c>
      <c r="L314" s="437">
        <v>1</v>
      </c>
      <c r="M314" s="430" t="s">
        <v>2390</v>
      </c>
      <c r="N314" s="430" t="s">
        <v>2391</v>
      </c>
      <c r="O314" s="430" t="s">
        <v>2392</v>
      </c>
      <c r="P314" s="441">
        <v>0.1</v>
      </c>
      <c r="Q314" s="437">
        <v>12</v>
      </c>
      <c r="R314" s="477">
        <v>2121493000</v>
      </c>
      <c r="S314" s="415"/>
      <c r="T314" s="58">
        <v>43101</v>
      </c>
      <c r="U314" s="58">
        <v>43464</v>
      </c>
      <c r="V314" s="430" t="s">
        <v>87</v>
      </c>
      <c r="W314" s="449">
        <v>0.15</v>
      </c>
      <c r="X314" s="459">
        <v>1.2500000000000001E-2</v>
      </c>
      <c r="Y314" s="431"/>
      <c r="Z314" s="541" t="s">
        <v>2394</v>
      </c>
      <c r="AA314" s="665"/>
      <c r="AB314" s="471"/>
      <c r="AC314" s="612"/>
      <c r="AD314" s="582"/>
      <c r="AE314" s="611"/>
      <c r="AF314" s="582"/>
      <c r="AG314" s="459">
        <v>1.2500000000000001E-2</v>
      </c>
      <c r="AH314" s="431"/>
      <c r="AI314" s="541" t="s">
        <v>2394</v>
      </c>
      <c r="AJ314" s="665"/>
      <c r="AK314" s="582"/>
      <c r="AL314" s="612"/>
      <c r="AM314" s="582"/>
      <c r="AN314" s="611"/>
      <c r="AO314" s="582"/>
      <c r="AP314" s="459">
        <v>1.2500000000000001E-2</v>
      </c>
      <c r="AQ314" s="431"/>
      <c r="AR314" s="541" t="s">
        <v>2394</v>
      </c>
      <c r="AS314" s="665"/>
      <c r="AT314" s="582"/>
      <c r="AU314" s="612"/>
      <c r="AV314" s="582"/>
      <c r="AW314" s="582"/>
      <c r="AX314" s="611"/>
      <c r="AY314" s="582"/>
      <c r="AZ314" s="459">
        <v>1.2500000000000001E-2</v>
      </c>
      <c r="BA314" s="431"/>
      <c r="BB314" s="541" t="s">
        <v>2394</v>
      </c>
      <c r="BC314" s="665"/>
      <c r="BD314" s="582"/>
      <c r="BE314" s="612"/>
      <c r="BF314" s="582"/>
      <c r="BG314" s="611"/>
      <c r="BH314" s="582"/>
      <c r="BI314" s="459">
        <v>1.2500000000000001E-2</v>
      </c>
      <c r="BJ314" s="431"/>
      <c r="BK314" s="541" t="s">
        <v>2394</v>
      </c>
      <c r="BL314" s="665"/>
      <c r="BM314" s="582"/>
      <c r="BN314" s="612"/>
      <c r="BO314" s="582"/>
      <c r="BP314" s="611"/>
      <c r="BQ314" s="582"/>
      <c r="BR314" s="459">
        <v>1.2500000000000001E-2</v>
      </c>
      <c r="BS314" s="431"/>
      <c r="BT314" s="541" t="s">
        <v>2394</v>
      </c>
      <c r="BU314" s="665"/>
      <c r="BV314" s="582"/>
      <c r="BW314" s="612"/>
      <c r="BX314" s="582"/>
      <c r="BY314" s="582"/>
      <c r="BZ314" s="611"/>
      <c r="CA314" s="582"/>
      <c r="CB314" s="459">
        <v>1.2500000000000001E-2</v>
      </c>
      <c r="CC314" s="431"/>
      <c r="CD314" s="541" t="s">
        <v>2394</v>
      </c>
      <c r="CE314" s="665"/>
      <c r="CF314" s="582"/>
      <c r="CG314" s="612"/>
      <c r="CH314" s="582"/>
      <c r="CI314" s="611"/>
      <c r="CJ314" s="582"/>
      <c r="CK314" s="459">
        <v>1.2500000000000001E-2</v>
      </c>
      <c r="CL314" s="431"/>
      <c r="CM314" s="541" t="s">
        <v>2394</v>
      </c>
      <c r="CN314" s="665"/>
      <c r="CO314" s="582"/>
      <c r="CP314" s="612"/>
      <c r="CQ314" s="582"/>
      <c r="CR314" s="611"/>
      <c r="CS314" s="582"/>
      <c r="CT314" s="459">
        <v>1.2500000000000001E-2</v>
      </c>
      <c r="CU314" s="431"/>
      <c r="CV314" s="541" t="s">
        <v>2394</v>
      </c>
      <c r="CW314" s="665"/>
      <c r="CX314" s="582"/>
      <c r="CY314" s="612"/>
      <c r="CZ314" s="582"/>
      <c r="DA314" s="582"/>
      <c r="DB314" s="611"/>
      <c r="DC314" s="582"/>
      <c r="DD314" s="459">
        <v>1.2500000000000001E-2</v>
      </c>
      <c r="DE314" s="431"/>
      <c r="DF314" s="541" t="s">
        <v>2394</v>
      </c>
      <c r="DG314" s="665"/>
      <c r="DH314" s="582"/>
      <c r="DI314" s="612"/>
      <c r="DJ314" s="582"/>
      <c r="DK314" s="611"/>
      <c r="DL314" s="582"/>
      <c r="DM314" s="459">
        <v>1.2500000000000001E-2</v>
      </c>
      <c r="DN314" s="431"/>
      <c r="DO314" s="541" t="s">
        <v>2394</v>
      </c>
      <c r="DP314" s="665"/>
      <c r="DQ314" s="582"/>
      <c r="DR314" s="612"/>
      <c r="DS314" s="582"/>
      <c r="DT314" s="611"/>
      <c r="DU314" s="582"/>
      <c r="DV314" s="459">
        <v>1.2500000000000001E-2</v>
      </c>
      <c r="DW314" s="431"/>
      <c r="DX314" s="541" t="s">
        <v>2394</v>
      </c>
      <c r="DY314" s="665"/>
      <c r="DZ314" s="582"/>
      <c r="EA314" s="612"/>
      <c r="EB314" s="582"/>
      <c r="EC314" s="582"/>
      <c r="ED314" s="611"/>
      <c r="EE314" s="471"/>
      <c r="EG314" s="539">
        <v>0.15</v>
      </c>
      <c r="EH314" s="539">
        <v>0</v>
      </c>
      <c r="EI314" s="540">
        <v>0</v>
      </c>
      <c r="EJ314" s="739"/>
      <c r="EK314" s="714"/>
      <c r="EL314" s="739"/>
      <c r="EM314" s="773"/>
      <c r="EN314" s="773"/>
      <c r="EO314" s="739"/>
      <c r="EP314" s="739"/>
      <c r="EQ314" s="710"/>
      <c r="ER314" s="711"/>
      <c r="ES314" s="200"/>
      <c r="ET314" s="412">
        <f t="shared" si="4"/>
        <v>0</v>
      </c>
    </row>
    <row r="315" spans="1:150" s="409" customFormat="1" ht="99.95" customHeight="1" x14ac:dyDescent="0.25">
      <c r="A315" s="430" t="s">
        <v>192</v>
      </c>
      <c r="B315" s="430" t="s">
        <v>83</v>
      </c>
      <c r="C315" s="430" t="s">
        <v>2386</v>
      </c>
      <c r="D315" s="437">
        <v>3</v>
      </c>
      <c r="E315" s="430" t="s">
        <v>2387</v>
      </c>
      <c r="F315" s="441" t="s">
        <v>65</v>
      </c>
      <c r="G315" s="441">
        <v>1</v>
      </c>
      <c r="H315" s="441">
        <v>1</v>
      </c>
      <c r="I315" s="441">
        <v>0.4</v>
      </c>
      <c r="J315" s="430" t="s">
        <v>2388</v>
      </c>
      <c r="K315" s="64" t="s">
        <v>2389</v>
      </c>
      <c r="L315" s="437">
        <v>2</v>
      </c>
      <c r="M315" s="430" t="s">
        <v>2395</v>
      </c>
      <c r="N315" s="430" t="s">
        <v>2391</v>
      </c>
      <c r="O315" s="430" t="s">
        <v>2392</v>
      </c>
      <c r="P315" s="453">
        <v>0.1</v>
      </c>
      <c r="Q315" s="75">
        <v>12</v>
      </c>
      <c r="R315" s="477">
        <v>15826701000</v>
      </c>
      <c r="S315" s="415"/>
      <c r="T315" s="11">
        <v>43101</v>
      </c>
      <c r="U315" s="11">
        <v>43464</v>
      </c>
      <c r="V315" s="430" t="s">
        <v>2396</v>
      </c>
      <c r="W315" s="443">
        <v>0.70000000000000007</v>
      </c>
      <c r="X315" s="459">
        <v>5.8333333333333334E-2</v>
      </c>
      <c r="Y315" s="431"/>
      <c r="Z315" s="541" t="s">
        <v>2394</v>
      </c>
      <c r="AA315" s="665">
        <v>8.3333333333333329E-2</v>
      </c>
      <c r="AB315" s="582">
        <v>0</v>
      </c>
      <c r="AC315" s="612">
        <v>1318891750</v>
      </c>
      <c r="AD315" s="582"/>
      <c r="AE315" s="611"/>
      <c r="AF315" s="582"/>
      <c r="AG315" s="459">
        <v>5.8333333333333334E-2</v>
      </c>
      <c r="AH315" s="431"/>
      <c r="AI315" s="541" t="s">
        <v>2394</v>
      </c>
      <c r="AJ315" s="665">
        <v>8.3333333333333329E-2</v>
      </c>
      <c r="AK315" s="582">
        <v>0</v>
      </c>
      <c r="AL315" s="612">
        <v>1318891750</v>
      </c>
      <c r="AM315" s="582"/>
      <c r="AN315" s="611"/>
      <c r="AO315" s="582"/>
      <c r="AP315" s="459">
        <v>5.8333333333333334E-2</v>
      </c>
      <c r="AQ315" s="431"/>
      <c r="AR315" s="541" t="s">
        <v>2394</v>
      </c>
      <c r="AS315" s="665">
        <v>8.3333333333333329E-2</v>
      </c>
      <c r="AT315" s="582">
        <v>0</v>
      </c>
      <c r="AU315" s="612">
        <v>1318891750</v>
      </c>
      <c r="AV315" s="582"/>
      <c r="AW315" s="582"/>
      <c r="AX315" s="611"/>
      <c r="AY315" s="582"/>
      <c r="AZ315" s="459">
        <v>5.8333333333333334E-2</v>
      </c>
      <c r="BA315" s="431"/>
      <c r="BB315" s="541" t="s">
        <v>2394</v>
      </c>
      <c r="BC315" s="665">
        <v>8.3333333333333329E-2</v>
      </c>
      <c r="BD315" s="582">
        <v>0</v>
      </c>
      <c r="BE315" s="612">
        <v>1318891750</v>
      </c>
      <c r="BF315" s="582"/>
      <c r="BG315" s="611"/>
      <c r="BH315" s="582"/>
      <c r="BI315" s="459">
        <v>5.8333333333333334E-2</v>
      </c>
      <c r="BJ315" s="431"/>
      <c r="BK315" s="541" t="s">
        <v>2394</v>
      </c>
      <c r="BL315" s="665">
        <v>8.3333333333333329E-2</v>
      </c>
      <c r="BM315" s="582">
        <v>0</v>
      </c>
      <c r="BN315" s="612">
        <v>1318891750</v>
      </c>
      <c r="BO315" s="582"/>
      <c r="BP315" s="611"/>
      <c r="BQ315" s="582"/>
      <c r="BR315" s="459">
        <v>5.8333333333333334E-2</v>
      </c>
      <c r="BS315" s="431"/>
      <c r="BT315" s="541" t="s">
        <v>2394</v>
      </c>
      <c r="BU315" s="665">
        <v>8.3333333333333329E-2</v>
      </c>
      <c r="BV315" s="582">
        <v>0</v>
      </c>
      <c r="BW315" s="612">
        <v>1318891750</v>
      </c>
      <c r="BX315" s="582"/>
      <c r="BY315" s="582"/>
      <c r="BZ315" s="611"/>
      <c r="CA315" s="582"/>
      <c r="CB315" s="459">
        <v>5.8333333333333334E-2</v>
      </c>
      <c r="CC315" s="431"/>
      <c r="CD315" s="541" t="s">
        <v>2394</v>
      </c>
      <c r="CE315" s="665">
        <v>8.3333333333333329E-2</v>
      </c>
      <c r="CF315" s="582">
        <v>0</v>
      </c>
      <c r="CG315" s="612">
        <v>1318891750</v>
      </c>
      <c r="CH315" s="582"/>
      <c r="CI315" s="611"/>
      <c r="CJ315" s="582"/>
      <c r="CK315" s="459">
        <v>5.8333333333333334E-2</v>
      </c>
      <c r="CL315" s="431"/>
      <c r="CM315" s="541" t="s">
        <v>2394</v>
      </c>
      <c r="CN315" s="665">
        <v>8.3333333333333329E-2</v>
      </c>
      <c r="CO315" s="582">
        <v>0</v>
      </c>
      <c r="CP315" s="612">
        <v>1318891750</v>
      </c>
      <c r="CQ315" s="582"/>
      <c r="CR315" s="611"/>
      <c r="CS315" s="582"/>
      <c r="CT315" s="459">
        <v>5.8333333333333334E-2</v>
      </c>
      <c r="CU315" s="431"/>
      <c r="CV315" s="541" t="s">
        <v>2394</v>
      </c>
      <c r="CW315" s="665">
        <v>8.3333333333333329E-2</v>
      </c>
      <c r="CX315" s="582">
        <v>0</v>
      </c>
      <c r="CY315" s="612">
        <v>1318891750</v>
      </c>
      <c r="CZ315" s="582"/>
      <c r="DA315" s="582"/>
      <c r="DB315" s="611"/>
      <c r="DC315" s="582"/>
      <c r="DD315" s="459">
        <v>5.8333333333333334E-2</v>
      </c>
      <c r="DE315" s="431"/>
      <c r="DF315" s="541" t="s">
        <v>2394</v>
      </c>
      <c r="DG315" s="665">
        <v>8.3333333333333329E-2</v>
      </c>
      <c r="DH315" s="582">
        <v>0</v>
      </c>
      <c r="DI315" s="612">
        <v>1318891750</v>
      </c>
      <c r="DJ315" s="582"/>
      <c r="DK315" s="611"/>
      <c r="DL315" s="582"/>
      <c r="DM315" s="459">
        <v>5.8333333333333334E-2</v>
      </c>
      <c r="DN315" s="431"/>
      <c r="DO315" s="541" t="s">
        <v>2394</v>
      </c>
      <c r="DP315" s="665">
        <v>8.3333333333333329E-2</v>
      </c>
      <c r="DQ315" s="582">
        <v>0</v>
      </c>
      <c r="DR315" s="612">
        <v>1318891750</v>
      </c>
      <c r="DS315" s="582"/>
      <c r="DT315" s="611"/>
      <c r="DU315" s="582"/>
      <c r="DV315" s="459">
        <v>5.8333333333333334E-2</v>
      </c>
      <c r="DW315" s="431"/>
      <c r="DX315" s="541" t="s">
        <v>2394</v>
      </c>
      <c r="DY315" s="665">
        <v>8.3333333333333329E-2</v>
      </c>
      <c r="DZ315" s="582">
        <v>0</v>
      </c>
      <c r="EA315" s="612">
        <v>1318891750</v>
      </c>
      <c r="EB315" s="582"/>
      <c r="EC315" s="582"/>
      <c r="ED315" s="611"/>
      <c r="EE315" s="471"/>
      <c r="EG315" s="539">
        <v>0.70000000000000007</v>
      </c>
      <c r="EH315" s="539">
        <v>0</v>
      </c>
      <c r="EI315" s="540">
        <v>0</v>
      </c>
      <c r="EJ315" s="753">
        <v>1</v>
      </c>
      <c r="EK315" s="714">
        <v>0</v>
      </c>
      <c r="EL315" s="739">
        <v>0</v>
      </c>
      <c r="EM315" s="773"/>
      <c r="EN315" s="773"/>
      <c r="EO315" s="739"/>
      <c r="EP315" s="774">
        <v>15826701000</v>
      </c>
      <c r="EQ315" s="710">
        <v>0</v>
      </c>
      <c r="ER315" s="710">
        <v>0</v>
      </c>
      <c r="ES315" s="200"/>
      <c r="ET315" s="412">
        <f t="shared" si="4"/>
        <v>0</v>
      </c>
    </row>
    <row r="316" spans="1:150" s="409" customFormat="1" ht="99.95" customHeight="1" x14ac:dyDescent="0.25">
      <c r="A316" s="430" t="s">
        <v>192</v>
      </c>
      <c r="B316" s="430" t="s">
        <v>83</v>
      </c>
      <c r="C316" s="430" t="s">
        <v>2386</v>
      </c>
      <c r="D316" s="437">
        <v>3</v>
      </c>
      <c r="E316" s="430" t="s">
        <v>2387</v>
      </c>
      <c r="F316" s="441" t="s">
        <v>65</v>
      </c>
      <c r="G316" s="441">
        <v>1</v>
      </c>
      <c r="H316" s="441">
        <v>1</v>
      </c>
      <c r="I316" s="441">
        <v>0.4</v>
      </c>
      <c r="J316" s="430" t="s">
        <v>2388</v>
      </c>
      <c r="K316" s="64" t="s">
        <v>2389</v>
      </c>
      <c r="L316" s="437">
        <v>2</v>
      </c>
      <c r="M316" s="430" t="s">
        <v>2395</v>
      </c>
      <c r="N316" s="430" t="s">
        <v>2391</v>
      </c>
      <c r="O316" s="430" t="s">
        <v>2392</v>
      </c>
      <c r="P316" s="453">
        <v>0.1</v>
      </c>
      <c r="Q316" s="75">
        <v>12</v>
      </c>
      <c r="R316" s="477">
        <v>15826701000</v>
      </c>
      <c r="S316" s="415"/>
      <c r="T316" s="11">
        <v>43101</v>
      </c>
      <c r="U316" s="11">
        <v>43464</v>
      </c>
      <c r="V316" s="430" t="s">
        <v>89</v>
      </c>
      <c r="W316" s="443">
        <v>0.19999999999999998</v>
      </c>
      <c r="X316" s="459">
        <v>1.6666666666666666E-2</v>
      </c>
      <c r="Y316" s="431"/>
      <c r="Z316" s="541" t="s">
        <v>2394</v>
      </c>
      <c r="AA316" s="665"/>
      <c r="AB316" s="582"/>
      <c r="AC316" s="612"/>
      <c r="AD316" s="582"/>
      <c r="AE316" s="611"/>
      <c r="AF316" s="582"/>
      <c r="AG316" s="459">
        <v>1.6666666666666666E-2</v>
      </c>
      <c r="AH316" s="431"/>
      <c r="AI316" s="541" t="s">
        <v>2394</v>
      </c>
      <c r="AJ316" s="665"/>
      <c r="AK316" s="582"/>
      <c r="AL316" s="612"/>
      <c r="AM316" s="582"/>
      <c r="AN316" s="611"/>
      <c r="AO316" s="582"/>
      <c r="AP316" s="459">
        <v>1.6666666666666666E-2</v>
      </c>
      <c r="AQ316" s="431"/>
      <c r="AR316" s="541" t="s">
        <v>2394</v>
      </c>
      <c r="AS316" s="665"/>
      <c r="AT316" s="582"/>
      <c r="AU316" s="612"/>
      <c r="AV316" s="582"/>
      <c r="AW316" s="582"/>
      <c r="AX316" s="611"/>
      <c r="AY316" s="582"/>
      <c r="AZ316" s="459">
        <v>1.6666666666666666E-2</v>
      </c>
      <c r="BA316" s="431"/>
      <c r="BB316" s="541" t="s">
        <v>2394</v>
      </c>
      <c r="BC316" s="665"/>
      <c r="BD316" s="582"/>
      <c r="BE316" s="612"/>
      <c r="BF316" s="582"/>
      <c r="BG316" s="611"/>
      <c r="BH316" s="582"/>
      <c r="BI316" s="459">
        <v>1.6666666666666666E-2</v>
      </c>
      <c r="BJ316" s="431"/>
      <c r="BK316" s="541" t="s">
        <v>2394</v>
      </c>
      <c r="BL316" s="665"/>
      <c r="BM316" s="582"/>
      <c r="BN316" s="612"/>
      <c r="BO316" s="582"/>
      <c r="BP316" s="611"/>
      <c r="BQ316" s="582"/>
      <c r="BR316" s="459">
        <v>1.6666666666666666E-2</v>
      </c>
      <c r="BS316" s="431"/>
      <c r="BT316" s="541" t="s">
        <v>2394</v>
      </c>
      <c r="BU316" s="665"/>
      <c r="BV316" s="582"/>
      <c r="BW316" s="612"/>
      <c r="BX316" s="582"/>
      <c r="BY316" s="582"/>
      <c r="BZ316" s="611"/>
      <c r="CA316" s="582"/>
      <c r="CB316" s="459">
        <v>1.6666666666666666E-2</v>
      </c>
      <c r="CC316" s="431"/>
      <c r="CD316" s="541" t="s">
        <v>2394</v>
      </c>
      <c r="CE316" s="665"/>
      <c r="CF316" s="582"/>
      <c r="CG316" s="612"/>
      <c r="CH316" s="582"/>
      <c r="CI316" s="611"/>
      <c r="CJ316" s="582"/>
      <c r="CK316" s="459">
        <v>1.6666666666666666E-2</v>
      </c>
      <c r="CL316" s="431"/>
      <c r="CM316" s="541" t="s">
        <v>2394</v>
      </c>
      <c r="CN316" s="665"/>
      <c r="CO316" s="582"/>
      <c r="CP316" s="612"/>
      <c r="CQ316" s="582"/>
      <c r="CR316" s="611"/>
      <c r="CS316" s="582"/>
      <c r="CT316" s="459">
        <v>1.6666666666666666E-2</v>
      </c>
      <c r="CU316" s="431"/>
      <c r="CV316" s="541" t="s">
        <v>2394</v>
      </c>
      <c r="CW316" s="665"/>
      <c r="CX316" s="582"/>
      <c r="CY316" s="612"/>
      <c r="CZ316" s="582"/>
      <c r="DA316" s="582"/>
      <c r="DB316" s="611"/>
      <c r="DC316" s="582"/>
      <c r="DD316" s="459">
        <v>1.6666666666666666E-2</v>
      </c>
      <c r="DE316" s="431"/>
      <c r="DF316" s="541" t="s">
        <v>2394</v>
      </c>
      <c r="DG316" s="665"/>
      <c r="DH316" s="582"/>
      <c r="DI316" s="612"/>
      <c r="DJ316" s="582"/>
      <c r="DK316" s="611"/>
      <c r="DL316" s="582"/>
      <c r="DM316" s="459">
        <v>1.6666666666666666E-2</v>
      </c>
      <c r="DN316" s="431"/>
      <c r="DO316" s="541" t="s">
        <v>2394</v>
      </c>
      <c r="DP316" s="665"/>
      <c r="DQ316" s="582"/>
      <c r="DR316" s="612"/>
      <c r="DS316" s="582"/>
      <c r="DT316" s="611"/>
      <c r="DU316" s="582"/>
      <c r="DV316" s="459">
        <v>1.6666666666666666E-2</v>
      </c>
      <c r="DW316" s="431"/>
      <c r="DX316" s="541" t="s">
        <v>2394</v>
      </c>
      <c r="DY316" s="665"/>
      <c r="DZ316" s="582"/>
      <c r="EA316" s="612"/>
      <c r="EB316" s="582"/>
      <c r="EC316" s="582"/>
      <c r="ED316" s="611"/>
      <c r="EE316" s="471"/>
      <c r="EG316" s="539">
        <v>0.19999999999999998</v>
      </c>
      <c r="EH316" s="539">
        <v>0</v>
      </c>
      <c r="EI316" s="540">
        <v>0</v>
      </c>
      <c r="EJ316" s="739"/>
      <c r="EK316" s="714"/>
      <c r="EL316" s="739"/>
      <c r="EM316" s="773"/>
      <c r="EN316" s="773"/>
      <c r="EO316" s="739"/>
      <c r="EP316" s="739"/>
      <c r="EQ316" s="710"/>
      <c r="ER316" s="711"/>
      <c r="ES316" s="200"/>
      <c r="ET316" s="412">
        <f t="shared" si="4"/>
        <v>0</v>
      </c>
    </row>
    <row r="317" spans="1:150" s="409" customFormat="1" ht="99.95" customHeight="1" x14ac:dyDescent="0.25">
      <c r="A317" s="430" t="s">
        <v>192</v>
      </c>
      <c r="B317" s="430" t="s">
        <v>83</v>
      </c>
      <c r="C317" s="430" t="s">
        <v>2386</v>
      </c>
      <c r="D317" s="437">
        <v>3</v>
      </c>
      <c r="E317" s="430" t="s">
        <v>2387</v>
      </c>
      <c r="F317" s="441" t="s">
        <v>65</v>
      </c>
      <c r="G317" s="441">
        <v>1</v>
      </c>
      <c r="H317" s="441">
        <v>1</v>
      </c>
      <c r="I317" s="441">
        <v>0.4</v>
      </c>
      <c r="J317" s="430" t="s">
        <v>2388</v>
      </c>
      <c r="K317" s="64" t="s">
        <v>2389</v>
      </c>
      <c r="L317" s="437">
        <v>2</v>
      </c>
      <c r="M317" s="430" t="s">
        <v>2395</v>
      </c>
      <c r="N317" s="430" t="s">
        <v>2391</v>
      </c>
      <c r="O317" s="430" t="s">
        <v>2392</v>
      </c>
      <c r="P317" s="453">
        <v>0.1</v>
      </c>
      <c r="Q317" s="75">
        <v>12</v>
      </c>
      <c r="R317" s="477">
        <v>15826701000</v>
      </c>
      <c r="S317" s="415"/>
      <c r="T317" s="11">
        <v>43101</v>
      </c>
      <c r="U317" s="11">
        <v>43464</v>
      </c>
      <c r="V317" s="430" t="s">
        <v>90</v>
      </c>
      <c r="W317" s="443">
        <v>9.9999999999999992E-2</v>
      </c>
      <c r="X317" s="459">
        <v>8.3333333333333332E-3</v>
      </c>
      <c r="Y317" s="431"/>
      <c r="Z317" s="541" t="s">
        <v>2394</v>
      </c>
      <c r="AA317" s="665"/>
      <c r="AB317" s="582"/>
      <c r="AC317" s="612"/>
      <c r="AD317" s="582"/>
      <c r="AE317" s="611"/>
      <c r="AF317" s="582"/>
      <c r="AG317" s="459">
        <v>8.3333333333333332E-3</v>
      </c>
      <c r="AH317" s="431"/>
      <c r="AI317" s="541" t="s">
        <v>2394</v>
      </c>
      <c r="AJ317" s="665"/>
      <c r="AK317" s="582"/>
      <c r="AL317" s="612"/>
      <c r="AM317" s="582"/>
      <c r="AN317" s="611"/>
      <c r="AO317" s="582"/>
      <c r="AP317" s="459">
        <v>8.3333333333333332E-3</v>
      </c>
      <c r="AQ317" s="431"/>
      <c r="AR317" s="541" t="s">
        <v>2394</v>
      </c>
      <c r="AS317" s="665"/>
      <c r="AT317" s="582"/>
      <c r="AU317" s="612"/>
      <c r="AV317" s="582"/>
      <c r="AW317" s="582"/>
      <c r="AX317" s="611"/>
      <c r="AY317" s="582"/>
      <c r="AZ317" s="459">
        <v>8.3333333333333332E-3</v>
      </c>
      <c r="BA317" s="431"/>
      <c r="BB317" s="541" t="s">
        <v>2394</v>
      </c>
      <c r="BC317" s="665"/>
      <c r="BD317" s="582"/>
      <c r="BE317" s="612"/>
      <c r="BF317" s="582"/>
      <c r="BG317" s="611"/>
      <c r="BH317" s="582"/>
      <c r="BI317" s="459">
        <v>8.3333333333333332E-3</v>
      </c>
      <c r="BJ317" s="431"/>
      <c r="BK317" s="541" t="s">
        <v>2394</v>
      </c>
      <c r="BL317" s="665"/>
      <c r="BM317" s="582"/>
      <c r="BN317" s="612"/>
      <c r="BO317" s="582"/>
      <c r="BP317" s="611"/>
      <c r="BQ317" s="582"/>
      <c r="BR317" s="459">
        <v>8.3333333333333332E-3</v>
      </c>
      <c r="BS317" s="431"/>
      <c r="BT317" s="541" t="s">
        <v>2394</v>
      </c>
      <c r="BU317" s="665"/>
      <c r="BV317" s="582"/>
      <c r="BW317" s="612"/>
      <c r="BX317" s="582"/>
      <c r="BY317" s="582"/>
      <c r="BZ317" s="611"/>
      <c r="CA317" s="582"/>
      <c r="CB317" s="459">
        <v>8.3333333333333332E-3</v>
      </c>
      <c r="CC317" s="431"/>
      <c r="CD317" s="541" t="s">
        <v>2394</v>
      </c>
      <c r="CE317" s="665"/>
      <c r="CF317" s="582"/>
      <c r="CG317" s="612"/>
      <c r="CH317" s="582"/>
      <c r="CI317" s="611"/>
      <c r="CJ317" s="582"/>
      <c r="CK317" s="459">
        <v>8.3333333333333332E-3</v>
      </c>
      <c r="CL317" s="431"/>
      <c r="CM317" s="541" t="s">
        <v>2394</v>
      </c>
      <c r="CN317" s="665"/>
      <c r="CO317" s="582"/>
      <c r="CP317" s="612"/>
      <c r="CQ317" s="582"/>
      <c r="CR317" s="611"/>
      <c r="CS317" s="582"/>
      <c r="CT317" s="459">
        <v>8.3333333333333332E-3</v>
      </c>
      <c r="CU317" s="431"/>
      <c r="CV317" s="541" t="s">
        <v>2394</v>
      </c>
      <c r="CW317" s="665"/>
      <c r="CX317" s="582"/>
      <c r="CY317" s="612"/>
      <c r="CZ317" s="582"/>
      <c r="DA317" s="582"/>
      <c r="DB317" s="611"/>
      <c r="DC317" s="582"/>
      <c r="DD317" s="459">
        <v>8.3333333333333332E-3</v>
      </c>
      <c r="DE317" s="431"/>
      <c r="DF317" s="541" t="s">
        <v>2394</v>
      </c>
      <c r="DG317" s="665"/>
      <c r="DH317" s="582"/>
      <c r="DI317" s="612"/>
      <c r="DJ317" s="582"/>
      <c r="DK317" s="611"/>
      <c r="DL317" s="582"/>
      <c r="DM317" s="459">
        <v>8.3333333333333332E-3</v>
      </c>
      <c r="DN317" s="431"/>
      <c r="DO317" s="541" t="s">
        <v>2394</v>
      </c>
      <c r="DP317" s="665"/>
      <c r="DQ317" s="582"/>
      <c r="DR317" s="612"/>
      <c r="DS317" s="582"/>
      <c r="DT317" s="611"/>
      <c r="DU317" s="582"/>
      <c r="DV317" s="459">
        <v>8.3333333333333332E-3</v>
      </c>
      <c r="DW317" s="431"/>
      <c r="DX317" s="541" t="s">
        <v>2394</v>
      </c>
      <c r="DY317" s="665"/>
      <c r="DZ317" s="582"/>
      <c r="EA317" s="612"/>
      <c r="EB317" s="582"/>
      <c r="EC317" s="582"/>
      <c r="ED317" s="611"/>
      <c r="EE317" s="471"/>
      <c r="EG317" s="539">
        <v>9.9999999999999992E-2</v>
      </c>
      <c r="EH317" s="539">
        <v>0</v>
      </c>
      <c r="EI317" s="540">
        <v>0</v>
      </c>
      <c r="EJ317" s="739"/>
      <c r="EK317" s="714"/>
      <c r="EL317" s="739"/>
      <c r="EM317" s="773"/>
      <c r="EN317" s="773"/>
      <c r="EO317" s="739"/>
      <c r="EP317" s="739"/>
      <c r="EQ317" s="710"/>
      <c r="ER317" s="711"/>
      <c r="ES317" s="200"/>
      <c r="ET317" s="412">
        <f t="shared" si="4"/>
        <v>0</v>
      </c>
    </row>
    <row r="318" spans="1:150" s="409" customFormat="1" ht="99.95" customHeight="1" x14ac:dyDescent="0.25">
      <c r="A318" s="430" t="s">
        <v>192</v>
      </c>
      <c r="B318" s="430" t="s">
        <v>83</v>
      </c>
      <c r="C318" s="430" t="s">
        <v>2386</v>
      </c>
      <c r="D318" s="437">
        <v>3</v>
      </c>
      <c r="E318" s="430" t="s">
        <v>2387</v>
      </c>
      <c r="F318" s="441" t="s">
        <v>65</v>
      </c>
      <c r="G318" s="441">
        <v>1</v>
      </c>
      <c r="H318" s="441">
        <v>1</v>
      </c>
      <c r="I318" s="441">
        <v>0.4</v>
      </c>
      <c r="J318" s="430" t="s">
        <v>2388</v>
      </c>
      <c r="K318" s="64" t="s">
        <v>2389</v>
      </c>
      <c r="L318" s="437">
        <v>3</v>
      </c>
      <c r="M318" s="430" t="s">
        <v>2397</v>
      </c>
      <c r="N318" s="430" t="s">
        <v>2391</v>
      </c>
      <c r="O318" s="430" t="s">
        <v>2392</v>
      </c>
      <c r="P318" s="453">
        <v>0.2</v>
      </c>
      <c r="Q318" s="75">
        <v>12</v>
      </c>
      <c r="R318" s="477">
        <v>179381649000</v>
      </c>
      <c r="S318" s="415"/>
      <c r="T318" s="11">
        <v>43101</v>
      </c>
      <c r="U318" s="11">
        <v>43464</v>
      </c>
      <c r="V318" s="430" t="s">
        <v>2398</v>
      </c>
      <c r="W318" s="443">
        <v>0.79999999999999993</v>
      </c>
      <c r="X318" s="459">
        <v>6.6666666666666666E-2</v>
      </c>
      <c r="Y318" s="431"/>
      <c r="Z318" s="541" t="s">
        <v>2394</v>
      </c>
      <c r="AA318" s="665">
        <v>8.3333333333333329E-2</v>
      </c>
      <c r="AB318" s="582">
        <v>0</v>
      </c>
      <c r="AC318" s="612">
        <v>14948470750</v>
      </c>
      <c r="AD318" s="582"/>
      <c r="AE318" s="611"/>
      <c r="AF318" s="582"/>
      <c r="AG318" s="459">
        <v>6.6666666666666666E-2</v>
      </c>
      <c r="AH318" s="431"/>
      <c r="AI318" s="541" t="s">
        <v>2394</v>
      </c>
      <c r="AJ318" s="665">
        <v>8.3333333333333329E-2</v>
      </c>
      <c r="AK318" s="582">
        <v>0</v>
      </c>
      <c r="AL318" s="612">
        <v>14948470750</v>
      </c>
      <c r="AM318" s="582"/>
      <c r="AN318" s="611"/>
      <c r="AO318" s="582"/>
      <c r="AP318" s="459">
        <v>6.6666666666666666E-2</v>
      </c>
      <c r="AQ318" s="431"/>
      <c r="AR318" s="541" t="s">
        <v>2394</v>
      </c>
      <c r="AS318" s="665">
        <v>8.3333333333333329E-2</v>
      </c>
      <c r="AT318" s="582">
        <v>0</v>
      </c>
      <c r="AU318" s="612">
        <v>14948470750</v>
      </c>
      <c r="AV318" s="582"/>
      <c r="AW318" s="582"/>
      <c r="AX318" s="611"/>
      <c r="AY318" s="582"/>
      <c r="AZ318" s="459">
        <v>6.6666666666666666E-2</v>
      </c>
      <c r="BA318" s="431"/>
      <c r="BB318" s="541" t="s">
        <v>2394</v>
      </c>
      <c r="BC318" s="665">
        <v>8.3333333333333329E-2</v>
      </c>
      <c r="BD318" s="582">
        <v>0</v>
      </c>
      <c r="BE318" s="612">
        <v>14948470750</v>
      </c>
      <c r="BF318" s="582"/>
      <c r="BG318" s="611"/>
      <c r="BH318" s="582"/>
      <c r="BI318" s="459">
        <v>6.6666666666666666E-2</v>
      </c>
      <c r="BJ318" s="431"/>
      <c r="BK318" s="541" t="s">
        <v>2394</v>
      </c>
      <c r="BL318" s="665">
        <v>8.3333333333333329E-2</v>
      </c>
      <c r="BM318" s="582">
        <v>0</v>
      </c>
      <c r="BN318" s="612">
        <v>14948470750</v>
      </c>
      <c r="BO318" s="582"/>
      <c r="BP318" s="611"/>
      <c r="BQ318" s="582"/>
      <c r="BR318" s="459">
        <v>6.6666666666666666E-2</v>
      </c>
      <c r="BS318" s="431"/>
      <c r="BT318" s="541" t="s">
        <v>2394</v>
      </c>
      <c r="BU318" s="665">
        <v>8.3333333333333329E-2</v>
      </c>
      <c r="BV318" s="582">
        <v>0</v>
      </c>
      <c r="BW318" s="612">
        <v>14948470750</v>
      </c>
      <c r="BX318" s="582"/>
      <c r="BY318" s="582"/>
      <c r="BZ318" s="611"/>
      <c r="CA318" s="582"/>
      <c r="CB318" s="459">
        <v>6.6666666666666666E-2</v>
      </c>
      <c r="CC318" s="431"/>
      <c r="CD318" s="541" t="s">
        <v>2394</v>
      </c>
      <c r="CE318" s="665">
        <v>8.3333333333333329E-2</v>
      </c>
      <c r="CF318" s="582">
        <v>0</v>
      </c>
      <c r="CG318" s="612">
        <v>14948470750</v>
      </c>
      <c r="CH318" s="582"/>
      <c r="CI318" s="611"/>
      <c r="CJ318" s="582"/>
      <c r="CK318" s="459">
        <v>6.6666666666666666E-2</v>
      </c>
      <c r="CL318" s="431"/>
      <c r="CM318" s="541" t="s">
        <v>2394</v>
      </c>
      <c r="CN318" s="665">
        <v>8.3333333333333329E-2</v>
      </c>
      <c r="CO318" s="582">
        <v>0</v>
      </c>
      <c r="CP318" s="612">
        <v>14948470750</v>
      </c>
      <c r="CQ318" s="582"/>
      <c r="CR318" s="611"/>
      <c r="CS318" s="582"/>
      <c r="CT318" s="459">
        <v>6.6666666666666666E-2</v>
      </c>
      <c r="CU318" s="431"/>
      <c r="CV318" s="541" t="s">
        <v>2394</v>
      </c>
      <c r="CW318" s="665">
        <v>8.3333333333333329E-2</v>
      </c>
      <c r="CX318" s="582">
        <v>0</v>
      </c>
      <c r="CY318" s="612">
        <v>14948470750</v>
      </c>
      <c r="CZ318" s="582"/>
      <c r="DA318" s="582"/>
      <c r="DB318" s="611"/>
      <c r="DC318" s="582"/>
      <c r="DD318" s="459">
        <v>6.6666666666666666E-2</v>
      </c>
      <c r="DE318" s="431"/>
      <c r="DF318" s="541" t="s">
        <v>2394</v>
      </c>
      <c r="DG318" s="665">
        <v>8.3333333333333329E-2</v>
      </c>
      <c r="DH318" s="582">
        <v>0</v>
      </c>
      <c r="DI318" s="612">
        <v>14948470750</v>
      </c>
      <c r="DJ318" s="582"/>
      <c r="DK318" s="611"/>
      <c r="DL318" s="582"/>
      <c r="DM318" s="459">
        <v>6.6666666666666666E-2</v>
      </c>
      <c r="DN318" s="431"/>
      <c r="DO318" s="541" t="s">
        <v>2394</v>
      </c>
      <c r="DP318" s="665">
        <v>8.3333333333333329E-2</v>
      </c>
      <c r="DQ318" s="582">
        <v>0</v>
      </c>
      <c r="DR318" s="612">
        <v>14948470750</v>
      </c>
      <c r="DS318" s="582"/>
      <c r="DT318" s="611"/>
      <c r="DU318" s="582"/>
      <c r="DV318" s="459">
        <v>6.6666666666666666E-2</v>
      </c>
      <c r="DW318" s="431"/>
      <c r="DX318" s="541" t="s">
        <v>2394</v>
      </c>
      <c r="DY318" s="665">
        <v>8.3333333333333329E-2</v>
      </c>
      <c r="DZ318" s="582">
        <v>0</v>
      </c>
      <c r="EA318" s="612">
        <v>14948470750</v>
      </c>
      <c r="EB318" s="582"/>
      <c r="EC318" s="582"/>
      <c r="ED318" s="611"/>
      <c r="EE318" s="471"/>
      <c r="EG318" s="539">
        <v>0.79999999999999993</v>
      </c>
      <c r="EH318" s="539">
        <v>0</v>
      </c>
      <c r="EI318" s="540">
        <v>0</v>
      </c>
      <c r="EJ318" s="753">
        <v>1</v>
      </c>
      <c r="EK318" s="714">
        <v>0</v>
      </c>
      <c r="EL318" s="739">
        <v>0</v>
      </c>
      <c r="EM318" s="773"/>
      <c r="EN318" s="773"/>
      <c r="EO318" s="739"/>
      <c r="EP318" s="774">
        <v>179381649000</v>
      </c>
      <c r="EQ318" s="710">
        <v>0</v>
      </c>
      <c r="ER318" s="710">
        <v>0</v>
      </c>
      <c r="ES318" s="200"/>
      <c r="ET318" s="412">
        <f t="shared" si="4"/>
        <v>0</v>
      </c>
    </row>
    <row r="319" spans="1:150" s="409" customFormat="1" ht="99.95" customHeight="1" x14ac:dyDescent="0.25">
      <c r="A319" s="430" t="s">
        <v>192</v>
      </c>
      <c r="B319" s="430" t="s">
        <v>83</v>
      </c>
      <c r="C319" s="430" t="s">
        <v>2386</v>
      </c>
      <c r="D319" s="437">
        <v>3</v>
      </c>
      <c r="E319" s="430" t="s">
        <v>2387</v>
      </c>
      <c r="F319" s="441" t="s">
        <v>65</v>
      </c>
      <c r="G319" s="441">
        <v>1</v>
      </c>
      <c r="H319" s="441">
        <v>1</v>
      </c>
      <c r="I319" s="441">
        <v>0.4</v>
      </c>
      <c r="J319" s="430" t="s">
        <v>2388</v>
      </c>
      <c r="K319" s="64" t="s">
        <v>2389</v>
      </c>
      <c r="L319" s="437">
        <v>3</v>
      </c>
      <c r="M319" s="430" t="s">
        <v>2397</v>
      </c>
      <c r="N319" s="430" t="s">
        <v>2391</v>
      </c>
      <c r="O319" s="430" t="s">
        <v>2392</v>
      </c>
      <c r="P319" s="453">
        <v>0.2</v>
      </c>
      <c r="Q319" s="75">
        <v>12</v>
      </c>
      <c r="R319" s="477">
        <v>179381649000</v>
      </c>
      <c r="S319" s="415"/>
      <c r="T319" s="11">
        <v>43101</v>
      </c>
      <c r="U319" s="11">
        <v>43464</v>
      </c>
      <c r="V319" s="430" t="s">
        <v>88</v>
      </c>
      <c r="W319" s="443">
        <v>0.19999999999999998</v>
      </c>
      <c r="X319" s="459">
        <v>1.6666666666666666E-2</v>
      </c>
      <c r="Y319" s="431"/>
      <c r="Z319" s="541" t="s">
        <v>2394</v>
      </c>
      <c r="AA319" s="665"/>
      <c r="AB319" s="582"/>
      <c r="AC319" s="612"/>
      <c r="AD319" s="582"/>
      <c r="AE319" s="611"/>
      <c r="AF319" s="582"/>
      <c r="AG319" s="459">
        <v>1.6666666666666666E-2</v>
      </c>
      <c r="AH319" s="431"/>
      <c r="AI319" s="541" t="s">
        <v>2394</v>
      </c>
      <c r="AJ319" s="665"/>
      <c r="AK319" s="582"/>
      <c r="AL319" s="612"/>
      <c r="AM319" s="582"/>
      <c r="AN319" s="611"/>
      <c r="AO319" s="582"/>
      <c r="AP319" s="459">
        <v>1.6666666666666666E-2</v>
      </c>
      <c r="AQ319" s="431"/>
      <c r="AR319" s="541" t="s">
        <v>2394</v>
      </c>
      <c r="AS319" s="665"/>
      <c r="AT319" s="582"/>
      <c r="AU319" s="612"/>
      <c r="AV319" s="582"/>
      <c r="AW319" s="582"/>
      <c r="AX319" s="611"/>
      <c r="AY319" s="582"/>
      <c r="AZ319" s="459">
        <v>1.6666666666666666E-2</v>
      </c>
      <c r="BA319" s="431"/>
      <c r="BB319" s="541" t="s">
        <v>2394</v>
      </c>
      <c r="BC319" s="665"/>
      <c r="BD319" s="582"/>
      <c r="BE319" s="612"/>
      <c r="BF319" s="582"/>
      <c r="BG319" s="611"/>
      <c r="BH319" s="582"/>
      <c r="BI319" s="459">
        <v>1.6666666666666666E-2</v>
      </c>
      <c r="BJ319" s="431"/>
      <c r="BK319" s="541" t="s">
        <v>2394</v>
      </c>
      <c r="BL319" s="665"/>
      <c r="BM319" s="582"/>
      <c r="BN319" s="612"/>
      <c r="BO319" s="582"/>
      <c r="BP319" s="611"/>
      <c r="BQ319" s="582"/>
      <c r="BR319" s="459">
        <v>1.6666666666666666E-2</v>
      </c>
      <c r="BS319" s="431"/>
      <c r="BT319" s="541" t="s">
        <v>2394</v>
      </c>
      <c r="BU319" s="665"/>
      <c r="BV319" s="582"/>
      <c r="BW319" s="612"/>
      <c r="BX319" s="582"/>
      <c r="BY319" s="582"/>
      <c r="BZ319" s="611"/>
      <c r="CA319" s="582"/>
      <c r="CB319" s="459">
        <v>1.6666666666666666E-2</v>
      </c>
      <c r="CC319" s="431"/>
      <c r="CD319" s="541" t="s">
        <v>2394</v>
      </c>
      <c r="CE319" s="665"/>
      <c r="CF319" s="582"/>
      <c r="CG319" s="612"/>
      <c r="CH319" s="582"/>
      <c r="CI319" s="611"/>
      <c r="CJ319" s="582"/>
      <c r="CK319" s="459">
        <v>1.6666666666666666E-2</v>
      </c>
      <c r="CL319" s="431"/>
      <c r="CM319" s="541" t="s">
        <v>2394</v>
      </c>
      <c r="CN319" s="665"/>
      <c r="CO319" s="582"/>
      <c r="CP319" s="612"/>
      <c r="CQ319" s="582"/>
      <c r="CR319" s="611"/>
      <c r="CS319" s="582"/>
      <c r="CT319" s="459">
        <v>1.6666666666666666E-2</v>
      </c>
      <c r="CU319" s="431"/>
      <c r="CV319" s="541" t="s">
        <v>2394</v>
      </c>
      <c r="CW319" s="665"/>
      <c r="CX319" s="582"/>
      <c r="CY319" s="612"/>
      <c r="CZ319" s="582"/>
      <c r="DA319" s="582"/>
      <c r="DB319" s="611"/>
      <c r="DC319" s="582"/>
      <c r="DD319" s="459">
        <v>1.6666666666666666E-2</v>
      </c>
      <c r="DE319" s="431"/>
      <c r="DF319" s="541" t="s">
        <v>2394</v>
      </c>
      <c r="DG319" s="665"/>
      <c r="DH319" s="582"/>
      <c r="DI319" s="612"/>
      <c r="DJ319" s="582"/>
      <c r="DK319" s="611"/>
      <c r="DL319" s="582"/>
      <c r="DM319" s="459">
        <v>1.6666666666666666E-2</v>
      </c>
      <c r="DN319" s="431"/>
      <c r="DO319" s="541" t="s">
        <v>2394</v>
      </c>
      <c r="DP319" s="665"/>
      <c r="DQ319" s="582"/>
      <c r="DR319" s="612"/>
      <c r="DS319" s="582"/>
      <c r="DT319" s="611"/>
      <c r="DU319" s="582"/>
      <c r="DV319" s="459">
        <v>1.6666666666666666E-2</v>
      </c>
      <c r="DW319" s="431"/>
      <c r="DX319" s="541" t="s">
        <v>2394</v>
      </c>
      <c r="DY319" s="665"/>
      <c r="DZ319" s="582"/>
      <c r="EA319" s="612"/>
      <c r="EB319" s="582"/>
      <c r="EC319" s="582"/>
      <c r="ED319" s="611"/>
      <c r="EE319" s="471"/>
      <c r="EG319" s="539">
        <v>0.19999999999999998</v>
      </c>
      <c r="EH319" s="539">
        <v>0</v>
      </c>
      <c r="EI319" s="540">
        <v>0</v>
      </c>
      <c r="EJ319" s="739"/>
      <c r="EK319" s="714"/>
      <c r="EL319" s="739"/>
      <c r="EM319" s="773"/>
      <c r="EN319" s="773"/>
      <c r="EO319" s="739"/>
      <c r="EP319" s="739"/>
      <c r="EQ319" s="710"/>
      <c r="ER319" s="711"/>
      <c r="ES319" s="200"/>
      <c r="ET319" s="412">
        <f t="shared" si="4"/>
        <v>0</v>
      </c>
    </row>
    <row r="320" spans="1:150" s="409" customFormat="1" ht="99.95" customHeight="1" x14ac:dyDescent="0.25">
      <c r="A320" s="430" t="s">
        <v>192</v>
      </c>
      <c r="B320" s="430" t="s">
        <v>83</v>
      </c>
      <c r="C320" s="430" t="s">
        <v>2399</v>
      </c>
      <c r="D320" s="437">
        <v>4</v>
      </c>
      <c r="E320" s="430" t="s">
        <v>2400</v>
      </c>
      <c r="F320" s="441" t="s">
        <v>65</v>
      </c>
      <c r="G320" s="441">
        <v>0.7</v>
      </c>
      <c r="H320" s="441">
        <v>0.2</v>
      </c>
      <c r="I320" s="441">
        <v>0.1</v>
      </c>
      <c r="J320" s="430" t="s">
        <v>2401</v>
      </c>
      <c r="K320" s="64">
        <v>43435</v>
      </c>
      <c r="L320" s="437">
        <v>1</v>
      </c>
      <c r="M320" s="430" t="s">
        <v>2402</v>
      </c>
      <c r="N320" s="430" t="s">
        <v>2403</v>
      </c>
      <c r="O320" s="430" t="s">
        <v>2352</v>
      </c>
      <c r="P320" s="431">
        <v>3.3329999999999999E-2</v>
      </c>
      <c r="Q320" s="437">
        <v>2</v>
      </c>
      <c r="R320" s="477">
        <v>180389000</v>
      </c>
      <c r="S320" s="415"/>
      <c r="T320" s="58">
        <v>43132</v>
      </c>
      <c r="U320" s="58">
        <v>43189</v>
      </c>
      <c r="V320" s="430" t="s">
        <v>2404</v>
      </c>
      <c r="W320" s="449">
        <v>0.50005000500050112</v>
      </c>
      <c r="X320" s="459">
        <v>0</v>
      </c>
      <c r="Y320" s="431"/>
      <c r="Z320" s="598"/>
      <c r="AA320" s="665">
        <v>0</v>
      </c>
      <c r="AB320" s="582">
        <v>0</v>
      </c>
      <c r="AC320" s="77"/>
      <c r="AD320" s="582"/>
      <c r="AE320" s="611">
        <v>0</v>
      </c>
      <c r="AF320" s="582"/>
      <c r="AG320" s="459">
        <v>0.25002500250025056</v>
      </c>
      <c r="AH320" s="431"/>
      <c r="AI320" s="431"/>
      <c r="AJ320" s="665">
        <v>0.50005000500050112</v>
      </c>
      <c r="AK320" s="582">
        <v>0</v>
      </c>
      <c r="AL320" s="612">
        <v>90194500</v>
      </c>
      <c r="AM320" s="582"/>
      <c r="AN320" s="611">
        <v>3.3336667000033411E-2</v>
      </c>
      <c r="AO320" s="582"/>
      <c r="AP320" s="459">
        <v>0.25002500250025056</v>
      </c>
      <c r="AQ320" s="431"/>
      <c r="AR320" s="541" t="s">
        <v>2405</v>
      </c>
      <c r="AS320" s="665">
        <v>0.50005000500050112</v>
      </c>
      <c r="AT320" s="582">
        <v>0</v>
      </c>
      <c r="AU320" s="612">
        <v>90194500</v>
      </c>
      <c r="AV320" s="582"/>
      <c r="AW320" s="582"/>
      <c r="AX320" s="611">
        <v>3.3336667000033411E-2</v>
      </c>
      <c r="AY320" s="582"/>
      <c r="AZ320" s="459">
        <v>0</v>
      </c>
      <c r="BA320" s="431"/>
      <c r="BB320" s="431"/>
      <c r="BC320" s="665">
        <v>0</v>
      </c>
      <c r="BD320" s="582">
        <v>0</v>
      </c>
      <c r="BE320" s="612"/>
      <c r="BF320" s="582"/>
      <c r="BG320" s="611">
        <v>0</v>
      </c>
      <c r="BH320" s="582"/>
      <c r="BI320" s="459">
        <v>0</v>
      </c>
      <c r="BJ320" s="431"/>
      <c r="BK320" s="431"/>
      <c r="BL320" s="665">
        <v>0</v>
      </c>
      <c r="BM320" s="582">
        <v>0</v>
      </c>
      <c r="BN320" s="612"/>
      <c r="BO320" s="582"/>
      <c r="BP320" s="611">
        <v>0</v>
      </c>
      <c r="BQ320" s="582"/>
      <c r="BR320" s="459">
        <v>0</v>
      </c>
      <c r="BS320" s="431"/>
      <c r="BT320" s="431"/>
      <c r="BU320" s="665">
        <v>0</v>
      </c>
      <c r="BV320" s="582">
        <v>0</v>
      </c>
      <c r="BW320" s="612"/>
      <c r="BX320" s="582"/>
      <c r="BY320" s="582"/>
      <c r="BZ320" s="611">
        <v>1.1112222333344468E-2</v>
      </c>
      <c r="CA320" s="582"/>
      <c r="CB320" s="459">
        <v>0</v>
      </c>
      <c r="CC320" s="431"/>
      <c r="CD320" s="431"/>
      <c r="CE320" s="665">
        <v>0</v>
      </c>
      <c r="CF320" s="582">
        <v>0</v>
      </c>
      <c r="CG320" s="612"/>
      <c r="CH320" s="582"/>
      <c r="CI320" s="611">
        <v>2.2224444666688936E-2</v>
      </c>
      <c r="CJ320" s="582"/>
      <c r="CK320" s="459">
        <v>0</v>
      </c>
      <c r="CL320" s="431"/>
      <c r="CM320" s="431"/>
      <c r="CN320" s="665">
        <v>0</v>
      </c>
      <c r="CO320" s="582">
        <v>0</v>
      </c>
      <c r="CP320" s="612"/>
      <c r="CQ320" s="582"/>
      <c r="CR320" s="611">
        <v>2.2224444666688936E-2</v>
      </c>
      <c r="CS320" s="582"/>
      <c r="CT320" s="459">
        <v>0</v>
      </c>
      <c r="CU320" s="431"/>
      <c r="CV320" s="431"/>
      <c r="CW320" s="665">
        <v>0</v>
      </c>
      <c r="CX320" s="582">
        <v>0</v>
      </c>
      <c r="CY320" s="612"/>
      <c r="CZ320" s="582"/>
      <c r="DA320" s="582"/>
      <c r="DB320" s="611">
        <v>1.1112222333344468E-2</v>
      </c>
      <c r="DC320" s="582"/>
      <c r="DD320" s="459">
        <v>0</v>
      </c>
      <c r="DE320" s="431"/>
      <c r="DF320" s="431"/>
      <c r="DG320" s="665">
        <v>0</v>
      </c>
      <c r="DH320" s="582">
        <v>0</v>
      </c>
      <c r="DI320" s="612"/>
      <c r="DJ320" s="582"/>
      <c r="DK320" s="611">
        <v>2.2224444666688936E-2</v>
      </c>
      <c r="DL320" s="582"/>
      <c r="DM320" s="459">
        <v>0</v>
      </c>
      <c r="DN320" s="431"/>
      <c r="DO320" s="431"/>
      <c r="DP320" s="665">
        <v>0</v>
      </c>
      <c r="DQ320" s="582">
        <v>0</v>
      </c>
      <c r="DR320" s="612"/>
      <c r="DS320" s="582"/>
      <c r="DT320" s="611">
        <v>2.2224444666688936E-2</v>
      </c>
      <c r="DU320" s="582"/>
      <c r="DV320" s="459">
        <v>0</v>
      </c>
      <c r="DW320" s="431"/>
      <c r="DX320" s="431"/>
      <c r="DY320" s="665">
        <v>0</v>
      </c>
      <c r="DZ320" s="582">
        <v>0</v>
      </c>
      <c r="EA320" s="612"/>
      <c r="EB320" s="582"/>
      <c r="EC320" s="582"/>
      <c r="ED320" s="611">
        <v>2.2224444666688936E-2</v>
      </c>
      <c r="EE320" s="471"/>
      <c r="EG320" s="539">
        <v>0.50005000500050112</v>
      </c>
      <c r="EH320" s="539">
        <v>0</v>
      </c>
      <c r="EI320" s="540">
        <v>0</v>
      </c>
      <c r="EJ320" s="753">
        <v>1.0001000100010022</v>
      </c>
      <c r="EK320" s="714">
        <v>0</v>
      </c>
      <c r="EL320" s="739">
        <v>0</v>
      </c>
      <c r="EM320" s="773">
        <v>0.20002000200020043</v>
      </c>
      <c r="EN320" s="773">
        <v>0</v>
      </c>
      <c r="EO320" s="739">
        <v>0</v>
      </c>
      <c r="EP320" s="774">
        <v>180389000</v>
      </c>
      <c r="EQ320" s="710">
        <v>0</v>
      </c>
      <c r="ER320" s="710">
        <v>0</v>
      </c>
      <c r="ES320" s="200"/>
      <c r="ET320" s="412">
        <f t="shared" si="4"/>
        <v>0</v>
      </c>
    </row>
    <row r="321" spans="1:150" s="409" customFormat="1" ht="99.95" customHeight="1" x14ac:dyDescent="0.25">
      <c r="A321" s="430" t="s">
        <v>192</v>
      </c>
      <c r="B321" s="430" t="s">
        <v>83</v>
      </c>
      <c r="C321" s="430" t="s">
        <v>2399</v>
      </c>
      <c r="D321" s="437">
        <v>4</v>
      </c>
      <c r="E321" s="430" t="s">
        <v>2400</v>
      </c>
      <c r="F321" s="441" t="s">
        <v>65</v>
      </c>
      <c r="G321" s="441">
        <v>0.7</v>
      </c>
      <c r="H321" s="441">
        <v>0.2</v>
      </c>
      <c r="I321" s="441">
        <v>0.1</v>
      </c>
      <c r="J321" s="430" t="s">
        <v>2401</v>
      </c>
      <c r="K321" s="64">
        <v>43435</v>
      </c>
      <c r="L321" s="437">
        <v>1</v>
      </c>
      <c r="M321" s="430" t="s">
        <v>2402</v>
      </c>
      <c r="N321" s="430" t="s">
        <v>2403</v>
      </c>
      <c r="O321" s="430" t="s">
        <v>2352</v>
      </c>
      <c r="P321" s="431">
        <v>3.3329999999999999E-2</v>
      </c>
      <c r="Q321" s="437">
        <v>2</v>
      </c>
      <c r="R321" s="477">
        <v>180389000</v>
      </c>
      <c r="S321" s="415"/>
      <c r="T321" s="58">
        <v>43132</v>
      </c>
      <c r="U321" s="58">
        <v>43189</v>
      </c>
      <c r="V321" s="430" t="s">
        <v>2406</v>
      </c>
      <c r="W321" s="449">
        <v>0.50005000500050112</v>
      </c>
      <c r="X321" s="459">
        <v>0</v>
      </c>
      <c r="Y321" s="431"/>
      <c r="Z321" s="598"/>
      <c r="AA321" s="665"/>
      <c r="AB321" s="582"/>
      <c r="AC321" s="77"/>
      <c r="AD321" s="582"/>
      <c r="AE321" s="611"/>
      <c r="AF321" s="582"/>
      <c r="AG321" s="459">
        <v>0.25002500250025056</v>
      </c>
      <c r="AH321" s="431"/>
      <c r="AI321" s="431"/>
      <c r="AJ321" s="665"/>
      <c r="AK321" s="582"/>
      <c r="AL321" s="612"/>
      <c r="AM321" s="582"/>
      <c r="AN321" s="611"/>
      <c r="AO321" s="582"/>
      <c r="AP321" s="459">
        <v>0.25002500250025056</v>
      </c>
      <c r="AQ321" s="431"/>
      <c r="AR321" s="541" t="s">
        <v>2405</v>
      </c>
      <c r="AS321" s="665"/>
      <c r="AT321" s="582"/>
      <c r="AU321" s="612"/>
      <c r="AV321" s="582"/>
      <c r="AW321" s="582"/>
      <c r="AX321" s="611"/>
      <c r="AY321" s="582"/>
      <c r="AZ321" s="459">
        <v>0</v>
      </c>
      <c r="BA321" s="431"/>
      <c r="BB321" s="431"/>
      <c r="BC321" s="665"/>
      <c r="BD321" s="582"/>
      <c r="BE321" s="612"/>
      <c r="BF321" s="582"/>
      <c r="BG321" s="611"/>
      <c r="BH321" s="582"/>
      <c r="BI321" s="459">
        <v>0</v>
      </c>
      <c r="BJ321" s="431"/>
      <c r="BK321" s="431"/>
      <c r="BL321" s="665"/>
      <c r="BM321" s="582"/>
      <c r="BN321" s="612"/>
      <c r="BO321" s="582"/>
      <c r="BP321" s="611"/>
      <c r="BQ321" s="582"/>
      <c r="BR321" s="459">
        <v>0</v>
      </c>
      <c r="BS321" s="431"/>
      <c r="BT321" s="431"/>
      <c r="BU321" s="665"/>
      <c r="BV321" s="582"/>
      <c r="BW321" s="612"/>
      <c r="BX321" s="582"/>
      <c r="BY321" s="582"/>
      <c r="BZ321" s="611"/>
      <c r="CA321" s="582"/>
      <c r="CB321" s="459">
        <v>0</v>
      </c>
      <c r="CC321" s="431"/>
      <c r="CD321" s="431"/>
      <c r="CE321" s="665"/>
      <c r="CF321" s="582"/>
      <c r="CG321" s="612"/>
      <c r="CH321" s="582"/>
      <c r="CI321" s="611"/>
      <c r="CJ321" s="582"/>
      <c r="CK321" s="459">
        <v>0</v>
      </c>
      <c r="CL321" s="431"/>
      <c r="CM321" s="431"/>
      <c r="CN321" s="665"/>
      <c r="CO321" s="582"/>
      <c r="CP321" s="612"/>
      <c r="CQ321" s="582"/>
      <c r="CR321" s="611"/>
      <c r="CS321" s="582"/>
      <c r="CT321" s="459">
        <v>0</v>
      </c>
      <c r="CU321" s="431"/>
      <c r="CV321" s="431"/>
      <c r="CW321" s="665"/>
      <c r="CX321" s="582"/>
      <c r="CY321" s="612"/>
      <c r="CZ321" s="582"/>
      <c r="DA321" s="582"/>
      <c r="DB321" s="611"/>
      <c r="DC321" s="582"/>
      <c r="DD321" s="459">
        <v>0</v>
      </c>
      <c r="DE321" s="431"/>
      <c r="DF321" s="431"/>
      <c r="DG321" s="665"/>
      <c r="DH321" s="582"/>
      <c r="DI321" s="612"/>
      <c r="DJ321" s="582"/>
      <c r="DK321" s="611"/>
      <c r="DL321" s="582"/>
      <c r="DM321" s="459">
        <v>0</v>
      </c>
      <c r="DN321" s="431"/>
      <c r="DO321" s="431"/>
      <c r="DP321" s="665"/>
      <c r="DQ321" s="582"/>
      <c r="DR321" s="612"/>
      <c r="DS321" s="582"/>
      <c r="DT321" s="611"/>
      <c r="DU321" s="582"/>
      <c r="DV321" s="459">
        <v>0</v>
      </c>
      <c r="DW321" s="431"/>
      <c r="DX321" s="431"/>
      <c r="DY321" s="665"/>
      <c r="DZ321" s="582"/>
      <c r="EA321" s="612"/>
      <c r="EB321" s="582"/>
      <c r="EC321" s="582"/>
      <c r="ED321" s="611"/>
      <c r="EE321" s="471"/>
      <c r="EG321" s="539">
        <v>0.50005000500050112</v>
      </c>
      <c r="EH321" s="539">
        <v>0</v>
      </c>
      <c r="EI321" s="540">
        <v>0</v>
      </c>
      <c r="EJ321" s="739"/>
      <c r="EK321" s="714"/>
      <c r="EL321" s="739"/>
      <c r="EM321" s="773"/>
      <c r="EN321" s="773"/>
      <c r="EO321" s="739"/>
      <c r="EP321" s="739"/>
      <c r="EQ321" s="710"/>
      <c r="ER321" s="711"/>
      <c r="ES321" s="200"/>
      <c r="ET321" s="412">
        <f t="shared" si="4"/>
        <v>0</v>
      </c>
    </row>
    <row r="322" spans="1:150" s="409" customFormat="1" ht="99.95" customHeight="1" x14ac:dyDescent="0.25">
      <c r="A322" s="430" t="s">
        <v>192</v>
      </c>
      <c r="B322" s="430" t="s">
        <v>83</v>
      </c>
      <c r="C322" s="430" t="s">
        <v>2399</v>
      </c>
      <c r="D322" s="437">
        <v>4</v>
      </c>
      <c r="E322" s="430" t="s">
        <v>2400</v>
      </c>
      <c r="F322" s="441" t="s">
        <v>65</v>
      </c>
      <c r="G322" s="441">
        <v>0.7</v>
      </c>
      <c r="H322" s="441">
        <v>0.2</v>
      </c>
      <c r="I322" s="441">
        <v>0.1</v>
      </c>
      <c r="J322" s="430" t="s">
        <v>2401</v>
      </c>
      <c r="K322" s="64">
        <v>43435</v>
      </c>
      <c r="L322" s="437">
        <v>2</v>
      </c>
      <c r="M322" s="430" t="s">
        <v>2407</v>
      </c>
      <c r="N322" s="430" t="s">
        <v>2408</v>
      </c>
      <c r="O322" s="430" t="s">
        <v>2352</v>
      </c>
      <c r="P322" s="431">
        <v>3.3329999999999999E-2</v>
      </c>
      <c r="Q322" s="75">
        <v>4</v>
      </c>
      <c r="R322" s="477">
        <v>277200000</v>
      </c>
      <c r="S322" s="415"/>
      <c r="T322" s="11">
        <v>43252</v>
      </c>
      <c r="U322" s="11">
        <v>43373</v>
      </c>
      <c r="V322" s="430" t="s">
        <v>2409</v>
      </c>
      <c r="W322" s="449">
        <v>0.50005000500050112</v>
      </c>
      <c r="X322" s="459">
        <v>0</v>
      </c>
      <c r="Y322" s="431"/>
      <c r="Z322" s="431"/>
      <c r="AA322" s="665">
        <v>0</v>
      </c>
      <c r="AB322" s="582">
        <v>0</v>
      </c>
      <c r="AC322" s="612"/>
      <c r="AD322" s="582"/>
      <c r="AE322" s="611"/>
      <c r="AF322" s="582"/>
      <c r="AG322" s="459">
        <v>0</v>
      </c>
      <c r="AH322" s="431"/>
      <c r="AI322" s="431"/>
      <c r="AJ322" s="665">
        <v>0</v>
      </c>
      <c r="AK322" s="582">
        <v>0</v>
      </c>
      <c r="AL322" s="612">
        <v>69300000</v>
      </c>
      <c r="AM322" s="582"/>
      <c r="AN322" s="611"/>
      <c r="AO322" s="582"/>
      <c r="AP322" s="459">
        <v>0</v>
      </c>
      <c r="AQ322" s="431"/>
      <c r="AR322" s="541"/>
      <c r="AS322" s="665">
        <v>0</v>
      </c>
      <c r="AT322" s="582">
        <v>0</v>
      </c>
      <c r="AU322" s="612">
        <v>69300000</v>
      </c>
      <c r="AV322" s="582"/>
      <c r="AW322" s="582"/>
      <c r="AX322" s="611"/>
      <c r="AY322" s="582"/>
      <c r="AZ322" s="459">
        <v>0</v>
      </c>
      <c r="BA322" s="431"/>
      <c r="BB322" s="431"/>
      <c r="BC322" s="665">
        <v>0</v>
      </c>
      <c r="BD322" s="582">
        <v>0</v>
      </c>
      <c r="BE322" s="612">
        <v>69300000</v>
      </c>
      <c r="BF322" s="582"/>
      <c r="BG322" s="611"/>
      <c r="BH322" s="582"/>
      <c r="BI322" s="459">
        <v>0</v>
      </c>
      <c r="BJ322" s="431"/>
      <c r="BK322" s="431"/>
      <c r="BL322" s="665">
        <v>0</v>
      </c>
      <c r="BM322" s="582">
        <v>0</v>
      </c>
      <c r="BN322" s="612">
        <v>69300000</v>
      </c>
      <c r="BO322" s="582"/>
      <c r="BP322" s="611"/>
      <c r="BQ322" s="582"/>
      <c r="BR322" s="459">
        <v>0.16668333500016702</v>
      </c>
      <c r="BS322" s="431"/>
      <c r="BT322" s="431"/>
      <c r="BU322" s="665">
        <v>0.16668333500016702</v>
      </c>
      <c r="BV322" s="582">
        <v>0</v>
      </c>
      <c r="BW322" s="612"/>
      <c r="BX322" s="582"/>
      <c r="BY322" s="582"/>
      <c r="BZ322" s="611"/>
      <c r="CA322" s="582"/>
      <c r="CB322" s="459">
        <v>0.16668333500016702</v>
      </c>
      <c r="CC322" s="431"/>
      <c r="CD322" s="431"/>
      <c r="CE322" s="665">
        <v>0.33336667000033404</v>
      </c>
      <c r="CF322" s="582">
        <v>0</v>
      </c>
      <c r="CG322" s="612"/>
      <c r="CH322" s="582"/>
      <c r="CI322" s="611"/>
      <c r="CJ322" s="582"/>
      <c r="CK322" s="459">
        <v>0.16668333500016702</v>
      </c>
      <c r="CL322" s="431"/>
      <c r="CM322" s="541" t="s">
        <v>2410</v>
      </c>
      <c r="CN322" s="665">
        <v>0.33336667000033404</v>
      </c>
      <c r="CO322" s="582">
        <v>0</v>
      </c>
      <c r="CP322" s="612"/>
      <c r="CQ322" s="582"/>
      <c r="CR322" s="611"/>
      <c r="CS322" s="582"/>
      <c r="CT322" s="459">
        <v>0</v>
      </c>
      <c r="CU322" s="431"/>
      <c r="CV322" s="431"/>
      <c r="CW322" s="665">
        <v>0.16668333500016702</v>
      </c>
      <c r="CX322" s="582">
        <v>0</v>
      </c>
      <c r="CY322" s="612"/>
      <c r="CZ322" s="582"/>
      <c r="DA322" s="582"/>
      <c r="DB322" s="611"/>
      <c r="DC322" s="582"/>
      <c r="DD322" s="459">
        <v>0</v>
      </c>
      <c r="DE322" s="431"/>
      <c r="DF322" s="431"/>
      <c r="DG322" s="665">
        <v>0</v>
      </c>
      <c r="DH322" s="582">
        <v>0</v>
      </c>
      <c r="DI322" s="612"/>
      <c r="DJ322" s="582"/>
      <c r="DK322" s="611"/>
      <c r="DL322" s="582"/>
      <c r="DM322" s="459">
        <v>0</v>
      </c>
      <c r="DN322" s="431"/>
      <c r="DO322" s="431"/>
      <c r="DP322" s="665">
        <v>0</v>
      </c>
      <c r="DQ322" s="582">
        <v>0</v>
      </c>
      <c r="DR322" s="612"/>
      <c r="DS322" s="582"/>
      <c r="DT322" s="611"/>
      <c r="DU322" s="582"/>
      <c r="DV322" s="459">
        <v>0</v>
      </c>
      <c r="DW322" s="431"/>
      <c r="DX322" s="431"/>
      <c r="DY322" s="665">
        <v>0</v>
      </c>
      <c r="DZ322" s="582">
        <v>0</v>
      </c>
      <c r="EA322" s="612"/>
      <c r="EB322" s="582"/>
      <c r="EC322" s="582"/>
      <c r="ED322" s="611"/>
      <c r="EE322" s="471"/>
      <c r="EG322" s="539">
        <v>0.50005000500050101</v>
      </c>
      <c r="EH322" s="539">
        <v>0</v>
      </c>
      <c r="EI322" s="540">
        <v>0</v>
      </c>
      <c r="EJ322" s="753">
        <v>1.000100010001002</v>
      </c>
      <c r="EK322" s="714">
        <v>0</v>
      </c>
      <c r="EL322" s="739">
        <v>0</v>
      </c>
      <c r="EM322" s="773"/>
      <c r="EN322" s="773"/>
      <c r="EO322" s="739"/>
      <c r="EP322" s="774">
        <v>277200000</v>
      </c>
      <c r="EQ322" s="710">
        <v>0</v>
      </c>
      <c r="ER322" s="710">
        <v>0</v>
      </c>
      <c r="ES322" s="200"/>
      <c r="ET322" s="412">
        <f t="shared" si="4"/>
        <v>0</v>
      </c>
    </row>
    <row r="323" spans="1:150" s="409" customFormat="1" ht="99.95" customHeight="1" x14ac:dyDescent="0.25">
      <c r="A323" s="430" t="s">
        <v>192</v>
      </c>
      <c r="B323" s="430" t="s">
        <v>83</v>
      </c>
      <c r="C323" s="430" t="s">
        <v>2399</v>
      </c>
      <c r="D323" s="437">
        <v>4</v>
      </c>
      <c r="E323" s="430" t="s">
        <v>2400</v>
      </c>
      <c r="F323" s="441" t="s">
        <v>65</v>
      </c>
      <c r="G323" s="441">
        <v>0.7</v>
      </c>
      <c r="H323" s="441">
        <v>0.2</v>
      </c>
      <c r="I323" s="441">
        <v>0.1</v>
      </c>
      <c r="J323" s="430" t="s">
        <v>2401</v>
      </c>
      <c r="K323" s="64">
        <v>43435</v>
      </c>
      <c r="L323" s="437">
        <v>2</v>
      </c>
      <c r="M323" s="430" t="s">
        <v>2407</v>
      </c>
      <c r="N323" s="430" t="s">
        <v>2408</v>
      </c>
      <c r="O323" s="430" t="s">
        <v>2352</v>
      </c>
      <c r="P323" s="431">
        <v>3.3329999999999999E-2</v>
      </c>
      <c r="Q323" s="75">
        <v>4</v>
      </c>
      <c r="R323" s="477">
        <v>277200000</v>
      </c>
      <c r="S323" s="415"/>
      <c r="T323" s="11">
        <v>43252</v>
      </c>
      <c r="U323" s="11">
        <v>43373</v>
      </c>
      <c r="V323" s="430" t="s">
        <v>2411</v>
      </c>
      <c r="W323" s="449">
        <v>0.50005000500050112</v>
      </c>
      <c r="X323" s="459">
        <v>0</v>
      </c>
      <c r="Y323" s="431"/>
      <c r="Z323" s="431"/>
      <c r="AA323" s="665"/>
      <c r="AB323" s="582"/>
      <c r="AC323" s="612"/>
      <c r="AD323" s="582"/>
      <c r="AE323" s="611"/>
      <c r="AF323" s="582"/>
      <c r="AG323" s="459">
        <v>0</v>
      </c>
      <c r="AH323" s="431"/>
      <c r="AI323" s="431"/>
      <c r="AJ323" s="665"/>
      <c r="AK323" s="582"/>
      <c r="AL323" s="612"/>
      <c r="AM323" s="582"/>
      <c r="AN323" s="611"/>
      <c r="AO323" s="582"/>
      <c r="AP323" s="459">
        <v>0</v>
      </c>
      <c r="AQ323" s="431"/>
      <c r="AR323" s="541"/>
      <c r="AS323" s="665"/>
      <c r="AT323" s="582"/>
      <c r="AU323" s="612"/>
      <c r="AV323" s="582"/>
      <c r="AW323" s="582"/>
      <c r="AX323" s="611"/>
      <c r="AY323" s="582"/>
      <c r="AZ323" s="459">
        <v>0</v>
      </c>
      <c r="BA323" s="431"/>
      <c r="BB323" s="431"/>
      <c r="BC323" s="665"/>
      <c r="BD323" s="582"/>
      <c r="BE323" s="612"/>
      <c r="BF323" s="582"/>
      <c r="BG323" s="611"/>
      <c r="BH323" s="582"/>
      <c r="BI323" s="459">
        <v>0</v>
      </c>
      <c r="BJ323" s="431"/>
      <c r="BK323" s="431"/>
      <c r="BL323" s="665"/>
      <c r="BM323" s="582"/>
      <c r="BN323" s="612"/>
      <c r="BO323" s="582"/>
      <c r="BP323" s="611"/>
      <c r="BQ323" s="582"/>
      <c r="BR323" s="459">
        <v>0</v>
      </c>
      <c r="BS323" s="431"/>
      <c r="BT323" s="431"/>
      <c r="BU323" s="665"/>
      <c r="BV323" s="582"/>
      <c r="BW323" s="612"/>
      <c r="BX323" s="582"/>
      <c r="BY323" s="582"/>
      <c r="BZ323" s="611"/>
      <c r="CA323" s="582"/>
      <c r="CB323" s="459">
        <v>0.16668333500016702</v>
      </c>
      <c r="CC323" s="431"/>
      <c r="CD323" s="431"/>
      <c r="CE323" s="665"/>
      <c r="CF323" s="582"/>
      <c r="CG323" s="612"/>
      <c r="CH323" s="582"/>
      <c r="CI323" s="611"/>
      <c r="CJ323" s="582"/>
      <c r="CK323" s="459">
        <v>0.16668333500016702</v>
      </c>
      <c r="CL323" s="431"/>
      <c r="CM323" s="541" t="s">
        <v>2410</v>
      </c>
      <c r="CN323" s="665"/>
      <c r="CO323" s="582"/>
      <c r="CP323" s="612"/>
      <c r="CQ323" s="582"/>
      <c r="CR323" s="611"/>
      <c r="CS323" s="582"/>
      <c r="CT323" s="459">
        <v>0.16668333500016702</v>
      </c>
      <c r="CU323" s="431"/>
      <c r="CV323" s="431"/>
      <c r="CW323" s="665"/>
      <c r="CX323" s="582"/>
      <c r="CY323" s="612"/>
      <c r="CZ323" s="582"/>
      <c r="DA323" s="582"/>
      <c r="DB323" s="611"/>
      <c r="DC323" s="582"/>
      <c r="DD323" s="459">
        <v>0</v>
      </c>
      <c r="DE323" s="431"/>
      <c r="DF323" s="431"/>
      <c r="DG323" s="665"/>
      <c r="DH323" s="582"/>
      <c r="DI323" s="612"/>
      <c r="DJ323" s="582"/>
      <c r="DK323" s="611"/>
      <c r="DL323" s="582"/>
      <c r="DM323" s="459">
        <v>0</v>
      </c>
      <c r="DN323" s="431"/>
      <c r="DO323" s="431"/>
      <c r="DP323" s="665"/>
      <c r="DQ323" s="582"/>
      <c r="DR323" s="612"/>
      <c r="DS323" s="582"/>
      <c r="DT323" s="611"/>
      <c r="DU323" s="582"/>
      <c r="DV323" s="459">
        <v>0</v>
      </c>
      <c r="DW323" s="431"/>
      <c r="DX323" s="431"/>
      <c r="DY323" s="665"/>
      <c r="DZ323" s="582"/>
      <c r="EA323" s="612"/>
      <c r="EB323" s="582"/>
      <c r="EC323" s="582"/>
      <c r="ED323" s="611"/>
      <c r="EE323" s="471"/>
      <c r="EG323" s="539">
        <v>0.50005000500050101</v>
      </c>
      <c r="EH323" s="539">
        <v>0</v>
      </c>
      <c r="EI323" s="540">
        <v>0</v>
      </c>
      <c r="EJ323" s="739"/>
      <c r="EK323" s="714"/>
      <c r="EL323" s="739"/>
      <c r="EM323" s="773"/>
      <c r="EN323" s="773"/>
      <c r="EO323" s="739"/>
      <c r="EP323" s="739"/>
      <c r="EQ323" s="710"/>
      <c r="ER323" s="711"/>
      <c r="ES323" s="200"/>
      <c r="ET323" s="412">
        <f t="shared" si="4"/>
        <v>0</v>
      </c>
    </row>
    <row r="324" spans="1:150" s="409" customFormat="1" ht="99.95" customHeight="1" x14ac:dyDescent="0.25">
      <c r="A324" s="430" t="s">
        <v>192</v>
      </c>
      <c r="B324" s="430" t="s">
        <v>83</v>
      </c>
      <c r="C324" s="430" t="s">
        <v>2399</v>
      </c>
      <c r="D324" s="437">
        <v>4</v>
      </c>
      <c r="E324" s="430" t="s">
        <v>2400</v>
      </c>
      <c r="F324" s="441" t="s">
        <v>65</v>
      </c>
      <c r="G324" s="441">
        <v>0.7</v>
      </c>
      <c r="H324" s="441">
        <v>0.2</v>
      </c>
      <c r="I324" s="441">
        <v>0.1</v>
      </c>
      <c r="J324" s="430" t="s">
        <v>2401</v>
      </c>
      <c r="K324" s="64">
        <v>43435</v>
      </c>
      <c r="L324" s="437">
        <v>3</v>
      </c>
      <c r="M324" s="430" t="s">
        <v>2412</v>
      </c>
      <c r="N324" s="430" t="s">
        <v>2413</v>
      </c>
      <c r="O324" s="430" t="s">
        <v>2352</v>
      </c>
      <c r="P324" s="431">
        <v>3.3329999999999999E-2</v>
      </c>
      <c r="Q324" s="75">
        <v>3</v>
      </c>
      <c r="R324" s="477">
        <v>53581000</v>
      </c>
      <c r="S324" s="415"/>
      <c r="T324" s="11">
        <v>43374</v>
      </c>
      <c r="U324" s="11">
        <v>43464</v>
      </c>
      <c r="V324" s="430" t="s">
        <v>2414</v>
      </c>
      <c r="W324" s="449">
        <v>0.50005000500050112</v>
      </c>
      <c r="X324" s="459">
        <v>0</v>
      </c>
      <c r="Y324" s="431"/>
      <c r="Z324" s="431"/>
      <c r="AA324" s="665">
        <v>0</v>
      </c>
      <c r="AB324" s="582">
        <v>0</v>
      </c>
      <c r="AC324" s="612"/>
      <c r="AD324" s="582"/>
      <c r="AE324" s="611"/>
      <c r="AF324" s="582"/>
      <c r="AG324" s="459">
        <v>0</v>
      </c>
      <c r="AH324" s="431"/>
      <c r="AI324" s="431"/>
      <c r="AJ324" s="665">
        <v>0</v>
      </c>
      <c r="AK324" s="582">
        <v>0</v>
      </c>
      <c r="AL324" s="612">
        <v>17860333</v>
      </c>
      <c r="AM324" s="582"/>
      <c r="AN324" s="611"/>
      <c r="AO324" s="582"/>
      <c r="AP324" s="459">
        <v>0</v>
      </c>
      <c r="AQ324" s="431"/>
      <c r="AR324" s="431"/>
      <c r="AS324" s="665">
        <v>0</v>
      </c>
      <c r="AT324" s="582">
        <v>0</v>
      </c>
      <c r="AU324" s="612">
        <v>17860333</v>
      </c>
      <c r="AV324" s="582"/>
      <c r="AW324" s="582"/>
      <c r="AX324" s="611"/>
      <c r="AY324" s="582"/>
      <c r="AZ324" s="459">
        <v>0</v>
      </c>
      <c r="BA324" s="431"/>
      <c r="BB324" s="431"/>
      <c r="BC324" s="665">
        <v>0</v>
      </c>
      <c r="BD324" s="582">
        <v>0</v>
      </c>
      <c r="BE324" s="612">
        <v>17860334</v>
      </c>
      <c r="BF324" s="582"/>
      <c r="BG324" s="611"/>
      <c r="BH324" s="582"/>
      <c r="BI324" s="459">
        <v>0</v>
      </c>
      <c r="BJ324" s="431"/>
      <c r="BK324" s="431"/>
      <c r="BL324" s="665">
        <v>0</v>
      </c>
      <c r="BM324" s="582">
        <v>0</v>
      </c>
      <c r="BN324" s="612"/>
      <c r="BO324" s="582"/>
      <c r="BP324" s="611"/>
      <c r="BQ324" s="582"/>
      <c r="BR324" s="459">
        <v>0</v>
      </c>
      <c r="BS324" s="431"/>
      <c r="BT324" s="431"/>
      <c r="BU324" s="665">
        <v>0</v>
      </c>
      <c r="BV324" s="582">
        <v>0</v>
      </c>
      <c r="BW324" s="612"/>
      <c r="BX324" s="582"/>
      <c r="BY324" s="582"/>
      <c r="BZ324" s="611"/>
      <c r="CA324" s="582"/>
      <c r="CB324" s="459">
        <v>0</v>
      </c>
      <c r="CC324" s="431"/>
      <c r="CD324" s="431"/>
      <c r="CE324" s="665">
        <v>0</v>
      </c>
      <c r="CF324" s="582">
        <v>0</v>
      </c>
      <c r="CG324" s="612"/>
      <c r="CH324" s="582"/>
      <c r="CI324" s="611"/>
      <c r="CJ324" s="582"/>
      <c r="CK324" s="459">
        <v>0</v>
      </c>
      <c r="CL324" s="431"/>
      <c r="CM324" s="431"/>
      <c r="CN324" s="665">
        <v>0</v>
      </c>
      <c r="CO324" s="582">
        <v>0</v>
      </c>
      <c r="CP324" s="612"/>
      <c r="CQ324" s="582"/>
      <c r="CR324" s="611"/>
      <c r="CS324" s="582"/>
      <c r="CT324" s="459">
        <v>0</v>
      </c>
      <c r="CU324" s="431"/>
      <c r="CV324" s="431"/>
      <c r="CW324" s="665">
        <v>0</v>
      </c>
      <c r="CX324" s="582">
        <v>0</v>
      </c>
      <c r="CY324" s="612"/>
      <c r="CZ324" s="582"/>
      <c r="DA324" s="582"/>
      <c r="DB324" s="611"/>
      <c r="DC324" s="582"/>
      <c r="DD324" s="459">
        <v>0.16668333500016702</v>
      </c>
      <c r="DE324" s="431"/>
      <c r="DF324" s="431"/>
      <c r="DG324" s="665">
        <v>0.33336667000033404</v>
      </c>
      <c r="DH324" s="582">
        <v>0</v>
      </c>
      <c r="DI324" s="612"/>
      <c r="DJ324" s="582"/>
      <c r="DK324" s="611"/>
      <c r="DL324" s="582"/>
      <c r="DM324" s="459">
        <v>0.16668333500016702</v>
      </c>
      <c r="DN324" s="431"/>
      <c r="DO324" s="431"/>
      <c r="DP324" s="665">
        <v>0.33336667000033404</v>
      </c>
      <c r="DQ324" s="582">
        <v>0</v>
      </c>
      <c r="DR324" s="612"/>
      <c r="DS324" s="582"/>
      <c r="DT324" s="611"/>
      <c r="DU324" s="582"/>
      <c r="DV324" s="459">
        <v>0.16668333500016702</v>
      </c>
      <c r="DW324" s="431"/>
      <c r="DX324" s="165" t="s">
        <v>2415</v>
      </c>
      <c r="DY324" s="665">
        <v>0.33336667000033404</v>
      </c>
      <c r="DZ324" s="582">
        <v>0</v>
      </c>
      <c r="EA324" s="612"/>
      <c r="EB324" s="582"/>
      <c r="EC324" s="582"/>
      <c r="ED324" s="611"/>
      <c r="EE324" s="471"/>
      <c r="EG324" s="539">
        <v>0.50005000500050101</v>
      </c>
      <c r="EH324" s="539">
        <v>0</v>
      </c>
      <c r="EI324" s="540">
        <v>0</v>
      </c>
      <c r="EJ324" s="753">
        <v>1.000100010001002</v>
      </c>
      <c r="EK324" s="714">
        <v>0</v>
      </c>
      <c r="EL324" s="739">
        <v>0</v>
      </c>
      <c r="EM324" s="773"/>
      <c r="EN324" s="773"/>
      <c r="EO324" s="739"/>
      <c r="EP324" s="774">
        <v>53581000</v>
      </c>
      <c r="EQ324" s="710">
        <v>0</v>
      </c>
      <c r="ER324" s="710">
        <v>0</v>
      </c>
      <c r="ES324" s="200"/>
      <c r="ET324" s="412">
        <f t="shared" si="4"/>
        <v>0</v>
      </c>
    </row>
    <row r="325" spans="1:150" s="409" customFormat="1" ht="99.95" customHeight="1" x14ac:dyDescent="0.25">
      <c r="A325" s="430" t="s">
        <v>192</v>
      </c>
      <c r="B325" s="430" t="s">
        <v>83</v>
      </c>
      <c r="C325" s="430" t="s">
        <v>2399</v>
      </c>
      <c r="D325" s="437">
        <v>4</v>
      </c>
      <c r="E325" s="430" t="s">
        <v>2400</v>
      </c>
      <c r="F325" s="441" t="s">
        <v>65</v>
      </c>
      <c r="G325" s="441">
        <v>0.7</v>
      </c>
      <c r="H325" s="441">
        <v>0.2</v>
      </c>
      <c r="I325" s="441">
        <v>0.1</v>
      </c>
      <c r="J325" s="430" t="s">
        <v>2401</v>
      </c>
      <c r="K325" s="64">
        <v>43435</v>
      </c>
      <c r="L325" s="437">
        <v>3</v>
      </c>
      <c r="M325" s="430" t="s">
        <v>2412</v>
      </c>
      <c r="N325" s="430" t="s">
        <v>2413</v>
      </c>
      <c r="O325" s="430" t="s">
        <v>2352</v>
      </c>
      <c r="P325" s="431">
        <v>3.3329999999999999E-2</v>
      </c>
      <c r="Q325" s="75">
        <v>3</v>
      </c>
      <c r="R325" s="477">
        <v>53581000</v>
      </c>
      <c r="S325" s="415"/>
      <c r="T325" s="11">
        <v>43374</v>
      </c>
      <c r="U325" s="11">
        <v>43464</v>
      </c>
      <c r="V325" s="430" t="s">
        <v>2416</v>
      </c>
      <c r="W325" s="449">
        <v>0.50005000500050112</v>
      </c>
      <c r="X325" s="459">
        <v>0</v>
      </c>
      <c r="Y325" s="431"/>
      <c r="Z325" s="431"/>
      <c r="AA325" s="665"/>
      <c r="AB325" s="582"/>
      <c r="AC325" s="612"/>
      <c r="AD325" s="582"/>
      <c r="AE325" s="611"/>
      <c r="AF325" s="582"/>
      <c r="AG325" s="459">
        <v>0</v>
      </c>
      <c r="AH325" s="431"/>
      <c r="AI325" s="431"/>
      <c r="AJ325" s="665"/>
      <c r="AK325" s="582"/>
      <c r="AL325" s="612"/>
      <c r="AM325" s="582"/>
      <c r="AN325" s="611"/>
      <c r="AO325" s="582"/>
      <c r="AP325" s="459">
        <v>0</v>
      </c>
      <c r="AQ325" s="431"/>
      <c r="AR325" s="431"/>
      <c r="AS325" s="665"/>
      <c r="AT325" s="582"/>
      <c r="AU325" s="612"/>
      <c r="AV325" s="582"/>
      <c r="AW325" s="582"/>
      <c r="AX325" s="611"/>
      <c r="AY325" s="582"/>
      <c r="AZ325" s="459">
        <v>0</v>
      </c>
      <c r="BA325" s="431"/>
      <c r="BB325" s="431"/>
      <c r="BC325" s="665"/>
      <c r="BD325" s="582"/>
      <c r="BE325" s="612"/>
      <c r="BF325" s="582"/>
      <c r="BG325" s="611"/>
      <c r="BH325" s="582"/>
      <c r="BI325" s="459">
        <v>0</v>
      </c>
      <c r="BJ325" s="431"/>
      <c r="BK325" s="431"/>
      <c r="BL325" s="665"/>
      <c r="BM325" s="582"/>
      <c r="BN325" s="612"/>
      <c r="BO325" s="582"/>
      <c r="BP325" s="611"/>
      <c r="BQ325" s="582"/>
      <c r="BR325" s="459">
        <v>0</v>
      </c>
      <c r="BS325" s="431"/>
      <c r="BT325" s="431"/>
      <c r="BU325" s="665"/>
      <c r="BV325" s="582"/>
      <c r="BW325" s="612"/>
      <c r="BX325" s="582"/>
      <c r="BY325" s="582"/>
      <c r="BZ325" s="611"/>
      <c r="CA325" s="582"/>
      <c r="CB325" s="459">
        <v>0</v>
      </c>
      <c r="CC325" s="431"/>
      <c r="CD325" s="431"/>
      <c r="CE325" s="665"/>
      <c r="CF325" s="582"/>
      <c r="CG325" s="612"/>
      <c r="CH325" s="582"/>
      <c r="CI325" s="611"/>
      <c r="CJ325" s="582"/>
      <c r="CK325" s="459">
        <v>0</v>
      </c>
      <c r="CL325" s="431"/>
      <c r="CM325" s="431"/>
      <c r="CN325" s="665"/>
      <c r="CO325" s="582"/>
      <c r="CP325" s="612"/>
      <c r="CQ325" s="582"/>
      <c r="CR325" s="611"/>
      <c r="CS325" s="582"/>
      <c r="CT325" s="459">
        <v>0</v>
      </c>
      <c r="CU325" s="431"/>
      <c r="CV325" s="431"/>
      <c r="CW325" s="665"/>
      <c r="CX325" s="582"/>
      <c r="CY325" s="612"/>
      <c r="CZ325" s="582"/>
      <c r="DA325" s="582"/>
      <c r="DB325" s="611"/>
      <c r="DC325" s="582"/>
      <c r="DD325" s="459">
        <v>0.16668333500016702</v>
      </c>
      <c r="DE325" s="431"/>
      <c r="DF325" s="431"/>
      <c r="DG325" s="665"/>
      <c r="DH325" s="582"/>
      <c r="DI325" s="612"/>
      <c r="DJ325" s="582"/>
      <c r="DK325" s="611"/>
      <c r="DL325" s="582"/>
      <c r="DM325" s="459">
        <v>0.16668333500016702</v>
      </c>
      <c r="DN325" s="431"/>
      <c r="DO325" s="431"/>
      <c r="DP325" s="665"/>
      <c r="DQ325" s="582"/>
      <c r="DR325" s="612"/>
      <c r="DS325" s="582"/>
      <c r="DT325" s="611"/>
      <c r="DU325" s="582"/>
      <c r="DV325" s="459">
        <v>0.16668333500016702</v>
      </c>
      <c r="DW325" s="431"/>
      <c r="DX325" s="165" t="s">
        <v>2417</v>
      </c>
      <c r="DY325" s="665"/>
      <c r="DZ325" s="582"/>
      <c r="EA325" s="612"/>
      <c r="EB325" s="582"/>
      <c r="EC325" s="582"/>
      <c r="ED325" s="611"/>
      <c r="EE325" s="471"/>
      <c r="EG325" s="539">
        <v>0.50005000500050101</v>
      </c>
      <c r="EH325" s="539">
        <v>0</v>
      </c>
      <c r="EI325" s="540">
        <v>0</v>
      </c>
      <c r="EJ325" s="739"/>
      <c r="EK325" s="714"/>
      <c r="EL325" s="739"/>
      <c r="EM325" s="773"/>
      <c r="EN325" s="773"/>
      <c r="EO325" s="739"/>
      <c r="EP325" s="739"/>
      <c r="EQ325" s="710"/>
      <c r="ER325" s="711"/>
      <c r="ES325" s="200"/>
      <c r="ET325" s="412">
        <f t="shared" si="4"/>
        <v>0</v>
      </c>
    </row>
    <row r="326" spans="1:150" s="409" customFormat="1" ht="99.95" customHeight="1" x14ac:dyDescent="0.25">
      <c r="A326" s="430" t="s">
        <v>192</v>
      </c>
      <c r="B326" s="430" t="s">
        <v>83</v>
      </c>
      <c r="C326" s="430" t="s">
        <v>2418</v>
      </c>
      <c r="D326" s="437">
        <v>5</v>
      </c>
      <c r="E326" s="430" t="s">
        <v>2419</v>
      </c>
      <c r="F326" s="441" t="s">
        <v>65</v>
      </c>
      <c r="G326" s="441">
        <v>0.63</v>
      </c>
      <c r="H326" s="441">
        <v>0.25</v>
      </c>
      <c r="I326" s="441">
        <v>0.09</v>
      </c>
      <c r="J326" s="430" t="s">
        <v>2420</v>
      </c>
      <c r="K326" s="64">
        <v>43344</v>
      </c>
      <c r="L326" s="437">
        <v>1</v>
      </c>
      <c r="M326" s="430" t="s">
        <v>2421</v>
      </c>
      <c r="N326" s="430" t="s">
        <v>2422</v>
      </c>
      <c r="O326" s="430" t="s">
        <v>2352</v>
      </c>
      <c r="P326" s="460">
        <v>2.7E-2</v>
      </c>
      <c r="Q326" s="437">
        <v>9</v>
      </c>
      <c r="R326" s="477">
        <v>66000000</v>
      </c>
      <c r="S326" s="415"/>
      <c r="T326" s="58">
        <v>43132</v>
      </c>
      <c r="U326" s="58">
        <v>43373</v>
      </c>
      <c r="V326" s="430" t="s">
        <v>2423</v>
      </c>
      <c r="W326" s="449">
        <v>0.6</v>
      </c>
      <c r="X326" s="459">
        <v>0</v>
      </c>
      <c r="Y326" s="431"/>
      <c r="Z326" s="598"/>
      <c r="AA326" s="665">
        <v>0</v>
      </c>
      <c r="AB326" s="582">
        <v>0</v>
      </c>
      <c r="AC326" s="612"/>
      <c r="AD326" s="582"/>
      <c r="AE326" s="611">
        <v>0</v>
      </c>
      <c r="AF326" s="582"/>
      <c r="AG326" s="459">
        <v>0.3</v>
      </c>
      <c r="AH326" s="431"/>
      <c r="AI326" s="416" t="s">
        <v>2424</v>
      </c>
      <c r="AJ326" s="665">
        <v>0.34443999999999997</v>
      </c>
      <c r="AK326" s="582">
        <v>0</v>
      </c>
      <c r="AL326" s="612">
        <v>7333333</v>
      </c>
      <c r="AM326" s="582"/>
      <c r="AN326" s="611">
        <v>0.11333299999999999</v>
      </c>
      <c r="AO326" s="582"/>
      <c r="AP326" s="459">
        <v>0.3</v>
      </c>
      <c r="AQ326" s="431"/>
      <c r="AR326" s="416" t="s">
        <v>2424</v>
      </c>
      <c r="AS326" s="665">
        <v>0.34443999999999997</v>
      </c>
      <c r="AT326" s="582">
        <v>0</v>
      </c>
      <c r="AU326" s="612">
        <v>7333333</v>
      </c>
      <c r="AV326" s="582"/>
      <c r="AW326" s="582"/>
      <c r="AX326" s="611">
        <v>0.11333299999999999</v>
      </c>
      <c r="AY326" s="582"/>
      <c r="AZ326" s="459">
        <v>0</v>
      </c>
      <c r="BA326" s="431"/>
      <c r="BB326" s="431"/>
      <c r="BC326" s="665">
        <v>4.4440000000000007E-2</v>
      </c>
      <c r="BD326" s="582">
        <v>0</v>
      </c>
      <c r="BE326" s="612">
        <v>7333333</v>
      </c>
      <c r="BF326" s="582"/>
      <c r="BG326" s="611">
        <v>3.3330000000000005E-3</v>
      </c>
      <c r="BH326" s="582"/>
      <c r="BI326" s="459">
        <v>0</v>
      </c>
      <c r="BJ326" s="431"/>
      <c r="BK326" s="431"/>
      <c r="BL326" s="665">
        <v>4.4440000000000007E-2</v>
      </c>
      <c r="BM326" s="582">
        <v>0</v>
      </c>
      <c r="BN326" s="612">
        <v>7333333</v>
      </c>
      <c r="BO326" s="582"/>
      <c r="BP326" s="611">
        <v>3.3330000000000005E-3</v>
      </c>
      <c r="BQ326" s="582"/>
      <c r="BR326" s="459">
        <v>0</v>
      </c>
      <c r="BS326" s="431"/>
      <c r="BT326" s="431"/>
      <c r="BU326" s="665">
        <v>4.4440000000000007E-2</v>
      </c>
      <c r="BV326" s="582">
        <v>0</v>
      </c>
      <c r="BW326" s="612">
        <v>7333333</v>
      </c>
      <c r="BX326" s="582"/>
      <c r="BY326" s="582"/>
      <c r="BZ326" s="611">
        <v>3.3330000000000005E-3</v>
      </c>
      <c r="CA326" s="582"/>
      <c r="CB326" s="459">
        <v>0</v>
      </c>
      <c r="CC326" s="431"/>
      <c r="CD326" s="431"/>
      <c r="CE326" s="665">
        <v>4.4440000000000007E-2</v>
      </c>
      <c r="CF326" s="582">
        <v>0</v>
      </c>
      <c r="CG326" s="612">
        <v>7333333</v>
      </c>
      <c r="CH326" s="582"/>
      <c r="CI326" s="611">
        <v>3.3330000000000005E-3</v>
      </c>
      <c r="CJ326" s="582"/>
      <c r="CK326" s="459">
        <v>0</v>
      </c>
      <c r="CL326" s="431"/>
      <c r="CM326" s="431"/>
      <c r="CN326" s="665">
        <v>4.4440000000000007E-2</v>
      </c>
      <c r="CO326" s="582">
        <v>0</v>
      </c>
      <c r="CP326" s="612">
        <v>7333333</v>
      </c>
      <c r="CQ326" s="582"/>
      <c r="CR326" s="611">
        <v>3.3330000000000005E-3</v>
      </c>
      <c r="CS326" s="582"/>
      <c r="CT326" s="459">
        <v>0</v>
      </c>
      <c r="CU326" s="431"/>
      <c r="CV326" s="431"/>
      <c r="CW326" s="665">
        <v>4.4440000000000007E-2</v>
      </c>
      <c r="CX326" s="582">
        <v>0</v>
      </c>
      <c r="CY326" s="612">
        <v>7333336</v>
      </c>
      <c r="CZ326" s="582"/>
      <c r="DA326" s="582"/>
      <c r="DB326" s="611">
        <v>3.3330000000000005E-3</v>
      </c>
      <c r="DC326" s="582"/>
      <c r="DD326" s="459">
        <v>0</v>
      </c>
      <c r="DE326" s="431"/>
      <c r="DF326" s="431"/>
      <c r="DG326" s="665">
        <v>4.4440000000000007E-2</v>
      </c>
      <c r="DH326" s="582">
        <v>0</v>
      </c>
      <c r="DI326" s="612">
        <v>7333336</v>
      </c>
      <c r="DJ326" s="582"/>
      <c r="DK326" s="611">
        <v>3.3330000000000005E-3</v>
      </c>
      <c r="DL326" s="582"/>
      <c r="DM326" s="459">
        <v>0</v>
      </c>
      <c r="DN326" s="431"/>
      <c r="DO326" s="431"/>
      <c r="DP326" s="665">
        <v>0</v>
      </c>
      <c r="DQ326" s="582">
        <v>0</v>
      </c>
      <c r="DR326" s="612"/>
      <c r="DS326" s="582"/>
      <c r="DT326" s="611">
        <v>0</v>
      </c>
      <c r="DU326" s="582"/>
      <c r="DV326" s="459">
        <v>0</v>
      </c>
      <c r="DW326" s="431"/>
      <c r="DX326" s="431"/>
      <c r="DY326" s="665">
        <v>0</v>
      </c>
      <c r="DZ326" s="582">
        <v>0</v>
      </c>
      <c r="EA326" s="612"/>
      <c r="EB326" s="582"/>
      <c r="EC326" s="582"/>
      <c r="ED326" s="611">
        <v>0</v>
      </c>
      <c r="EE326" s="471"/>
      <c r="EG326" s="539">
        <v>0.6</v>
      </c>
      <c r="EH326" s="539">
        <v>0</v>
      </c>
      <c r="EI326" s="540">
        <v>0</v>
      </c>
      <c r="EJ326" s="753">
        <v>0.99996000000000018</v>
      </c>
      <c r="EK326" s="714">
        <v>0</v>
      </c>
      <c r="EL326" s="739">
        <v>0</v>
      </c>
      <c r="EM326" s="773">
        <v>0.249997</v>
      </c>
      <c r="EN326" s="773">
        <v>0</v>
      </c>
      <c r="EO326" s="739">
        <v>0</v>
      </c>
      <c r="EP326" s="774">
        <v>66000003</v>
      </c>
      <c r="EQ326" s="710">
        <v>0</v>
      </c>
      <c r="ER326" s="710">
        <v>0</v>
      </c>
      <c r="ES326" s="200"/>
      <c r="ET326" s="412">
        <f t="shared" si="4"/>
        <v>0</v>
      </c>
    </row>
    <row r="327" spans="1:150" s="409" customFormat="1" ht="99.95" customHeight="1" x14ac:dyDescent="0.25">
      <c r="A327" s="430" t="s">
        <v>192</v>
      </c>
      <c r="B327" s="430" t="s">
        <v>83</v>
      </c>
      <c r="C327" s="430" t="s">
        <v>2418</v>
      </c>
      <c r="D327" s="437">
        <v>5</v>
      </c>
      <c r="E327" s="430" t="s">
        <v>2419</v>
      </c>
      <c r="F327" s="441" t="s">
        <v>65</v>
      </c>
      <c r="G327" s="441">
        <v>0.63</v>
      </c>
      <c r="H327" s="441">
        <v>0.25</v>
      </c>
      <c r="I327" s="441">
        <v>0.09</v>
      </c>
      <c r="J327" s="430" t="s">
        <v>2420</v>
      </c>
      <c r="K327" s="64">
        <v>43344</v>
      </c>
      <c r="L327" s="437">
        <v>1</v>
      </c>
      <c r="M327" s="430" t="s">
        <v>2421</v>
      </c>
      <c r="N327" s="430" t="s">
        <v>2425</v>
      </c>
      <c r="O327" s="430" t="s">
        <v>2352</v>
      </c>
      <c r="P327" s="460">
        <v>2.7E-2</v>
      </c>
      <c r="Q327" s="437">
        <v>9</v>
      </c>
      <c r="R327" s="477">
        <v>66000000</v>
      </c>
      <c r="S327" s="415"/>
      <c r="T327" s="58">
        <v>43132</v>
      </c>
      <c r="U327" s="58">
        <v>43373</v>
      </c>
      <c r="V327" s="430" t="s">
        <v>2426</v>
      </c>
      <c r="W327" s="449">
        <v>0.4</v>
      </c>
      <c r="X327" s="459">
        <v>0</v>
      </c>
      <c r="Y327" s="431"/>
      <c r="Z327" s="598"/>
      <c r="AA327" s="665"/>
      <c r="AB327" s="582"/>
      <c r="AC327" s="612"/>
      <c r="AD327" s="582"/>
      <c r="AE327" s="611"/>
      <c r="AF327" s="582"/>
      <c r="AG327" s="459">
        <v>4.4440000000000007E-2</v>
      </c>
      <c r="AH327" s="431"/>
      <c r="AI327" s="416" t="s">
        <v>2424</v>
      </c>
      <c r="AJ327" s="665"/>
      <c r="AK327" s="582"/>
      <c r="AL327" s="612"/>
      <c r="AM327" s="582"/>
      <c r="AN327" s="611"/>
      <c r="AO327" s="582"/>
      <c r="AP327" s="459">
        <v>4.4440000000000007E-2</v>
      </c>
      <c r="AQ327" s="431"/>
      <c r="AR327" s="416" t="s">
        <v>2424</v>
      </c>
      <c r="AS327" s="665"/>
      <c r="AT327" s="582"/>
      <c r="AU327" s="612"/>
      <c r="AV327" s="582"/>
      <c r="AW327" s="582"/>
      <c r="AX327" s="611"/>
      <c r="AY327" s="582"/>
      <c r="AZ327" s="459">
        <v>4.4440000000000007E-2</v>
      </c>
      <c r="BA327" s="431"/>
      <c r="BB327" s="416" t="s">
        <v>2424</v>
      </c>
      <c r="BC327" s="665"/>
      <c r="BD327" s="582"/>
      <c r="BE327" s="612"/>
      <c r="BF327" s="582"/>
      <c r="BG327" s="611"/>
      <c r="BH327" s="582"/>
      <c r="BI327" s="459">
        <v>4.4440000000000007E-2</v>
      </c>
      <c r="BJ327" s="431"/>
      <c r="BK327" s="416" t="s">
        <v>2424</v>
      </c>
      <c r="BL327" s="665"/>
      <c r="BM327" s="582"/>
      <c r="BN327" s="612"/>
      <c r="BO327" s="582"/>
      <c r="BP327" s="611"/>
      <c r="BQ327" s="582"/>
      <c r="BR327" s="459">
        <v>4.4440000000000007E-2</v>
      </c>
      <c r="BS327" s="431"/>
      <c r="BT327" s="416" t="s">
        <v>2424</v>
      </c>
      <c r="BU327" s="665"/>
      <c r="BV327" s="582"/>
      <c r="BW327" s="612"/>
      <c r="BX327" s="582"/>
      <c r="BY327" s="582"/>
      <c r="BZ327" s="611"/>
      <c r="CA327" s="582"/>
      <c r="CB327" s="459">
        <v>4.4440000000000007E-2</v>
      </c>
      <c r="CC327" s="431"/>
      <c r="CD327" s="416" t="s">
        <v>2424</v>
      </c>
      <c r="CE327" s="665"/>
      <c r="CF327" s="582"/>
      <c r="CG327" s="612"/>
      <c r="CH327" s="582"/>
      <c r="CI327" s="611"/>
      <c r="CJ327" s="582"/>
      <c r="CK327" s="459">
        <v>4.4440000000000007E-2</v>
      </c>
      <c r="CL327" s="431"/>
      <c r="CM327" s="416" t="s">
        <v>2424</v>
      </c>
      <c r="CN327" s="665"/>
      <c r="CO327" s="582"/>
      <c r="CP327" s="612"/>
      <c r="CQ327" s="582"/>
      <c r="CR327" s="611"/>
      <c r="CS327" s="582"/>
      <c r="CT327" s="459">
        <v>4.4440000000000007E-2</v>
      </c>
      <c r="CU327" s="431"/>
      <c r="CV327" s="416" t="s">
        <v>2424</v>
      </c>
      <c r="CW327" s="665"/>
      <c r="CX327" s="582"/>
      <c r="CY327" s="612"/>
      <c r="CZ327" s="582"/>
      <c r="DA327" s="582"/>
      <c r="DB327" s="611"/>
      <c r="DC327" s="582"/>
      <c r="DD327" s="459">
        <v>4.4440000000000007E-2</v>
      </c>
      <c r="DE327" s="431"/>
      <c r="DF327" s="416" t="s">
        <v>2424</v>
      </c>
      <c r="DG327" s="665"/>
      <c r="DH327" s="582"/>
      <c r="DI327" s="612"/>
      <c r="DJ327" s="582"/>
      <c r="DK327" s="611"/>
      <c r="DL327" s="582"/>
      <c r="DM327" s="459">
        <v>0</v>
      </c>
      <c r="DN327" s="431"/>
      <c r="DO327" s="431"/>
      <c r="DP327" s="665"/>
      <c r="DQ327" s="582"/>
      <c r="DR327" s="612"/>
      <c r="DS327" s="582"/>
      <c r="DT327" s="611"/>
      <c r="DU327" s="582"/>
      <c r="DV327" s="459">
        <v>0</v>
      </c>
      <c r="DW327" s="431"/>
      <c r="DX327" s="431"/>
      <c r="DY327" s="665"/>
      <c r="DZ327" s="582"/>
      <c r="EA327" s="612"/>
      <c r="EB327" s="582"/>
      <c r="EC327" s="582"/>
      <c r="ED327" s="611"/>
      <c r="EE327" s="471"/>
      <c r="EG327" s="539">
        <v>0.39996000000000009</v>
      </c>
      <c r="EH327" s="539">
        <v>0</v>
      </c>
      <c r="EI327" s="540">
        <v>0</v>
      </c>
      <c r="EJ327" s="739"/>
      <c r="EK327" s="714"/>
      <c r="EL327" s="739"/>
      <c r="EM327" s="773"/>
      <c r="EN327" s="773"/>
      <c r="EO327" s="739"/>
      <c r="EP327" s="739"/>
      <c r="EQ327" s="710"/>
      <c r="ER327" s="711"/>
      <c r="ES327" s="200"/>
      <c r="ET327" s="412">
        <f t="shared" si="4"/>
        <v>-3.9999999999928981E-5</v>
      </c>
    </row>
    <row r="328" spans="1:150" s="409" customFormat="1" ht="99.95" customHeight="1" x14ac:dyDescent="0.25">
      <c r="A328" s="430" t="s">
        <v>192</v>
      </c>
      <c r="B328" s="430" t="s">
        <v>83</v>
      </c>
      <c r="C328" s="430" t="s">
        <v>2418</v>
      </c>
      <c r="D328" s="437">
        <v>5</v>
      </c>
      <c r="E328" s="430" t="s">
        <v>2419</v>
      </c>
      <c r="F328" s="441" t="s">
        <v>65</v>
      </c>
      <c r="G328" s="441">
        <v>0.63</v>
      </c>
      <c r="H328" s="441">
        <v>0.25</v>
      </c>
      <c r="I328" s="441">
        <v>0.09</v>
      </c>
      <c r="J328" s="430" t="s">
        <v>2420</v>
      </c>
      <c r="K328" s="64">
        <v>43344</v>
      </c>
      <c r="L328" s="437">
        <v>2</v>
      </c>
      <c r="M328" s="430" t="s">
        <v>2427</v>
      </c>
      <c r="N328" s="430" t="s">
        <v>2428</v>
      </c>
      <c r="O328" s="430" t="s">
        <v>2352</v>
      </c>
      <c r="P328" s="79">
        <v>6.3E-2</v>
      </c>
      <c r="Q328" s="75">
        <v>2</v>
      </c>
      <c r="R328" s="477">
        <v>87494000</v>
      </c>
      <c r="S328" s="415"/>
      <c r="T328" s="11">
        <v>43132</v>
      </c>
      <c r="U328" s="11">
        <v>43189</v>
      </c>
      <c r="V328" s="430" t="s">
        <v>2429</v>
      </c>
      <c r="W328" s="449">
        <v>0.5</v>
      </c>
      <c r="X328" s="459">
        <v>0</v>
      </c>
      <c r="Y328" s="431"/>
      <c r="Z328" s="431"/>
      <c r="AA328" s="665">
        <v>0</v>
      </c>
      <c r="AB328" s="582">
        <v>0</v>
      </c>
      <c r="AC328" s="612"/>
      <c r="AD328" s="582"/>
      <c r="AE328" s="611"/>
      <c r="AF328" s="582"/>
      <c r="AG328" s="459">
        <v>0.25</v>
      </c>
      <c r="AH328" s="431"/>
      <c r="AI328" s="431"/>
      <c r="AJ328" s="665">
        <v>0.5</v>
      </c>
      <c r="AK328" s="582">
        <v>0</v>
      </c>
      <c r="AL328" s="612">
        <v>43747000</v>
      </c>
      <c r="AM328" s="582"/>
      <c r="AN328" s="611"/>
      <c r="AO328" s="582"/>
      <c r="AP328" s="459">
        <v>0.25</v>
      </c>
      <c r="AQ328" s="431"/>
      <c r="AR328" s="165" t="s">
        <v>2430</v>
      </c>
      <c r="AS328" s="665">
        <v>0.5</v>
      </c>
      <c r="AT328" s="582">
        <v>0</v>
      </c>
      <c r="AU328" s="612">
        <v>43747000</v>
      </c>
      <c r="AV328" s="582"/>
      <c r="AW328" s="582"/>
      <c r="AX328" s="611"/>
      <c r="AY328" s="582"/>
      <c r="AZ328" s="459">
        <v>0</v>
      </c>
      <c r="BA328" s="431"/>
      <c r="BB328" s="431"/>
      <c r="BC328" s="665">
        <v>0</v>
      </c>
      <c r="BD328" s="582">
        <v>0</v>
      </c>
      <c r="BE328" s="612"/>
      <c r="BF328" s="582"/>
      <c r="BG328" s="611"/>
      <c r="BH328" s="582"/>
      <c r="BI328" s="459">
        <v>0</v>
      </c>
      <c r="BJ328" s="431"/>
      <c r="BK328" s="431"/>
      <c r="BL328" s="665">
        <v>0</v>
      </c>
      <c r="BM328" s="582">
        <v>0</v>
      </c>
      <c r="BN328" s="612"/>
      <c r="BO328" s="582"/>
      <c r="BP328" s="611"/>
      <c r="BQ328" s="582"/>
      <c r="BR328" s="459">
        <v>0</v>
      </c>
      <c r="BS328" s="431"/>
      <c r="BT328" s="431"/>
      <c r="BU328" s="665">
        <v>0</v>
      </c>
      <c r="BV328" s="582">
        <v>0</v>
      </c>
      <c r="BW328" s="612"/>
      <c r="BX328" s="582"/>
      <c r="BY328" s="582"/>
      <c r="BZ328" s="611"/>
      <c r="CA328" s="582"/>
      <c r="CB328" s="459">
        <v>0</v>
      </c>
      <c r="CC328" s="431"/>
      <c r="CD328" s="431"/>
      <c r="CE328" s="665">
        <v>0</v>
      </c>
      <c r="CF328" s="582">
        <v>0</v>
      </c>
      <c r="CG328" s="612"/>
      <c r="CH328" s="582"/>
      <c r="CI328" s="611"/>
      <c r="CJ328" s="582"/>
      <c r="CK328" s="459">
        <v>0</v>
      </c>
      <c r="CL328" s="431"/>
      <c r="CM328" s="431"/>
      <c r="CN328" s="665">
        <v>0</v>
      </c>
      <c r="CO328" s="582">
        <v>0</v>
      </c>
      <c r="CP328" s="612"/>
      <c r="CQ328" s="582"/>
      <c r="CR328" s="611"/>
      <c r="CS328" s="582"/>
      <c r="CT328" s="459">
        <v>0</v>
      </c>
      <c r="CU328" s="431"/>
      <c r="CV328" s="431"/>
      <c r="CW328" s="665">
        <v>0</v>
      </c>
      <c r="CX328" s="582">
        <v>0</v>
      </c>
      <c r="CY328" s="612"/>
      <c r="CZ328" s="582"/>
      <c r="DA328" s="582"/>
      <c r="DB328" s="611"/>
      <c r="DC328" s="582"/>
      <c r="DD328" s="459">
        <v>0</v>
      </c>
      <c r="DE328" s="431"/>
      <c r="DF328" s="431"/>
      <c r="DG328" s="665">
        <v>0</v>
      </c>
      <c r="DH328" s="582">
        <v>0</v>
      </c>
      <c r="DI328" s="612"/>
      <c r="DJ328" s="582"/>
      <c r="DK328" s="611"/>
      <c r="DL328" s="582"/>
      <c r="DM328" s="459">
        <v>0</v>
      </c>
      <c r="DN328" s="431"/>
      <c r="DO328" s="431"/>
      <c r="DP328" s="665">
        <v>0</v>
      </c>
      <c r="DQ328" s="582">
        <v>0</v>
      </c>
      <c r="DR328" s="612"/>
      <c r="DS328" s="582"/>
      <c r="DT328" s="611"/>
      <c r="DU328" s="582"/>
      <c r="DV328" s="459">
        <v>0</v>
      </c>
      <c r="DW328" s="431"/>
      <c r="DX328" s="431"/>
      <c r="DY328" s="665">
        <v>0</v>
      </c>
      <c r="DZ328" s="582">
        <v>0</v>
      </c>
      <c r="EA328" s="612"/>
      <c r="EB328" s="582"/>
      <c r="EC328" s="582"/>
      <c r="ED328" s="611"/>
      <c r="EE328" s="471"/>
      <c r="EG328" s="539">
        <v>0.5</v>
      </c>
      <c r="EH328" s="539">
        <v>0</v>
      </c>
      <c r="EI328" s="540">
        <v>0</v>
      </c>
      <c r="EJ328" s="753">
        <v>1</v>
      </c>
      <c r="EK328" s="714">
        <v>0</v>
      </c>
      <c r="EL328" s="739">
        <v>0</v>
      </c>
      <c r="EM328" s="773"/>
      <c r="EN328" s="773"/>
      <c r="EO328" s="739"/>
      <c r="EP328" s="774">
        <v>87494000</v>
      </c>
      <c r="EQ328" s="710">
        <v>0</v>
      </c>
      <c r="ER328" s="710">
        <v>0</v>
      </c>
      <c r="ES328" s="200"/>
      <c r="ET328" s="412">
        <f t="shared" si="4"/>
        <v>0</v>
      </c>
    </row>
    <row r="329" spans="1:150" s="409" customFormat="1" ht="99.95" customHeight="1" x14ac:dyDescent="0.25">
      <c r="A329" s="430" t="s">
        <v>192</v>
      </c>
      <c r="B329" s="430" t="s">
        <v>83</v>
      </c>
      <c r="C329" s="430" t="s">
        <v>2418</v>
      </c>
      <c r="D329" s="437">
        <v>5</v>
      </c>
      <c r="E329" s="430" t="s">
        <v>2419</v>
      </c>
      <c r="F329" s="441" t="s">
        <v>65</v>
      </c>
      <c r="G329" s="441">
        <v>0.63</v>
      </c>
      <c r="H329" s="441">
        <v>0.25</v>
      </c>
      <c r="I329" s="441">
        <v>0.09</v>
      </c>
      <c r="J329" s="430" t="s">
        <v>2420</v>
      </c>
      <c r="K329" s="64">
        <v>43344</v>
      </c>
      <c r="L329" s="437">
        <v>2</v>
      </c>
      <c r="M329" s="430" t="s">
        <v>2427</v>
      </c>
      <c r="N329" s="430" t="s">
        <v>2428</v>
      </c>
      <c r="O329" s="430" t="s">
        <v>2352</v>
      </c>
      <c r="P329" s="79">
        <v>6.3E-2</v>
      </c>
      <c r="Q329" s="75">
        <v>2</v>
      </c>
      <c r="R329" s="477">
        <v>87494000</v>
      </c>
      <c r="S329" s="415"/>
      <c r="T329" s="11">
        <v>43132</v>
      </c>
      <c r="U329" s="11">
        <v>43189</v>
      </c>
      <c r="V329" s="430" t="s">
        <v>2431</v>
      </c>
      <c r="W329" s="449">
        <v>0.5</v>
      </c>
      <c r="X329" s="459">
        <v>0</v>
      </c>
      <c r="Y329" s="431"/>
      <c r="Z329" s="431"/>
      <c r="AA329" s="665"/>
      <c r="AB329" s="582"/>
      <c r="AC329" s="612"/>
      <c r="AD329" s="582"/>
      <c r="AE329" s="611"/>
      <c r="AF329" s="582"/>
      <c r="AG329" s="459">
        <v>0.25</v>
      </c>
      <c r="AH329" s="431"/>
      <c r="AI329" s="416" t="s">
        <v>2424</v>
      </c>
      <c r="AJ329" s="665"/>
      <c r="AK329" s="582"/>
      <c r="AL329" s="612"/>
      <c r="AM329" s="582"/>
      <c r="AN329" s="611"/>
      <c r="AO329" s="582"/>
      <c r="AP329" s="459">
        <v>0.25</v>
      </c>
      <c r="AQ329" s="431"/>
      <c r="AR329" s="416" t="s">
        <v>2424</v>
      </c>
      <c r="AS329" s="665"/>
      <c r="AT329" s="582"/>
      <c r="AU329" s="612"/>
      <c r="AV329" s="582"/>
      <c r="AW329" s="582"/>
      <c r="AX329" s="611"/>
      <c r="AY329" s="582"/>
      <c r="AZ329" s="459">
        <v>0</v>
      </c>
      <c r="BA329" s="431"/>
      <c r="BB329" s="431"/>
      <c r="BC329" s="665"/>
      <c r="BD329" s="582"/>
      <c r="BE329" s="612"/>
      <c r="BF329" s="582"/>
      <c r="BG329" s="611"/>
      <c r="BH329" s="582"/>
      <c r="BI329" s="459">
        <v>0</v>
      </c>
      <c r="BJ329" s="431"/>
      <c r="BK329" s="431"/>
      <c r="BL329" s="665"/>
      <c r="BM329" s="582"/>
      <c r="BN329" s="612"/>
      <c r="BO329" s="582"/>
      <c r="BP329" s="611"/>
      <c r="BQ329" s="582"/>
      <c r="BR329" s="459">
        <v>0</v>
      </c>
      <c r="BS329" s="431"/>
      <c r="BT329" s="431"/>
      <c r="BU329" s="665"/>
      <c r="BV329" s="582"/>
      <c r="BW329" s="612"/>
      <c r="BX329" s="582"/>
      <c r="BY329" s="582"/>
      <c r="BZ329" s="611"/>
      <c r="CA329" s="582"/>
      <c r="CB329" s="459">
        <v>0</v>
      </c>
      <c r="CC329" s="431"/>
      <c r="CD329" s="431"/>
      <c r="CE329" s="665"/>
      <c r="CF329" s="582"/>
      <c r="CG329" s="612"/>
      <c r="CH329" s="582"/>
      <c r="CI329" s="611"/>
      <c r="CJ329" s="582"/>
      <c r="CK329" s="459">
        <v>0</v>
      </c>
      <c r="CL329" s="431"/>
      <c r="CM329" s="431"/>
      <c r="CN329" s="665"/>
      <c r="CO329" s="582"/>
      <c r="CP329" s="612"/>
      <c r="CQ329" s="582"/>
      <c r="CR329" s="611"/>
      <c r="CS329" s="582"/>
      <c r="CT329" s="459">
        <v>0</v>
      </c>
      <c r="CU329" s="431"/>
      <c r="CV329" s="431"/>
      <c r="CW329" s="665"/>
      <c r="CX329" s="582"/>
      <c r="CY329" s="612"/>
      <c r="CZ329" s="582"/>
      <c r="DA329" s="582"/>
      <c r="DB329" s="611"/>
      <c r="DC329" s="582"/>
      <c r="DD329" s="459">
        <v>0</v>
      </c>
      <c r="DE329" s="431"/>
      <c r="DF329" s="431"/>
      <c r="DG329" s="665"/>
      <c r="DH329" s="582"/>
      <c r="DI329" s="612"/>
      <c r="DJ329" s="582"/>
      <c r="DK329" s="611"/>
      <c r="DL329" s="582"/>
      <c r="DM329" s="459">
        <v>0</v>
      </c>
      <c r="DN329" s="431"/>
      <c r="DO329" s="431"/>
      <c r="DP329" s="665"/>
      <c r="DQ329" s="582"/>
      <c r="DR329" s="612"/>
      <c r="DS329" s="582"/>
      <c r="DT329" s="611"/>
      <c r="DU329" s="582"/>
      <c r="DV329" s="459">
        <v>0</v>
      </c>
      <c r="DW329" s="431"/>
      <c r="DX329" s="431"/>
      <c r="DY329" s="665"/>
      <c r="DZ329" s="582"/>
      <c r="EA329" s="612"/>
      <c r="EB329" s="582"/>
      <c r="EC329" s="582"/>
      <c r="ED329" s="611"/>
      <c r="EE329" s="471"/>
      <c r="EG329" s="539">
        <v>0.5</v>
      </c>
      <c r="EH329" s="539">
        <v>0</v>
      </c>
      <c r="EI329" s="540">
        <v>0</v>
      </c>
      <c r="EJ329" s="739"/>
      <c r="EK329" s="714"/>
      <c r="EL329" s="739"/>
      <c r="EM329" s="773"/>
      <c r="EN329" s="773"/>
      <c r="EO329" s="739"/>
      <c r="EP329" s="739"/>
      <c r="EQ329" s="710"/>
      <c r="ER329" s="711"/>
      <c r="ES329" s="200"/>
      <c r="ET329" s="412">
        <f t="shared" si="4"/>
        <v>0</v>
      </c>
    </row>
    <row r="330" spans="1:150" s="409" customFormat="1" ht="99.95" customHeight="1" x14ac:dyDescent="0.25">
      <c r="A330" s="430" t="s">
        <v>192</v>
      </c>
      <c r="B330" s="430" t="s">
        <v>83</v>
      </c>
      <c r="C330" s="430" t="s">
        <v>2418</v>
      </c>
      <c r="D330" s="437">
        <v>6</v>
      </c>
      <c r="E330" s="430" t="s">
        <v>2432</v>
      </c>
      <c r="F330" s="441" t="s">
        <v>65</v>
      </c>
      <c r="G330" s="148">
        <v>17715</v>
      </c>
      <c r="H330" s="441">
        <v>1</v>
      </c>
      <c r="I330" s="441">
        <v>0.08</v>
      </c>
      <c r="J330" s="430" t="s">
        <v>2433</v>
      </c>
      <c r="K330" s="64">
        <v>43435</v>
      </c>
      <c r="L330" s="437">
        <v>1</v>
      </c>
      <c r="M330" s="430" t="s">
        <v>2434</v>
      </c>
      <c r="N330" s="430" t="s">
        <v>2435</v>
      </c>
      <c r="O330" s="430" t="s">
        <v>2352</v>
      </c>
      <c r="P330" s="460">
        <v>5.6000000000000001E-2</v>
      </c>
      <c r="Q330" s="52">
        <v>9</v>
      </c>
      <c r="R330" s="477">
        <v>471548000</v>
      </c>
      <c r="S330" s="415"/>
      <c r="T330" s="58">
        <v>43191</v>
      </c>
      <c r="U330" s="58">
        <v>43464</v>
      </c>
      <c r="V330" s="430" t="s">
        <v>2436</v>
      </c>
      <c r="W330" s="449">
        <v>0.5</v>
      </c>
      <c r="X330" s="459">
        <v>0</v>
      </c>
      <c r="Y330" s="431"/>
      <c r="Z330" s="598"/>
      <c r="AA330" s="665">
        <v>0</v>
      </c>
      <c r="AB330" s="582">
        <v>0</v>
      </c>
      <c r="AC330" s="612"/>
      <c r="AD330" s="582"/>
      <c r="AE330" s="611">
        <v>0</v>
      </c>
      <c r="AF330" s="582"/>
      <c r="AG330" s="459">
        <v>0</v>
      </c>
      <c r="AH330" s="431"/>
      <c r="AI330" s="431"/>
      <c r="AJ330" s="665">
        <v>0</v>
      </c>
      <c r="AK330" s="582">
        <v>0</v>
      </c>
      <c r="AL330" s="612">
        <v>52394222</v>
      </c>
      <c r="AM330" s="582"/>
      <c r="AN330" s="611">
        <v>4.4999999999999998E-2</v>
      </c>
      <c r="AO330" s="582"/>
      <c r="AP330" s="459">
        <v>0</v>
      </c>
      <c r="AQ330" s="431"/>
      <c r="AR330" s="431"/>
      <c r="AS330" s="665">
        <v>0</v>
      </c>
      <c r="AT330" s="582">
        <v>0</v>
      </c>
      <c r="AU330" s="612">
        <v>52394222</v>
      </c>
      <c r="AV330" s="582"/>
      <c r="AW330" s="582"/>
      <c r="AX330" s="611">
        <v>4.4999999999999998E-2</v>
      </c>
      <c r="AY330" s="582"/>
      <c r="AZ330" s="459">
        <v>9.9999999999999992E-2</v>
      </c>
      <c r="BA330" s="431"/>
      <c r="BB330" s="431" t="s">
        <v>2424</v>
      </c>
      <c r="BC330" s="665">
        <v>9.9999999999999992E-2</v>
      </c>
      <c r="BD330" s="582">
        <v>0</v>
      </c>
      <c r="BE330" s="612">
        <v>52394222</v>
      </c>
      <c r="BF330" s="582"/>
      <c r="BG330" s="611">
        <v>6.9999999999999993E-2</v>
      </c>
      <c r="BH330" s="582"/>
      <c r="BI330" s="459">
        <v>9.9999999999999992E-2</v>
      </c>
      <c r="BJ330" s="431"/>
      <c r="BK330" s="431" t="s">
        <v>2424</v>
      </c>
      <c r="BL330" s="665">
        <v>9.9999999999999992E-2</v>
      </c>
      <c r="BM330" s="582">
        <v>0</v>
      </c>
      <c r="BN330" s="612">
        <v>52394222</v>
      </c>
      <c r="BO330" s="582"/>
      <c r="BP330" s="611">
        <v>6.9999999999999993E-2</v>
      </c>
      <c r="BQ330" s="582"/>
      <c r="BR330" s="459">
        <v>9.9999999999999992E-2</v>
      </c>
      <c r="BS330" s="431"/>
      <c r="BT330" s="431" t="s">
        <v>2437</v>
      </c>
      <c r="BU330" s="665">
        <v>9.9999999999999992E-2</v>
      </c>
      <c r="BV330" s="582">
        <v>0</v>
      </c>
      <c r="BW330" s="612">
        <v>52394222</v>
      </c>
      <c r="BX330" s="582"/>
      <c r="BY330" s="582"/>
      <c r="BZ330" s="611">
        <v>6.9999999999999993E-2</v>
      </c>
      <c r="CA330" s="582"/>
      <c r="CB330" s="459">
        <v>9.9999999999999992E-2</v>
      </c>
      <c r="CC330" s="431"/>
      <c r="CD330" s="431" t="s">
        <v>2437</v>
      </c>
      <c r="CE330" s="665">
        <v>9.9999999999999992E-2</v>
      </c>
      <c r="CF330" s="582">
        <v>0</v>
      </c>
      <c r="CG330" s="612">
        <v>52394222</v>
      </c>
      <c r="CH330" s="582"/>
      <c r="CI330" s="611">
        <v>6.9999999999999993E-2</v>
      </c>
      <c r="CJ330" s="582"/>
      <c r="CK330" s="459">
        <v>9.9999999999999992E-2</v>
      </c>
      <c r="CL330" s="431"/>
      <c r="CM330" s="416" t="s">
        <v>2438</v>
      </c>
      <c r="CN330" s="665">
        <v>9.9999999999999992E-2</v>
      </c>
      <c r="CO330" s="582">
        <v>0</v>
      </c>
      <c r="CP330" s="612">
        <v>52394222</v>
      </c>
      <c r="CQ330" s="582"/>
      <c r="CR330" s="611">
        <v>6.9999999999999993E-2</v>
      </c>
      <c r="CS330" s="582"/>
      <c r="CT330" s="459">
        <v>0</v>
      </c>
      <c r="CU330" s="431"/>
      <c r="CV330" s="431"/>
      <c r="CW330" s="665">
        <v>0</v>
      </c>
      <c r="CX330" s="582">
        <v>0</v>
      </c>
      <c r="CY330" s="612">
        <v>52394224</v>
      </c>
      <c r="CZ330" s="582"/>
      <c r="DA330" s="582"/>
      <c r="DB330" s="611">
        <v>0</v>
      </c>
      <c r="DC330" s="582"/>
      <c r="DD330" s="459">
        <v>0</v>
      </c>
      <c r="DE330" s="431"/>
      <c r="DF330" s="431"/>
      <c r="DG330" s="665">
        <v>0.16666666666666666</v>
      </c>
      <c r="DH330" s="582">
        <v>0</v>
      </c>
      <c r="DI330" s="612">
        <v>52394224</v>
      </c>
      <c r="DJ330" s="582"/>
      <c r="DK330" s="611">
        <v>0.18666666666666665</v>
      </c>
      <c r="DL330" s="582"/>
      <c r="DM330" s="459">
        <v>0</v>
      </c>
      <c r="DN330" s="431"/>
      <c r="DO330" s="431"/>
      <c r="DP330" s="665">
        <v>0.16666666666666666</v>
      </c>
      <c r="DQ330" s="582">
        <v>0</v>
      </c>
      <c r="DR330" s="612"/>
      <c r="DS330" s="582"/>
      <c r="DT330" s="611">
        <v>0.18666666666666665</v>
      </c>
      <c r="DU330" s="582"/>
      <c r="DV330" s="459">
        <v>0</v>
      </c>
      <c r="DW330" s="431"/>
      <c r="DX330" s="431"/>
      <c r="DY330" s="665">
        <v>0.16666666666666666</v>
      </c>
      <c r="DZ330" s="582">
        <v>0</v>
      </c>
      <c r="EA330" s="612"/>
      <c r="EB330" s="582"/>
      <c r="EC330" s="582"/>
      <c r="ED330" s="611">
        <v>0.18666666666666665</v>
      </c>
      <c r="EE330" s="471"/>
      <c r="EG330" s="539">
        <v>0.49999999999999994</v>
      </c>
      <c r="EH330" s="539">
        <v>0</v>
      </c>
      <c r="EI330" s="540">
        <v>0</v>
      </c>
      <c r="EJ330" s="753">
        <v>0.99999999999999989</v>
      </c>
      <c r="EK330" s="714">
        <v>0</v>
      </c>
      <c r="EL330" s="739">
        <v>0</v>
      </c>
      <c r="EM330" s="773">
        <v>1</v>
      </c>
      <c r="EN330" s="773">
        <v>0</v>
      </c>
      <c r="EO330" s="739">
        <v>0</v>
      </c>
      <c r="EP330" s="774">
        <v>471548002</v>
      </c>
      <c r="EQ330" s="710">
        <v>0</v>
      </c>
      <c r="ER330" s="710">
        <v>0</v>
      </c>
      <c r="ES330" s="200"/>
      <c r="ET330" s="412">
        <f t="shared" si="4"/>
        <v>0</v>
      </c>
    </row>
    <row r="331" spans="1:150" s="409" customFormat="1" ht="99.95" customHeight="1" x14ac:dyDescent="0.25">
      <c r="A331" s="430" t="s">
        <v>192</v>
      </c>
      <c r="B331" s="430" t="s">
        <v>83</v>
      </c>
      <c r="C331" s="430" t="s">
        <v>2418</v>
      </c>
      <c r="D331" s="437">
        <v>6</v>
      </c>
      <c r="E331" s="430" t="s">
        <v>2432</v>
      </c>
      <c r="F331" s="441" t="s">
        <v>65</v>
      </c>
      <c r="G331" s="148">
        <v>17715</v>
      </c>
      <c r="H331" s="441">
        <v>1</v>
      </c>
      <c r="I331" s="441">
        <v>0.08</v>
      </c>
      <c r="J331" s="430" t="s">
        <v>2439</v>
      </c>
      <c r="K331" s="64">
        <v>43435</v>
      </c>
      <c r="L331" s="437">
        <v>1</v>
      </c>
      <c r="M331" s="430" t="s">
        <v>2434</v>
      </c>
      <c r="N331" s="430" t="s">
        <v>2435</v>
      </c>
      <c r="O331" s="430" t="s">
        <v>2352</v>
      </c>
      <c r="P331" s="460">
        <v>5.6000000000000001E-2</v>
      </c>
      <c r="Q331" s="52">
        <v>9</v>
      </c>
      <c r="R331" s="477">
        <v>471548000</v>
      </c>
      <c r="S331" s="415"/>
      <c r="T331" s="58">
        <v>43191</v>
      </c>
      <c r="U331" s="58">
        <v>43464</v>
      </c>
      <c r="V331" s="430" t="s">
        <v>2440</v>
      </c>
      <c r="W331" s="449">
        <v>0.5</v>
      </c>
      <c r="X331" s="459">
        <v>0</v>
      </c>
      <c r="Y331" s="431"/>
      <c r="Z331" s="598"/>
      <c r="AA331" s="665"/>
      <c r="AB331" s="582"/>
      <c r="AC331" s="612"/>
      <c r="AD331" s="582"/>
      <c r="AE331" s="611"/>
      <c r="AF331" s="582"/>
      <c r="AG331" s="459">
        <v>0</v>
      </c>
      <c r="AH331" s="431"/>
      <c r="AI331" s="431"/>
      <c r="AJ331" s="665"/>
      <c r="AK331" s="582"/>
      <c r="AL331" s="612"/>
      <c r="AM331" s="582"/>
      <c r="AN331" s="611"/>
      <c r="AO331" s="582"/>
      <c r="AP331" s="459">
        <v>0</v>
      </c>
      <c r="AQ331" s="431"/>
      <c r="AR331" s="431"/>
      <c r="AS331" s="665"/>
      <c r="AT331" s="582"/>
      <c r="AU331" s="612"/>
      <c r="AV331" s="582"/>
      <c r="AW331" s="582"/>
      <c r="AX331" s="611"/>
      <c r="AY331" s="582"/>
      <c r="AZ331" s="459">
        <v>0</v>
      </c>
      <c r="BA331" s="431"/>
      <c r="BB331" s="431"/>
      <c r="BC331" s="665"/>
      <c r="BD331" s="582"/>
      <c r="BE331" s="612"/>
      <c r="BF331" s="582"/>
      <c r="BG331" s="611"/>
      <c r="BH331" s="582"/>
      <c r="BI331" s="459">
        <v>0</v>
      </c>
      <c r="BJ331" s="431"/>
      <c r="BK331" s="431"/>
      <c r="BL331" s="665"/>
      <c r="BM331" s="582"/>
      <c r="BN331" s="612"/>
      <c r="BO331" s="582"/>
      <c r="BP331" s="611"/>
      <c r="BQ331" s="582"/>
      <c r="BR331" s="459">
        <v>0</v>
      </c>
      <c r="BS331" s="431"/>
      <c r="BT331" s="431"/>
      <c r="BU331" s="665"/>
      <c r="BV331" s="582"/>
      <c r="BW331" s="612"/>
      <c r="BX331" s="582"/>
      <c r="BY331" s="582"/>
      <c r="BZ331" s="611"/>
      <c r="CA331" s="582"/>
      <c r="CB331" s="459">
        <v>0</v>
      </c>
      <c r="CC331" s="431"/>
      <c r="CD331" s="431"/>
      <c r="CE331" s="665"/>
      <c r="CF331" s="582"/>
      <c r="CG331" s="612"/>
      <c r="CH331" s="582"/>
      <c r="CI331" s="611"/>
      <c r="CJ331" s="582"/>
      <c r="CK331" s="459">
        <v>0</v>
      </c>
      <c r="CL331" s="431"/>
      <c r="CM331" s="416"/>
      <c r="CN331" s="665"/>
      <c r="CO331" s="582"/>
      <c r="CP331" s="612"/>
      <c r="CQ331" s="582"/>
      <c r="CR331" s="611"/>
      <c r="CS331" s="582"/>
      <c r="CT331" s="459">
        <v>0</v>
      </c>
      <c r="CU331" s="431"/>
      <c r="CV331" s="431"/>
      <c r="CW331" s="665"/>
      <c r="CX331" s="582"/>
      <c r="CY331" s="612"/>
      <c r="CZ331" s="582"/>
      <c r="DA331" s="582"/>
      <c r="DB331" s="611"/>
      <c r="DC331" s="582"/>
      <c r="DD331" s="459">
        <v>0.16666666666666666</v>
      </c>
      <c r="DE331" s="431"/>
      <c r="DF331" s="416" t="s">
        <v>2438</v>
      </c>
      <c r="DG331" s="665"/>
      <c r="DH331" s="582"/>
      <c r="DI331" s="612"/>
      <c r="DJ331" s="582"/>
      <c r="DK331" s="611"/>
      <c r="DL331" s="582"/>
      <c r="DM331" s="459">
        <v>0.16666666666666666</v>
      </c>
      <c r="DN331" s="431"/>
      <c r="DO331" s="416" t="s">
        <v>2438</v>
      </c>
      <c r="DP331" s="665"/>
      <c r="DQ331" s="582"/>
      <c r="DR331" s="612"/>
      <c r="DS331" s="582"/>
      <c r="DT331" s="611"/>
      <c r="DU331" s="582"/>
      <c r="DV331" s="459">
        <v>0.16666666666666666</v>
      </c>
      <c r="DW331" s="431"/>
      <c r="DX331" s="416" t="s">
        <v>2438</v>
      </c>
      <c r="DY331" s="665"/>
      <c r="DZ331" s="582"/>
      <c r="EA331" s="612"/>
      <c r="EB331" s="582"/>
      <c r="EC331" s="582"/>
      <c r="ED331" s="611"/>
      <c r="EE331" s="471"/>
      <c r="EG331" s="539">
        <v>0.5</v>
      </c>
      <c r="EH331" s="539">
        <v>0</v>
      </c>
      <c r="EI331" s="540">
        <v>0</v>
      </c>
      <c r="EJ331" s="739"/>
      <c r="EK331" s="714"/>
      <c r="EL331" s="739"/>
      <c r="EM331" s="773"/>
      <c r="EN331" s="773"/>
      <c r="EO331" s="739"/>
      <c r="EP331" s="739"/>
      <c r="EQ331" s="710"/>
      <c r="ER331" s="711"/>
      <c r="ES331" s="200"/>
      <c r="ET331" s="412">
        <f t="shared" ref="ET331:ET394" si="5">+EG331-W331</f>
        <v>0</v>
      </c>
    </row>
    <row r="332" spans="1:150" s="409" customFormat="1" ht="99.95" customHeight="1" x14ac:dyDescent="0.25">
      <c r="A332" s="430" t="s">
        <v>192</v>
      </c>
      <c r="B332" s="430" t="s">
        <v>83</v>
      </c>
      <c r="C332" s="430" t="s">
        <v>2418</v>
      </c>
      <c r="D332" s="437">
        <v>6</v>
      </c>
      <c r="E332" s="430" t="s">
        <v>2432</v>
      </c>
      <c r="F332" s="441" t="s">
        <v>65</v>
      </c>
      <c r="G332" s="148">
        <v>17715</v>
      </c>
      <c r="H332" s="441">
        <v>1</v>
      </c>
      <c r="I332" s="441">
        <v>0.08</v>
      </c>
      <c r="J332" s="430" t="s">
        <v>2441</v>
      </c>
      <c r="K332" s="64">
        <v>43435</v>
      </c>
      <c r="L332" s="437">
        <v>2</v>
      </c>
      <c r="M332" s="430" t="s">
        <v>2442</v>
      </c>
      <c r="N332" s="430" t="s">
        <v>2443</v>
      </c>
      <c r="O332" s="430" t="s">
        <v>2352</v>
      </c>
      <c r="P332" s="79">
        <v>2.4E-2</v>
      </c>
      <c r="Q332" s="75">
        <v>11</v>
      </c>
      <c r="R332" s="477">
        <v>518518000</v>
      </c>
      <c r="S332" s="415"/>
      <c r="T332" s="11">
        <v>43132</v>
      </c>
      <c r="U332" s="11">
        <v>43464</v>
      </c>
      <c r="V332" s="430" t="s">
        <v>2444</v>
      </c>
      <c r="W332" s="449">
        <v>0.3</v>
      </c>
      <c r="X332" s="459">
        <v>0</v>
      </c>
      <c r="Y332" s="431"/>
      <c r="Z332" s="431"/>
      <c r="AA332" s="665">
        <v>0</v>
      </c>
      <c r="AB332" s="582">
        <v>0</v>
      </c>
      <c r="AC332" s="612"/>
      <c r="AD332" s="582"/>
      <c r="AE332" s="611"/>
      <c r="AF332" s="582"/>
      <c r="AG332" s="459">
        <v>0.15</v>
      </c>
      <c r="AH332" s="431"/>
      <c r="AI332" s="431"/>
      <c r="AJ332" s="665">
        <v>0.15</v>
      </c>
      <c r="AK332" s="582">
        <v>0</v>
      </c>
      <c r="AL332" s="612">
        <v>47138000</v>
      </c>
      <c r="AM332" s="582"/>
      <c r="AN332" s="611"/>
      <c r="AO332" s="582"/>
      <c r="AP332" s="459">
        <v>0.15</v>
      </c>
      <c r="AQ332" s="431"/>
      <c r="AR332" s="416" t="s">
        <v>2445</v>
      </c>
      <c r="AS332" s="665">
        <v>0.15</v>
      </c>
      <c r="AT332" s="582">
        <v>0</v>
      </c>
      <c r="AU332" s="612">
        <v>47138000</v>
      </c>
      <c r="AV332" s="582"/>
      <c r="AW332" s="582"/>
      <c r="AX332" s="611"/>
      <c r="AY332" s="582"/>
      <c r="AZ332" s="459">
        <v>0</v>
      </c>
      <c r="BA332" s="431"/>
      <c r="BB332" s="431"/>
      <c r="BC332" s="665">
        <v>0</v>
      </c>
      <c r="BD332" s="582">
        <v>0</v>
      </c>
      <c r="BE332" s="612">
        <v>47138000</v>
      </c>
      <c r="BF332" s="582"/>
      <c r="BG332" s="611"/>
      <c r="BH332" s="582"/>
      <c r="BI332" s="459">
        <v>0</v>
      </c>
      <c r="BJ332" s="431"/>
      <c r="BK332" s="431"/>
      <c r="BL332" s="665">
        <v>0</v>
      </c>
      <c r="BM332" s="582">
        <v>0</v>
      </c>
      <c r="BN332" s="612">
        <v>47138000</v>
      </c>
      <c r="BO332" s="582"/>
      <c r="BP332" s="611"/>
      <c r="BQ332" s="582"/>
      <c r="BR332" s="459">
        <v>0</v>
      </c>
      <c r="BS332" s="431"/>
      <c r="BT332" s="431"/>
      <c r="BU332" s="665">
        <v>0</v>
      </c>
      <c r="BV332" s="582">
        <v>0</v>
      </c>
      <c r="BW332" s="612">
        <v>47138000</v>
      </c>
      <c r="BX332" s="582"/>
      <c r="BY332" s="582"/>
      <c r="BZ332" s="611"/>
      <c r="CA332" s="582"/>
      <c r="CB332" s="459">
        <v>0</v>
      </c>
      <c r="CC332" s="431"/>
      <c r="CD332" s="431"/>
      <c r="CE332" s="665">
        <v>0</v>
      </c>
      <c r="CF332" s="582">
        <v>0</v>
      </c>
      <c r="CG332" s="612">
        <v>47138000</v>
      </c>
      <c r="CH332" s="582"/>
      <c r="CI332" s="611"/>
      <c r="CJ332" s="582"/>
      <c r="CK332" s="459">
        <v>0</v>
      </c>
      <c r="CL332" s="431"/>
      <c r="CM332" s="431"/>
      <c r="CN332" s="665">
        <v>0</v>
      </c>
      <c r="CO332" s="582">
        <v>0</v>
      </c>
      <c r="CP332" s="612">
        <v>47138000</v>
      </c>
      <c r="CQ332" s="582"/>
      <c r="CR332" s="611"/>
      <c r="CS332" s="582"/>
      <c r="CT332" s="459">
        <v>0</v>
      </c>
      <c r="CU332" s="431"/>
      <c r="CV332" s="431"/>
      <c r="CW332" s="665">
        <v>0</v>
      </c>
      <c r="CX332" s="582">
        <v>0</v>
      </c>
      <c r="CY332" s="612">
        <v>47138000</v>
      </c>
      <c r="CZ332" s="582"/>
      <c r="DA332" s="582"/>
      <c r="DB332" s="611"/>
      <c r="DC332" s="582"/>
      <c r="DD332" s="459">
        <v>0</v>
      </c>
      <c r="DE332" s="431"/>
      <c r="DF332" s="431"/>
      <c r="DG332" s="665">
        <v>0.23333333333333334</v>
      </c>
      <c r="DH332" s="582">
        <v>0</v>
      </c>
      <c r="DI332" s="612">
        <v>47138000</v>
      </c>
      <c r="DJ332" s="582"/>
      <c r="DK332" s="611"/>
      <c r="DL332" s="582"/>
      <c r="DM332" s="459">
        <v>0</v>
      </c>
      <c r="DN332" s="431"/>
      <c r="DO332" s="431"/>
      <c r="DP332" s="665">
        <v>0.23333333333333334</v>
      </c>
      <c r="DQ332" s="582">
        <v>0</v>
      </c>
      <c r="DR332" s="612">
        <v>47138000</v>
      </c>
      <c r="DS332" s="582"/>
      <c r="DT332" s="611"/>
      <c r="DU332" s="582"/>
      <c r="DV332" s="459">
        <v>0</v>
      </c>
      <c r="DW332" s="431"/>
      <c r="DX332" s="431"/>
      <c r="DY332" s="665">
        <v>0.23333333333333334</v>
      </c>
      <c r="DZ332" s="582">
        <v>0</v>
      </c>
      <c r="EA332" s="612">
        <v>47138000</v>
      </c>
      <c r="EB332" s="582"/>
      <c r="EC332" s="582"/>
      <c r="ED332" s="611"/>
      <c r="EE332" s="471"/>
      <c r="EG332" s="539">
        <v>0.3</v>
      </c>
      <c r="EH332" s="539">
        <v>0</v>
      </c>
      <c r="EI332" s="540">
        <v>0</v>
      </c>
      <c r="EJ332" s="753">
        <v>1</v>
      </c>
      <c r="EK332" s="714">
        <v>0</v>
      </c>
      <c r="EL332" s="739">
        <v>0</v>
      </c>
      <c r="EM332" s="773"/>
      <c r="EN332" s="773"/>
      <c r="EO332" s="739"/>
      <c r="EP332" s="774">
        <v>518518000</v>
      </c>
      <c r="EQ332" s="710">
        <v>0</v>
      </c>
      <c r="ER332" s="774">
        <v>0</v>
      </c>
      <c r="ES332" s="200"/>
      <c r="ET332" s="412">
        <f t="shared" si="5"/>
        <v>0</v>
      </c>
    </row>
    <row r="333" spans="1:150" s="409" customFormat="1" ht="99.95" customHeight="1" x14ac:dyDescent="0.25">
      <c r="A333" s="430" t="s">
        <v>192</v>
      </c>
      <c r="B333" s="430" t="s">
        <v>83</v>
      </c>
      <c r="C333" s="430" t="s">
        <v>2418</v>
      </c>
      <c r="D333" s="437">
        <v>6</v>
      </c>
      <c r="E333" s="430" t="s">
        <v>2432</v>
      </c>
      <c r="F333" s="441" t="s">
        <v>65</v>
      </c>
      <c r="G333" s="148">
        <v>17715</v>
      </c>
      <c r="H333" s="441">
        <v>1</v>
      </c>
      <c r="I333" s="441">
        <v>0.08</v>
      </c>
      <c r="J333" s="430" t="s">
        <v>2446</v>
      </c>
      <c r="K333" s="64">
        <v>43435</v>
      </c>
      <c r="L333" s="437">
        <v>2</v>
      </c>
      <c r="M333" s="430" t="s">
        <v>2442</v>
      </c>
      <c r="N333" s="430" t="s">
        <v>2443</v>
      </c>
      <c r="O333" s="430" t="s">
        <v>2352</v>
      </c>
      <c r="P333" s="79">
        <v>2.4E-2</v>
      </c>
      <c r="Q333" s="75">
        <v>11</v>
      </c>
      <c r="R333" s="477">
        <v>518518000</v>
      </c>
      <c r="S333" s="415"/>
      <c r="T333" s="11">
        <v>43132</v>
      </c>
      <c r="U333" s="11">
        <v>43464</v>
      </c>
      <c r="V333" s="430" t="s">
        <v>2447</v>
      </c>
      <c r="W333" s="449">
        <v>0.7</v>
      </c>
      <c r="X333" s="459">
        <v>0</v>
      </c>
      <c r="Y333" s="431"/>
      <c r="Z333" s="431"/>
      <c r="AA333" s="665"/>
      <c r="AB333" s="582"/>
      <c r="AC333" s="612"/>
      <c r="AD333" s="582"/>
      <c r="AE333" s="611"/>
      <c r="AF333" s="582"/>
      <c r="AG333" s="459">
        <v>0</v>
      </c>
      <c r="AH333" s="431"/>
      <c r="AI333" s="431"/>
      <c r="AJ333" s="665"/>
      <c r="AK333" s="582"/>
      <c r="AL333" s="612"/>
      <c r="AM333" s="582"/>
      <c r="AN333" s="611"/>
      <c r="AO333" s="582"/>
      <c r="AP333" s="459">
        <v>0</v>
      </c>
      <c r="AQ333" s="431"/>
      <c r="AR333" s="431"/>
      <c r="AS333" s="665"/>
      <c r="AT333" s="582"/>
      <c r="AU333" s="612"/>
      <c r="AV333" s="582"/>
      <c r="AW333" s="582"/>
      <c r="AX333" s="611"/>
      <c r="AY333" s="582"/>
      <c r="AZ333" s="459">
        <v>0</v>
      </c>
      <c r="BA333" s="431"/>
      <c r="BB333" s="431"/>
      <c r="BC333" s="665"/>
      <c r="BD333" s="582"/>
      <c r="BE333" s="612"/>
      <c r="BF333" s="582"/>
      <c r="BG333" s="611"/>
      <c r="BH333" s="582"/>
      <c r="BI333" s="459">
        <v>0</v>
      </c>
      <c r="BJ333" s="431"/>
      <c r="BK333" s="431"/>
      <c r="BL333" s="665"/>
      <c r="BM333" s="582"/>
      <c r="BN333" s="612"/>
      <c r="BO333" s="582"/>
      <c r="BP333" s="611"/>
      <c r="BQ333" s="582"/>
      <c r="BR333" s="459">
        <v>0</v>
      </c>
      <c r="BS333" s="431"/>
      <c r="BT333" s="431"/>
      <c r="BU333" s="665"/>
      <c r="BV333" s="582"/>
      <c r="BW333" s="612"/>
      <c r="BX333" s="582"/>
      <c r="BY333" s="582"/>
      <c r="BZ333" s="611"/>
      <c r="CA333" s="582"/>
      <c r="CB333" s="459">
        <v>0</v>
      </c>
      <c r="CC333" s="431"/>
      <c r="CD333" s="431"/>
      <c r="CE333" s="665"/>
      <c r="CF333" s="582"/>
      <c r="CG333" s="612"/>
      <c r="CH333" s="582"/>
      <c r="CI333" s="611"/>
      <c r="CJ333" s="582"/>
      <c r="CK333" s="459">
        <v>0</v>
      </c>
      <c r="CL333" s="431"/>
      <c r="CM333" s="431"/>
      <c r="CN333" s="665"/>
      <c r="CO333" s="582"/>
      <c r="CP333" s="612"/>
      <c r="CQ333" s="582"/>
      <c r="CR333" s="611"/>
      <c r="CS333" s="582"/>
      <c r="CT333" s="459">
        <v>0</v>
      </c>
      <c r="CU333" s="431"/>
      <c r="CV333" s="431"/>
      <c r="CW333" s="665"/>
      <c r="CX333" s="582"/>
      <c r="CY333" s="612"/>
      <c r="CZ333" s="582"/>
      <c r="DA333" s="582"/>
      <c r="DB333" s="611"/>
      <c r="DC333" s="582"/>
      <c r="DD333" s="459">
        <v>0.23333333333333334</v>
      </c>
      <c r="DE333" s="431"/>
      <c r="DF333" s="431"/>
      <c r="DG333" s="665"/>
      <c r="DH333" s="582"/>
      <c r="DI333" s="612"/>
      <c r="DJ333" s="582"/>
      <c r="DK333" s="611"/>
      <c r="DL333" s="582"/>
      <c r="DM333" s="459">
        <v>0.23333333333333334</v>
      </c>
      <c r="DN333" s="431"/>
      <c r="DO333" s="431"/>
      <c r="DP333" s="665"/>
      <c r="DQ333" s="582"/>
      <c r="DR333" s="612"/>
      <c r="DS333" s="582"/>
      <c r="DT333" s="611"/>
      <c r="DU333" s="582"/>
      <c r="DV333" s="459">
        <v>0.23333333333333334</v>
      </c>
      <c r="DW333" s="431"/>
      <c r="DX333" s="416" t="s">
        <v>2448</v>
      </c>
      <c r="DY333" s="665"/>
      <c r="DZ333" s="582"/>
      <c r="EA333" s="612"/>
      <c r="EB333" s="582"/>
      <c r="EC333" s="582"/>
      <c r="ED333" s="611"/>
      <c r="EE333" s="471"/>
      <c r="EG333" s="539">
        <v>0.7</v>
      </c>
      <c r="EH333" s="539">
        <v>0</v>
      </c>
      <c r="EI333" s="540">
        <v>0</v>
      </c>
      <c r="EJ333" s="739"/>
      <c r="EK333" s="714"/>
      <c r="EL333" s="739"/>
      <c r="EM333" s="773"/>
      <c r="EN333" s="773"/>
      <c r="EO333" s="739"/>
      <c r="EP333" s="739"/>
      <c r="EQ333" s="710"/>
      <c r="ER333" s="739"/>
      <c r="ES333" s="200"/>
      <c r="ET333" s="412">
        <f t="shared" si="5"/>
        <v>0</v>
      </c>
    </row>
    <row r="334" spans="1:150" s="409" customFormat="1" ht="99.95" customHeight="1" x14ac:dyDescent="0.25">
      <c r="A334" s="430" t="s">
        <v>192</v>
      </c>
      <c r="B334" s="430" t="s">
        <v>83</v>
      </c>
      <c r="C334" s="430" t="s">
        <v>2418</v>
      </c>
      <c r="D334" s="437">
        <v>7</v>
      </c>
      <c r="E334" s="430" t="s">
        <v>2449</v>
      </c>
      <c r="F334" s="441" t="s">
        <v>65</v>
      </c>
      <c r="G334" s="441">
        <v>0.63</v>
      </c>
      <c r="H334" s="441">
        <v>0.25</v>
      </c>
      <c r="I334" s="441">
        <v>0.13</v>
      </c>
      <c r="J334" s="430" t="s">
        <v>2450</v>
      </c>
      <c r="K334" s="64">
        <v>43435</v>
      </c>
      <c r="L334" s="437">
        <v>1</v>
      </c>
      <c r="M334" s="430" t="s">
        <v>2451</v>
      </c>
      <c r="N334" s="430" t="s">
        <v>2452</v>
      </c>
      <c r="O334" s="430" t="s">
        <v>2453</v>
      </c>
      <c r="P334" s="460">
        <v>0.104</v>
      </c>
      <c r="Q334" s="52">
        <v>11</v>
      </c>
      <c r="R334" s="477">
        <v>417725000</v>
      </c>
      <c r="S334" s="415"/>
      <c r="T334" s="58">
        <v>43132</v>
      </c>
      <c r="U334" s="58">
        <v>43464</v>
      </c>
      <c r="V334" s="430" t="s">
        <v>2454</v>
      </c>
      <c r="W334" s="449">
        <v>0.25</v>
      </c>
      <c r="X334" s="459">
        <v>0</v>
      </c>
      <c r="Y334" s="431"/>
      <c r="Z334" s="598"/>
      <c r="AA334" s="665">
        <v>0</v>
      </c>
      <c r="AB334" s="582">
        <v>0</v>
      </c>
      <c r="AC334" s="612"/>
      <c r="AD334" s="582"/>
      <c r="AE334" s="611">
        <v>0</v>
      </c>
      <c r="AF334" s="582"/>
      <c r="AG334" s="459">
        <v>0</v>
      </c>
      <c r="AH334" s="431"/>
      <c r="AI334" s="542"/>
      <c r="AJ334" s="665">
        <v>0</v>
      </c>
      <c r="AK334" s="582">
        <v>0</v>
      </c>
      <c r="AL334" s="612">
        <v>37975000</v>
      </c>
      <c r="AM334" s="582"/>
      <c r="AN334" s="611">
        <v>0</v>
      </c>
      <c r="AO334" s="582"/>
      <c r="AP334" s="459">
        <v>6.25E-2</v>
      </c>
      <c r="AQ334" s="431"/>
      <c r="AR334" s="542" t="s">
        <v>2455</v>
      </c>
      <c r="AS334" s="665">
        <v>0.25</v>
      </c>
      <c r="AT334" s="582">
        <v>0</v>
      </c>
      <c r="AU334" s="612">
        <v>37975000</v>
      </c>
      <c r="AV334" s="582"/>
      <c r="AW334" s="582"/>
      <c r="AX334" s="611">
        <v>6.25E-2</v>
      </c>
      <c r="AY334" s="582"/>
      <c r="AZ334" s="459">
        <v>0</v>
      </c>
      <c r="BA334" s="431"/>
      <c r="BB334" s="542"/>
      <c r="BC334" s="665">
        <v>0</v>
      </c>
      <c r="BD334" s="582">
        <v>0</v>
      </c>
      <c r="BE334" s="612">
        <v>37975000</v>
      </c>
      <c r="BF334" s="582"/>
      <c r="BG334" s="611">
        <v>0</v>
      </c>
      <c r="BH334" s="582"/>
      <c r="BI334" s="459">
        <v>0</v>
      </c>
      <c r="BJ334" s="431"/>
      <c r="BK334" s="542"/>
      <c r="BL334" s="665">
        <v>0</v>
      </c>
      <c r="BM334" s="582">
        <v>0</v>
      </c>
      <c r="BN334" s="612">
        <v>37975000</v>
      </c>
      <c r="BO334" s="582"/>
      <c r="BP334" s="611">
        <v>0</v>
      </c>
      <c r="BQ334" s="582"/>
      <c r="BR334" s="459">
        <v>6.25E-2</v>
      </c>
      <c r="BS334" s="431"/>
      <c r="BT334" s="542" t="s">
        <v>2455</v>
      </c>
      <c r="BU334" s="665">
        <v>0.25</v>
      </c>
      <c r="BV334" s="582">
        <v>0</v>
      </c>
      <c r="BW334" s="612">
        <v>37975000</v>
      </c>
      <c r="BX334" s="582"/>
      <c r="BY334" s="582"/>
      <c r="BZ334" s="611">
        <v>6.25E-2</v>
      </c>
      <c r="CA334" s="582"/>
      <c r="CB334" s="459">
        <v>0</v>
      </c>
      <c r="CC334" s="431"/>
      <c r="CD334" s="542"/>
      <c r="CE334" s="665">
        <v>0</v>
      </c>
      <c r="CF334" s="582">
        <v>0</v>
      </c>
      <c r="CG334" s="612">
        <v>37975000</v>
      </c>
      <c r="CH334" s="582"/>
      <c r="CI334" s="611">
        <v>0</v>
      </c>
      <c r="CJ334" s="582"/>
      <c r="CK334" s="459">
        <v>0</v>
      </c>
      <c r="CL334" s="431"/>
      <c r="CM334" s="542"/>
      <c r="CN334" s="665">
        <v>0</v>
      </c>
      <c r="CO334" s="582">
        <v>0</v>
      </c>
      <c r="CP334" s="612">
        <v>37975000</v>
      </c>
      <c r="CQ334" s="582"/>
      <c r="CR334" s="611">
        <v>0</v>
      </c>
      <c r="CS334" s="582"/>
      <c r="CT334" s="459">
        <v>6.25E-2</v>
      </c>
      <c r="CU334" s="431"/>
      <c r="CV334" s="542" t="s">
        <v>2455</v>
      </c>
      <c r="CW334" s="665">
        <v>0.25</v>
      </c>
      <c r="CX334" s="582">
        <v>0</v>
      </c>
      <c r="CY334" s="612">
        <v>37975000</v>
      </c>
      <c r="CZ334" s="582"/>
      <c r="DA334" s="582"/>
      <c r="DB334" s="611">
        <v>6.25E-2</v>
      </c>
      <c r="DC334" s="582"/>
      <c r="DD334" s="459">
        <v>0</v>
      </c>
      <c r="DE334" s="431"/>
      <c r="DF334" s="542"/>
      <c r="DG334" s="665">
        <v>0</v>
      </c>
      <c r="DH334" s="582">
        <v>0</v>
      </c>
      <c r="DI334" s="612">
        <v>37975000</v>
      </c>
      <c r="DJ334" s="582"/>
      <c r="DK334" s="611">
        <v>0</v>
      </c>
      <c r="DL334" s="582"/>
      <c r="DM334" s="459">
        <v>0</v>
      </c>
      <c r="DN334" s="431"/>
      <c r="DO334" s="542"/>
      <c r="DP334" s="665">
        <v>0</v>
      </c>
      <c r="DQ334" s="582">
        <v>0</v>
      </c>
      <c r="DR334" s="612">
        <v>37975000</v>
      </c>
      <c r="DS334" s="582"/>
      <c r="DT334" s="611">
        <v>0</v>
      </c>
      <c r="DU334" s="582"/>
      <c r="DV334" s="459">
        <v>6.25E-2</v>
      </c>
      <c r="DW334" s="431"/>
      <c r="DX334" s="542" t="s">
        <v>2455</v>
      </c>
      <c r="DY334" s="665">
        <v>0.25</v>
      </c>
      <c r="DZ334" s="582">
        <v>0</v>
      </c>
      <c r="EA334" s="612">
        <v>37975000</v>
      </c>
      <c r="EB334" s="582"/>
      <c r="EC334" s="582"/>
      <c r="ED334" s="611">
        <v>6.25E-2</v>
      </c>
      <c r="EE334" s="471"/>
      <c r="EG334" s="539">
        <v>0.25</v>
      </c>
      <c r="EH334" s="539">
        <v>0</v>
      </c>
      <c r="EI334" s="540">
        <v>0</v>
      </c>
      <c r="EJ334" s="753">
        <v>1</v>
      </c>
      <c r="EK334" s="714">
        <v>0</v>
      </c>
      <c r="EL334" s="739">
        <v>0</v>
      </c>
      <c r="EM334" s="773">
        <v>0.25</v>
      </c>
      <c r="EN334" s="773">
        <v>0</v>
      </c>
      <c r="EO334" s="739">
        <v>0</v>
      </c>
      <c r="EP334" s="774">
        <v>417725000</v>
      </c>
      <c r="EQ334" s="710">
        <v>0</v>
      </c>
      <c r="ER334" s="774">
        <v>0</v>
      </c>
      <c r="ES334" s="200"/>
      <c r="ET334" s="412">
        <f t="shared" si="5"/>
        <v>0</v>
      </c>
    </row>
    <row r="335" spans="1:150" s="409" customFormat="1" ht="99.95" customHeight="1" x14ac:dyDescent="0.25">
      <c r="A335" s="430" t="s">
        <v>192</v>
      </c>
      <c r="B335" s="430" t="s">
        <v>83</v>
      </c>
      <c r="C335" s="430" t="s">
        <v>2418</v>
      </c>
      <c r="D335" s="437">
        <v>7</v>
      </c>
      <c r="E335" s="430" t="s">
        <v>2449</v>
      </c>
      <c r="F335" s="441" t="s">
        <v>65</v>
      </c>
      <c r="G335" s="441">
        <v>0.63</v>
      </c>
      <c r="H335" s="441">
        <v>0.25</v>
      </c>
      <c r="I335" s="441">
        <v>0.13</v>
      </c>
      <c r="J335" s="430" t="s">
        <v>2450</v>
      </c>
      <c r="K335" s="64">
        <v>43435</v>
      </c>
      <c r="L335" s="437">
        <v>1</v>
      </c>
      <c r="M335" s="430" t="s">
        <v>2451</v>
      </c>
      <c r="N335" s="430" t="s">
        <v>2452</v>
      </c>
      <c r="O335" s="430" t="s">
        <v>2453</v>
      </c>
      <c r="P335" s="460">
        <v>0.104</v>
      </c>
      <c r="Q335" s="52">
        <v>11</v>
      </c>
      <c r="R335" s="477">
        <v>417725000</v>
      </c>
      <c r="S335" s="415"/>
      <c r="T335" s="58">
        <v>43132</v>
      </c>
      <c r="U335" s="58">
        <v>43464</v>
      </c>
      <c r="V335" s="430" t="s">
        <v>2456</v>
      </c>
      <c r="W335" s="449">
        <v>0.25</v>
      </c>
      <c r="X335" s="459">
        <v>0</v>
      </c>
      <c r="Y335" s="431"/>
      <c r="Z335" s="598"/>
      <c r="AA335" s="665"/>
      <c r="AB335" s="582"/>
      <c r="AC335" s="612"/>
      <c r="AD335" s="582"/>
      <c r="AE335" s="611"/>
      <c r="AF335" s="582"/>
      <c r="AG335" s="459">
        <v>0</v>
      </c>
      <c r="AH335" s="431"/>
      <c r="AI335" s="541"/>
      <c r="AJ335" s="665"/>
      <c r="AK335" s="582"/>
      <c r="AL335" s="612"/>
      <c r="AM335" s="582"/>
      <c r="AN335" s="611"/>
      <c r="AO335" s="582"/>
      <c r="AP335" s="459">
        <v>6.25E-2</v>
      </c>
      <c r="AQ335" s="431"/>
      <c r="AR335" s="541" t="s">
        <v>2457</v>
      </c>
      <c r="AS335" s="665"/>
      <c r="AT335" s="582"/>
      <c r="AU335" s="612"/>
      <c r="AV335" s="582"/>
      <c r="AW335" s="582"/>
      <c r="AX335" s="611"/>
      <c r="AY335" s="582"/>
      <c r="AZ335" s="459">
        <v>0</v>
      </c>
      <c r="BA335" s="431"/>
      <c r="BB335" s="541"/>
      <c r="BC335" s="665"/>
      <c r="BD335" s="582"/>
      <c r="BE335" s="612"/>
      <c r="BF335" s="582"/>
      <c r="BG335" s="611"/>
      <c r="BH335" s="582"/>
      <c r="BI335" s="459">
        <v>0</v>
      </c>
      <c r="BJ335" s="431"/>
      <c r="BK335" s="541"/>
      <c r="BL335" s="665"/>
      <c r="BM335" s="582"/>
      <c r="BN335" s="612"/>
      <c r="BO335" s="582"/>
      <c r="BP335" s="611"/>
      <c r="BQ335" s="582"/>
      <c r="BR335" s="459">
        <v>6.25E-2</v>
      </c>
      <c r="BS335" s="431"/>
      <c r="BT335" s="541" t="s">
        <v>2457</v>
      </c>
      <c r="BU335" s="665"/>
      <c r="BV335" s="582"/>
      <c r="BW335" s="612"/>
      <c r="BX335" s="582"/>
      <c r="BY335" s="582"/>
      <c r="BZ335" s="611"/>
      <c r="CA335" s="582"/>
      <c r="CB335" s="459">
        <v>0</v>
      </c>
      <c r="CC335" s="431"/>
      <c r="CD335" s="541"/>
      <c r="CE335" s="665"/>
      <c r="CF335" s="582"/>
      <c r="CG335" s="612"/>
      <c r="CH335" s="582"/>
      <c r="CI335" s="611"/>
      <c r="CJ335" s="582"/>
      <c r="CK335" s="459">
        <v>0</v>
      </c>
      <c r="CL335" s="431"/>
      <c r="CM335" s="541"/>
      <c r="CN335" s="665"/>
      <c r="CO335" s="582"/>
      <c r="CP335" s="612"/>
      <c r="CQ335" s="582"/>
      <c r="CR335" s="611"/>
      <c r="CS335" s="582"/>
      <c r="CT335" s="459">
        <v>6.25E-2</v>
      </c>
      <c r="CU335" s="431"/>
      <c r="CV335" s="541" t="s">
        <v>2457</v>
      </c>
      <c r="CW335" s="665"/>
      <c r="CX335" s="582"/>
      <c r="CY335" s="612"/>
      <c r="CZ335" s="582"/>
      <c r="DA335" s="582"/>
      <c r="DB335" s="611"/>
      <c r="DC335" s="582"/>
      <c r="DD335" s="459">
        <v>0</v>
      </c>
      <c r="DE335" s="431"/>
      <c r="DF335" s="541"/>
      <c r="DG335" s="665"/>
      <c r="DH335" s="582"/>
      <c r="DI335" s="612"/>
      <c r="DJ335" s="582"/>
      <c r="DK335" s="611"/>
      <c r="DL335" s="582"/>
      <c r="DM335" s="459">
        <v>0</v>
      </c>
      <c r="DN335" s="431"/>
      <c r="DO335" s="541"/>
      <c r="DP335" s="665"/>
      <c r="DQ335" s="582"/>
      <c r="DR335" s="612"/>
      <c r="DS335" s="582"/>
      <c r="DT335" s="611"/>
      <c r="DU335" s="582"/>
      <c r="DV335" s="459">
        <v>6.25E-2</v>
      </c>
      <c r="DW335" s="431"/>
      <c r="DX335" s="541" t="s">
        <v>2457</v>
      </c>
      <c r="DY335" s="665"/>
      <c r="DZ335" s="582"/>
      <c r="EA335" s="612"/>
      <c r="EB335" s="582"/>
      <c r="EC335" s="582"/>
      <c r="ED335" s="611"/>
      <c r="EE335" s="471"/>
      <c r="EG335" s="539">
        <v>0.25</v>
      </c>
      <c r="EH335" s="539">
        <v>0</v>
      </c>
      <c r="EI335" s="540">
        <v>0</v>
      </c>
      <c r="EJ335" s="739"/>
      <c r="EK335" s="714"/>
      <c r="EL335" s="739"/>
      <c r="EM335" s="773"/>
      <c r="EN335" s="773"/>
      <c r="EO335" s="739"/>
      <c r="EP335" s="739"/>
      <c r="EQ335" s="710"/>
      <c r="ER335" s="739"/>
      <c r="ES335" s="200"/>
      <c r="ET335" s="412">
        <f t="shared" si="5"/>
        <v>0</v>
      </c>
    </row>
    <row r="336" spans="1:150" s="409" customFormat="1" ht="99.95" customHeight="1" x14ac:dyDescent="0.25">
      <c r="A336" s="430" t="s">
        <v>192</v>
      </c>
      <c r="B336" s="430" t="s">
        <v>83</v>
      </c>
      <c r="C336" s="430" t="s">
        <v>2418</v>
      </c>
      <c r="D336" s="437">
        <v>7</v>
      </c>
      <c r="E336" s="430" t="s">
        <v>2449</v>
      </c>
      <c r="F336" s="441" t="s">
        <v>65</v>
      </c>
      <c r="G336" s="441">
        <v>0.63</v>
      </c>
      <c r="H336" s="441">
        <v>0.25</v>
      </c>
      <c r="I336" s="441">
        <v>0.13</v>
      </c>
      <c r="J336" s="430" t="s">
        <v>2450</v>
      </c>
      <c r="K336" s="64">
        <v>43435</v>
      </c>
      <c r="L336" s="437">
        <v>1</v>
      </c>
      <c r="M336" s="430" t="s">
        <v>2451</v>
      </c>
      <c r="N336" s="430" t="s">
        <v>2452</v>
      </c>
      <c r="O336" s="430" t="s">
        <v>2453</v>
      </c>
      <c r="P336" s="460">
        <v>0.104</v>
      </c>
      <c r="Q336" s="52">
        <v>11</v>
      </c>
      <c r="R336" s="477">
        <v>417725000</v>
      </c>
      <c r="S336" s="415"/>
      <c r="T336" s="58">
        <v>43132</v>
      </c>
      <c r="U336" s="58">
        <v>43464</v>
      </c>
      <c r="V336" s="430" t="s">
        <v>2458</v>
      </c>
      <c r="W336" s="449">
        <v>0.25</v>
      </c>
      <c r="X336" s="459">
        <v>0</v>
      </c>
      <c r="Y336" s="431"/>
      <c r="Z336" s="598"/>
      <c r="AA336" s="665"/>
      <c r="AB336" s="582"/>
      <c r="AC336" s="612"/>
      <c r="AD336" s="582"/>
      <c r="AE336" s="611"/>
      <c r="AF336" s="582"/>
      <c r="AG336" s="459">
        <v>0</v>
      </c>
      <c r="AH336" s="431"/>
      <c r="AI336" s="541"/>
      <c r="AJ336" s="665"/>
      <c r="AK336" s="582"/>
      <c r="AL336" s="612"/>
      <c r="AM336" s="582"/>
      <c r="AN336" s="611"/>
      <c r="AO336" s="582"/>
      <c r="AP336" s="459">
        <v>6.25E-2</v>
      </c>
      <c r="AQ336" s="431"/>
      <c r="AR336" s="541" t="s">
        <v>2459</v>
      </c>
      <c r="AS336" s="665"/>
      <c r="AT336" s="582"/>
      <c r="AU336" s="612"/>
      <c r="AV336" s="582"/>
      <c r="AW336" s="582"/>
      <c r="AX336" s="611"/>
      <c r="AY336" s="582"/>
      <c r="AZ336" s="459">
        <v>0</v>
      </c>
      <c r="BA336" s="431"/>
      <c r="BB336" s="541"/>
      <c r="BC336" s="665"/>
      <c r="BD336" s="582"/>
      <c r="BE336" s="612"/>
      <c r="BF336" s="582"/>
      <c r="BG336" s="611"/>
      <c r="BH336" s="582"/>
      <c r="BI336" s="459">
        <v>0</v>
      </c>
      <c r="BJ336" s="431"/>
      <c r="BK336" s="541"/>
      <c r="BL336" s="665"/>
      <c r="BM336" s="582"/>
      <c r="BN336" s="612"/>
      <c r="BO336" s="582"/>
      <c r="BP336" s="611"/>
      <c r="BQ336" s="582"/>
      <c r="BR336" s="459">
        <v>6.25E-2</v>
      </c>
      <c r="BS336" s="431"/>
      <c r="BT336" s="541" t="s">
        <v>2459</v>
      </c>
      <c r="BU336" s="665"/>
      <c r="BV336" s="582"/>
      <c r="BW336" s="612"/>
      <c r="BX336" s="582"/>
      <c r="BY336" s="582"/>
      <c r="BZ336" s="611"/>
      <c r="CA336" s="582"/>
      <c r="CB336" s="459">
        <v>0</v>
      </c>
      <c r="CC336" s="431"/>
      <c r="CD336" s="541"/>
      <c r="CE336" s="665"/>
      <c r="CF336" s="582"/>
      <c r="CG336" s="612"/>
      <c r="CH336" s="582"/>
      <c r="CI336" s="611"/>
      <c r="CJ336" s="582"/>
      <c r="CK336" s="459">
        <v>0</v>
      </c>
      <c r="CL336" s="431"/>
      <c r="CM336" s="541"/>
      <c r="CN336" s="665"/>
      <c r="CO336" s="582"/>
      <c r="CP336" s="612"/>
      <c r="CQ336" s="582"/>
      <c r="CR336" s="611"/>
      <c r="CS336" s="582"/>
      <c r="CT336" s="459">
        <v>6.25E-2</v>
      </c>
      <c r="CU336" s="431"/>
      <c r="CV336" s="541" t="s">
        <v>2459</v>
      </c>
      <c r="CW336" s="665"/>
      <c r="CX336" s="582"/>
      <c r="CY336" s="612"/>
      <c r="CZ336" s="582"/>
      <c r="DA336" s="582"/>
      <c r="DB336" s="611"/>
      <c r="DC336" s="582"/>
      <c r="DD336" s="459">
        <v>0</v>
      </c>
      <c r="DE336" s="431"/>
      <c r="DF336" s="541"/>
      <c r="DG336" s="665"/>
      <c r="DH336" s="582"/>
      <c r="DI336" s="612"/>
      <c r="DJ336" s="582"/>
      <c r="DK336" s="611"/>
      <c r="DL336" s="582"/>
      <c r="DM336" s="459">
        <v>0</v>
      </c>
      <c r="DN336" s="431"/>
      <c r="DO336" s="541"/>
      <c r="DP336" s="665"/>
      <c r="DQ336" s="582"/>
      <c r="DR336" s="612"/>
      <c r="DS336" s="582"/>
      <c r="DT336" s="611"/>
      <c r="DU336" s="582"/>
      <c r="DV336" s="459">
        <v>6.25E-2</v>
      </c>
      <c r="DW336" s="431"/>
      <c r="DX336" s="541" t="s">
        <v>2459</v>
      </c>
      <c r="DY336" s="665"/>
      <c r="DZ336" s="582"/>
      <c r="EA336" s="612"/>
      <c r="EB336" s="582"/>
      <c r="EC336" s="582"/>
      <c r="ED336" s="611"/>
      <c r="EE336" s="471"/>
      <c r="EG336" s="539">
        <v>0.25</v>
      </c>
      <c r="EH336" s="539">
        <v>0</v>
      </c>
      <c r="EI336" s="540">
        <v>0</v>
      </c>
      <c r="EJ336" s="739"/>
      <c r="EK336" s="714"/>
      <c r="EL336" s="739"/>
      <c r="EM336" s="773"/>
      <c r="EN336" s="773"/>
      <c r="EO336" s="739"/>
      <c r="EP336" s="739"/>
      <c r="EQ336" s="710"/>
      <c r="ER336" s="739"/>
      <c r="ES336" s="200"/>
      <c r="ET336" s="412">
        <f t="shared" si="5"/>
        <v>0</v>
      </c>
    </row>
    <row r="337" spans="1:150" s="409" customFormat="1" ht="99.95" customHeight="1" x14ac:dyDescent="0.25">
      <c r="A337" s="430" t="s">
        <v>192</v>
      </c>
      <c r="B337" s="430" t="s">
        <v>83</v>
      </c>
      <c r="C337" s="430" t="s">
        <v>2418</v>
      </c>
      <c r="D337" s="437">
        <v>7</v>
      </c>
      <c r="E337" s="430" t="s">
        <v>2449</v>
      </c>
      <c r="F337" s="441" t="s">
        <v>65</v>
      </c>
      <c r="G337" s="441">
        <v>0.63</v>
      </c>
      <c r="H337" s="441">
        <v>0.25</v>
      </c>
      <c r="I337" s="441">
        <v>0.13</v>
      </c>
      <c r="J337" s="430" t="s">
        <v>2450</v>
      </c>
      <c r="K337" s="64">
        <v>43435</v>
      </c>
      <c r="L337" s="437">
        <v>1</v>
      </c>
      <c r="M337" s="430" t="s">
        <v>2451</v>
      </c>
      <c r="N337" s="430" t="s">
        <v>2452</v>
      </c>
      <c r="O337" s="430" t="s">
        <v>2453</v>
      </c>
      <c r="P337" s="460">
        <v>0.104</v>
      </c>
      <c r="Q337" s="52">
        <v>11</v>
      </c>
      <c r="R337" s="477">
        <v>417725000</v>
      </c>
      <c r="S337" s="415"/>
      <c r="T337" s="58">
        <v>43132</v>
      </c>
      <c r="U337" s="58">
        <v>43464</v>
      </c>
      <c r="V337" s="430" t="s">
        <v>2460</v>
      </c>
      <c r="W337" s="449">
        <v>0.25</v>
      </c>
      <c r="X337" s="459">
        <v>0</v>
      </c>
      <c r="Y337" s="431"/>
      <c r="Z337" s="598"/>
      <c r="AA337" s="665"/>
      <c r="AB337" s="582"/>
      <c r="AC337" s="612"/>
      <c r="AD337" s="582"/>
      <c r="AE337" s="611"/>
      <c r="AF337" s="582"/>
      <c r="AG337" s="459">
        <v>0</v>
      </c>
      <c r="AH337" s="431"/>
      <c r="AI337" s="431"/>
      <c r="AJ337" s="665"/>
      <c r="AK337" s="582"/>
      <c r="AL337" s="612"/>
      <c r="AM337" s="582"/>
      <c r="AN337" s="611"/>
      <c r="AO337" s="582"/>
      <c r="AP337" s="459">
        <v>6.25E-2</v>
      </c>
      <c r="AQ337" s="431"/>
      <c r="AR337" s="431" t="s">
        <v>2461</v>
      </c>
      <c r="AS337" s="665"/>
      <c r="AT337" s="582"/>
      <c r="AU337" s="612"/>
      <c r="AV337" s="582"/>
      <c r="AW337" s="582"/>
      <c r="AX337" s="611"/>
      <c r="AY337" s="582"/>
      <c r="AZ337" s="459">
        <v>0</v>
      </c>
      <c r="BA337" s="431"/>
      <c r="BB337" s="431"/>
      <c r="BC337" s="665"/>
      <c r="BD337" s="582"/>
      <c r="BE337" s="612"/>
      <c r="BF337" s="582"/>
      <c r="BG337" s="611"/>
      <c r="BH337" s="582"/>
      <c r="BI337" s="459">
        <v>0</v>
      </c>
      <c r="BJ337" s="431"/>
      <c r="BK337" s="431"/>
      <c r="BL337" s="665"/>
      <c r="BM337" s="582"/>
      <c r="BN337" s="612"/>
      <c r="BO337" s="582"/>
      <c r="BP337" s="611"/>
      <c r="BQ337" s="582"/>
      <c r="BR337" s="459">
        <v>6.25E-2</v>
      </c>
      <c r="BS337" s="431"/>
      <c r="BT337" s="431" t="s">
        <v>2461</v>
      </c>
      <c r="BU337" s="665"/>
      <c r="BV337" s="582"/>
      <c r="BW337" s="612"/>
      <c r="BX337" s="582"/>
      <c r="BY337" s="582"/>
      <c r="BZ337" s="611"/>
      <c r="CA337" s="582"/>
      <c r="CB337" s="459">
        <v>0</v>
      </c>
      <c r="CC337" s="431"/>
      <c r="CD337" s="431"/>
      <c r="CE337" s="665"/>
      <c r="CF337" s="582"/>
      <c r="CG337" s="612"/>
      <c r="CH337" s="582"/>
      <c r="CI337" s="611"/>
      <c r="CJ337" s="582"/>
      <c r="CK337" s="459">
        <v>0</v>
      </c>
      <c r="CL337" s="431"/>
      <c r="CM337" s="431"/>
      <c r="CN337" s="665"/>
      <c r="CO337" s="582"/>
      <c r="CP337" s="612"/>
      <c r="CQ337" s="582"/>
      <c r="CR337" s="611"/>
      <c r="CS337" s="582"/>
      <c r="CT337" s="459">
        <v>6.25E-2</v>
      </c>
      <c r="CU337" s="431"/>
      <c r="CV337" s="431" t="s">
        <v>2461</v>
      </c>
      <c r="CW337" s="665"/>
      <c r="CX337" s="582"/>
      <c r="CY337" s="612"/>
      <c r="CZ337" s="582"/>
      <c r="DA337" s="582"/>
      <c r="DB337" s="611"/>
      <c r="DC337" s="582"/>
      <c r="DD337" s="459">
        <v>0</v>
      </c>
      <c r="DE337" s="431"/>
      <c r="DF337" s="541"/>
      <c r="DG337" s="665"/>
      <c r="DH337" s="582"/>
      <c r="DI337" s="612"/>
      <c r="DJ337" s="582"/>
      <c r="DK337" s="611"/>
      <c r="DL337" s="582"/>
      <c r="DM337" s="459">
        <v>0</v>
      </c>
      <c r="DN337" s="431"/>
      <c r="DO337" s="541"/>
      <c r="DP337" s="665"/>
      <c r="DQ337" s="582"/>
      <c r="DR337" s="612"/>
      <c r="DS337" s="582"/>
      <c r="DT337" s="611"/>
      <c r="DU337" s="582"/>
      <c r="DV337" s="459">
        <v>6.25E-2</v>
      </c>
      <c r="DW337" s="431"/>
      <c r="DX337" s="431" t="s">
        <v>2461</v>
      </c>
      <c r="DY337" s="665"/>
      <c r="DZ337" s="582"/>
      <c r="EA337" s="612"/>
      <c r="EB337" s="582"/>
      <c r="EC337" s="582"/>
      <c r="ED337" s="611"/>
      <c r="EE337" s="471"/>
      <c r="EG337" s="539">
        <v>0.25</v>
      </c>
      <c r="EH337" s="539">
        <v>0</v>
      </c>
      <c r="EI337" s="540">
        <v>0</v>
      </c>
      <c r="EJ337" s="739"/>
      <c r="EK337" s="714"/>
      <c r="EL337" s="739"/>
      <c r="EM337" s="773"/>
      <c r="EN337" s="773"/>
      <c r="EO337" s="739"/>
      <c r="EP337" s="739"/>
      <c r="EQ337" s="710"/>
      <c r="ER337" s="739"/>
      <c r="ES337" s="200"/>
      <c r="ET337" s="412">
        <f t="shared" si="5"/>
        <v>0</v>
      </c>
    </row>
    <row r="338" spans="1:150" s="409" customFormat="1" ht="99.95" customHeight="1" x14ac:dyDescent="0.25">
      <c r="A338" s="430" t="s">
        <v>192</v>
      </c>
      <c r="B338" s="430" t="s">
        <v>83</v>
      </c>
      <c r="C338" s="430" t="s">
        <v>2418</v>
      </c>
      <c r="D338" s="437">
        <v>7</v>
      </c>
      <c r="E338" s="430" t="s">
        <v>2449</v>
      </c>
      <c r="F338" s="441" t="s">
        <v>65</v>
      </c>
      <c r="G338" s="441">
        <v>0.63</v>
      </c>
      <c r="H338" s="441">
        <v>0.25</v>
      </c>
      <c r="I338" s="441">
        <v>0.13</v>
      </c>
      <c r="J338" s="430" t="s">
        <v>2450</v>
      </c>
      <c r="K338" s="64">
        <v>43435</v>
      </c>
      <c r="L338" s="437">
        <v>2</v>
      </c>
      <c r="M338" s="430" t="s">
        <v>2462</v>
      </c>
      <c r="N338" s="430" t="s">
        <v>2463</v>
      </c>
      <c r="O338" s="430" t="s">
        <v>2453</v>
      </c>
      <c r="P338" s="79">
        <v>2.5999999999999999E-2</v>
      </c>
      <c r="Q338" s="75">
        <v>10</v>
      </c>
      <c r="R338" s="477">
        <v>1023781000</v>
      </c>
      <c r="S338" s="415"/>
      <c r="T338" s="11">
        <v>43160</v>
      </c>
      <c r="U338" s="11">
        <v>43464</v>
      </c>
      <c r="V338" s="430" t="s">
        <v>2464</v>
      </c>
      <c r="W338" s="449">
        <v>1</v>
      </c>
      <c r="X338" s="459">
        <v>0</v>
      </c>
      <c r="Y338" s="431"/>
      <c r="Z338" s="431"/>
      <c r="AA338" s="460">
        <v>0</v>
      </c>
      <c r="AB338" s="431">
        <v>0</v>
      </c>
      <c r="AC338" s="442"/>
      <c r="AD338" s="431"/>
      <c r="AE338" s="611"/>
      <c r="AF338" s="582"/>
      <c r="AG338" s="459">
        <v>0</v>
      </c>
      <c r="AH338" s="431"/>
      <c r="AI338" s="431"/>
      <c r="AJ338" s="460">
        <v>0</v>
      </c>
      <c r="AK338" s="431">
        <v>0</v>
      </c>
      <c r="AL338" s="442"/>
      <c r="AM338" s="431"/>
      <c r="AN338" s="611"/>
      <c r="AO338" s="582"/>
      <c r="AP338" s="459">
        <v>0.25</v>
      </c>
      <c r="AQ338" s="431"/>
      <c r="AR338" s="541" t="s">
        <v>2465</v>
      </c>
      <c r="AS338" s="460">
        <v>0.25</v>
      </c>
      <c r="AT338" s="431">
        <v>0</v>
      </c>
      <c r="AU338" s="442">
        <v>102378100</v>
      </c>
      <c r="AV338" s="431"/>
      <c r="AW338" s="431"/>
      <c r="AX338" s="611"/>
      <c r="AY338" s="582"/>
      <c r="AZ338" s="459">
        <v>0</v>
      </c>
      <c r="BA338" s="431"/>
      <c r="BB338" s="541"/>
      <c r="BC338" s="460">
        <v>0</v>
      </c>
      <c r="BD338" s="431">
        <v>0</v>
      </c>
      <c r="BE338" s="442">
        <v>102378100</v>
      </c>
      <c r="BF338" s="431"/>
      <c r="BG338" s="611"/>
      <c r="BH338" s="582"/>
      <c r="BI338" s="459">
        <v>0</v>
      </c>
      <c r="BJ338" s="431"/>
      <c r="BK338" s="541"/>
      <c r="BL338" s="460">
        <v>0</v>
      </c>
      <c r="BM338" s="431">
        <v>0</v>
      </c>
      <c r="BN338" s="442">
        <v>102378100</v>
      </c>
      <c r="BO338" s="431"/>
      <c r="BP338" s="611"/>
      <c r="BQ338" s="582"/>
      <c r="BR338" s="459">
        <v>0.25</v>
      </c>
      <c r="BS338" s="431"/>
      <c r="BT338" s="541" t="s">
        <v>2465</v>
      </c>
      <c r="BU338" s="460">
        <v>0.25</v>
      </c>
      <c r="BV338" s="431">
        <v>0</v>
      </c>
      <c r="BW338" s="442">
        <v>102378100</v>
      </c>
      <c r="BX338" s="431"/>
      <c r="BY338" s="431"/>
      <c r="BZ338" s="611"/>
      <c r="CA338" s="582"/>
      <c r="CB338" s="459">
        <v>0</v>
      </c>
      <c r="CC338" s="431"/>
      <c r="CD338" s="541"/>
      <c r="CE338" s="460">
        <v>0</v>
      </c>
      <c r="CF338" s="431">
        <v>0</v>
      </c>
      <c r="CG338" s="442">
        <v>102378100</v>
      </c>
      <c r="CH338" s="431"/>
      <c r="CI338" s="611"/>
      <c r="CJ338" s="582"/>
      <c r="CK338" s="459">
        <v>0</v>
      </c>
      <c r="CL338" s="431"/>
      <c r="CM338" s="541"/>
      <c r="CN338" s="460">
        <v>0</v>
      </c>
      <c r="CO338" s="431">
        <v>0</v>
      </c>
      <c r="CP338" s="442">
        <v>102378100</v>
      </c>
      <c r="CQ338" s="431"/>
      <c r="CR338" s="611"/>
      <c r="CS338" s="582"/>
      <c r="CT338" s="459">
        <v>0.25</v>
      </c>
      <c r="CU338" s="431"/>
      <c r="CV338" s="541" t="s">
        <v>2465</v>
      </c>
      <c r="CW338" s="460">
        <v>0.25</v>
      </c>
      <c r="CX338" s="431">
        <v>0</v>
      </c>
      <c r="CY338" s="442">
        <v>102378100</v>
      </c>
      <c r="CZ338" s="431"/>
      <c r="DA338" s="431"/>
      <c r="DB338" s="611"/>
      <c r="DC338" s="582"/>
      <c r="DD338" s="459">
        <v>0</v>
      </c>
      <c r="DE338" s="431"/>
      <c r="DF338" s="541"/>
      <c r="DG338" s="460">
        <v>0</v>
      </c>
      <c r="DH338" s="431">
        <v>0</v>
      </c>
      <c r="DI338" s="442">
        <v>102378100</v>
      </c>
      <c r="DJ338" s="431"/>
      <c r="DK338" s="611"/>
      <c r="DL338" s="582"/>
      <c r="DM338" s="459">
        <v>0</v>
      </c>
      <c r="DN338" s="431"/>
      <c r="DO338" s="541"/>
      <c r="DP338" s="460">
        <v>0</v>
      </c>
      <c r="DQ338" s="431">
        <v>0</v>
      </c>
      <c r="DR338" s="442">
        <v>102378100</v>
      </c>
      <c r="DS338" s="431"/>
      <c r="DT338" s="611"/>
      <c r="DU338" s="582"/>
      <c r="DV338" s="459">
        <v>0.25</v>
      </c>
      <c r="DW338" s="431"/>
      <c r="DX338" s="541" t="s">
        <v>2465</v>
      </c>
      <c r="DY338" s="460">
        <v>0.25</v>
      </c>
      <c r="DZ338" s="431">
        <v>0</v>
      </c>
      <c r="EA338" s="442">
        <v>102378100</v>
      </c>
      <c r="EB338" s="431"/>
      <c r="EC338" s="431"/>
      <c r="ED338" s="611"/>
      <c r="EE338" s="471"/>
      <c r="EG338" s="539">
        <v>1</v>
      </c>
      <c r="EH338" s="539">
        <v>0</v>
      </c>
      <c r="EI338" s="540">
        <v>0</v>
      </c>
      <c r="EJ338" s="498">
        <v>1</v>
      </c>
      <c r="EK338" s="498">
        <v>0</v>
      </c>
      <c r="EL338" s="165">
        <v>0</v>
      </c>
      <c r="EM338" s="773"/>
      <c r="EN338" s="773"/>
      <c r="EO338" s="739"/>
      <c r="EP338" s="543">
        <v>1023781000</v>
      </c>
      <c r="EQ338" s="543">
        <v>0</v>
      </c>
      <c r="ER338" s="543">
        <v>0</v>
      </c>
      <c r="ES338" s="200"/>
      <c r="ET338" s="412">
        <f t="shared" si="5"/>
        <v>0</v>
      </c>
    </row>
    <row r="339" spans="1:150" s="409" customFormat="1" ht="99.95" customHeight="1" x14ac:dyDescent="0.25">
      <c r="A339" s="430" t="s">
        <v>215</v>
      </c>
      <c r="B339" s="430" t="s">
        <v>310</v>
      </c>
      <c r="C339" s="430" t="s">
        <v>2724</v>
      </c>
      <c r="D339" s="437">
        <v>1</v>
      </c>
      <c r="E339" s="430" t="s">
        <v>2725</v>
      </c>
      <c r="F339" s="441" t="s">
        <v>65</v>
      </c>
      <c r="G339" s="444">
        <v>0.5</v>
      </c>
      <c r="H339" s="444">
        <v>0.28999999999999998</v>
      </c>
      <c r="I339" s="441">
        <v>0.25</v>
      </c>
      <c r="J339" s="430" t="s">
        <v>2726</v>
      </c>
      <c r="K339" s="463">
        <v>43454</v>
      </c>
      <c r="L339" s="437">
        <v>1</v>
      </c>
      <c r="M339" s="430" t="s">
        <v>2727</v>
      </c>
      <c r="N339" s="430" t="s">
        <v>2728</v>
      </c>
      <c r="O339" s="430" t="s">
        <v>2729</v>
      </c>
      <c r="P339" s="441">
        <v>0.15</v>
      </c>
      <c r="Q339" s="441" t="s">
        <v>2730</v>
      </c>
      <c r="R339" s="477">
        <v>648506000</v>
      </c>
      <c r="S339" s="415"/>
      <c r="T339" s="58">
        <v>43120</v>
      </c>
      <c r="U339" s="58">
        <v>43464</v>
      </c>
      <c r="V339" s="430" t="s">
        <v>2731</v>
      </c>
      <c r="W339" s="431">
        <v>0.2</v>
      </c>
      <c r="X339" s="84">
        <v>3.3300000000000003E-2</v>
      </c>
      <c r="Y339" s="394"/>
      <c r="Z339" s="431" t="s">
        <v>2732</v>
      </c>
      <c r="AA339" s="776">
        <v>3.3300000000000003E-2</v>
      </c>
      <c r="AB339" s="714">
        <v>0</v>
      </c>
      <c r="AC339" s="659">
        <v>157949000</v>
      </c>
      <c r="AD339" s="775"/>
      <c r="AE339" s="613">
        <v>7.7545999999999995E-3</v>
      </c>
      <c r="AF339" s="613">
        <v>0</v>
      </c>
      <c r="AG339" s="84">
        <v>3.3300000000000003E-2</v>
      </c>
      <c r="AH339" s="467"/>
      <c r="AI339" s="437" t="s">
        <v>2732</v>
      </c>
      <c r="AJ339" s="776">
        <v>3.3300000000000003E-2</v>
      </c>
      <c r="AK339" s="582">
        <v>0</v>
      </c>
      <c r="AL339" s="775"/>
      <c r="AM339" s="775"/>
      <c r="AN339" s="624">
        <v>1.3340000000000001E-2</v>
      </c>
      <c r="AO339" s="582">
        <v>0</v>
      </c>
      <c r="AP339" s="84">
        <v>3.3300000000000003E-2</v>
      </c>
      <c r="AQ339" s="395"/>
      <c r="AR339" s="396" t="s">
        <v>2733</v>
      </c>
      <c r="AS339" s="776">
        <v>3.3300000000000003E-2</v>
      </c>
      <c r="AT339" s="775">
        <v>0</v>
      </c>
      <c r="AU339" s="658">
        <v>49055700</v>
      </c>
      <c r="AV339" s="775"/>
      <c r="AW339" s="396" t="s">
        <v>2733</v>
      </c>
      <c r="AX339" s="582">
        <v>1.3340000000000001E-2</v>
      </c>
      <c r="AY339" s="582">
        <v>0</v>
      </c>
      <c r="AZ339" s="84">
        <v>3.3300000000000003E-2</v>
      </c>
      <c r="BA339" s="467"/>
      <c r="BB339" s="437" t="s">
        <v>2732</v>
      </c>
      <c r="BC339" s="776">
        <v>6.3299999999999995E-2</v>
      </c>
      <c r="BD339" s="775">
        <v>0</v>
      </c>
      <c r="BE339" s="658">
        <v>49055700</v>
      </c>
      <c r="BF339" s="775"/>
      <c r="BG339" s="582">
        <v>1.8561933333333329E-2</v>
      </c>
      <c r="BH339" s="582">
        <v>0</v>
      </c>
      <c r="BI339" s="84">
        <v>3.3300000000000003E-2</v>
      </c>
      <c r="BJ339" s="467"/>
      <c r="BK339" s="437" t="s">
        <v>2732</v>
      </c>
      <c r="BL339" s="776">
        <v>6.3299999999999995E-2</v>
      </c>
      <c r="BM339" s="775">
        <v>0</v>
      </c>
      <c r="BN339" s="658">
        <v>49055700</v>
      </c>
      <c r="BO339" s="775"/>
      <c r="BP339" s="582">
        <v>2.1461933333333332E-2</v>
      </c>
      <c r="BQ339" s="582">
        <v>0</v>
      </c>
      <c r="BR339" s="84">
        <v>3.3300000000000003E-2</v>
      </c>
      <c r="BS339" s="467"/>
      <c r="BT339" s="544" t="s">
        <v>2734</v>
      </c>
      <c r="BU339" s="776">
        <v>9.7799999999999998E-2</v>
      </c>
      <c r="BV339" s="775">
        <v>0</v>
      </c>
      <c r="BW339" s="658">
        <v>49055700</v>
      </c>
      <c r="BX339" s="775"/>
      <c r="BY339" s="544" t="s">
        <v>2734</v>
      </c>
      <c r="BZ339" s="582">
        <v>3.0828933333333329E-2</v>
      </c>
      <c r="CA339" s="582">
        <v>0</v>
      </c>
      <c r="CB339" s="84"/>
      <c r="CC339" s="467"/>
      <c r="CD339" s="431"/>
      <c r="CE339" s="776">
        <v>0.1145</v>
      </c>
      <c r="CF339" s="775">
        <v>0</v>
      </c>
      <c r="CG339" s="658">
        <v>49055700</v>
      </c>
      <c r="CH339" s="775"/>
      <c r="CI339" s="582">
        <v>3.3734733333333329E-2</v>
      </c>
      <c r="CJ339" s="582">
        <v>0</v>
      </c>
      <c r="CK339" s="84"/>
      <c r="CL339" s="467"/>
      <c r="CM339" s="431"/>
      <c r="CN339" s="776">
        <v>0.1145</v>
      </c>
      <c r="CO339" s="775">
        <v>0</v>
      </c>
      <c r="CP339" s="658">
        <v>49055700</v>
      </c>
      <c r="CQ339" s="775"/>
      <c r="CR339" s="582">
        <v>3.0649133333333332E-2</v>
      </c>
      <c r="CS339" s="585">
        <v>0</v>
      </c>
      <c r="CT339" s="84"/>
      <c r="CU339" s="467"/>
      <c r="CV339" s="431"/>
      <c r="CW339" s="776">
        <v>0.1145</v>
      </c>
      <c r="CX339" s="775">
        <v>0</v>
      </c>
      <c r="CY339" s="658">
        <v>49055700</v>
      </c>
      <c r="CZ339" s="775"/>
      <c r="DA339" s="482"/>
      <c r="DB339" s="582">
        <v>3.0649133333333332E-2</v>
      </c>
      <c r="DC339" s="582">
        <v>0</v>
      </c>
      <c r="DD339" s="84"/>
      <c r="DE339" s="467"/>
      <c r="DF339" s="431"/>
      <c r="DG339" s="776">
        <v>0.1145</v>
      </c>
      <c r="DH339" s="775">
        <v>0</v>
      </c>
      <c r="DI339" s="658">
        <v>49055700</v>
      </c>
      <c r="DJ339" s="775"/>
      <c r="DK339" s="582">
        <v>3.0649133333333332E-2</v>
      </c>
      <c r="DL339" s="582">
        <v>0</v>
      </c>
      <c r="DM339" s="84"/>
      <c r="DN339" s="467"/>
      <c r="DO339" s="431"/>
      <c r="DP339" s="776">
        <v>0.1145</v>
      </c>
      <c r="DQ339" s="775">
        <v>0</v>
      </c>
      <c r="DR339" s="658">
        <v>49055700</v>
      </c>
      <c r="DS339" s="775"/>
      <c r="DT339" s="582">
        <v>3.0649133333333332E-2</v>
      </c>
      <c r="DU339" s="582">
        <v>0</v>
      </c>
      <c r="DV339" s="84"/>
      <c r="DW339" s="467"/>
      <c r="DX339" s="467"/>
      <c r="DY339" s="776">
        <v>0.1032</v>
      </c>
      <c r="DZ339" s="775">
        <v>0</v>
      </c>
      <c r="EA339" s="658">
        <v>49055700</v>
      </c>
      <c r="EB339" s="775"/>
      <c r="EC339" s="482"/>
      <c r="ED339" s="613">
        <v>2.8393987878787875E-2</v>
      </c>
      <c r="EE339" s="613">
        <v>0</v>
      </c>
      <c r="EG339" s="177">
        <v>0.19980000000000001</v>
      </c>
      <c r="EH339" s="177">
        <v>0</v>
      </c>
      <c r="EI339" s="433">
        <v>0</v>
      </c>
      <c r="EJ339" s="587">
        <v>1.0000000000000002</v>
      </c>
      <c r="EK339" s="585">
        <v>0</v>
      </c>
      <c r="EL339" s="584">
        <v>0</v>
      </c>
      <c r="EM339" s="622">
        <v>0.29001265454545455</v>
      </c>
      <c r="EN339" s="622">
        <v>0</v>
      </c>
      <c r="EO339" s="584">
        <v>0</v>
      </c>
      <c r="EP339" s="689">
        <v>648506000</v>
      </c>
      <c r="EQ339" s="586"/>
      <c r="ER339" s="586"/>
      <c r="ES339" s="200"/>
      <c r="ET339" s="412">
        <f t="shared" si="5"/>
        <v>-2.0000000000000573E-4</v>
      </c>
    </row>
    <row r="340" spans="1:150" s="409" customFormat="1" ht="99.95" customHeight="1" x14ac:dyDescent="0.25">
      <c r="A340" s="430" t="s">
        <v>215</v>
      </c>
      <c r="B340" s="430" t="s">
        <v>310</v>
      </c>
      <c r="C340" s="430" t="s">
        <v>2724</v>
      </c>
      <c r="D340" s="437">
        <v>1</v>
      </c>
      <c r="E340" s="430" t="s">
        <v>2725</v>
      </c>
      <c r="F340" s="441" t="s">
        <v>65</v>
      </c>
      <c r="G340" s="444">
        <v>0.5</v>
      </c>
      <c r="H340" s="444">
        <v>0.28999999999999998</v>
      </c>
      <c r="I340" s="441">
        <v>0.25</v>
      </c>
      <c r="J340" s="430" t="s">
        <v>2726</v>
      </c>
      <c r="K340" s="463">
        <v>43454</v>
      </c>
      <c r="L340" s="437">
        <v>1</v>
      </c>
      <c r="M340" s="430" t="s">
        <v>2727</v>
      </c>
      <c r="N340" s="430" t="s">
        <v>2735</v>
      </c>
      <c r="O340" s="430" t="s">
        <v>2736</v>
      </c>
      <c r="P340" s="441">
        <v>0.15</v>
      </c>
      <c r="Q340" s="441" t="s">
        <v>2730</v>
      </c>
      <c r="R340" s="477">
        <v>648506000</v>
      </c>
      <c r="S340" s="415"/>
      <c r="T340" s="58">
        <v>43120</v>
      </c>
      <c r="U340" s="58">
        <v>43464</v>
      </c>
      <c r="V340" s="430" t="s">
        <v>2737</v>
      </c>
      <c r="W340" s="431">
        <v>0.2</v>
      </c>
      <c r="X340" s="84"/>
      <c r="Y340" s="394"/>
      <c r="Z340" s="431"/>
      <c r="AA340" s="776"/>
      <c r="AB340" s="714"/>
      <c r="AC340" s="659"/>
      <c r="AD340" s="775"/>
      <c r="AE340" s="613"/>
      <c r="AF340" s="613"/>
      <c r="AG340" s="84"/>
      <c r="AH340" s="467"/>
      <c r="AI340" s="437"/>
      <c r="AJ340" s="776"/>
      <c r="AK340" s="582"/>
      <c r="AL340" s="775"/>
      <c r="AM340" s="775"/>
      <c r="AN340" s="624"/>
      <c r="AO340" s="582"/>
      <c r="AP340" s="84"/>
      <c r="AQ340" s="467"/>
      <c r="AR340" s="467"/>
      <c r="AS340" s="776"/>
      <c r="AT340" s="775"/>
      <c r="AU340" s="658"/>
      <c r="AV340" s="775"/>
      <c r="AW340" s="396"/>
      <c r="AX340" s="582"/>
      <c r="AY340" s="582"/>
      <c r="AZ340" s="84">
        <v>0.03</v>
      </c>
      <c r="BA340" s="467"/>
      <c r="BB340" s="431" t="s">
        <v>2738</v>
      </c>
      <c r="BC340" s="776"/>
      <c r="BD340" s="775"/>
      <c r="BE340" s="658"/>
      <c r="BF340" s="775"/>
      <c r="BG340" s="582"/>
      <c r="BH340" s="582"/>
      <c r="BI340" s="84">
        <v>0.03</v>
      </c>
      <c r="BJ340" s="467"/>
      <c r="BK340" s="431" t="s">
        <v>2738</v>
      </c>
      <c r="BL340" s="776"/>
      <c r="BM340" s="775"/>
      <c r="BN340" s="658"/>
      <c r="BO340" s="775"/>
      <c r="BP340" s="582"/>
      <c r="BQ340" s="582"/>
      <c r="BR340" s="84">
        <v>0.02</v>
      </c>
      <c r="BS340" s="467"/>
      <c r="BT340" s="544" t="s">
        <v>2739</v>
      </c>
      <c r="BU340" s="776"/>
      <c r="BV340" s="775"/>
      <c r="BW340" s="658"/>
      <c r="BX340" s="775"/>
      <c r="BY340" s="544" t="s">
        <v>2739</v>
      </c>
      <c r="BZ340" s="582"/>
      <c r="CA340" s="582"/>
      <c r="CB340" s="84">
        <v>0.02</v>
      </c>
      <c r="CC340" s="467"/>
      <c r="CD340" s="431" t="s">
        <v>2738</v>
      </c>
      <c r="CE340" s="776"/>
      <c r="CF340" s="775"/>
      <c r="CG340" s="658"/>
      <c r="CH340" s="775"/>
      <c r="CI340" s="582"/>
      <c r="CJ340" s="582"/>
      <c r="CK340" s="84">
        <v>0.02</v>
      </c>
      <c r="CL340" s="467"/>
      <c r="CM340" s="431" t="s">
        <v>2738</v>
      </c>
      <c r="CN340" s="776"/>
      <c r="CO340" s="775"/>
      <c r="CP340" s="658"/>
      <c r="CQ340" s="775"/>
      <c r="CR340" s="582"/>
      <c r="CS340" s="585"/>
      <c r="CT340" s="84">
        <v>0.02</v>
      </c>
      <c r="CU340" s="467"/>
      <c r="CV340" s="482" t="s">
        <v>2740</v>
      </c>
      <c r="CW340" s="776"/>
      <c r="CX340" s="775"/>
      <c r="CY340" s="658"/>
      <c r="CZ340" s="775"/>
      <c r="DA340" s="482" t="s">
        <v>2740</v>
      </c>
      <c r="DB340" s="582"/>
      <c r="DC340" s="582"/>
      <c r="DD340" s="84">
        <v>0.02</v>
      </c>
      <c r="DE340" s="467"/>
      <c r="DF340" s="431" t="s">
        <v>2738</v>
      </c>
      <c r="DG340" s="776"/>
      <c r="DH340" s="775"/>
      <c r="DI340" s="658"/>
      <c r="DJ340" s="775"/>
      <c r="DK340" s="582"/>
      <c r="DL340" s="582"/>
      <c r="DM340" s="84">
        <v>0.02</v>
      </c>
      <c r="DN340" s="467"/>
      <c r="DO340" s="431" t="s">
        <v>2738</v>
      </c>
      <c r="DP340" s="776"/>
      <c r="DQ340" s="775"/>
      <c r="DR340" s="658"/>
      <c r="DS340" s="775"/>
      <c r="DT340" s="582"/>
      <c r="DU340" s="582"/>
      <c r="DV340" s="84">
        <v>0.02</v>
      </c>
      <c r="DW340" s="467"/>
      <c r="DX340" s="482" t="s">
        <v>2741</v>
      </c>
      <c r="DY340" s="776"/>
      <c r="DZ340" s="775"/>
      <c r="EA340" s="658"/>
      <c r="EB340" s="775"/>
      <c r="EC340" s="482" t="s">
        <v>2741</v>
      </c>
      <c r="ED340" s="613"/>
      <c r="EE340" s="613"/>
      <c r="EG340" s="177">
        <v>0.19999999999999998</v>
      </c>
      <c r="EH340" s="177">
        <v>0</v>
      </c>
      <c r="EI340" s="433">
        <v>0</v>
      </c>
      <c r="EJ340" s="587"/>
      <c r="EK340" s="585"/>
      <c r="EL340" s="584"/>
      <c r="EM340" s="622"/>
      <c r="EN340" s="622"/>
      <c r="EO340" s="584"/>
      <c r="EP340" s="689"/>
      <c r="EQ340" s="586"/>
      <c r="ER340" s="586"/>
      <c r="ES340" s="200"/>
      <c r="ET340" s="412">
        <f t="shared" si="5"/>
        <v>0</v>
      </c>
    </row>
    <row r="341" spans="1:150" s="409" customFormat="1" ht="99.95" customHeight="1" x14ac:dyDescent="0.25">
      <c r="A341" s="430" t="s">
        <v>215</v>
      </c>
      <c r="B341" s="430" t="s">
        <v>310</v>
      </c>
      <c r="C341" s="430" t="s">
        <v>2724</v>
      </c>
      <c r="D341" s="437">
        <v>1</v>
      </c>
      <c r="E341" s="430" t="s">
        <v>2725</v>
      </c>
      <c r="F341" s="441" t="s">
        <v>65</v>
      </c>
      <c r="G341" s="444">
        <v>0.5</v>
      </c>
      <c r="H341" s="444">
        <v>0.28999999999999998</v>
      </c>
      <c r="I341" s="441">
        <v>0.25</v>
      </c>
      <c r="J341" s="430" t="s">
        <v>2726</v>
      </c>
      <c r="K341" s="463">
        <v>43454</v>
      </c>
      <c r="L341" s="437">
        <v>1</v>
      </c>
      <c r="M341" s="430" t="s">
        <v>2727</v>
      </c>
      <c r="N341" s="430" t="s">
        <v>2742</v>
      </c>
      <c r="O341" s="430" t="s">
        <v>2736</v>
      </c>
      <c r="P341" s="441">
        <v>0.15</v>
      </c>
      <c r="Q341" s="441" t="s">
        <v>2730</v>
      </c>
      <c r="R341" s="477">
        <v>648506000</v>
      </c>
      <c r="S341" s="415"/>
      <c r="T341" s="58">
        <v>43120</v>
      </c>
      <c r="U341" s="58">
        <v>43464</v>
      </c>
      <c r="V341" s="430" t="s">
        <v>2743</v>
      </c>
      <c r="W341" s="431">
        <v>0.26666666666666666</v>
      </c>
      <c r="X341" s="84"/>
      <c r="Y341" s="394"/>
      <c r="Z341" s="431"/>
      <c r="AA341" s="776"/>
      <c r="AB341" s="714"/>
      <c r="AC341" s="659"/>
      <c r="AD341" s="775"/>
      <c r="AE341" s="613"/>
      <c r="AF341" s="613"/>
      <c r="AG341" s="84"/>
      <c r="AH341" s="467"/>
      <c r="AI341" s="437"/>
      <c r="AJ341" s="776"/>
      <c r="AK341" s="582"/>
      <c r="AL341" s="775"/>
      <c r="AM341" s="775"/>
      <c r="AN341" s="624"/>
      <c r="AO341" s="582"/>
      <c r="AP341" s="84"/>
      <c r="AQ341" s="467"/>
      <c r="AR341" s="467"/>
      <c r="AS341" s="776"/>
      <c r="AT341" s="775"/>
      <c r="AU341" s="658"/>
      <c r="AV341" s="775"/>
      <c r="AW341" s="396"/>
      <c r="AX341" s="582"/>
      <c r="AY341" s="582"/>
      <c r="AZ341" s="84"/>
      <c r="BA341" s="467"/>
      <c r="BB341" s="431"/>
      <c r="BC341" s="776"/>
      <c r="BD341" s="775"/>
      <c r="BE341" s="658"/>
      <c r="BF341" s="775"/>
      <c r="BG341" s="582"/>
      <c r="BH341" s="582"/>
      <c r="BI341" s="84"/>
      <c r="BJ341" s="467"/>
      <c r="BK341" s="431"/>
      <c r="BL341" s="776"/>
      <c r="BM341" s="775"/>
      <c r="BN341" s="658"/>
      <c r="BO341" s="775"/>
      <c r="BP341" s="582"/>
      <c r="BQ341" s="582"/>
      <c r="BR341" s="84">
        <v>4.4499999999999998E-2</v>
      </c>
      <c r="BS341" s="467"/>
      <c r="BT341" s="431" t="s">
        <v>2738</v>
      </c>
      <c r="BU341" s="776"/>
      <c r="BV341" s="775"/>
      <c r="BW341" s="658"/>
      <c r="BX341" s="775"/>
      <c r="BY341" s="482"/>
      <c r="BZ341" s="582"/>
      <c r="CA341" s="582"/>
      <c r="CB341" s="84">
        <v>4.4499999999999998E-2</v>
      </c>
      <c r="CC341" s="467"/>
      <c r="CD341" s="431" t="s">
        <v>2738</v>
      </c>
      <c r="CE341" s="776"/>
      <c r="CF341" s="775"/>
      <c r="CG341" s="658"/>
      <c r="CH341" s="775"/>
      <c r="CI341" s="582"/>
      <c r="CJ341" s="582"/>
      <c r="CK341" s="84">
        <v>4.4499999999999998E-2</v>
      </c>
      <c r="CL341" s="467"/>
      <c r="CM341" s="431" t="s">
        <v>2738</v>
      </c>
      <c r="CN341" s="776"/>
      <c r="CO341" s="775"/>
      <c r="CP341" s="658"/>
      <c r="CQ341" s="775"/>
      <c r="CR341" s="582"/>
      <c r="CS341" s="585"/>
      <c r="CT341" s="84">
        <v>4.4499999999999998E-2</v>
      </c>
      <c r="CU341" s="467"/>
      <c r="CV341" s="482" t="s">
        <v>2744</v>
      </c>
      <c r="CW341" s="776"/>
      <c r="CX341" s="775"/>
      <c r="CY341" s="658"/>
      <c r="CZ341" s="775"/>
      <c r="DA341" s="482" t="s">
        <v>2744</v>
      </c>
      <c r="DB341" s="582"/>
      <c r="DC341" s="582"/>
      <c r="DD341" s="84">
        <v>4.4499999999999998E-2</v>
      </c>
      <c r="DE341" s="467"/>
      <c r="DF341" s="431" t="s">
        <v>2738</v>
      </c>
      <c r="DG341" s="776"/>
      <c r="DH341" s="775"/>
      <c r="DI341" s="658"/>
      <c r="DJ341" s="775"/>
      <c r="DK341" s="582"/>
      <c r="DL341" s="582"/>
      <c r="DM341" s="84">
        <v>4.4499999999999998E-2</v>
      </c>
      <c r="DN341" s="467"/>
      <c r="DO341" s="431" t="s">
        <v>2738</v>
      </c>
      <c r="DP341" s="776"/>
      <c r="DQ341" s="775"/>
      <c r="DR341" s="658"/>
      <c r="DS341" s="775"/>
      <c r="DT341" s="582"/>
      <c r="DU341" s="582"/>
      <c r="DV341" s="84"/>
      <c r="DW341" s="467"/>
      <c r="DX341" s="467"/>
      <c r="DY341" s="776"/>
      <c r="DZ341" s="775"/>
      <c r="EA341" s="658"/>
      <c r="EB341" s="775"/>
      <c r="EC341" s="482" t="s">
        <v>2745</v>
      </c>
      <c r="ED341" s="613"/>
      <c r="EE341" s="613"/>
      <c r="EG341" s="177">
        <v>0.26699999999999996</v>
      </c>
      <c r="EH341" s="177">
        <v>0</v>
      </c>
      <c r="EI341" s="433">
        <v>0</v>
      </c>
      <c r="EJ341" s="587"/>
      <c r="EK341" s="585"/>
      <c r="EL341" s="584"/>
      <c r="EM341" s="622"/>
      <c r="EN341" s="622"/>
      <c r="EO341" s="584"/>
      <c r="EP341" s="689"/>
      <c r="EQ341" s="586"/>
      <c r="ER341" s="586"/>
      <c r="ES341" s="200"/>
      <c r="ET341" s="412">
        <f t="shared" si="5"/>
        <v>3.3333333333329662E-4</v>
      </c>
    </row>
    <row r="342" spans="1:150" s="409" customFormat="1" ht="99.95" customHeight="1" x14ac:dyDescent="0.25">
      <c r="A342" s="430" t="s">
        <v>215</v>
      </c>
      <c r="B342" s="430" t="s">
        <v>310</v>
      </c>
      <c r="C342" s="430" t="s">
        <v>2724</v>
      </c>
      <c r="D342" s="437">
        <v>1</v>
      </c>
      <c r="E342" s="430" t="s">
        <v>2725</v>
      </c>
      <c r="F342" s="441" t="s">
        <v>65</v>
      </c>
      <c r="G342" s="444">
        <v>0.5</v>
      </c>
      <c r="H342" s="444">
        <v>0.28999999999999998</v>
      </c>
      <c r="I342" s="441">
        <v>0.25</v>
      </c>
      <c r="J342" s="430" t="s">
        <v>2726</v>
      </c>
      <c r="K342" s="463">
        <v>43454</v>
      </c>
      <c r="L342" s="437">
        <v>1</v>
      </c>
      <c r="M342" s="430" t="s">
        <v>2727</v>
      </c>
      <c r="N342" s="430" t="s">
        <v>2746</v>
      </c>
      <c r="O342" s="430" t="s">
        <v>2729</v>
      </c>
      <c r="P342" s="441">
        <v>0.15</v>
      </c>
      <c r="Q342" s="441" t="s">
        <v>2730</v>
      </c>
      <c r="R342" s="477">
        <v>648506000</v>
      </c>
      <c r="S342" s="415"/>
      <c r="T342" s="58">
        <v>43120</v>
      </c>
      <c r="U342" s="58">
        <v>43464</v>
      </c>
      <c r="V342" s="430" t="s">
        <v>2747</v>
      </c>
      <c r="W342" s="431">
        <v>0.33333333333333337</v>
      </c>
      <c r="X342" s="84"/>
      <c r="Y342" s="394"/>
      <c r="Z342" s="431"/>
      <c r="AA342" s="776"/>
      <c r="AB342" s="714"/>
      <c r="AC342" s="659"/>
      <c r="AD342" s="775"/>
      <c r="AE342" s="613"/>
      <c r="AF342" s="613"/>
      <c r="AG342" s="84"/>
      <c r="AH342" s="467"/>
      <c r="AI342" s="437"/>
      <c r="AJ342" s="776"/>
      <c r="AK342" s="582"/>
      <c r="AL342" s="775"/>
      <c r="AM342" s="775"/>
      <c r="AN342" s="624"/>
      <c r="AO342" s="582"/>
      <c r="AP342" s="84"/>
      <c r="AQ342" s="467"/>
      <c r="AR342" s="467"/>
      <c r="AS342" s="776"/>
      <c r="AT342" s="775"/>
      <c r="AU342" s="658"/>
      <c r="AV342" s="775"/>
      <c r="AW342" s="396"/>
      <c r="AX342" s="582"/>
      <c r="AY342" s="582"/>
      <c r="AZ342" s="84"/>
      <c r="BA342" s="467"/>
      <c r="BB342" s="431"/>
      <c r="BC342" s="776"/>
      <c r="BD342" s="775"/>
      <c r="BE342" s="658"/>
      <c r="BF342" s="775"/>
      <c r="BG342" s="582"/>
      <c r="BH342" s="582"/>
      <c r="BI342" s="84"/>
      <c r="BJ342" s="467"/>
      <c r="BK342" s="431"/>
      <c r="BL342" s="776"/>
      <c r="BM342" s="775"/>
      <c r="BN342" s="658"/>
      <c r="BO342" s="775"/>
      <c r="BP342" s="582"/>
      <c r="BQ342" s="582"/>
      <c r="BR342" s="84"/>
      <c r="BS342" s="467"/>
      <c r="BT342" s="431"/>
      <c r="BU342" s="776"/>
      <c r="BV342" s="775"/>
      <c r="BW342" s="658"/>
      <c r="BX342" s="775"/>
      <c r="BY342" s="482"/>
      <c r="BZ342" s="582"/>
      <c r="CA342" s="582"/>
      <c r="CB342" s="84">
        <v>0.05</v>
      </c>
      <c r="CC342" s="467"/>
      <c r="CD342" s="431" t="s">
        <v>2738</v>
      </c>
      <c r="CE342" s="776"/>
      <c r="CF342" s="775"/>
      <c r="CG342" s="658"/>
      <c r="CH342" s="775"/>
      <c r="CI342" s="582"/>
      <c r="CJ342" s="582"/>
      <c r="CK342" s="84">
        <v>0.05</v>
      </c>
      <c r="CL342" s="467"/>
      <c r="CM342" s="431"/>
      <c r="CN342" s="776"/>
      <c r="CO342" s="775"/>
      <c r="CP342" s="658"/>
      <c r="CQ342" s="775"/>
      <c r="CR342" s="582"/>
      <c r="CS342" s="585"/>
      <c r="CT342" s="84">
        <v>0.05</v>
      </c>
      <c r="CU342" s="467"/>
      <c r="CV342" s="431" t="s">
        <v>2738</v>
      </c>
      <c r="CW342" s="776"/>
      <c r="CX342" s="775"/>
      <c r="CY342" s="658"/>
      <c r="CZ342" s="775"/>
      <c r="DA342" s="482"/>
      <c r="DB342" s="582"/>
      <c r="DC342" s="582"/>
      <c r="DD342" s="84">
        <v>0.05</v>
      </c>
      <c r="DE342" s="467"/>
      <c r="DF342" s="431" t="s">
        <v>2748</v>
      </c>
      <c r="DG342" s="776"/>
      <c r="DH342" s="775"/>
      <c r="DI342" s="658"/>
      <c r="DJ342" s="775"/>
      <c r="DK342" s="582"/>
      <c r="DL342" s="582"/>
      <c r="DM342" s="84">
        <v>0.05</v>
      </c>
      <c r="DN342" s="467"/>
      <c r="DO342" s="431" t="s">
        <v>2748</v>
      </c>
      <c r="DP342" s="776"/>
      <c r="DQ342" s="775"/>
      <c r="DR342" s="658"/>
      <c r="DS342" s="775"/>
      <c r="DT342" s="582"/>
      <c r="DU342" s="582"/>
      <c r="DV342" s="84">
        <v>8.3199999999999996E-2</v>
      </c>
      <c r="DW342" s="467"/>
      <c r="DX342" s="482" t="s">
        <v>2746</v>
      </c>
      <c r="DY342" s="776"/>
      <c r="DZ342" s="775"/>
      <c r="EA342" s="658"/>
      <c r="EB342" s="775"/>
      <c r="EC342" s="482" t="s">
        <v>2746</v>
      </c>
      <c r="ED342" s="613"/>
      <c r="EE342" s="613"/>
      <c r="EG342" s="177">
        <v>0.3332</v>
      </c>
      <c r="EH342" s="177">
        <v>0</v>
      </c>
      <c r="EI342" s="433">
        <v>0</v>
      </c>
      <c r="EJ342" s="587"/>
      <c r="EK342" s="585"/>
      <c r="EL342" s="584"/>
      <c r="EM342" s="622"/>
      <c r="EN342" s="622"/>
      <c r="EO342" s="584"/>
      <c r="EP342" s="689"/>
      <c r="EQ342" s="586"/>
      <c r="ER342" s="586"/>
      <c r="ES342" s="200"/>
      <c r="ET342" s="412">
        <f t="shared" si="5"/>
        <v>-1.3333333333337416E-4</v>
      </c>
    </row>
    <row r="343" spans="1:150" s="409" customFormat="1" ht="99.95" customHeight="1" x14ac:dyDescent="0.25">
      <c r="A343" s="430" t="s">
        <v>215</v>
      </c>
      <c r="B343" s="430" t="s">
        <v>310</v>
      </c>
      <c r="C343" s="430" t="s">
        <v>2724</v>
      </c>
      <c r="D343" s="437">
        <v>1</v>
      </c>
      <c r="E343" s="430" t="s">
        <v>2725</v>
      </c>
      <c r="F343" s="441" t="s">
        <v>65</v>
      </c>
      <c r="G343" s="444">
        <v>0.5</v>
      </c>
      <c r="H343" s="444">
        <v>0.28999999999999998</v>
      </c>
      <c r="I343" s="441">
        <v>0.25</v>
      </c>
      <c r="J343" s="430" t="s">
        <v>2726</v>
      </c>
      <c r="K343" s="463">
        <v>43454</v>
      </c>
      <c r="L343" s="437">
        <v>2</v>
      </c>
      <c r="M343" s="430" t="s">
        <v>2749</v>
      </c>
      <c r="N343" s="430" t="s">
        <v>2750</v>
      </c>
      <c r="O343" s="430" t="s">
        <v>2729</v>
      </c>
      <c r="P343" s="441">
        <v>0.05</v>
      </c>
      <c r="Q343" s="437" t="s">
        <v>2751</v>
      </c>
      <c r="R343" s="477">
        <v>118701000</v>
      </c>
      <c r="S343" s="415"/>
      <c r="T343" s="58">
        <v>43132</v>
      </c>
      <c r="U343" s="58">
        <v>43464</v>
      </c>
      <c r="V343" s="430" t="s">
        <v>2752</v>
      </c>
      <c r="W343" s="431">
        <v>0.16</v>
      </c>
      <c r="X343" s="84"/>
      <c r="Y343" s="431"/>
      <c r="Z343" s="431"/>
      <c r="AA343" s="777">
        <v>3.3799999999999997E-2</v>
      </c>
      <c r="AB343" s="714">
        <v>0</v>
      </c>
      <c r="AC343" s="659">
        <v>118701000</v>
      </c>
      <c r="AD343" s="714"/>
      <c r="AE343" s="613"/>
      <c r="AF343" s="613"/>
      <c r="AG343" s="84">
        <v>2.6599999999999999E-2</v>
      </c>
      <c r="AH343" s="431"/>
      <c r="AI343" s="431" t="s">
        <v>2753</v>
      </c>
      <c r="AJ343" s="777">
        <v>8.1699999999999995E-2</v>
      </c>
      <c r="AK343" s="582">
        <v>0</v>
      </c>
      <c r="AL343" s="714"/>
      <c r="AM343" s="714"/>
      <c r="AN343" s="624"/>
      <c r="AO343" s="582"/>
      <c r="AP343" s="84">
        <v>2.6599999999999999E-2</v>
      </c>
      <c r="AQ343" s="431"/>
      <c r="AR343" s="396" t="s">
        <v>2754</v>
      </c>
      <c r="AS343" s="777">
        <v>8.1699999999999995E-2</v>
      </c>
      <c r="AT343" s="775">
        <v>0</v>
      </c>
      <c r="AU343" s="780"/>
      <c r="AV343" s="714"/>
      <c r="AW343" s="396" t="s">
        <v>2754</v>
      </c>
      <c r="AX343" s="582"/>
      <c r="AY343" s="582"/>
      <c r="AZ343" s="84">
        <v>2.6599999999999999E-2</v>
      </c>
      <c r="BA343" s="431"/>
      <c r="BB343" s="431" t="s">
        <v>2755</v>
      </c>
      <c r="BC343" s="777">
        <v>8.1733333333333325E-2</v>
      </c>
      <c r="BD343" s="775">
        <v>0</v>
      </c>
      <c r="BE343" s="778"/>
      <c r="BF343" s="714"/>
      <c r="BG343" s="582"/>
      <c r="BH343" s="582"/>
      <c r="BI343" s="84">
        <v>2.6599999999999999E-2</v>
      </c>
      <c r="BJ343" s="431"/>
      <c r="BK343" s="431" t="s">
        <v>2755</v>
      </c>
      <c r="BL343" s="777">
        <v>8.1733333333333325E-2</v>
      </c>
      <c r="BM343" s="775">
        <v>0</v>
      </c>
      <c r="BN343" s="659"/>
      <c r="BO343" s="714"/>
      <c r="BP343" s="582"/>
      <c r="BQ343" s="582"/>
      <c r="BR343" s="84">
        <v>2.6599999999999999E-2</v>
      </c>
      <c r="BS343" s="431"/>
      <c r="BT343" s="482" t="s">
        <v>2756</v>
      </c>
      <c r="BU343" s="777">
        <v>0.11073333333333334</v>
      </c>
      <c r="BV343" s="775">
        <v>0</v>
      </c>
      <c r="BW343" s="714"/>
      <c r="BX343" s="714"/>
      <c r="BY343" s="482" t="s">
        <v>2756</v>
      </c>
      <c r="BZ343" s="582"/>
      <c r="CA343" s="582"/>
      <c r="CB343" s="84">
        <v>2.6599999999999999E-2</v>
      </c>
      <c r="CC343" s="431"/>
      <c r="CD343" s="431" t="s">
        <v>2757</v>
      </c>
      <c r="CE343" s="777">
        <v>0.11073333333333334</v>
      </c>
      <c r="CF343" s="775">
        <v>0</v>
      </c>
      <c r="CG343" s="779"/>
      <c r="CH343" s="714"/>
      <c r="CI343" s="582"/>
      <c r="CJ343" s="582"/>
      <c r="CK343" s="84"/>
      <c r="CL343" s="431"/>
      <c r="CM343" s="431" t="s">
        <v>2757</v>
      </c>
      <c r="CN343" s="777">
        <v>8.4133333333333338E-2</v>
      </c>
      <c r="CO343" s="775">
        <v>0</v>
      </c>
      <c r="CP343" s="714"/>
      <c r="CQ343" s="714"/>
      <c r="CR343" s="582"/>
      <c r="CS343" s="585"/>
      <c r="CT343" s="84"/>
      <c r="CU343" s="431"/>
      <c r="CV343" s="431"/>
      <c r="CW343" s="777">
        <v>8.4133333333333338E-2</v>
      </c>
      <c r="CX343" s="775">
        <v>0</v>
      </c>
      <c r="CY343" s="714"/>
      <c r="CZ343" s="714"/>
      <c r="DA343" s="482"/>
      <c r="DB343" s="582"/>
      <c r="DC343" s="582"/>
      <c r="DD343" s="84"/>
      <c r="DE343" s="431"/>
      <c r="DF343" s="431"/>
      <c r="DG343" s="777">
        <v>8.4133333333333338E-2</v>
      </c>
      <c r="DH343" s="775">
        <v>0</v>
      </c>
      <c r="DI343" s="714"/>
      <c r="DJ343" s="714"/>
      <c r="DK343" s="582"/>
      <c r="DL343" s="582"/>
      <c r="DM343" s="84"/>
      <c r="DN343" s="431"/>
      <c r="DO343" s="431"/>
      <c r="DP343" s="777">
        <v>8.4133333333333338E-2</v>
      </c>
      <c r="DQ343" s="775">
        <v>0</v>
      </c>
      <c r="DR343" s="714"/>
      <c r="DS343" s="714"/>
      <c r="DT343" s="582"/>
      <c r="DU343" s="582"/>
      <c r="DV343" s="84"/>
      <c r="DW343" s="431"/>
      <c r="DX343" s="431"/>
      <c r="DY343" s="777">
        <v>8.1551515151515153E-2</v>
      </c>
      <c r="DZ343" s="775">
        <v>0</v>
      </c>
      <c r="EA343" s="714"/>
      <c r="EB343" s="714"/>
      <c r="EC343" s="482"/>
      <c r="ED343" s="613"/>
      <c r="EE343" s="613"/>
      <c r="EG343" s="177">
        <v>0.15960000000000002</v>
      </c>
      <c r="EH343" s="177">
        <v>0</v>
      </c>
      <c r="EI343" s="433">
        <v>0</v>
      </c>
      <c r="EJ343" s="657">
        <v>1.0002181818181819</v>
      </c>
      <c r="EK343" s="585">
        <v>0</v>
      </c>
      <c r="EL343" s="584">
        <v>0</v>
      </c>
      <c r="EM343" s="622"/>
      <c r="EN343" s="622"/>
      <c r="EO343" s="584"/>
      <c r="EP343" s="689">
        <v>118701000</v>
      </c>
      <c r="EQ343" s="586"/>
      <c r="ER343" s="741"/>
      <c r="ES343" s="200"/>
      <c r="ET343" s="412">
        <f t="shared" si="5"/>
        <v>-3.999999999999837E-4</v>
      </c>
    </row>
    <row r="344" spans="1:150" s="409" customFormat="1" ht="99.95" customHeight="1" x14ac:dyDescent="0.25">
      <c r="A344" s="430" t="s">
        <v>215</v>
      </c>
      <c r="B344" s="430" t="s">
        <v>310</v>
      </c>
      <c r="C344" s="430" t="s">
        <v>2724</v>
      </c>
      <c r="D344" s="437">
        <v>1</v>
      </c>
      <c r="E344" s="430" t="s">
        <v>2725</v>
      </c>
      <c r="F344" s="441" t="s">
        <v>65</v>
      </c>
      <c r="G344" s="444">
        <v>0.5</v>
      </c>
      <c r="H344" s="444">
        <v>0.28999999999999998</v>
      </c>
      <c r="I344" s="441">
        <v>0.25</v>
      </c>
      <c r="J344" s="430" t="s">
        <v>2726</v>
      </c>
      <c r="K344" s="463">
        <v>43454</v>
      </c>
      <c r="L344" s="437">
        <v>2</v>
      </c>
      <c r="M344" s="430" t="s">
        <v>2749</v>
      </c>
      <c r="N344" s="430" t="s">
        <v>2758</v>
      </c>
      <c r="O344" s="430" t="s">
        <v>2729</v>
      </c>
      <c r="P344" s="441">
        <v>0.05</v>
      </c>
      <c r="Q344" s="437" t="s">
        <v>2751</v>
      </c>
      <c r="R344" s="477">
        <v>118701000</v>
      </c>
      <c r="S344" s="415"/>
      <c r="T344" s="58">
        <v>43132</v>
      </c>
      <c r="U344" s="58">
        <v>43464</v>
      </c>
      <c r="V344" s="430" t="s">
        <v>2759</v>
      </c>
      <c r="W344" s="431">
        <v>0.39999999999999997</v>
      </c>
      <c r="X344" s="84">
        <v>3.3799999999999997E-2</v>
      </c>
      <c r="Y344" s="431"/>
      <c r="Z344" s="431" t="s">
        <v>2760</v>
      </c>
      <c r="AA344" s="777"/>
      <c r="AB344" s="714"/>
      <c r="AC344" s="659"/>
      <c r="AD344" s="714"/>
      <c r="AE344" s="613"/>
      <c r="AF344" s="613"/>
      <c r="AG344" s="84">
        <v>3.3300000000000003E-2</v>
      </c>
      <c r="AH344" s="431"/>
      <c r="AI344" s="431" t="s">
        <v>2761</v>
      </c>
      <c r="AJ344" s="777"/>
      <c r="AK344" s="582"/>
      <c r="AL344" s="714"/>
      <c r="AM344" s="714"/>
      <c r="AN344" s="624"/>
      <c r="AO344" s="582"/>
      <c r="AP344" s="84">
        <v>3.3300000000000003E-2</v>
      </c>
      <c r="AQ344" s="431"/>
      <c r="AR344" s="396" t="s">
        <v>2762</v>
      </c>
      <c r="AS344" s="777"/>
      <c r="AT344" s="775"/>
      <c r="AU344" s="780"/>
      <c r="AV344" s="714"/>
      <c r="AW344" s="396" t="s">
        <v>2762</v>
      </c>
      <c r="AX344" s="582"/>
      <c r="AY344" s="582"/>
      <c r="AZ344" s="84">
        <v>3.3333333333333333E-2</v>
      </c>
      <c r="BA344" s="431"/>
      <c r="BB344" s="431" t="s">
        <v>2761</v>
      </c>
      <c r="BC344" s="777"/>
      <c r="BD344" s="775"/>
      <c r="BE344" s="778"/>
      <c r="BF344" s="714"/>
      <c r="BG344" s="582"/>
      <c r="BH344" s="582"/>
      <c r="BI344" s="84">
        <v>3.3333333333333333E-2</v>
      </c>
      <c r="BJ344" s="431"/>
      <c r="BK344" s="431" t="s">
        <v>2761</v>
      </c>
      <c r="BL344" s="777"/>
      <c r="BM344" s="775"/>
      <c r="BN344" s="659"/>
      <c r="BO344" s="714"/>
      <c r="BP344" s="582"/>
      <c r="BQ344" s="582"/>
      <c r="BR344" s="84">
        <v>3.3333333333333333E-2</v>
      </c>
      <c r="BS344" s="431"/>
      <c r="BT344" s="482" t="s">
        <v>2763</v>
      </c>
      <c r="BU344" s="777"/>
      <c r="BV344" s="775"/>
      <c r="BW344" s="714"/>
      <c r="BX344" s="714"/>
      <c r="BY344" s="482" t="s">
        <v>2763</v>
      </c>
      <c r="BZ344" s="582"/>
      <c r="CA344" s="582"/>
      <c r="CB344" s="84">
        <v>3.3333333333333333E-2</v>
      </c>
      <c r="CC344" s="431"/>
      <c r="CD344" s="431" t="s">
        <v>2761</v>
      </c>
      <c r="CE344" s="777"/>
      <c r="CF344" s="775"/>
      <c r="CG344" s="779"/>
      <c r="CH344" s="714"/>
      <c r="CI344" s="582"/>
      <c r="CJ344" s="582"/>
      <c r="CK344" s="84">
        <v>3.3333333333333333E-2</v>
      </c>
      <c r="CL344" s="431"/>
      <c r="CM344" s="431" t="s">
        <v>2761</v>
      </c>
      <c r="CN344" s="777"/>
      <c r="CO344" s="775"/>
      <c r="CP344" s="714"/>
      <c r="CQ344" s="714"/>
      <c r="CR344" s="582"/>
      <c r="CS344" s="585"/>
      <c r="CT344" s="84">
        <v>3.3333333333333333E-2</v>
      </c>
      <c r="CU344" s="431"/>
      <c r="CV344" s="482" t="s">
        <v>2764</v>
      </c>
      <c r="CW344" s="777"/>
      <c r="CX344" s="775"/>
      <c r="CY344" s="714"/>
      <c r="CZ344" s="714"/>
      <c r="DA344" s="482" t="s">
        <v>2764</v>
      </c>
      <c r="DB344" s="582"/>
      <c r="DC344" s="582"/>
      <c r="DD344" s="84">
        <v>3.3333333333333333E-2</v>
      </c>
      <c r="DE344" s="431"/>
      <c r="DF344" s="431" t="s">
        <v>2761</v>
      </c>
      <c r="DG344" s="777"/>
      <c r="DH344" s="775"/>
      <c r="DI344" s="714"/>
      <c r="DJ344" s="714"/>
      <c r="DK344" s="582"/>
      <c r="DL344" s="582"/>
      <c r="DM344" s="84">
        <v>3.3333333333333333E-2</v>
      </c>
      <c r="DN344" s="431"/>
      <c r="DO344" s="431" t="s">
        <v>2761</v>
      </c>
      <c r="DP344" s="777"/>
      <c r="DQ344" s="775"/>
      <c r="DR344" s="714"/>
      <c r="DS344" s="714"/>
      <c r="DT344" s="582"/>
      <c r="DU344" s="582"/>
      <c r="DV344" s="84">
        <v>3.3333333333333333E-2</v>
      </c>
      <c r="DW344" s="431"/>
      <c r="DX344" s="482" t="s">
        <v>2765</v>
      </c>
      <c r="DY344" s="777"/>
      <c r="DZ344" s="775"/>
      <c r="EA344" s="714"/>
      <c r="EB344" s="714"/>
      <c r="EC344" s="482" t="s">
        <v>2765</v>
      </c>
      <c r="ED344" s="613"/>
      <c r="EE344" s="613"/>
      <c r="EG344" s="177">
        <v>0.40039999999999992</v>
      </c>
      <c r="EH344" s="177">
        <v>0</v>
      </c>
      <c r="EI344" s="433">
        <v>0</v>
      </c>
      <c r="EJ344" s="657"/>
      <c r="EK344" s="585"/>
      <c r="EL344" s="584"/>
      <c r="EM344" s="622"/>
      <c r="EN344" s="622"/>
      <c r="EO344" s="584"/>
      <c r="EP344" s="689"/>
      <c r="EQ344" s="586"/>
      <c r="ER344" s="741"/>
      <c r="ES344" s="200"/>
      <c r="ET344" s="412">
        <f t="shared" si="5"/>
        <v>3.9999999999995595E-4</v>
      </c>
    </row>
    <row r="345" spans="1:150" s="409" customFormat="1" ht="99.95" customHeight="1" x14ac:dyDescent="0.25">
      <c r="A345" s="430" t="s">
        <v>215</v>
      </c>
      <c r="B345" s="430" t="s">
        <v>310</v>
      </c>
      <c r="C345" s="430" t="s">
        <v>2724</v>
      </c>
      <c r="D345" s="437">
        <v>1</v>
      </c>
      <c r="E345" s="430" t="s">
        <v>2725</v>
      </c>
      <c r="F345" s="441" t="s">
        <v>65</v>
      </c>
      <c r="G345" s="444">
        <v>0.5</v>
      </c>
      <c r="H345" s="444">
        <v>0.28999999999999998</v>
      </c>
      <c r="I345" s="441">
        <v>0.25</v>
      </c>
      <c r="J345" s="430" t="s">
        <v>2726</v>
      </c>
      <c r="K345" s="463">
        <v>43454</v>
      </c>
      <c r="L345" s="437">
        <v>2</v>
      </c>
      <c r="M345" s="430" t="s">
        <v>2749</v>
      </c>
      <c r="N345" s="430" t="s">
        <v>2766</v>
      </c>
      <c r="O345" s="430" t="s">
        <v>2729</v>
      </c>
      <c r="P345" s="441">
        <v>0.05</v>
      </c>
      <c r="Q345" s="437" t="s">
        <v>2751</v>
      </c>
      <c r="R345" s="477">
        <v>118701000</v>
      </c>
      <c r="S345" s="415"/>
      <c r="T345" s="58">
        <v>43132</v>
      </c>
      <c r="U345" s="58">
        <v>43464</v>
      </c>
      <c r="V345" s="430" t="s">
        <v>2767</v>
      </c>
      <c r="W345" s="431">
        <v>0.19999999999999998</v>
      </c>
      <c r="X345" s="84"/>
      <c r="Y345" s="431"/>
      <c r="Z345" s="431"/>
      <c r="AA345" s="777"/>
      <c r="AB345" s="714"/>
      <c r="AC345" s="659"/>
      <c r="AD345" s="714"/>
      <c r="AE345" s="613"/>
      <c r="AF345" s="613"/>
      <c r="AG345" s="84"/>
      <c r="AH345" s="431"/>
      <c r="AI345" s="431"/>
      <c r="AJ345" s="777"/>
      <c r="AK345" s="582"/>
      <c r="AL345" s="714"/>
      <c r="AM345" s="714"/>
      <c r="AN345" s="624"/>
      <c r="AO345" s="582"/>
      <c r="AP345" s="84"/>
      <c r="AQ345" s="431"/>
      <c r="AR345" s="431"/>
      <c r="AS345" s="777"/>
      <c r="AT345" s="775"/>
      <c r="AU345" s="780"/>
      <c r="AV345" s="714"/>
      <c r="AW345" s="396"/>
      <c r="AX345" s="582"/>
      <c r="AY345" s="582"/>
      <c r="AZ345" s="84"/>
      <c r="BA345" s="431"/>
      <c r="BB345" s="431"/>
      <c r="BC345" s="777"/>
      <c r="BD345" s="775"/>
      <c r="BE345" s="778"/>
      <c r="BF345" s="714"/>
      <c r="BG345" s="582"/>
      <c r="BH345" s="582"/>
      <c r="BI345" s="84"/>
      <c r="BJ345" s="431"/>
      <c r="BK345" s="431"/>
      <c r="BL345" s="777"/>
      <c r="BM345" s="775"/>
      <c r="BN345" s="659"/>
      <c r="BO345" s="714"/>
      <c r="BP345" s="582"/>
      <c r="BQ345" s="582"/>
      <c r="BR345" s="84">
        <v>2.9000000000000001E-2</v>
      </c>
      <c r="BS345" s="431"/>
      <c r="BT345" s="431" t="s">
        <v>2738</v>
      </c>
      <c r="BU345" s="777"/>
      <c r="BV345" s="775"/>
      <c r="BW345" s="714"/>
      <c r="BX345" s="714"/>
      <c r="BY345" s="482"/>
      <c r="BZ345" s="582"/>
      <c r="CA345" s="582"/>
      <c r="CB345" s="84">
        <v>2.9000000000000001E-2</v>
      </c>
      <c r="CC345" s="431"/>
      <c r="CD345" s="431" t="s">
        <v>2768</v>
      </c>
      <c r="CE345" s="777"/>
      <c r="CF345" s="775"/>
      <c r="CG345" s="779"/>
      <c r="CH345" s="714"/>
      <c r="CI345" s="582"/>
      <c r="CJ345" s="582"/>
      <c r="CK345" s="84">
        <v>2.9000000000000001E-2</v>
      </c>
      <c r="CL345" s="431"/>
      <c r="CM345" s="431" t="s">
        <v>2768</v>
      </c>
      <c r="CN345" s="777"/>
      <c r="CO345" s="775"/>
      <c r="CP345" s="714"/>
      <c r="CQ345" s="714"/>
      <c r="CR345" s="582"/>
      <c r="CS345" s="585"/>
      <c r="CT345" s="84">
        <v>2.9000000000000001E-2</v>
      </c>
      <c r="CU345" s="431"/>
      <c r="CV345" s="482" t="s">
        <v>2744</v>
      </c>
      <c r="CW345" s="777"/>
      <c r="CX345" s="775"/>
      <c r="CY345" s="714"/>
      <c r="CZ345" s="714"/>
      <c r="DA345" s="482" t="s">
        <v>2744</v>
      </c>
      <c r="DB345" s="582"/>
      <c r="DC345" s="582"/>
      <c r="DD345" s="84">
        <v>2.9000000000000001E-2</v>
      </c>
      <c r="DE345" s="431"/>
      <c r="DF345" s="431" t="s">
        <v>2748</v>
      </c>
      <c r="DG345" s="777"/>
      <c r="DH345" s="775"/>
      <c r="DI345" s="714"/>
      <c r="DJ345" s="714"/>
      <c r="DK345" s="582"/>
      <c r="DL345" s="582"/>
      <c r="DM345" s="84">
        <v>2.9000000000000001E-2</v>
      </c>
      <c r="DN345" s="431"/>
      <c r="DO345" s="431" t="s">
        <v>2748</v>
      </c>
      <c r="DP345" s="777"/>
      <c r="DQ345" s="775"/>
      <c r="DR345" s="714"/>
      <c r="DS345" s="714"/>
      <c r="DT345" s="582"/>
      <c r="DU345" s="582"/>
      <c r="DV345" s="84">
        <v>2.64E-2</v>
      </c>
      <c r="DW345" s="431"/>
      <c r="DX345" s="430" t="s">
        <v>2766</v>
      </c>
      <c r="DY345" s="777"/>
      <c r="DZ345" s="775"/>
      <c r="EA345" s="714"/>
      <c r="EB345" s="714"/>
      <c r="EC345" s="430" t="s">
        <v>2766</v>
      </c>
      <c r="ED345" s="613"/>
      <c r="EE345" s="613"/>
      <c r="EG345" s="177">
        <v>0.20040000000000002</v>
      </c>
      <c r="EH345" s="177">
        <v>0</v>
      </c>
      <c r="EI345" s="433">
        <v>0</v>
      </c>
      <c r="EJ345" s="657"/>
      <c r="EK345" s="585"/>
      <c r="EL345" s="584"/>
      <c r="EM345" s="622"/>
      <c r="EN345" s="622"/>
      <c r="EO345" s="584"/>
      <c r="EP345" s="689"/>
      <c r="EQ345" s="586"/>
      <c r="ER345" s="741"/>
      <c r="ES345" s="200"/>
      <c r="ET345" s="412">
        <f t="shared" si="5"/>
        <v>4.0000000000003921E-4</v>
      </c>
    </row>
    <row r="346" spans="1:150" s="409" customFormat="1" ht="99.95" customHeight="1" x14ac:dyDescent="0.25">
      <c r="A346" s="430" t="s">
        <v>215</v>
      </c>
      <c r="B346" s="430" t="s">
        <v>310</v>
      </c>
      <c r="C346" s="430" t="s">
        <v>2724</v>
      </c>
      <c r="D346" s="437">
        <v>1</v>
      </c>
      <c r="E346" s="430" t="s">
        <v>2725</v>
      </c>
      <c r="F346" s="441" t="s">
        <v>65</v>
      </c>
      <c r="G346" s="444">
        <v>0.5</v>
      </c>
      <c r="H346" s="444">
        <v>0.28999999999999998</v>
      </c>
      <c r="I346" s="441">
        <v>0.25</v>
      </c>
      <c r="J346" s="430" t="s">
        <v>2726</v>
      </c>
      <c r="K346" s="463">
        <v>43454</v>
      </c>
      <c r="L346" s="437">
        <v>2</v>
      </c>
      <c r="M346" s="430" t="s">
        <v>2749</v>
      </c>
      <c r="N346" s="430" t="s">
        <v>2769</v>
      </c>
      <c r="O346" s="430" t="s">
        <v>2770</v>
      </c>
      <c r="P346" s="441">
        <v>0.05</v>
      </c>
      <c r="Q346" s="437" t="s">
        <v>2751</v>
      </c>
      <c r="R346" s="477">
        <v>118701000</v>
      </c>
      <c r="S346" s="415"/>
      <c r="T346" s="58">
        <v>43132</v>
      </c>
      <c r="U346" s="58">
        <v>43464</v>
      </c>
      <c r="V346" s="430" t="s">
        <v>2771</v>
      </c>
      <c r="W346" s="431">
        <v>0.24</v>
      </c>
      <c r="X346" s="84"/>
      <c r="Y346" s="431"/>
      <c r="Z346" s="431"/>
      <c r="AA346" s="777"/>
      <c r="AB346" s="714"/>
      <c r="AC346" s="659"/>
      <c r="AD346" s="714"/>
      <c r="AE346" s="613"/>
      <c r="AF346" s="613"/>
      <c r="AG346" s="84">
        <v>2.18E-2</v>
      </c>
      <c r="AH346" s="431"/>
      <c r="AI346" s="431" t="s">
        <v>2772</v>
      </c>
      <c r="AJ346" s="777"/>
      <c r="AK346" s="582"/>
      <c r="AL346" s="714"/>
      <c r="AM346" s="714"/>
      <c r="AN346" s="624"/>
      <c r="AO346" s="582"/>
      <c r="AP346" s="84">
        <v>2.18E-2</v>
      </c>
      <c r="AQ346" s="431"/>
      <c r="AR346" s="396" t="s">
        <v>2773</v>
      </c>
      <c r="AS346" s="777"/>
      <c r="AT346" s="775"/>
      <c r="AU346" s="780"/>
      <c r="AV346" s="714"/>
      <c r="AW346" s="396" t="s">
        <v>2773</v>
      </c>
      <c r="AX346" s="582"/>
      <c r="AY346" s="582"/>
      <c r="AZ346" s="84">
        <v>2.18E-2</v>
      </c>
      <c r="BA346" s="431"/>
      <c r="BB346" s="431" t="s">
        <v>2774</v>
      </c>
      <c r="BC346" s="777"/>
      <c r="BD346" s="775"/>
      <c r="BE346" s="778"/>
      <c r="BF346" s="714"/>
      <c r="BG346" s="582"/>
      <c r="BH346" s="582"/>
      <c r="BI346" s="84">
        <v>2.18E-2</v>
      </c>
      <c r="BJ346" s="431"/>
      <c r="BK346" s="431" t="s">
        <v>2775</v>
      </c>
      <c r="BL346" s="777"/>
      <c r="BM346" s="775"/>
      <c r="BN346" s="659"/>
      <c r="BO346" s="714"/>
      <c r="BP346" s="582"/>
      <c r="BQ346" s="582"/>
      <c r="BR346" s="84">
        <v>2.18E-2</v>
      </c>
      <c r="BS346" s="431"/>
      <c r="BT346" s="482" t="s">
        <v>2776</v>
      </c>
      <c r="BU346" s="777"/>
      <c r="BV346" s="775"/>
      <c r="BW346" s="714"/>
      <c r="BX346" s="714"/>
      <c r="BY346" s="482" t="s">
        <v>2776</v>
      </c>
      <c r="BZ346" s="582"/>
      <c r="CA346" s="582"/>
      <c r="CB346" s="84">
        <v>2.18E-2</v>
      </c>
      <c r="CC346" s="431"/>
      <c r="CD346" s="431" t="s">
        <v>2777</v>
      </c>
      <c r="CE346" s="777"/>
      <c r="CF346" s="775"/>
      <c r="CG346" s="779"/>
      <c r="CH346" s="714"/>
      <c r="CI346" s="582"/>
      <c r="CJ346" s="582"/>
      <c r="CK346" s="84">
        <v>2.18E-2</v>
      </c>
      <c r="CL346" s="431"/>
      <c r="CM346" s="431" t="s">
        <v>2777</v>
      </c>
      <c r="CN346" s="777"/>
      <c r="CO346" s="775"/>
      <c r="CP346" s="714"/>
      <c r="CQ346" s="714"/>
      <c r="CR346" s="582"/>
      <c r="CS346" s="585"/>
      <c r="CT346" s="84">
        <v>2.18E-2</v>
      </c>
      <c r="CU346" s="431"/>
      <c r="CV346" s="482" t="s">
        <v>2778</v>
      </c>
      <c r="CW346" s="777"/>
      <c r="CX346" s="775"/>
      <c r="CY346" s="714"/>
      <c r="CZ346" s="714"/>
      <c r="DA346" s="482" t="s">
        <v>2778</v>
      </c>
      <c r="DB346" s="582"/>
      <c r="DC346" s="582"/>
      <c r="DD346" s="84">
        <v>2.18E-2</v>
      </c>
      <c r="DE346" s="431"/>
      <c r="DF346" s="431" t="s">
        <v>2777</v>
      </c>
      <c r="DG346" s="777"/>
      <c r="DH346" s="775"/>
      <c r="DI346" s="714"/>
      <c r="DJ346" s="714"/>
      <c r="DK346" s="582"/>
      <c r="DL346" s="582"/>
      <c r="DM346" s="84">
        <v>2.18E-2</v>
      </c>
      <c r="DN346" s="431"/>
      <c r="DO346" s="431" t="s">
        <v>2777</v>
      </c>
      <c r="DP346" s="777"/>
      <c r="DQ346" s="775"/>
      <c r="DR346" s="714"/>
      <c r="DS346" s="714"/>
      <c r="DT346" s="582"/>
      <c r="DU346" s="582"/>
      <c r="DV346" s="84">
        <v>2.1818181818181816E-2</v>
      </c>
      <c r="DW346" s="431"/>
      <c r="DX346" s="482" t="s">
        <v>2778</v>
      </c>
      <c r="DY346" s="777"/>
      <c r="DZ346" s="775"/>
      <c r="EA346" s="714"/>
      <c r="EB346" s="714"/>
      <c r="EC346" s="482" t="s">
        <v>2778</v>
      </c>
      <c r="ED346" s="613"/>
      <c r="EE346" s="613"/>
      <c r="EG346" s="177">
        <v>0.23981818181818179</v>
      </c>
      <c r="EH346" s="177">
        <v>0</v>
      </c>
      <c r="EI346" s="433">
        <v>0</v>
      </c>
      <c r="EJ346" s="657"/>
      <c r="EK346" s="585"/>
      <c r="EL346" s="584"/>
      <c r="EM346" s="622"/>
      <c r="EN346" s="622"/>
      <c r="EO346" s="584"/>
      <c r="EP346" s="689"/>
      <c r="EQ346" s="586"/>
      <c r="ER346" s="741"/>
      <c r="ES346" s="200"/>
      <c r="ET346" s="412">
        <f t="shared" si="5"/>
        <v>-1.8181818181819964E-4</v>
      </c>
    </row>
    <row r="347" spans="1:150" s="409" customFormat="1" ht="99.95" customHeight="1" x14ac:dyDescent="0.25">
      <c r="A347" s="430" t="s">
        <v>215</v>
      </c>
      <c r="B347" s="430" t="s">
        <v>310</v>
      </c>
      <c r="C347" s="430" t="s">
        <v>2724</v>
      </c>
      <c r="D347" s="437">
        <v>1</v>
      </c>
      <c r="E347" s="430" t="s">
        <v>2725</v>
      </c>
      <c r="F347" s="441" t="s">
        <v>65</v>
      </c>
      <c r="G347" s="444">
        <v>0.5</v>
      </c>
      <c r="H347" s="444">
        <v>0.28999999999999998</v>
      </c>
      <c r="I347" s="441">
        <v>0.25</v>
      </c>
      <c r="J347" s="430" t="s">
        <v>2726</v>
      </c>
      <c r="K347" s="463">
        <v>43454</v>
      </c>
      <c r="L347" s="437">
        <v>3</v>
      </c>
      <c r="M347" s="430" t="s">
        <v>2779</v>
      </c>
      <c r="N347" s="430" t="s">
        <v>2780</v>
      </c>
      <c r="O347" s="430" t="s">
        <v>2729</v>
      </c>
      <c r="P347" s="441">
        <v>0.05</v>
      </c>
      <c r="Q347" s="437" t="s">
        <v>2751</v>
      </c>
      <c r="R347" s="477">
        <v>89441000</v>
      </c>
      <c r="S347" s="415"/>
      <c r="T347" s="58">
        <v>43132</v>
      </c>
      <c r="U347" s="58">
        <v>43464</v>
      </c>
      <c r="V347" s="430" t="s">
        <v>2752</v>
      </c>
      <c r="W347" s="431">
        <v>0.16</v>
      </c>
      <c r="X347" s="84"/>
      <c r="Y347" s="431"/>
      <c r="Z347" s="431"/>
      <c r="AA347" s="777">
        <v>0</v>
      </c>
      <c r="AB347" s="714">
        <v>0</v>
      </c>
      <c r="AC347" s="659">
        <v>89441000</v>
      </c>
      <c r="AD347" s="714"/>
      <c r="AE347" s="613"/>
      <c r="AF347" s="613"/>
      <c r="AG347" s="84">
        <v>2.6599999999999999E-2</v>
      </c>
      <c r="AH347" s="431"/>
      <c r="AI347" s="431" t="s">
        <v>2753</v>
      </c>
      <c r="AJ347" s="777">
        <v>4.8399999999999999E-2</v>
      </c>
      <c r="AK347" s="582">
        <v>0</v>
      </c>
      <c r="AL347" s="775"/>
      <c r="AM347" s="714"/>
      <c r="AN347" s="624"/>
      <c r="AO347" s="582"/>
      <c r="AP347" s="84">
        <v>2.6599999999999999E-2</v>
      </c>
      <c r="AQ347" s="431"/>
      <c r="AR347" s="396" t="s">
        <v>2754</v>
      </c>
      <c r="AS347" s="777">
        <v>4.8399999999999999E-2</v>
      </c>
      <c r="AT347" s="775">
        <v>0</v>
      </c>
      <c r="AU347" s="780"/>
      <c r="AV347" s="464"/>
      <c r="AW347" s="396" t="s">
        <v>2754</v>
      </c>
      <c r="AX347" s="582"/>
      <c r="AY347" s="582"/>
      <c r="AZ347" s="84">
        <v>2.6599999999999999E-2</v>
      </c>
      <c r="BA347" s="431"/>
      <c r="BB347" s="431" t="s">
        <v>2755</v>
      </c>
      <c r="BC347" s="777">
        <v>4.8399999999999999E-2</v>
      </c>
      <c r="BD347" s="775">
        <v>0</v>
      </c>
      <c r="BE347" s="778"/>
      <c r="BF347" s="464"/>
      <c r="BG347" s="582"/>
      <c r="BH347" s="582"/>
      <c r="BI347" s="84">
        <v>2.6599999999999999E-2</v>
      </c>
      <c r="BJ347" s="431"/>
      <c r="BK347" s="431" t="s">
        <v>2755</v>
      </c>
      <c r="BL347" s="777">
        <v>9.8400000000000001E-2</v>
      </c>
      <c r="BM347" s="775">
        <v>0</v>
      </c>
      <c r="BN347" s="659"/>
      <c r="BO347" s="464"/>
      <c r="BP347" s="582"/>
      <c r="BQ347" s="582"/>
      <c r="BR347" s="84">
        <v>2.6599999999999999E-2</v>
      </c>
      <c r="BS347" s="431"/>
      <c r="BT347" s="482" t="s">
        <v>2756</v>
      </c>
      <c r="BU347" s="777">
        <v>0.12740000000000001</v>
      </c>
      <c r="BV347" s="775">
        <v>0</v>
      </c>
      <c r="BW347" s="714"/>
      <c r="BX347" s="464"/>
      <c r="BY347" s="482" t="s">
        <v>2756</v>
      </c>
      <c r="BZ347" s="582"/>
      <c r="CA347" s="582"/>
      <c r="CB347" s="84">
        <v>2.6599999999999999E-2</v>
      </c>
      <c r="CC347" s="431"/>
      <c r="CD347" s="431" t="s">
        <v>2757</v>
      </c>
      <c r="CE347" s="777">
        <v>0.12740000000000001</v>
      </c>
      <c r="CF347" s="775">
        <v>0</v>
      </c>
      <c r="CG347" s="779"/>
      <c r="CH347" s="714"/>
      <c r="CI347" s="582"/>
      <c r="CJ347" s="582"/>
      <c r="CK347" s="84"/>
      <c r="CL347" s="431"/>
      <c r="CM347" s="431" t="s">
        <v>2757</v>
      </c>
      <c r="CN347" s="777">
        <v>0.1008</v>
      </c>
      <c r="CO347" s="775">
        <v>0</v>
      </c>
      <c r="CP347" s="714"/>
      <c r="CQ347" s="714"/>
      <c r="CR347" s="582"/>
      <c r="CS347" s="585"/>
      <c r="CT347" s="84"/>
      <c r="CU347" s="431"/>
      <c r="CV347" s="431"/>
      <c r="CW347" s="777">
        <v>0.1008</v>
      </c>
      <c r="CX347" s="775">
        <v>0</v>
      </c>
      <c r="CY347" s="714"/>
      <c r="CZ347" s="464"/>
      <c r="DA347" s="482"/>
      <c r="DB347" s="582"/>
      <c r="DC347" s="582"/>
      <c r="DD347" s="84"/>
      <c r="DE347" s="431"/>
      <c r="DF347" s="431"/>
      <c r="DG347" s="777">
        <v>0.1008</v>
      </c>
      <c r="DH347" s="775">
        <v>0</v>
      </c>
      <c r="DI347" s="714"/>
      <c r="DJ347" s="714"/>
      <c r="DK347" s="582"/>
      <c r="DL347" s="582"/>
      <c r="DM347" s="84"/>
      <c r="DN347" s="431"/>
      <c r="DO347" s="431"/>
      <c r="DP347" s="777">
        <v>0.1008</v>
      </c>
      <c r="DQ347" s="775">
        <v>0</v>
      </c>
      <c r="DR347" s="714"/>
      <c r="DS347" s="714"/>
      <c r="DT347" s="582"/>
      <c r="DU347" s="582"/>
      <c r="DV347" s="84"/>
      <c r="DW347" s="431"/>
      <c r="DX347" s="431"/>
      <c r="DY347" s="777">
        <v>9.8400000000000001E-2</v>
      </c>
      <c r="DZ347" s="775">
        <v>0</v>
      </c>
      <c r="EA347" s="714"/>
      <c r="EB347" s="714"/>
      <c r="EC347" s="482"/>
      <c r="ED347" s="613"/>
      <c r="EE347" s="613"/>
      <c r="EG347" s="177">
        <v>0.15960000000000002</v>
      </c>
      <c r="EH347" s="177">
        <v>0</v>
      </c>
      <c r="EI347" s="433">
        <v>0</v>
      </c>
      <c r="EJ347" s="587">
        <v>1</v>
      </c>
      <c r="EK347" s="585">
        <v>0</v>
      </c>
      <c r="EL347" s="584">
        <v>0</v>
      </c>
      <c r="EM347" s="622"/>
      <c r="EN347" s="622"/>
      <c r="EO347" s="584"/>
      <c r="EP347" s="689">
        <v>89441000</v>
      </c>
      <c r="EQ347" s="586"/>
      <c r="ER347" s="741"/>
      <c r="ES347" s="200"/>
      <c r="ET347" s="412">
        <f t="shared" si="5"/>
        <v>-3.999999999999837E-4</v>
      </c>
    </row>
    <row r="348" spans="1:150" s="409" customFormat="1" ht="99.95" customHeight="1" x14ac:dyDescent="0.25">
      <c r="A348" s="430" t="s">
        <v>215</v>
      </c>
      <c r="B348" s="430" t="s">
        <v>310</v>
      </c>
      <c r="C348" s="430" t="s">
        <v>2724</v>
      </c>
      <c r="D348" s="437">
        <v>1</v>
      </c>
      <c r="E348" s="430" t="s">
        <v>2725</v>
      </c>
      <c r="F348" s="441" t="s">
        <v>65</v>
      </c>
      <c r="G348" s="444">
        <v>0.5</v>
      </c>
      <c r="H348" s="444">
        <v>0.28999999999999998</v>
      </c>
      <c r="I348" s="441">
        <v>0.25</v>
      </c>
      <c r="J348" s="430" t="s">
        <v>2726</v>
      </c>
      <c r="K348" s="463">
        <v>43454</v>
      </c>
      <c r="L348" s="437">
        <v>3</v>
      </c>
      <c r="M348" s="430" t="s">
        <v>2779</v>
      </c>
      <c r="N348" s="430" t="s">
        <v>2781</v>
      </c>
      <c r="O348" s="430" t="s">
        <v>2782</v>
      </c>
      <c r="P348" s="441">
        <v>0.05</v>
      </c>
      <c r="Q348" s="437" t="s">
        <v>2751</v>
      </c>
      <c r="R348" s="477">
        <v>89441000</v>
      </c>
      <c r="S348" s="415"/>
      <c r="T348" s="58">
        <v>43132</v>
      </c>
      <c r="U348" s="58">
        <v>43464</v>
      </c>
      <c r="V348" s="430" t="s">
        <v>2783</v>
      </c>
      <c r="W348" s="431">
        <v>0.24</v>
      </c>
      <c r="X348" s="84"/>
      <c r="Y348" s="431"/>
      <c r="Z348" s="431"/>
      <c r="AA348" s="777"/>
      <c r="AB348" s="714"/>
      <c r="AC348" s="659"/>
      <c r="AD348" s="714"/>
      <c r="AE348" s="613"/>
      <c r="AF348" s="613"/>
      <c r="AG348" s="84">
        <v>2.18E-2</v>
      </c>
      <c r="AH348" s="431"/>
      <c r="AI348" s="431" t="s">
        <v>2772</v>
      </c>
      <c r="AJ348" s="777"/>
      <c r="AK348" s="582"/>
      <c r="AL348" s="775"/>
      <c r="AM348" s="714"/>
      <c r="AN348" s="624"/>
      <c r="AO348" s="582"/>
      <c r="AP348" s="84">
        <v>2.18E-2</v>
      </c>
      <c r="AQ348" s="431"/>
      <c r="AR348" s="396" t="s">
        <v>2773</v>
      </c>
      <c r="AS348" s="777"/>
      <c r="AT348" s="775"/>
      <c r="AU348" s="780"/>
      <c r="AV348" s="464"/>
      <c r="AW348" s="396" t="s">
        <v>2773</v>
      </c>
      <c r="AX348" s="582"/>
      <c r="AY348" s="582"/>
      <c r="AZ348" s="84">
        <v>2.18E-2</v>
      </c>
      <c r="BA348" s="431"/>
      <c r="BB348" s="431" t="s">
        <v>2774</v>
      </c>
      <c r="BC348" s="777"/>
      <c r="BD348" s="775"/>
      <c r="BE348" s="778"/>
      <c r="BF348" s="464"/>
      <c r="BG348" s="582"/>
      <c r="BH348" s="582"/>
      <c r="BI348" s="84">
        <v>2.18E-2</v>
      </c>
      <c r="BJ348" s="431"/>
      <c r="BK348" s="431" t="s">
        <v>2775</v>
      </c>
      <c r="BL348" s="777"/>
      <c r="BM348" s="775"/>
      <c r="BN348" s="659"/>
      <c r="BO348" s="464"/>
      <c r="BP348" s="582"/>
      <c r="BQ348" s="582"/>
      <c r="BR348" s="84">
        <v>2.18E-2</v>
      </c>
      <c r="BS348" s="431"/>
      <c r="BT348" s="482" t="s">
        <v>2776</v>
      </c>
      <c r="BU348" s="777"/>
      <c r="BV348" s="775"/>
      <c r="BW348" s="714"/>
      <c r="BX348" s="464"/>
      <c r="BY348" s="482" t="s">
        <v>2776</v>
      </c>
      <c r="BZ348" s="582"/>
      <c r="CA348" s="582"/>
      <c r="CB348" s="84">
        <v>2.18E-2</v>
      </c>
      <c r="CC348" s="431"/>
      <c r="CD348" s="431" t="s">
        <v>2777</v>
      </c>
      <c r="CE348" s="777"/>
      <c r="CF348" s="775"/>
      <c r="CG348" s="779"/>
      <c r="CH348" s="714"/>
      <c r="CI348" s="582"/>
      <c r="CJ348" s="582"/>
      <c r="CK348" s="84">
        <v>2.18E-2</v>
      </c>
      <c r="CL348" s="431"/>
      <c r="CM348" s="431" t="s">
        <v>2777</v>
      </c>
      <c r="CN348" s="777"/>
      <c r="CO348" s="775"/>
      <c r="CP348" s="714"/>
      <c r="CQ348" s="714"/>
      <c r="CR348" s="582"/>
      <c r="CS348" s="585"/>
      <c r="CT348" s="84">
        <v>2.18E-2</v>
      </c>
      <c r="CU348" s="431"/>
      <c r="CV348" s="482" t="s">
        <v>2784</v>
      </c>
      <c r="CW348" s="777"/>
      <c r="CX348" s="775"/>
      <c r="CY348" s="714"/>
      <c r="CZ348" s="464"/>
      <c r="DA348" s="482" t="s">
        <v>2784</v>
      </c>
      <c r="DB348" s="582"/>
      <c r="DC348" s="582"/>
      <c r="DD348" s="84">
        <v>2.18E-2</v>
      </c>
      <c r="DE348" s="431"/>
      <c r="DF348" s="431" t="s">
        <v>2777</v>
      </c>
      <c r="DG348" s="777"/>
      <c r="DH348" s="775"/>
      <c r="DI348" s="714"/>
      <c r="DJ348" s="714"/>
      <c r="DK348" s="582"/>
      <c r="DL348" s="582"/>
      <c r="DM348" s="84">
        <v>2.18E-2</v>
      </c>
      <c r="DN348" s="431"/>
      <c r="DO348" s="431" t="s">
        <v>2777</v>
      </c>
      <c r="DP348" s="777"/>
      <c r="DQ348" s="775"/>
      <c r="DR348" s="714"/>
      <c r="DS348" s="714"/>
      <c r="DT348" s="582"/>
      <c r="DU348" s="582"/>
      <c r="DV348" s="84">
        <v>2.24E-2</v>
      </c>
      <c r="DW348" s="431"/>
      <c r="DX348" s="482" t="s">
        <v>2784</v>
      </c>
      <c r="DY348" s="777"/>
      <c r="DZ348" s="775"/>
      <c r="EA348" s="714"/>
      <c r="EB348" s="714"/>
      <c r="EC348" s="482" t="s">
        <v>2784</v>
      </c>
      <c r="ED348" s="613"/>
      <c r="EE348" s="613"/>
      <c r="EG348" s="177">
        <v>0.24039999999999997</v>
      </c>
      <c r="EH348" s="177">
        <v>0</v>
      </c>
      <c r="EI348" s="433">
        <v>0</v>
      </c>
      <c r="EJ348" s="587"/>
      <c r="EK348" s="585"/>
      <c r="EL348" s="584"/>
      <c r="EM348" s="622"/>
      <c r="EN348" s="622"/>
      <c r="EO348" s="584"/>
      <c r="EP348" s="689"/>
      <c r="EQ348" s="586"/>
      <c r="ER348" s="741"/>
      <c r="ES348" s="200"/>
      <c r="ET348" s="412">
        <f t="shared" si="5"/>
        <v>3.999999999999837E-4</v>
      </c>
    </row>
    <row r="349" spans="1:150" s="409" customFormat="1" ht="99.95" customHeight="1" x14ac:dyDescent="0.25">
      <c r="A349" s="430" t="s">
        <v>215</v>
      </c>
      <c r="B349" s="430" t="s">
        <v>310</v>
      </c>
      <c r="C349" s="430" t="s">
        <v>2724</v>
      </c>
      <c r="D349" s="437">
        <v>1</v>
      </c>
      <c r="E349" s="430" t="s">
        <v>2725</v>
      </c>
      <c r="F349" s="441" t="s">
        <v>65</v>
      </c>
      <c r="G349" s="444">
        <v>0.5</v>
      </c>
      <c r="H349" s="444">
        <v>0.28999999999999998</v>
      </c>
      <c r="I349" s="441">
        <v>0.25</v>
      </c>
      <c r="J349" s="430" t="s">
        <v>2726</v>
      </c>
      <c r="K349" s="463">
        <v>43454</v>
      </c>
      <c r="L349" s="437">
        <v>3</v>
      </c>
      <c r="M349" s="430" t="s">
        <v>2779</v>
      </c>
      <c r="N349" s="430" t="s">
        <v>2785</v>
      </c>
      <c r="O349" s="430" t="s">
        <v>2729</v>
      </c>
      <c r="P349" s="441">
        <v>0.05</v>
      </c>
      <c r="Q349" s="437" t="s">
        <v>2751</v>
      </c>
      <c r="R349" s="477">
        <v>89441000</v>
      </c>
      <c r="S349" s="415"/>
      <c r="T349" s="58">
        <v>43132</v>
      </c>
      <c r="U349" s="58">
        <v>43464</v>
      </c>
      <c r="V349" s="430" t="s">
        <v>2786</v>
      </c>
      <c r="W349" s="431">
        <v>0.39999999999999997</v>
      </c>
      <c r="X349" s="84"/>
      <c r="Y349" s="431"/>
      <c r="Z349" s="431"/>
      <c r="AA349" s="777"/>
      <c r="AB349" s="714"/>
      <c r="AC349" s="659"/>
      <c r="AD349" s="714"/>
      <c r="AE349" s="613"/>
      <c r="AF349" s="613"/>
      <c r="AG349" s="84"/>
      <c r="AH349" s="431"/>
      <c r="AI349" s="431"/>
      <c r="AJ349" s="777"/>
      <c r="AK349" s="582"/>
      <c r="AL349" s="775"/>
      <c r="AM349" s="714"/>
      <c r="AN349" s="624"/>
      <c r="AO349" s="582"/>
      <c r="AP349" s="84"/>
      <c r="AQ349" s="431"/>
      <c r="AR349" s="431"/>
      <c r="AS349" s="777"/>
      <c r="AT349" s="775"/>
      <c r="AU349" s="780"/>
      <c r="AV349" s="464"/>
      <c r="AW349" s="396"/>
      <c r="AX349" s="582"/>
      <c r="AY349" s="582"/>
      <c r="AZ349" s="84"/>
      <c r="BA349" s="431"/>
      <c r="BB349" s="431"/>
      <c r="BC349" s="777"/>
      <c r="BD349" s="775"/>
      <c r="BE349" s="778"/>
      <c r="BF349" s="464"/>
      <c r="BG349" s="582"/>
      <c r="BH349" s="582"/>
      <c r="BI349" s="84">
        <v>0.05</v>
      </c>
      <c r="BJ349" s="431"/>
      <c r="BK349" s="431" t="s">
        <v>2787</v>
      </c>
      <c r="BL349" s="777"/>
      <c r="BM349" s="775"/>
      <c r="BN349" s="659"/>
      <c r="BO349" s="464"/>
      <c r="BP349" s="582"/>
      <c r="BQ349" s="582"/>
      <c r="BR349" s="84">
        <v>0.05</v>
      </c>
      <c r="BS349" s="431"/>
      <c r="BT349" s="482" t="s">
        <v>2788</v>
      </c>
      <c r="BU349" s="777"/>
      <c r="BV349" s="775"/>
      <c r="BW349" s="714"/>
      <c r="BX349" s="464"/>
      <c r="BY349" s="482" t="s">
        <v>2788</v>
      </c>
      <c r="BZ349" s="582"/>
      <c r="CA349" s="582"/>
      <c r="CB349" s="84">
        <v>0.05</v>
      </c>
      <c r="CC349" s="431"/>
      <c r="CD349" s="431" t="s">
        <v>2789</v>
      </c>
      <c r="CE349" s="777"/>
      <c r="CF349" s="775"/>
      <c r="CG349" s="779"/>
      <c r="CH349" s="714"/>
      <c r="CI349" s="582"/>
      <c r="CJ349" s="582"/>
      <c r="CK349" s="84">
        <v>0.05</v>
      </c>
      <c r="CL349" s="431"/>
      <c r="CM349" s="431" t="s">
        <v>2789</v>
      </c>
      <c r="CN349" s="777"/>
      <c r="CO349" s="775"/>
      <c r="CP349" s="714"/>
      <c r="CQ349" s="714"/>
      <c r="CR349" s="582"/>
      <c r="CS349" s="585"/>
      <c r="CT349" s="84">
        <v>0.05</v>
      </c>
      <c r="CU349" s="431"/>
      <c r="CV349" s="482" t="s">
        <v>2790</v>
      </c>
      <c r="CW349" s="777"/>
      <c r="CX349" s="775"/>
      <c r="CY349" s="714"/>
      <c r="CZ349" s="464"/>
      <c r="DA349" s="482" t="s">
        <v>2790</v>
      </c>
      <c r="DB349" s="582"/>
      <c r="DC349" s="582"/>
      <c r="DD349" s="84">
        <v>0.05</v>
      </c>
      <c r="DE349" s="431"/>
      <c r="DF349" s="431" t="s">
        <v>2789</v>
      </c>
      <c r="DG349" s="777"/>
      <c r="DH349" s="775"/>
      <c r="DI349" s="714"/>
      <c r="DJ349" s="714"/>
      <c r="DK349" s="582"/>
      <c r="DL349" s="582"/>
      <c r="DM349" s="84">
        <v>0.05</v>
      </c>
      <c r="DN349" s="431"/>
      <c r="DO349" s="431" t="s">
        <v>2791</v>
      </c>
      <c r="DP349" s="777"/>
      <c r="DQ349" s="775"/>
      <c r="DR349" s="714"/>
      <c r="DS349" s="714"/>
      <c r="DT349" s="582"/>
      <c r="DU349" s="582"/>
      <c r="DV349" s="84">
        <v>0.05</v>
      </c>
      <c r="DW349" s="431"/>
      <c r="DX349" s="482" t="s">
        <v>2792</v>
      </c>
      <c r="DY349" s="777"/>
      <c r="DZ349" s="775"/>
      <c r="EA349" s="714"/>
      <c r="EB349" s="714"/>
      <c r="EC349" s="482" t="s">
        <v>2792</v>
      </c>
      <c r="ED349" s="613"/>
      <c r="EE349" s="613"/>
      <c r="EG349" s="177">
        <v>0.39999999999999997</v>
      </c>
      <c r="EH349" s="177">
        <v>0</v>
      </c>
      <c r="EI349" s="433">
        <v>0</v>
      </c>
      <c r="EJ349" s="587"/>
      <c r="EK349" s="585"/>
      <c r="EL349" s="584"/>
      <c r="EM349" s="622"/>
      <c r="EN349" s="622"/>
      <c r="EO349" s="584"/>
      <c r="EP349" s="689"/>
      <c r="EQ349" s="586"/>
      <c r="ER349" s="741"/>
      <c r="ES349" s="200"/>
      <c r="ET349" s="412">
        <f t="shared" si="5"/>
        <v>0</v>
      </c>
    </row>
    <row r="350" spans="1:150" s="409" customFormat="1" ht="99.95" customHeight="1" x14ac:dyDescent="0.25">
      <c r="A350" s="430" t="s">
        <v>215</v>
      </c>
      <c r="B350" s="430" t="s">
        <v>310</v>
      </c>
      <c r="C350" s="430" t="s">
        <v>2724</v>
      </c>
      <c r="D350" s="437">
        <v>1</v>
      </c>
      <c r="E350" s="430" t="s">
        <v>2725</v>
      </c>
      <c r="F350" s="441" t="s">
        <v>65</v>
      </c>
      <c r="G350" s="444">
        <v>0.5</v>
      </c>
      <c r="H350" s="444">
        <v>0.28999999999999998</v>
      </c>
      <c r="I350" s="441">
        <v>0.25</v>
      </c>
      <c r="J350" s="430" t="s">
        <v>2726</v>
      </c>
      <c r="K350" s="463">
        <v>43454</v>
      </c>
      <c r="L350" s="437">
        <v>3</v>
      </c>
      <c r="M350" s="430" t="s">
        <v>2779</v>
      </c>
      <c r="N350" s="430" t="s">
        <v>2793</v>
      </c>
      <c r="O350" s="430" t="s">
        <v>2729</v>
      </c>
      <c r="P350" s="441">
        <v>0.05</v>
      </c>
      <c r="Q350" s="437" t="s">
        <v>2751</v>
      </c>
      <c r="R350" s="477">
        <v>89441000</v>
      </c>
      <c r="S350" s="415"/>
      <c r="T350" s="58">
        <v>43132</v>
      </c>
      <c r="U350" s="58">
        <v>43464</v>
      </c>
      <c r="V350" s="430" t="s">
        <v>2767</v>
      </c>
      <c r="W350" s="431">
        <v>0.19999999999999998</v>
      </c>
      <c r="X350" s="84"/>
      <c r="Y350" s="431"/>
      <c r="Z350" s="431"/>
      <c r="AA350" s="777"/>
      <c r="AB350" s="714"/>
      <c r="AC350" s="659"/>
      <c r="AD350" s="714"/>
      <c r="AE350" s="613"/>
      <c r="AF350" s="613"/>
      <c r="AG350" s="84"/>
      <c r="AH350" s="431"/>
      <c r="AI350" s="431"/>
      <c r="AJ350" s="777"/>
      <c r="AK350" s="582"/>
      <c r="AL350" s="775"/>
      <c r="AM350" s="714"/>
      <c r="AN350" s="624"/>
      <c r="AO350" s="582"/>
      <c r="AP350" s="84"/>
      <c r="AQ350" s="431"/>
      <c r="AR350" s="431"/>
      <c r="AS350" s="777"/>
      <c r="AT350" s="775"/>
      <c r="AU350" s="780"/>
      <c r="AV350" s="464"/>
      <c r="AW350" s="396"/>
      <c r="AX350" s="582"/>
      <c r="AY350" s="582"/>
      <c r="AZ350" s="84"/>
      <c r="BA350" s="431"/>
      <c r="BB350" s="431"/>
      <c r="BC350" s="777"/>
      <c r="BD350" s="775"/>
      <c r="BE350" s="778"/>
      <c r="BF350" s="464"/>
      <c r="BG350" s="582"/>
      <c r="BH350" s="582"/>
      <c r="BI350" s="84"/>
      <c r="BJ350" s="431"/>
      <c r="BK350" s="431"/>
      <c r="BL350" s="777"/>
      <c r="BM350" s="775"/>
      <c r="BN350" s="659"/>
      <c r="BO350" s="464"/>
      <c r="BP350" s="582"/>
      <c r="BQ350" s="582"/>
      <c r="BR350" s="84">
        <v>2.9000000000000001E-2</v>
      </c>
      <c r="BS350" s="431"/>
      <c r="BT350" s="431" t="s">
        <v>2738</v>
      </c>
      <c r="BU350" s="777"/>
      <c r="BV350" s="775"/>
      <c r="BW350" s="714"/>
      <c r="BX350" s="464"/>
      <c r="BY350" s="482"/>
      <c r="BZ350" s="582"/>
      <c r="CA350" s="582"/>
      <c r="CB350" s="84">
        <v>2.9000000000000001E-2</v>
      </c>
      <c r="CC350" s="431"/>
      <c r="CD350" s="431" t="s">
        <v>2768</v>
      </c>
      <c r="CE350" s="777"/>
      <c r="CF350" s="775"/>
      <c r="CG350" s="779"/>
      <c r="CH350" s="714"/>
      <c r="CI350" s="582"/>
      <c r="CJ350" s="582"/>
      <c r="CK350" s="84">
        <v>2.9000000000000001E-2</v>
      </c>
      <c r="CL350" s="431"/>
      <c r="CM350" s="431" t="s">
        <v>2768</v>
      </c>
      <c r="CN350" s="777"/>
      <c r="CO350" s="775"/>
      <c r="CP350" s="714"/>
      <c r="CQ350" s="714"/>
      <c r="CR350" s="582"/>
      <c r="CS350" s="585"/>
      <c r="CT350" s="84">
        <v>2.9000000000000001E-2</v>
      </c>
      <c r="CU350" s="431"/>
      <c r="CV350" s="482" t="s">
        <v>2744</v>
      </c>
      <c r="CW350" s="777"/>
      <c r="CX350" s="775"/>
      <c r="CY350" s="714"/>
      <c r="CZ350" s="464"/>
      <c r="DA350" s="482" t="s">
        <v>2744</v>
      </c>
      <c r="DB350" s="582"/>
      <c r="DC350" s="582"/>
      <c r="DD350" s="84">
        <v>2.9000000000000001E-2</v>
      </c>
      <c r="DE350" s="431"/>
      <c r="DF350" s="431" t="s">
        <v>2748</v>
      </c>
      <c r="DG350" s="777"/>
      <c r="DH350" s="775"/>
      <c r="DI350" s="714"/>
      <c r="DJ350" s="714"/>
      <c r="DK350" s="582"/>
      <c r="DL350" s="582"/>
      <c r="DM350" s="84">
        <v>2.9000000000000001E-2</v>
      </c>
      <c r="DN350" s="431"/>
      <c r="DO350" s="431" t="s">
        <v>2748</v>
      </c>
      <c r="DP350" s="777"/>
      <c r="DQ350" s="775"/>
      <c r="DR350" s="714"/>
      <c r="DS350" s="714"/>
      <c r="DT350" s="582"/>
      <c r="DU350" s="582"/>
      <c r="DV350" s="84">
        <v>2.5999999999999999E-2</v>
      </c>
      <c r="DW350" s="431"/>
      <c r="DX350" s="430" t="s">
        <v>2793</v>
      </c>
      <c r="DY350" s="777"/>
      <c r="DZ350" s="775"/>
      <c r="EA350" s="714"/>
      <c r="EB350" s="714"/>
      <c r="EC350" s="430" t="s">
        <v>2793</v>
      </c>
      <c r="ED350" s="613"/>
      <c r="EE350" s="613"/>
      <c r="EG350" s="177">
        <v>0.2</v>
      </c>
      <c r="EH350" s="177">
        <v>0</v>
      </c>
      <c r="EI350" s="433">
        <v>0</v>
      </c>
      <c r="EJ350" s="587"/>
      <c r="EK350" s="585"/>
      <c r="EL350" s="584"/>
      <c r="EM350" s="622"/>
      <c r="EN350" s="622"/>
      <c r="EO350" s="584"/>
      <c r="EP350" s="689"/>
      <c r="EQ350" s="586"/>
      <c r="ER350" s="741"/>
      <c r="ES350" s="200"/>
      <c r="ET350" s="412">
        <f t="shared" si="5"/>
        <v>0</v>
      </c>
    </row>
    <row r="351" spans="1:150" s="409" customFormat="1" ht="99.95" customHeight="1" x14ac:dyDescent="0.25">
      <c r="A351" s="430" t="s">
        <v>215</v>
      </c>
      <c r="B351" s="430" t="s">
        <v>310</v>
      </c>
      <c r="C351" s="430" t="s">
        <v>138</v>
      </c>
      <c r="D351" s="437">
        <v>2</v>
      </c>
      <c r="E351" s="430" t="s">
        <v>2794</v>
      </c>
      <c r="F351" s="441" t="s">
        <v>65</v>
      </c>
      <c r="G351" s="437">
        <v>8</v>
      </c>
      <c r="H351" s="443">
        <v>1</v>
      </c>
      <c r="I351" s="441">
        <v>0.25</v>
      </c>
      <c r="J351" s="430" t="s">
        <v>2795</v>
      </c>
      <c r="K351" s="463">
        <v>43455</v>
      </c>
      <c r="L351" s="437">
        <v>4</v>
      </c>
      <c r="M351" s="430" t="s">
        <v>2796</v>
      </c>
      <c r="N351" s="430" t="s">
        <v>2797</v>
      </c>
      <c r="O351" s="430" t="s">
        <v>2798</v>
      </c>
      <c r="P351" s="48">
        <v>8.3400000000000002E-2</v>
      </c>
      <c r="Q351" s="453" t="s">
        <v>2799</v>
      </c>
      <c r="R351" s="477">
        <v>1475028000</v>
      </c>
      <c r="S351" s="415"/>
      <c r="T351" s="11">
        <v>43150</v>
      </c>
      <c r="U351" s="11">
        <v>43455</v>
      </c>
      <c r="V351" s="430" t="s">
        <v>2800</v>
      </c>
      <c r="W351" s="431">
        <v>0.25059952038369304</v>
      </c>
      <c r="X351" s="84"/>
      <c r="Y351" s="431"/>
      <c r="Z351" s="471"/>
      <c r="AA351" s="777">
        <v>5.4000021800741226E-2</v>
      </c>
      <c r="AB351" s="714">
        <v>0</v>
      </c>
      <c r="AC351" s="780">
        <v>560170000</v>
      </c>
      <c r="AD351" s="714"/>
      <c r="AE351" s="613">
        <v>1.8014407272727274E-2</v>
      </c>
      <c r="AF351" s="582">
        <v>0</v>
      </c>
      <c r="AG351" s="84">
        <v>2.2781774580335732E-2</v>
      </c>
      <c r="AH351" s="431"/>
      <c r="AI351" s="81" t="s">
        <v>2801</v>
      </c>
      <c r="AJ351" s="777">
        <v>9.9409069108349679E-2</v>
      </c>
      <c r="AK351" s="714">
        <v>0</v>
      </c>
      <c r="AL351" s="714"/>
      <c r="AM351" s="714"/>
      <c r="AN351" s="582">
        <v>9.7504322020202039E-2</v>
      </c>
      <c r="AO351" s="582">
        <v>0</v>
      </c>
      <c r="AP351" s="84">
        <v>2.2781774580335732E-2</v>
      </c>
      <c r="AQ351" s="431"/>
      <c r="AR351" s="81" t="s">
        <v>2801</v>
      </c>
      <c r="AS351" s="777">
        <v>9.9409069108349679E-2</v>
      </c>
      <c r="AT351" s="714">
        <v>0</v>
      </c>
      <c r="AU351" s="714"/>
      <c r="AV351" s="464"/>
      <c r="AW351" s="714" t="s">
        <v>2797</v>
      </c>
      <c r="AX351" s="582">
        <v>9.7504322020202039E-2</v>
      </c>
      <c r="AY351" s="582">
        <v>0</v>
      </c>
      <c r="AZ351" s="84">
        <v>2.2781774580335732E-2</v>
      </c>
      <c r="BA351" s="431"/>
      <c r="BB351" s="81" t="s">
        <v>2801</v>
      </c>
      <c r="BC351" s="777">
        <v>9.9409069108349679E-2</v>
      </c>
      <c r="BD351" s="582">
        <v>0</v>
      </c>
      <c r="BE351" s="714"/>
      <c r="BF351" s="714"/>
      <c r="BG351" s="582">
        <v>9.7504322020202039E-2</v>
      </c>
      <c r="BH351" s="582">
        <v>0</v>
      </c>
      <c r="BI351" s="84">
        <v>2.2781774580335732E-2</v>
      </c>
      <c r="BJ351" s="431"/>
      <c r="BK351" s="81" t="s">
        <v>2801</v>
      </c>
      <c r="BL351" s="777">
        <v>9.9409069108349679E-2</v>
      </c>
      <c r="BM351" s="714">
        <v>0</v>
      </c>
      <c r="BN351" s="659">
        <v>501173000</v>
      </c>
      <c r="BO351" s="464"/>
      <c r="BP351" s="582">
        <v>9.7504322020202039E-2</v>
      </c>
      <c r="BQ351" s="582">
        <v>0</v>
      </c>
      <c r="BR351" s="84">
        <v>2.2781774580335732E-2</v>
      </c>
      <c r="BS351" s="431"/>
      <c r="BT351" s="81" t="s">
        <v>2801</v>
      </c>
      <c r="BU351" s="777">
        <v>9.9409069108349679E-2</v>
      </c>
      <c r="BV351" s="714">
        <v>0</v>
      </c>
      <c r="BW351" s="714"/>
      <c r="BX351" s="714"/>
      <c r="BY351" s="714"/>
      <c r="BZ351" s="582">
        <v>9.7504322020202039E-2</v>
      </c>
      <c r="CA351" s="582">
        <v>0</v>
      </c>
      <c r="CB351" s="84">
        <v>2.2781774580335732E-2</v>
      </c>
      <c r="CC351" s="431"/>
      <c r="CD351" s="81" t="s">
        <v>2801</v>
      </c>
      <c r="CE351" s="777">
        <v>9.9409069108349679E-2</v>
      </c>
      <c r="CF351" s="714">
        <v>0</v>
      </c>
      <c r="CG351" s="780">
        <v>413685000</v>
      </c>
      <c r="CH351" s="714"/>
      <c r="CI351" s="582">
        <v>9.7504322020202039E-2</v>
      </c>
      <c r="CJ351" s="582">
        <v>0</v>
      </c>
      <c r="CK351" s="84">
        <v>2.2781774580335732E-2</v>
      </c>
      <c r="CL351" s="431"/>
      <c r="CM351" s="81" t="s">
        <v>2801</v>
      </c>
      <c r="CN351" s="777">
        <v>9.9409069108349679E-2</v>
      </c>
      <c r="CO351" s="714">
        <v>0</v>
      </c>
      <c r="CP351" s="714"/>
      <c r="CQ351" s="714"/>
      <c r="CR351" s="582">
        <v>9.7504322020202039E-2</v>
      </c>
      <c r="CS351" s="585">
        <v>0</v>
      </c>
      <c r="CT351" s="84">
        <v>2.2781774580335732E-2</v>
      </c>
      <c r="CU351" s="431"/>
      <c r="CV351" s="81" t="s">
        <v>2801</v>
      </c>
      <c r="CW351" s="777">
        <v>6.8209069108349674E-2</v>
      </c>
      <c r="CX351" s="714">
        <v>0</v>
      </c>
      <c r="CY351" s="714"/>
      <c r="CZ351" s="464"/>
      <c r="DA351" s="714" t="s">
        <v>2797</v>
      </c>
      <c r="DB351" s="582">
        <v>8.7096002020202012E-2</v>
      </c>
      <c r="DC351" s="582">
        <v>0</v>
      </c>
      <c r="DD351" s="84">
        <v>2.2781774580335732E-2</v>
      </c>
      <c r="DE351" s="431"/>
      <c r="DF351" s="81" t="s">
        <v>2801</v>
      </c>
      <c r="DG351" s="777">
        <v>6.8209069108349674E-2</v>
      </c>
      <c r="DH351" s="582">
        <v>0</v>
      </c>
      <c r="DI351" s="780"/>
      <c r="DJ351" s="714"/>
      <c r="DK351" s="582">
        <v>8.7096002020202012E-2</v>
      </c>
      <c r="DL351" s="582">
        <v>0</v>
      </c>
      <c r="DM351" s="84">
        <v>2.2781774580335732E-2</v>
      </c>
      <c r="DN351" s="431"/>
      <c r="DO351" s="81" t="s">
        <v>2801</v>
      </c>
      <c r="DP351" s="777">
        <v>6.8209069108349674E-2</v>
      </c>
      <c r="DQ351" s="714">
        <v>0</v>
      </c>
      <c r="DR351" s="714"/>
      <c r="DS351" s="714"/>
      <c r="DT351" s="582">
        <v>7.4749090909090904E-2</v>
      </c>
      <c r="DU351" s="582">
        <v>0</v>
      </c>
      <c r="DV351" s="84">
        <v>2.2781774580335732E-2</v>
      </c>
      <c r="DW351" s="431"/>
      <c r="DX351" s="81" t="s">
        <v>2801</v>
      </c>
      <c r="DY351" s="777">
        <v>4.5509047307608463E-2</v>
      </c>
      <c r="DZ351" s="714">
        <v>0</v>
      </c>
      <c r="EA351" s="714"/>
      <c r="EB351" s="714"/>
      <c r="EC351" s="781" t="s">
        <v>2797</v>
      </c>
      <c r="ED351" s="582">
        <v>5.0516363636363637E-2</v>
      </c>
      <c r="EE351" s="582">
        <v>0</v>
      </c>
      <c r="EG351" s="434">
        <v>0.25059952038369304</v>
      </c>
      <c r="EH351" s="177">
        <v>0</v>
      </c>
      <c r="EI351" s="433">
        <v>0</v>
      </c>
      <c r="EJ351" s="587">
        <v>0.99999976019184644</v>
      </c>
      <c r="EK351" s="585">
        <v>0</v>
      </c>
      <c r="EL351" s="584">
        <v>0</v>
      </c>
      <c r="EM351" s="740">
        <v>1.0000021200000002</v>
      </c>
      <c r="EN351" s="740">
        <v>0</v>
      </c>
      <c r="EO351" s="766">
        <v>0</v>
      </c>
      <c r="EP351" s="688">
        <v>1475028000</v>
      </c>
      <c r="EQ351" s="741"/>
      <c r="ER351" s="741"/>
      <c r="ES351" s="200"/>
      <c r="ET351" s="412">
        <f t="shared" si="5"/>
        <v>0</v>
      </c>
    </row>
    <row r="352" spans="1:150" s="409" customFormat="1" ht="99.95" customHeight="1" x14ac:dyDescent="0.25">
      <c r="A352" s="430" t="s">
        <v>215</v>
      </c>
      <c r="B352" s="430" t="s">
        <v>310</v>
      </c>
      <c r="C352" s="430" t="s">
        <v>138</v>
      </c>
      <c r="D352" s="437">
        <v>2</v>
      </c>
      <c r="E352" s="430" t="s">
        <v>2794</v>
      </c>
      <c r="F352" s="441" t="s">
        <v>65</v>
      </c>
      <c r="G352" s="437">
        <v>8</v>
      </c>
      <c r="H352" s="443">
        <v>1</v>
      </c>
      <c r="I352" s="441">
        <v>0.25</v>
      </c>
      <c r="J352" s="430" t="s">
        <v>2795</v>
      </c>
      <c r="K352" s="463">
        <v>43455</v>
      </c>
      <c r="L352" s="437">
        <v>4</v>
      </c>
      <c r="M352" s="430" t="s">
        <v>2796</v>
      </c>
      <c r="N352" s="430" t="s">
        <v>2797</v>
      </c>
      <c r="O352" s="430" t="s">
        <v>2798</v>
      </c>
      <c r="P352" s="48">
        <v>8.3400000000000002E-2</v>
      </c>
      <c r="Q352" s="453" t="s">
        <v>2799</v>
      </c>
      <c r="R352" s="477">
        <v>1475028000</v>
      </c>
      <c r="S352" s="415"/>
      <c r="T352" s="11">
        <v>43150</v>
      </c>
      <c r="U352" s="11">
        <v>43455</v>
      </c>
      <c r="V352" s="430" t="s">
        <v>2802</v>
      </c>
      <c r="W352" s="431">
        <v>0.24970023980815348</v>
      </c>
      <c r="X352" s="84">
        <v>2.2700021800741224E-2</v>
      </c>
      <c r="Y352" s="431"/>
      <c r="Z352" s="437" t="s">
        <v>2801</v>
      </c>
      <c r="AA352" s="777"/>
      <c r="AB352" s="714"/>
      <c r="AC352" s="780"/>
      <c r="AD352" s="714"/>
      <c r="AE352" s="613"/>
      <c r="AF352" s="582"/>
      <c r="AG352" s="84">
        <v>2.2700021800741224E-2</v>
      </c>
      <c r="AH352" s="431"/>
      <c r="AI352" s="81" t="s">
        <v>2801</v>
      </c>
      <c r="AJ352" s="777"/>
      <c r="AK352" s="714"/>
      <c r="AL352" s="714"/>
      <c r="AM352" s="714"/>
      <c r="AN352" s="582"/>
      <c r="AO352" s="582"/>
      <c r="AP352" s="84">
        <v>2.2700021800741224E-2</v>
      </c>
      <c r="AQ352" s="431"/>
      <c r="AR352" s="81" t="s">
        <v>2801</v>
      </c>
      <c r="AS352" s="777"/>
      <c r="AT352" s="714"/>
      <c r="AU352" s="714"/>
      <c r="AV352" s="464"/>
      <c r="AW352" s="714"/>
      <c r="AX352" s="582"/>
      <c r="AY352" s="582"/>
      <c r="AZ352" s="84">
        <v>2.2700021800741224E-2</v>
      </c>
      <c r="BA352" s="431"/>
      <c r="BB352" s="81" t="s">
        <v>2801</v>
      </c>
      <c r="BC352" s="777"/>
      <c r="BD352" s="582"/>
      <c r="BE352" s="714"/>
      <c r="BF352" s="714"/>
      <c r="BG352" s="582"/>
      <c r="BH352" s="582"/>
      <c r="BI352" s="84">
        <v>2.2700021800741224E-2</v>
      </c>
      <c r="BJ352" s="431"/>
      <c r="BK352" s="81" t="s">
        <v>2801</v>
      </c>
      <c r="BL352" s="777"/>
      <c r="BM352" s="714"/>
      <c r="BN352" s="659"/>
      <c r="BO352" s="464"/>
      <c r="BP352" s="582"/>
      <c r="BQ352" s="582"/>
      <c r="BR352" s="84">
        <v>2.2700021800741224E-2</v>
      </c>
      <c r="BS352" s="431"/>
      <c r="BT352" s="81" t="s">
        <v>2801</v>
      </c>
      <c r="BU352" s="777"/>
      <c r="BV352" s="714"/>
      <c r="BW352" s="714"/>
      <c r="BX352" s="714"/>
      <c r="BY352" s="714"/>
      <c r="BZ352" s="582"/>
      <c r="CA352" s="582"/>
      <c r="CB352" s="84">
        <v>2.2700021800741224E-2</v>
      </c>
      <c r="CC352" s="431"/>
      <c r="CD352" s="81" t="s">
        <v>2801</v>
      </c>
      <c r="CE352" s="777"/>
      <c r="CF352" s="714"/>
      <c r="CG352" s="780"/>
      <c r="CH352" s="714"/>
      <c r="CI352" s="582"/>
      <c r="CJ352" s="582"/>
      <c r="CK352" s="84">
        <v>2.2700021800741224E-2</v>
      </c>
      <c r="CL352" s="431"/>
      <c r="CM352" s="81" t="s">
        <v>2801</v>
      </c>
      <c r="CN352" s="777"/>
      <c r="CO352" s="714"/>
      <c r="CP352" s="714"/>
      <c r="CQ352" s="714"/>
      <c r="CR352" s="582"/>
      <c r="CS352" s="585"/>
      <c r="CT352" s="84">
        <v>2.2700021800741224E-2</v>
      </c>
      <c r="CU352" s="431"/>
      <c r="CV352" s="81" t="s">
        <v>2801</v>
      </c>
      <c r="CW352" s="777"/>
      <c r="CX352" s="714"/>
      <c r="CY352" s="714"/>
      <c r="CZ352" s="464"/>
      <c r="DA352" s="714"/>
      <c r="DB352" s="582"/>
      <c r="DC352" s="582"/>
      <c r="DD352" s="84">
        <v>2.2700021800741224E-2</v>
      </c>
      <c r="DE352" s="431"/>
      <c r="DF352" s="81" t="s">
        <v>2801</v>
      </c>
      <c r="DG352" s="777"/>
      <c r="DH352" s="582"/>
      <c r="DI352" s="780"/>
      <c r="DJ352" s="714"/>
      <c r="DK352" s="582"/>
      <c r="DL352" s="582"/>
      <c r="DM352" s="84">
        <v>2.2700021800741224E-2</v>
      </c>
      <c r="DN352" s="431"/>
      <c r="DO352" s="81" t="s">
        <v>2801</v>
      </c>
      <c r="DP352" s="777"/>
      <c r="DQ352" s="714"/>
      <c r="DR352" s="714"/>
      <c r="DS352" s="714"/>
      <c r="DT352" s="582"/>
      <c r="DU352" s="582"/>
      <c r="DV352" s="84"/>
      <c r="DW352" s="431"/>
      <c r="DX352" s="431"/>
      <c r="DY352" s="777"/>
      <c r="DZ352" s="714"/>
      <c r="EA352" s="714"/>
      <c r="EB352" s="714"/>
      <c r="EC352" s="781"/>
      <c r="ED352" s="582"/>
      <c r="EE352" s="582"/>
      <c r="EG352" s="434">
        <v>0.24970023980815342</v>
      </c>
      <c r="EH352" s="177">
        <v>0</v>
      </c>
      <c r="EI352" s="433">
        <v>0</v>
      </c>
      <c r="EJ352" s="587"/>
      <c r="EK352" s="585"/>
      <c r="EL352" s="584"/>
      <c r="EM352" s="741"/>
      <c r="EN352" s="741"/>
      <c r="EO352" s="766"/>
      <c r="EP352" s="688"/>
      <c r="EQ352" s="741"/>
      <c r="ER352" s="741"/>
      <c r="ES352" s="200"/>
      <c r="ET352" s="412">
        <f t="shared" si="5"/>
        <v>0</v>
      </c>
    </row>
    <row r="353" spans="1:150" s="409" customFormat="1" ht="99.95" customHeight="1" x14ac:dyDescent="0.25">
      <c r="A353" s="430" t="s">
        <v>215</v>
      </c>
      <c r="B353" s="430" t="s">
        <v>310</v>
      </c>
      <c r="C353" s="430" t="s">
        <v>138</v>
      </c>
      <c r="D353" s="437">
        <v>2</v>
      </c>
      <c r="E353" s="430" t="s">
        <v>2794</v>
      </c>
      <c r="F353" s="441" t="s">
        <v>65</v>
      </c>
      <c r="G353" s="437">
        <v>8</v>
      </c>
      <c r="H353" s="443">
        <v>1</v>
      </c>
      <c r="I353" s="441">
        <v>0.25</v>
      </c>
      <c r="J353" s="430" t="s">
        <v>2795</v>
      </c>
      <c r="K353" s="463">
        <v>43455</v>
      </c>
      <c r="L353" s="437">
        <v>4</v>
      </c>
      <c r="M353" s="430" t="s">
        <v>2796</v>
      </c>
      <c r="N353" s="430" t="s">
        <v>2797</v>
      </c>
      <c r="O353" s="430" t="s">
        <v>2798</v>
      </c>
      <c r="P353" s="48">
        <v>8.3400000000000002E-2</v>
      </c>
      <c r="Q353" s="453" t="s">
        <v>2799</v>
      </c>
      <c r="R353" s="477">
        <v>1475028000</v>
      </c>
      <c r="S353" s="415"/>
      <c r="T353" s="11">
        <v>43150</v>
      </c>
      <c r="U353" s="11">
        <v>43455</v>
      </c>
      <c r="V353" s="430" t="s">
        <v>2803</v>
      </c>
      <c r="W353" s="431">
        <v>0.24970023980815348</v>
      </c>
      <c r="X353" s="84">
        <v>3.1300000000000001E-2</v>
      </c>
      <c r="Y353" s="431"/>
      <c r="Z353" s="437" t="s">
        <v>2801</v>
      </c>
      <c r="AA353" s="777"/>
      <c r="AB353" s="714"/>
      <c r="AC353" s="780"/>
      <c r="AD353" s="714"/>
      <c r="AE353" s="613"/>
      <c r="AF353" s="582"/>
      <c r="AG353" s="84">
        <v>3.1199999999999999E-2</v>
      </c>
      <c r="AH353" s="431"/>
      <c r="AI353" s="81" t="s">
        <v>2801</v>
      </c>
      <c r="AJ353" s="777"/>
      <c r="AK353" s="714"/>
      <c r="AL353" s="714"/>
      <c r="AM353" s="714"/>
      <c r="AN353" s="582"/>
      <c r="AO353" s="582"/>
      <c r="AP353" s="84">
        <v>3.1199999999999999E-2</v>
      </c>
      <c r="AQ353" s="431"/>
      <c r="AR353" s="81" t="s">
        <v>2801</v>
      </c>
      <c r="AS353" s="777"/>
      <c r="AT353" s="714"/>
      <c r="AU353" s="714"/>
      <c r="AV353" s="464"/>
      <c r="AW353" s="714"/>
      <c r="AX353" s="582"/>
      <c r="AY353" s="582"/>
      <c r="AZ353" s="84">
        <v>3.1199999999999999E-2</v>
      </c>
      <c r="BA353" s="431"/>
      <c r="BB353" s="81" t="s">
        <v>2801</v>
      </c>
      <c r="BC353" s="777"/>
      <c r="BD353" s="582"/>
      <c r="BE353" s="714"/>
      <c r="BF353" s="714"/>
      <c r="BG353" s="582"/>
      <c r="BH353" s="582"/>
      <c r="BI353" s="84">
        <v>3.1199999999999999E-2</v>
      </c>
      <c r="BJ353" s="431"/>
      <c r="BK353" s="81" t="s">
        <v>2801</v>
      </c>
      <c r="BL353" s="777"/>
      <c r="BM353" s="714"/>
      <c r="BN353" s="659"/>
      <c r="BO353" s="464"/>
      <c r="BP353" s="582"/>
      <c r="BQ353" s="582"/>
      <c r="BR353" s="84">
        <v>3.1199999999999999E-2</v>
      </c>
      <c r="BS353" s="431"/>
      <c r="BT353" s="81" t="s">
        <v>2801</v>
      </c>
      <c r="BU353" s="777"/>
      <c r="BV353" s="714"/>
      <c r="BW353" s="714"/>
      <c r="BX353" s="714"/>
      <c r="BY353" s="714"/>
      <c r="BZ353" s="582"/>
      <c r="CA353" s="582"/>
      <c r="CB353" s="84">
        <v>3.1199999999999999E-2</v>
      </c>
      <c r="CC353" s="431"/>
      <c r="CD353" s="81" t="s">
        <v>2801</v>
      </c>
      <c r="CE353" s="777"/>
      <c r="CF353" s="714"/>
      <c r="CG353" s="780"/>
      <c r="CH353" s="714"/>
      <c r="CI353" s="582"/>
      <c r="CJ353" s="582"/>
      <c r="CK353" s="84">
        <v>3.1199999999999999E-2</v>
      </c>
      <c r="CL353" s="431"/>
      <c r="CM353" s="81" t="s">
        <v>2801</v>
      </c>
      <c r="CN353" s="777"/>
      <c r="CO353" s="714"/>
      <c r="CP353" s="714"/>
      <c r="CQ353" s="714"/>
      <c r="CR353" s="582"/>
      <c r="CS353" s="585"/>
      <c r="CT353" s="84"/>
      <c r="CU353" s="431"/>
      <c r="CV353" s="431"/>
      <c r="CW353" s="777"/>
      <c r="CX353" s="714"/>
      <c r="CY353" s="714"/>
      <c r="CZ353" s="464"/>
      <c r="DA353" s="714"/>
      <c r="DB353" s="582"/>
      <c r="DC353" s="582"/>
      <c r="DD353" s="84"/>
      <c r="DE353" s="431"/>
      <c r="DF353" s="431"/>
      <c r="DG353" s="777"/>
      <c r="DH353" s="582"/>
      <c r="DI353" s="780"/>
      <c r="DJ353" s="714"/>
      <c r="DK353" s="582"/>
      <c r="DL353" s="582"/>
      <c r="DM353" s="84"/>
      <c r="DN353" s="431"/>
      <c r="DO353" s="431"/>
      <c r="DP353" s="777"/>
      <c r="DQ353" s="714"/>
      <c r="DR353" s="714"/>
      <c r="DS353" s="714"/>
      <c r="DT353" s="582"/>
      <c r="DU353" s="582"/>
      <c r="DV353" s="84"/>
      <c r="DW353" s="431"/>
      <c r="DX353" s="431"/>
      <c r="DY353" s="777"/>
      <c r="DZ353" s="714"/>
      <c r="EA353" s="714"/>
      <c r="EB353" s="714"/>
      <c r="EC353" s="781"/>
      <c r="ED353" s="582"/>
      <c r="EE353" s="582"/>
      <c r="EG353" s="434">
        <v>0.24970000000000003</v>
      </c>
      <c r="EH353" s="177">
        <v>0</v>
      </c>
      <c r="EI353" s="433">
        <v>0</v>
      </c>
      <c r="EJ353" s="587"/>
      <c r="EK353" s="585"/>
      <c r="EL353" s="584"/>
      <c r="EM353" s="741"/>
      <c r="EN353" s="741"/>
      <c r="EO353" s="766"/>
      <c r="EP353" s="688"/>
      <c r="EQ353" s="741"/>
      <c r="ER353" s="741"/>
      <c r="ES353" s="200"/>
      <c r="ET353" s="412">
        <f t="shared" si="5"/>
        <v>-2.3980815344604167E-7</v>
      </c>
    </row>
    <row r="354" spans="1:150" s="409" customFormat="1" ht="99.95" customHeight="1" x14ac:dyDescent="0.25">
      <c r="A354" s="430" t="s">
        <v>215</v>
      </c>
      <c r="B354" s="430" t="s">
        <v>310</v>
      </c>
      <c r="C354" s="430" t="s">
        <v>138</v>
      </c>
      <c r="D354" s="437">
        <v>2</v>
      </c>
      <c r="E354" s="430" t="s">
        <v>2794</v>
      </c>
      <c r="F354" s="441" t="s">
        <v>65</v>
      </c>
      <c r="G354" s="437">
        <v>8</v>
      </c>
      <c r="H354" s="443">
        <v>1</v>
      </c>
      <c r="I354" s="441">
        <v>0.25</v>
      </c>
      <c r="J354" s="430" t="s">
        <v>2795</v>
      </c>
      <c r="K354" s="463">
        <v>43455</v>
      </c>
      <c r="L354" s="437">
        <v>4</v>
      </c>
      <c r="M354" s="430" t="s">
        <v>2796</v>
      </c>
      <c r="N354" s="430" t="s">
        <v>2797</v>
      </c>
      <c r="O354" s="430" t="s">
        <v>2798</v>
      </c>
      <c r="P354" s="48">
        <v>8.3400000000000002E-2</v>
      </c>
      <c r="Q354" s="453" t="s">
        <v>2799</v>
      </c>
      <c r="R354" s="477">
        <v>1475028000</v>
      </c>
      <c r="S354" s="415"/>
      <c r="T354" s="11">
        <v>43150</v>
      </c>
      <c r="U354" s="11">
        <v>43455</v>
      </c>
      <c r="V354" s="430" t="s">
        <v>2804</v>
      </c>
      <c r="W354" s="431">
        <v>0.25</v>
      </c>
      <c r="X354" s="84"/>
      <c r="Y354" s="431"/>
      <c r="Z354" s="545"/>
      <c r="AA354" s="777"/>
      <c r="AB354" s="714"/>
      <c r="AC354" s="780"/>
      <c r="AD354" s="714"/>
      <c r="AE354" s="613"/>
      <c r="AF354" s="582"/>
      <c r="AG354" s="84">
        <v>2.2727272727272728E-2</v>
      </c>
      <c r="AH354" s="431"/>
      <c r="AI354" s="81" t="s">
        <v>2801</v>
      </c>
      <c r="AJ354" s="777"/>
      <c r="AK354" s="714"/>
      <c r="AL354" s="714"/>
      <c r="AM354" s="714"/>
      <c r="AN354" s="582"/>
      <c r="AO354" s="582"/>
      <c r="AP354" s="84">
        <v>2.2727272727272728E-2</v>
      </c>
      <c r="AQ354" s="431"/>
      <c r="AR354" s="81" t="s">
        <v>2801</v>
      </c>
      <c r="AS354" s="777"/>
      <c r="AT354" s="714"/>
      <c r="AU354" s="714"/>
      <c r="AV354" s="464"/>
      <c r="AW354" s="714"/>
      <c r="AX354" s="582"/>
      <c r="AY354" s="582"/>
      <c r="AZ354" s="84">
        <v>2.2727272727272728E-2</v>
      </c>
      <c r="BA354" s="431"/>
      <c r="BB354" s="81" t="s">
        <v>2801</v>
      </c>
      <c r="BC354" s="777"/>
      <c r="BD354" s="582"/>
      <c r="BE354" s="714"/>
      <c r="BF354" s="714"/>
      <c r="BG354" s="582"/>
      <c r="BH354" s="582"/>
      <c r="BI354" s="84">
        <v>2.2727272727272728E-2</v>
      </c>
      <c r="BJ354" s="431"/>
      <c r="BK354" s="81" t="s">
        <v>2801</v>
      </c>
      <c r="BL354" s="777"/>
      <c r="BM354" s="714"/>
      <c r="BN354" s="659"/>
      <c r="BO354" s="464"/>
      <c r="BP354" s="582"/>
      <c r="BQ354" s="582"/>
      <c r="BR354" s="84">
        <v>2.2727272727272728E-2</v>
      </c>
      <c r="BS354" s="431"/>
      <c r="BT354" s="81" t="s">
        <v>2801</v>
      </c>
      <c r="BU354" s="777"/>
      <c r="BV354" s="714"/>
      <c r="BW354" s="714"/>
      <c r="BX354" s="714"/>
      <c r="BY354" s="714"/>
      <c r="BZ354" s="582"/>
      <c r="CA354" s="582"/>
      <c r="CB354" s="84">
        <v>2.2727272727272728E-2</v>
      </c>
      <c r="CC354" s="431"/>
      <c r="CD354" s="81" t="s">
        <v>2801</v>
      </c>
      <c r="CE354" s="777"/>
      <c r="CF354" s="714"/>
      <c r="CG354" s="780"/>
      <c r="CH354" s="714"/>
      <c r="CI354" s="582"/>
      <c r="CJ354" s="582"/>
      <c r="CK354" s="84">
        <v>2.2727272727272728E-2</v>
      </c>
      <c r="CL354" s="431"/>
      <c r="CM354" s="81" t="s">
        <v>2801</v>
      </c>
      <c r="CN354" s="777"/>
      <c r="CO354" s="714"/>
      <c r="CP354" s="714"/>
      <c r="CQ354" s="714"/>
      <c r="CR354" s="582"/>
      <c r="CS354" s="585"/>
      <c r="CT354" s="84">
        <v>2.2727272727272728E-2</v>
      </c>
      <c r="CU354" s="431"/>
      <c r="CV354" s="81" t="s">
        <v>2801</v>
      </c>
      <c r="CW354" s="777"/>
      <c r="CX354" s="714"/>
      <c r="CY354" s="714"/>
      <c r="CZ354" s="464"/>
      <c r="DA354" s="714"/>
      <c r="DB354" s="582"/>
      <c r="DC354" s="582"/>
      <c r="DD354" s="84">
        <v>2.2727272727272728E-2</v>
      </c>
      <c r="DE354" s="431"/>
      <c r="DF354" s="81" t="s">
        <v>2801</v>
      </c>
      <c r="DG354" s="777"/>
      <c r="DH354" s="582"/>
      <c r="DI354" s="780"/>
      <c r="DJ354" s="714"/>
      <c r="DK354" s="582"/>
      <c r="DL354" s="582"/>
      <c r="DM354" s="84">
        <v>2.2727272727272728E-2</v>
      </c>
      <c r="DN354" s="431"/>
      <c r="DO354" s="81" t="s">
        <v>2801</v>
      </c>
      <c r="DP354" s="777"/>
      <c r="DQ354" s="714"/>
      <c r="DR354" s="714"/>
      <c r="DS354" s="714"/>
      <c r="DT354" s="582"/>
      <c r="DU354" s="582"/>
      <c r="DV354" s="84">
        <v>2.2727272727272728E-2</v>
      </c>
      <c r="DW354" s="431"/>
      <c r="DX354" s="81" t="s">
        <v>2801</v>
      </c>
      <c r="DY354" s="777"/>
      <c r="DZ354" s="714"/>
      <c r="EA354" s="714"/>
      <c r="EB354" s="714"/>
      <c r="EC354" s="781"/>
      <c r="ED354" s="582"/>
      <c r="EE354" s="582"/>
      <c r="EG354" s="177">
        <v>0.25000000000000006</v>
      </c>
      <c r="EH354" s="177">
        <v>0</v>
      </c>
      <c r="EI354" s="433">
        <v>0</v>
      </c>
      <c r="EJ354" s="587"/>
      <c r="EK354" s="585"/>
      <c r="EL354" s="584"/>
      <c r="EM354" s="741"/>
      <c r="EN354" s="741"/>
      <c r="EO354" s="766"/>
      <c r="EP354" s="688"/>
      <c r="EQ354" s="741"/>
      <c r="ER354" s="741"/>
      <c r="ES354" s="200"/>
      <c r="ET354" s="412">
        <f t="shared" si="5"/>
        <v>0</v>
      </c>
    </row>
    <row r="355" spans="1:150" s="409" customFormat="1" ht="99.95" customHeight="1" x14ac:dyDescent="0.25">
      <c r="A355" s="430" t="s">
        <v>215</v>
      </c>
      <c r="B355" s="430" t="s">
        <v>310</v>
      </c>
      <c r="C355" s="430" t="s">
        <v>138</v>
      </c>
      <c r="D355" s="437">
        <v>2</v>
      </c>
      <c r="E355" s="430" t="s">
        <v>2794</v>
      </c>
      <c r="F355" s="441" t="s">
        <v>65</v>
      </c>
      <c r="G355" s="437">
        <v>8</v>
      </c>
      <c r="H355" s="443">
        <v>1</v>
      </c>
      <c r="I355" s="441">
        <v>0.25</v>
      </c>
      <c r="J355" s="430" t="s">
        <v>2795</v>
      </c>
      <c r="K355" s="463">
        <v>43455</v>
      </c>
      <c r="L355" s="437">
        <v>5</v>
      </c>
      <c r="M355" s="546" t="s">
        <v>2805</v>
      </c>
      <c r="N355" s="430" t="s">
        <v>2806</v>
      </c>
      <c r="O355" s="430" t="s">
        <v>2798</v>
      </c>
      <c r="P355" s="48">
        <v>8.3299999999999999E-2</v>
      </c>
      <c r="Q355" s="453" t="s">
        <v>2799</v>
      </c>
      <c r="R355" s="477">
        <v>480099000</v>
      </c>
      <c r="S355" s="415"/>
      <c r="T355" s="11">
        <v>43150</v>
      </c>
      <c r="U355" s="11">
        <v>43455</v>
      </c>
      <c r="V355" s="430" t="s">
        <v>2807</v>
      </c>
      <c r="W355" s="431">
        <v>0.33325330132052822</v>
      </c>
      <c r="X355" s="84"/>
      <c r="Y355" s="431"/>
      <c r="Z355" s="545"/>
      <c r="AA355" s="665">
        <v>0</v>
      </c>
      <c r="AB355" s="714">
        <v>0</v>
      </c>
      <c r="AC355" s="780">
        <v>371836676</v>
      </c>
      <c r="AD355" s="714"/>
      <c r="AE355" s="613"/>
      <c r="AF355" s="582"/>
      <c r="AG355" s="84">
        <v>3.0295754665502564E-2</v>
      </c>
      <c r="AH355" s="431"/>
      <c r="AI355" s="431" t="s">
        <v>2801</v>
      </c>
      <c r="AJ355" s="665">
        <v>9.7647064886560692E-2</v>
      </c>
      <c r="AK355" s="714">
        <v>0</v>
      </c>
      <c r="AL355" s="714"/>
      <c r="AM355" s="714"/>
      <c r="AN355" s="582"/>
      <c r="AO355" s="582"/>
      <c r="AP355" s="84">
        <v>3.0295754665502564E-2</v>
      </c>
      <c r="AQ355" s="431"/>
      <c r="AR355" s="81" t="s">
        <v>2801</v>
      </c>
      <c r="AS355" s="665">
        <v>9.7647064886560692E-2</v>
      </c>
      <c r="AT355" s="714">
        <v>0</v>
      </c>
      <c r="AU355" s="714"/>
      <c r="AV355" s="464"/>
      <c r="AW355" s="714" t="s">
        <v>2806</v>
      </c>
      <c r="AX355" s="582"/>
      <c r="AY355" s="582"/>
      <c r="AZ355" s="84">
        <v>3.0295754665502564E-2</v>
      </c>
      <c r="BA355" s="431"/>
      <c r="BB355" s="81" t="s">
        <v>2801</v>
      </c>
      <c r="BC355" s="665">
        <v>9.7647064886560692E-2</v>
      </c>
      <c r="BD355" s="714">
        <v>0</v>
      </c>
      <c r="BE355" s="714"/>
      <c r="BF355" s="714"/>
      <c r="BG355" s="582"/>
      <c r="BH355" s="582"/>
      <c r="BI355" s="84">
        <v>3.0295754665502564E-2</v>
      </c>
      <c r="BJ355" s="431"/>
      <c r="BK355" s="81" t="s">
        <v>2801</v>
      </c>
      <c r="BL355" s="665">
        <v>9.7647064886560692E-2</v>
      </c>
      <c r="BM355" s="714">
        <v>0</v>
      </c>
      <c r="BN355" s="659">
        <v>54107157</v>
      </c>
      <c r="BO355" s="464"/>
      <c r="BP355" s="582"/>
      <c r="BQ355" s="582"/>
      <c r="BR355" s="84">
        <v>3.0295754665502564E-2</v>
      </c>
      <c r="BS355" s="431"/>
      <c r="BT355" s="81" t="s">
        <v>2801</v>
      </c>
      <c r="BU355" s="665">
        <v>9.7647064886560692E-2</v>
      </c>
      <c r="BV355" s="714">
        <v>0</v>
      </c>
      <c r="BW355" s="714"/>
      <c r="BX355" s="714"/>
      <c r="BY355" s="714"/>
      <c r="BZ355" s="582"/>
      <c r="CA355" s="582"/>
      <c r="CB355" s="84">
        <v>3.0295754665502564E-2</v>
      </c>
      <c r="CC355" s="431"/>
      <c r="CD355" s="81" t="s">
        <v>2801</v>
      </c>
      <c r="CE355" s="665">
        <v>9.7647064886560692E-2</v>
      </c>
      <c r="CF355" s="714">
        <v>0</v>
      </c>
      <c r="CG355" s="780">
        <v>54155167</v>
      </c>
      <c r="CH355" s="714"/>
      <c r="CI355" s="582"/>
      <c r="CJ355" s="582"/>
      <c r="CK355" s="84">
        <v>3.0295754665502564E-2</v>
      </c>
      <c r="CL355" s="431"/>
      <c r="CM355" s="431" t="s">
        <v>2801</v>
      </c>
      <c r="CN355" s="665">
        <v>9.7647064886560692E-2</v>
      </c>
      <c r="CO355" s="714">
        <v>0</v>
      </c>
      <c r="CP355" s="714"/>
      <c r="CQ355" s="714"/>
      <c r="CR355" s="582"/>
      <c r="CS355" s="585"/>
      <c r="CT355" s="84">
        <v>3.0295754665502564E-2</v>
      </c>
      <c r="CU355" s="431"/>
      <c r="CV355" s="431" t="s">
        <v>2801</v>
      </c>
      <c r="CW355" s="665">
        <v>9.7647064886560692E-2</v>
      </c>
      <c r="CX355" s="714">
        <v>0</v>
      </c>
      <c r="CY355" s="714"/>
      <c r="CZ355" s="464"/>
      <c r="DA355" s="714" t="s">
        <v>2806</v>
      </c>
      <c r="DB355" s="582"/>
      <c r="DC355" s="582"/>
      <c r="DD355" s="84">
        <v>3.0295754665502564E-2</v>
      </c>
      <c r="DE355" s="431"/>
      <c r="DF355" s="431" t="s">
        <v>2801</v>
      </c>
      <c r="DG355" s="665">
        <v>9.7647064886560692E-2</v>
      </c>
      <c r="DH355" s="714">
        <v>0</v>
      </c>
      <c r="DI355" s="780"/>
      <c r="DJ355" s="714"/>
      <c r="DK355" s="582"/>
      <c r="DL355" s="582"/>
      <c r="DM355" s="84">
        <v>3.0295754665502564E-2</v>
      </c>
      <c r="DN355" s="431"/>
      <c r="DO355" s="81" t="s">
        <v>2801</v>
      </c>
      <c r="DP355" s="665">
        <v>6.0591509331005128E-2</v>
      </c>
      <c r="DQ355" s="714">
        <v>0</v>
      </c>
      <c r="DR355" s="714"/>
      <c r="DS355" s="714"/>
      <c r="DT355" s="582"/>
      <c r="DU355" s="582"/>
      <c r="DV355" s="84">
        <v>3.0295754665502564E-2</v>
      </c>
      <c r="DW355" s="431"/>
      <c r="DX355" s="81" t="s">
        <v>2801</v>
      </c>
      <c r="DY355" s="665">
        <v>6.0591509331005128E-2</v>
      </c>
      <c r="DZ355" s="714">
        <v>0</v>
      </c>
      <c r="EA355" s="714"/>
      <c r="EB355" s="714"/>
      <c r="EC355" s="781" t="s">
        <v>2806</v>
      </c>
      <c r="ED355" s="582"/>
      <c r="EE355" s="582"/>
      <c r="EG355" s="177">
        <v>0.33325330132052811</v>
      </c>
      <c r="EH355" s="177">
        <v>0</v>
      </c>
      <c r="EI355" s="433">
        <v>0</v>
      </c>
      <c r="EJ355" s="765">
        <v>1.0000066026410566</v>
      </c>
      <c r="EK355" s="740">
        <v>0</v>
      </c>
      <c r="EL355" s="766">
        <v>0</v>
      </c>
      <c r="EM355" s="741"/>
      <c r="EN355" s="741"/>
      <c r="EO355" s="766"/>
      <c r="EP355" s="688">
        <v>480099000</v>
      </c>
      <c r="EQ355" s="741"/>
      <c r="ER355" s="741"/>
      <c r="ES355" s="200"/>
      <c r="ET355" s="412">
        <f t="shared" si="5"/>
        <v>0</v>
      </c>
    </row>
    <row r="356" spans="1:150" s="409" customFormat="1" ht="99.95" customHeight="1" x14ac:dyDescent="0.25">
      <c r="A356" s="430" t="s">
        <v>215</v>
      </c>
      <c r="B356" s="430" t="s">
        <v>310</v>
      </c>
      <c r="C356" s="430" t="s">
        <v>138</v>
      </c>
      <c r="D356" s="437">
        <v>2</v>
      </c>
      <c r="E356" s="430" t="s">
        <v>2794</v>
      </c>
      <c r="F356" s="441" t="s">
        <v>65</v>
      </c>
      <c r="G356" s="437">
        <v>8</v>
      </c>
      <c r="H356" s="443">
        <v>1</v>
      </c>
      <c r="I356" s="441">
        <v>0.25</v>
      </c>
      <c r="J356" s="430" t="s">
        <v>2795</v>
      </c>
      <c r="K356" s="463">
        <v>43455</v>
      </c>
      <c r="L356" s="437">
        <v>5</v>
      </c>
      <c r="M356" s="546" t="s">
        <v>2805</v>
      </c>
      <c r="N356" s="430" t="s">
        <v>2806</v>
      </c>
      <c r="O356" s="430" t="s">
        <v>2798</v>
      </c>
      <c r="P356" s="48">
        <v>8.3299999999999999E-2</v>
      </c>
      <c r="Q356" s="453" t="s">
        <v>2799</v>
      </c>
      <c r="R356" s="477">
        <v>480099000</v>
      </c>
      <c r="S356" s="415"/>
      <c r="T356" s="11">
        <v>43150</v>
      </c>
      <c r="U356" s="11">
        <v>43455</v>
      </c>
      <c r="V356" s="430" t="s">
        <v>2808</v>
      </c>
      <c r="W356" s="431">
        <v>0.33325330132052822</v>
      </c>
      <c r="X356" s="84"/>
      <c r="Y356" s="431"/>
      <c r="Z356" s="545"/>
      <c r="AA356" s="665"/>
      <c r="AB356" s="714"/>
      <c r="AC356" s="780"/>
      <c r="AD356" s="714"/>
      <c r="AE356" s="613"/>
      <c r="AF356" s="582"/>
      <c r="AG356" s="84">
        <v>3.0295754665502564E-2</v>
      </c>
      <c r="AH356" s="431"/>
      <c r="AI356" s="431" t="s">
        <v>2801</v>
      </c>
      <c r="AJ356" s="665"/>
      <c r="AK356" s="714"/>
      <c r="AL356" s="714"/>
      <c r="AM356" s="714"/>
      <c r="AN356" s="582"/>
      <c r="AO356" s="582"/>
      <c r="AP356" s="84">
        <v>3.0295754665502564E-2</v>
      </c>
      <c r="AQ356" s="431"/>
      <c r="AR356" s="81" t="s">
        <v>2801</v>
      </c>
      <c r="AS356" s="665"/>
      <c r="AT356" s="714"/>
      <c r="AU356" s="714"/>
      <c r="AV356" s="464"/>
      <c r="AW356" s="714"/>
      <c r="AX356" s="582"/>
      <c r="AY356" s="582"/>
      <c r="AZ356" s="84">
        <v>3.0295754665502564E-2</v>
      </c>
      <c r="BA356" s="431"/>
      <c r="BB356" s="81" t="s">
        <v>2801</v>
      </c>
      <c r="BC356" s="665"/>
      <c r="BD356" s="714"/>
      <c r="BE356" s="714"/>
      <c r="BF356" s="714"/>
      <c r="BG356" s="582"/>
      <c r="BH356" s="582"/>
      <c r="BI356" s="84">
        <v>3.0295754665502564E-2</v>
      </c>
      <c r="BJ356" s="431"/>
      <c r="BK356" s="81" t="s">
        <v>2801</v>
      </c>
      <c r="BL356" s="665"/>
      <c r="BM356" s="714"/>
      <c r="BN356" s="659"/>
      <c r="BO356" s="464"/>
      <c r="BP356" s="582"/>
      <c r="BQ356" s="582"/>
      <c r="BR356" s="84">
        <v>3.0295754665502564E-2</v>
      </c>
      <c r="BS356" s="431"/>
      <c r="BT356" s="81" t="s">
        <v>2801</v>
      </c>
      <c r="BU356" s="665"/>
      <c r="BV356" s="714"/>
      <c r="BW356" s="714"/>
      <c r="BX356" s="714"/>
      <c r="BY356" s="714"/>
      <c r="BZ356" s="582"/>
      <c r="CA356" s="582"/>
      <c r="CB356" s="84">
        <v>3.0295754665502564E-2</v>
      </c>
      <c r="CC356" s="431"/>
      <c r="CD356" s="81" t="s">
        <v>2801</v>
      </c>
      <c r="CE356" s="665"/>
      <c r="CF356" s="714"/>
      <c r="CG356" s="780"/>
      <c r="CH356" s="714"/>
      <c r="CI356" s="582"/>
      <c r="CJ356" s="582"/>
      <c r="CK356" s="84">
        <v>3.0295754665502564E-2</v>
      </c>
      <c r="CL356" s="431"/>
      <c r="CM356" s="431" t="s">
        <v>2801</v>
      </c>
      <c r="CN356" s="665"/>
      <c r="CO356" s="714"/>
      <c r="CP356" s="714"/>
      <c r="CQ356" s="714"/>
      <c r="CR356" s="582"/>
      <c r="CS356" s="585"/>
      <c r="CT356" s="84">
        <v>3.0295754665502564E-2</v>
      </c>
      <c r="CU356" s="431"/>
      <c r="CV356" s="431" t="s">
        <v>2801</v>
      </c>
      <c r="CW356" s="665"/>
      <c r="CX356" s="714"/>
      <c r="CY356" s="714"/>
      <c r="CZ356" s="464"/>
      <c r="DA356" s="714"/>
      <c r="DB356" s="582"/>
      <c r="DC356" s="582"/>
      <c r="DD356" s="84">
        <v>3.0295754665502564E-2</v>
      </c>
      <c r="DE356" s="431"/>
      <c r="DF356" s="431" t="s">
        <v>2801</v>
      </c>
      <c r="DG356" s="665"/>
      <c r="DH356" s="714"/>
      <c r="DI356" s="780"/>
      <c r="DJ356" s="714"/>
      <c r="DK356" s="582"/>
      <c r="DL356" s="582"/>
      <c r="DM356" s="84">
        <v>3.0295754665502564E-2</v>
      </c>
      <c r="DN356" s="431"/>
      <c r="DO356" s="81" t="s">
        <v>2801</v>
      </c>
      <c r="DP356" s="665"/>
      <c r="DQ356" s="714"/>
      <c r="DR356" s="714"/>
      <c r="DS356" s="714"/>
      <c r="DT356" s="582"/>
      <c r="DU356" s="582"/>
      <c r="DV356" s="84">
        <v>3.0295754665502564E-2</v>
      </c>
      <c r="DW356" s="431"/>
      <c r="DX356" s="81" t="s">
        <v>2801</v>
      </c>
      <c r="DY356" s="665"/>
      <c r="DZ356" s="714"/>
      <c r="EA356" s="714"/>
      <c r="EB356" s="714"/>
      <c r="EC356" s="781"/>
      <c r="ED356" s="582"/>
      <c r="EE356" s="582"/>
      <c r="EG356" s="177">
        <v>0.33325330132052811</v>
      </c>
      <c r="EH356" s="177">
        <v>0</v>
      </c>
      <c r="EI356" s="433">
        <v>0</v>
      </c>
      <c r="EJ356" s="765"/>
      <c r="EK356" s="741"/>
      <c r="EL356" s="766"/>
      <c r="EM356" s="741"/>
      <c r="EN356" s="741"/>
      <c r="EO356" s="766"/>
      <c r="EP356" s="688"/>
      <c r="EQ356" s="741"/>
      <c r="ER356" s="741"/>
      <c r="ES356" s="200"/>
      <c r="ET356" s="412">
        <f t="shared" si="5"/>
        <v>0</v>
      </c>
    </row>
    <row r="357" spans="1:150" s="409" customFormat="1" ht="99.95" customHeight="1" x14ac:dyDescent="0.25">
      <c r="A357" s="430" t="s">
        <v>215</v>
      </c>
      <c r="B357" s="430" t="s">
        <v>310</v>
      </c>
      <c r="C357" s="430" t="s">
        <v>138</v>
      </c>
      <c r="D357" s="437">
        <v>2</v>
      </c>
      <c r="E357" s="430" t="s">
        <v>2794</v>
      </c>
      <c r="F357" s="441" t="s">
        <v>65</v>
      </c>
      <c r="G357" s="437">
        <v>8</v>
      </c>
      <c r="H357" s="443">
        <v>1</v>
      </c>
      <c r="I357" s="441">
        <v>0.25</v>
      </c>
      <c r="J357" s="430" t="s">
        <v>2795</v>
      </c>
      <c r="K357" s="463">
        <v>43455</v>
      </c>
      <c r="L357" s="437">
        <v>5</v>
      </c>
      <c r="M357" s="546" t="s">
        <v>2805</v>
      </c>
      <c r="N357" s="430" t="s">
        <v>2806</v>
      </c>
      <c r="O357" s="430" t="s">
        <v>2798</v>
      </c>
      <c r="P357" s="48">
        <v>8.3299999999999999E-2</v>
      </c>
      <c r="Q357" s="453" t="s">
        <v>2799</v>
      </c>
      <c r="R357" s="477">
        <v>480099000</v>
      </c>
      <c r="S357" s="415"/>
      <c r="T357" s="11">
        <v>43150</v>
      </c>
      <c r="U357" s="11">
        <v>43455</v>
      </c>
      <c r="V357" s="430" t="s">
        <v>2809</v>
      </c>
      <c r="W357" s="431">
        <v>0.33350000000000002</v>
      </c>
      <c r="X357" s="84"/>
      <c r="Y357" s="431"/>
      <c r="Z357" s="545"/>
      <c r="AA357" s="665"/>
      <c r="AB357" s="714"/>
      <c r="AC357" s="780"/>
      <c r="AD357" s="714"/>
      <c r="AE357" s="613"/>
      <c r="AF357" s="582"/>
      <c r="AG357" s="84">
        <v>3.7055555555555557E-2</v>
      </c>
      <c r="AH357" s="431"/>
      <c r="AI357" s="431" t="s">
        <v>2801</v>
      </c>
      <c r="AJ357" s="665"/>
      <c r="AK357" s="714"/>
      <c r="AL357" s="714"/>
      <c r="AM357" s="714"/>
      <c r="AN357" s="582"/>
      <c r="AO357" s="582"/>
      <c r="AP357" s="84">
        <v>3.7055555555555557E-2</v>
      </c>
      <c r="AQ357" s="431"/>
      <c r="AR357" s="431" t="s">
        <v>2801</v>
      </c>
      <c r="AS357" s="665"/>
      <c r="AT357" s="714"/>
      <c r="AU357" s="714"/>
      <c r="AV357" s="464"/>
      <c r="AW357" s="714"/>
      <c r="AX357" s="582"/>
      <c r="AY357" s="582"/>
      <c r="AZ357" s="84">
        <v>3.7055555555555557E-2</v>
      </c>
      <c r="BA357" s="431"/>
      <c r="BB357" s="431" t="s">
        <v>2801</v>
      </c>
      <c r="BC357" s="665"/>
      <c r="BD357" s="714"/>
      <c r="BE357" s="714"/>
      <c r="BF357" s="714"/>
      <c r="BG357" s="582"/>
      <c r="BH357" s="582"/>
      <c r="BI357" s="84">
        <v>3.7055555555555557E-2</v>
      </c>
      <c r="BJ357" s="431"/>
      <c r="BK357" s="431" t="s">
        <v>2801</v>
      </c>
      <c r="BL357" s="665"/>
      <c r="BM357" s="714"/>
      <c r="BN357" s="659"/>
      <c r="BO357" s="464"/>
      <c r="BP357" s="582"/>
      <c r="BQ357" s="582"/>
      <c r="BR357" s="84">
        <v>3.7055555555555557E-2</v>
      </c>
      <c r="BS357" s="431"/>
      <c r="BT357" s="431" t="s">
        <v>2801</v>
      </c>
      <c r="BU357" s="665"/>
      <c r="BV357" s="714"/>
      <c r="BW357" s="714"/>
      <c r="BX357" s="714"/>
      <c r="BY357" s="714"/>
      <c r="BZ357" s="582"/>
      <c r="CA357" s="582"/>
      <c r="CB357" s="84">
        <v>3.7055555555555557E-2</v>
      </c>
      <c r="CC357" s="431"/>
      <c r="CD357" s="431" t="s">
        <v>2801</v>
      </c>
      <c r="CE357" s="665"/>
      <c r="CF357" s="714"/>
      <c r="CG357" s="780"/>
      <c r="CH357" s="714"/>
      <c r="CI357" s="582"/>
      <c r="CJ357" s="582"/>
      <c r="CK357" s="84">
        <v>3.7055555555555557E-2</v>
      </c>
      <c r="CL357" s="431"/>
      <c r="CM357" s="431" t="s">
        <v>2801</v>
      </c>
      <c r="CN357" s="665"/>
      <c r="CO357" s="714"/>
      <c r="CP357" s="714"/>
      <c r="CQ357" s="714"/>
      <c r="CR357" s="582"/>
      <c r="CS357" s="585"/>
      <c r="CT357" s="84">
        <v>3.7055555555555557E-2</v>
      </c>
      <c r="CU357" s="431"/>
      <c r="CV357" s="431" t="s">
        <v>2801</v>
      </c>
      <c r="CW357" s="665"/>
      <c r="CX357" s="714"/>
      <c r="CY357" s="714"/>
      <c r="CZ357" s="464"/>
      <c r="DA357" s="714"/>
      <c r="DB357" s="582"/>
      <c r="DC357" s="582"/>
      <c r="DD357" s="84">
        <v>3.7055555555555557E-2</v>
      </c>
      <c r="DE357" s="431"/>
      <c r="DF357" s="431" t="s">
        <v>2801</v>
      </c>
      <c r="DG357" s="665"/>
      <c r="DH357" s="714"/>
      <c r="DI357" s="780"/>
      <c r="DJ357" s="714"/>
      <c r="DK357" s="582"/>
      <c r="DL357" s="582"/>
      <c r="DM357" s="84"/>
      <c r="DN357" s="431"/>
      <c r="DO357" s="431"/>
      <c r="DP357" s="665"/>
      <c r="DQ357" s="714"/>
      <c r="DR357" s="714"/>
      <c r="DS357" s="714"/>
      <c r="DT357" s="582"/>
      <c r="DU357" s="582"/>
      <c r="DV357" s="84"/>
      <c r="DW357" s="431"/>
      <c r="DX357" s="431"/>
      <c r="DY357" s="665"/>
      <c r="DZ357" s="714"/>
      <c r="EA357" s="714"/>
      <c r="EB357" s="714"/>
      <c r="EC357" s="781"/>
      <c r="ED357" s="582"/>
      <c r="EE357" s="582"/>
      <c r="EG357" s="434">
        <v>0.33350000000000002</v>
      </c>
      <c r="EH357" s="177">
        <v>0</v>
      </c>
      <c r="EI357" s="433">
        <v>0</v>
      </c>
      <c r="EJ357" s="765"/>
      <c r="EK357" s="741"/>
      <c r="EL357" s="766"/>
      <c r="EM357" s="741"/>
      <c r="EN357" s="741"/>
      <c r="EO357" s="766"/>
      <c r="EP357" s="688"/>
      <c r="EQ357" s="741"/>
      <c r="ER357" s="741"/>
      <c r="ES357" s="200"/>
      <c r="ET357" s="412">
        <f t="shared" si="5"/>
        <v>0</v>
      </c>
    </row>
    <row r="358" spans="1:150" s="409" customFormat="1" ht="99.95" customHeight="1" x14ac:dyDescent="0.25">
      <c r="A358" s="430" t="s">
        <v>215</v>
      </c>
      <c r="B358" s="430" t="s">
        <v>310</v>
      </c>
      <c r="C358" s="430" t="s">
        <v>138</v>
      </c>
      <c r="D358" s="437">
        <v>2</v>
      </c>
      <c r="E358" s="430" t="s">
        <v>2794</v>
      </c>
      <c r="F358" s="441" t="s">
        <v>65</v>
      </c>
      <c r="G358" s="437">
        <v>8</v>
      </c>
      <c r="H358" s="443">
        <v>1</v>
      </c>
      <c r="I358" s="441">
        <v>0.25</v>
      </c>
      <c r="J358" s="430" t="s">
        <v>2795</v>
      </c>
      <c r="K358" s="463">
        <v>43455</v>
      </c>
      <c r="L358" s="437">
        <v>6</v>
      </c>
      <c r="M358" s="430" t="s">
        <v>2810</v>
      </c>
      <c r="N358" s="430" t="s">
        <v>2811</v>
      </c>
      <c r="O358" s="430" t="s">
        <v>2812</v>
      </c>
      <c r="P358" s="86">
        <v>8.3299999999999999E-2</v>
      </c>
      <c r="Q358" s="453" t="s">
        <v>2799</v>
      </c>
      <c r="R358" s="477">
        <v>379562000</v>
      </c>
      <c r="S358" s="415"/>
      <c r="T358" s="11">
        <v>43150</v>
      </c>
      <c r="U358" s="11">
        <v>43455</v>
      </c>
      <c r="V358" s="430" t="s">
        <v>2813</v>
      </c>
      <c r="W358" s="431">
        <v>0.5</v>
      </c>
      <c r="X358" s="84"/>
      <c r="Y358" s="431"/>
      <c r="Z358" s="545"/>
      <c r="AA358" s="665">
        <v>0</v>
      </c>
      <c r="AB358" s="714">
        <v>0</v>
      </c>
      <c r="AC358" s="780">
        <v>227053988</v>
      </c>
      <c r="AD358" s="714"/>
      <c r="AE358" s="613"/>
      <c r="AF358" s="582"/>
      <c r="AG358" s="84">
        <v>4.5454545454545456E-2</v>
      </c>
      <c r="AH358" s="431"/>
      <c r="AI358" s="431" t="s">
        <v>2801</v>
      </c>
      <c r="AJ358" s="665">
        <v>9.5454545454545459E-2</v>
      </c>
      <c r="AK358" s="714">
        <v>0</v>
      </c>
      <c r="AL358" s="714"/>
      <c r="AM358" s="714"/>
      <c r="AN358" s="582"/>
      <c r="AO358" s="582"/>
      <c r="AP358" s="84">
        <v>4.5454545454545456E-2</v>
      </c>
      <c r="AQ358" s="431"/>
      <c r="AR358" s="431" t="s">
        <v>2801</v>
      </c>
      <c r="AS358" s="665">
        <v>9.5454545454545459E-2</v>
      </c>
      <c r="AT358" s="714">
        <v>0</v>
      </c>
      <c r="AU358" s="714"/>
      <c r="AV358" s="464"/>
      <c r="AW358" s="714" t="s">
        <v>2811</v>
      </c>
      <c r="AX358" s="582"/>
      <c r="AY358" s="582"/>
      <c r="AZ358" s="84">
        <v>4.5454545454545456E-2</v>
      </c>
      <c r="BA358" s="431"/>
      <c r="BB358" s="431" t="s">
        <v>2801</v>
      </c>
      <c r="BC358" s="665">
        <v>9.5454545454545459E-2</v>
      </c>
      <c r="BD358" s="714">
        <v>0</v>
      </c>
      <c r="BE358" s="714"/>
      <c r="BF358" s="714"/>
      <c r="BG358" s="582"/>
      <c r="BH358" s="582"/>
      <c r="BI358" s="84">
        <v>4.5454545454545456E-2</v>
      </c>
      <c r="BJ358" s="431"/>
      <c r="BK358" s="431" t="s">
        <v>2801</v>
      </c>
      <c r="BL358" s="665">
        <v>9.5454545454545459E-2</v>
      </c>
      <c r="BM358" s="714">
        <v>0</v>
      </c>
      <c r="BN358" s="659"/>
      <c r="BO358" s="464"/>
      <c r="BP358" s="582"/>
      <c r="BQ358" s="582"/>
      <c r="BR358" s="84">
        <v>4.5454545454545456E-2</v>
      </c>
      <c r="BS358" s="431"/>
      <c r="BT358" s="431" t="s">
        <v>2801</v>
      </c>
      <c r="BU358" s="665">
        <v>9.5454545454545459E-2</v>
      </c>
      <c r="BV358" s="714">
        <v>0</v>
      </c>
      <c r="BW358" s="714"/>
      <c r="BX358" s="714"/>
      <c r="BY358" s="714"/>
      <c r="BZ358" s="582"/>
      <c r="CA358" s="582"/>
      <c r="CB358" s="84">
        <v>4.5454545454545456E-2</v>
      </c>
      <c r="CC358" s="431"/>
      <c r="CD358" s="431" t="s">
        <v>2801</v>
      </c>
      <c r="CE358" s="665">
        <v>9.5454545454545459E-2</v>
      </c>
      <c r="CF358" s="714">
        <v>0</v>
      </c>
      <c r="CG358" s="780"/>
      <c r="CH358" s="714"/>
      <c r="CI358" s="582"/>
      <c r="CJ358" s="582"/>
      <c r="CK358" s="84">
        <v>4.5454545454545456E-2</v>
      </c>
      <c r="CL358" s="431"/>
      <c r="CM358" s="431" t="s">
        <v>2801</v>
      </c>
      <c r="CN358" s="665">
        <v>9.5454545454545459E-2</v>
      </c>
      <c r="CO358" s="714">
        <v>0</v>
      </c>
      <c r="CP358" s="714"/>
      <c r="CQ358" s="714"/>
      <c r="CR358" s="582"/>
      <c r="CS358" s="585"/>
      <c r="CT358" s="84">
        <v>4.5454545454545456E-2</v>
      </c>
      <c r="CU358" s="431"/>
      <c r="CV358" s="431" t="s">
        <v>2801</v>
      </c>
      <c r="CW358" s="665">
        <v>9.5454545454545459E-2</v>
      </c>
      <c r="CX358" s="714">
        <v>0</v>
      </c>
      <c r="CY358" s="714"/>
      <c r="CZ358" s="464"/>
      <c r="DA358" s="714" t="s">
        <v>2811</v>
      </c>
      <c r="DB358" s="582"/>
      <c r="DC358" s="582"/>
      <c r="DD358" s="84">
        <v>4.5454545454545456E-2</v>
      </c>
      <c r="DE358" s="431"/>
      <c r="DF358" s="431" t="s">
        <v>2801</v>
      </c>
      <c r="DG358" s="665">
        <v>9.5454545454545459E-2</v>
      </c>
      <c r="DH358" s="714">
        <v>0</v>
      </c>
      <c r="DI358" s="782">
        <v>152508012</v>
      </c>
      <c r="DJ358" s="714"/>
      <c r="DK358" s="582"/>
      <c r="DL358" s="582"/>
      <c r="DM358" s="84">
        <v>4.5454545454545456E-2</v>
      </c>
      <c r="DN358" s="431"/>
      <c r="DO358" s="431" t="s">
        <v>2801</v>
      </c>
      <c r="DP358" s="665">
        <v>9.5454545454545459E-2</v>
      </c>
      <c r="DQ358" s="714">
        <v>0</v>
      </c>
      <c r="DR358" s="714"/>
      <c r="DS358" s="714"/>
      <c r="DT358" s="582"/>
      <c r="DU358" s="582"/>
      <c r="DV358" s="84">
        <v>4.5454545454545456E-2</v>
      </c>
      <c r="DW358" s="431"/>
      <c r="DX358" s="431" t="s">
        <v>2801</v>
      </c>
      <c r="DY358" s="665">
        <v>4.5454545454545456E-2</v>
      </c>
      <c r="DZ358" s="714">
        <v>0</v>
      </c>
      <c r="EA358" s="714"/>
      <c r="EB358" s="714"/>
      <c r="EC358" s="781" t="s">
        <v>2811</v>
      </c>
      <c r="ED358" s="582"/>
      <c r="EE358" s="582"/>
      <c r="EG358" s="177">
        <v>0.50000000000000011</v>
      </c>
      <c r="EH358" s="177">
        <v>0</v>
      </c>
      <c r="EI358" s="433">
        <v>0</v>
      </c>
      <c r="EJ358" s="765">
        <v>1</v>
      </c>
      <c r="EK358" s="740">
        <v>0</v>
      </c>
      <c r="EL358" s="766">
        <v>0</v>
      </c>
      <c r="EM358" s="741"/>
      <c r="EN358" s="741"/>
      <c r="EO358" s="766"/>
      <c r="EP358" s="688">
        <v>379562000</v>
      </c>
      <c r="EQ358" s="741"/>
      <c r="ER358" s="741"/>
      <c r="ES358" s="200"/>
      <c r="ET358" s="412">
        <f t="shared" si="5"/>
        <v>0</v>
      </c>
    </row>
    <row r="359" spans="1:150" s="409" customFormat="1" ht="99.95" customHeight="1" x14ac:dyDescent="0.25">
      <c r="A359" s="430" t="s">
        <v>215</v>
      </c>
      <c r="B359" s="430" t="s">
        <v>310</v>
      </c>
      <c r="C359" s="430" t="s">
        <v>138</v>
      </c>
      <c r="D359" s="437">
        <v>2</v>
      </c>
      <c r="E359" s="430" t="s">
        <v>2794</v>
      </c>
      <c r="F359" s="441" t="s">
        <v>65</v>
      </c>
      <c r="G359" s="437">
        <v>8</v>
      </c>
      <c r="H359" s="443">
        <v>1</v>
      </c>
      <c r="I359" s="441">
        <v>0.25</v>
      </c>
      <c r="J359" s="430" t="s">
        <v>2795</v>
      </c>
      <c r="K359" s="463">
        <v>43455</v>
      </c>
      <c r="L359" s="437">
        <v>6</v>
      </c>
      <c r="M359" s="430" t="s">
        <v>2810</v>
      </c>
      <c r="N359" s="430" t="s">
        <v>2811</v>
      </c>
      <c r="O359" s="430" t="s">
        <v>2812</v>
      </c>
      <c r="P359" s="86">
        <v>8.3299999999999999E-2</v>
      </c>
      <c r="Q359" s="453" t="s">
        <v>2799</v>
      </c>
      <c r="R359" s="477">
        <v>379562000</v>
      </c>
      <c r="S359" s="415"/>
      <c r="T359" s="11">
        <v>43150</v>
      </c>
      <c r="U359" s="11">
        <v>43455</v>
      </c>
      <c r="V359" s="430" t="s">
        <v>2814</v>
      </c>
      <c r="W359" s="431">
        <v>0.5</v>
      </c>
      <c r="X359" s="84"/>
      <c r="Y359" s="431"/>
      <c r="Z359" s="545"/>
      <c r="AA359" s="665"/>
      <c r="AB359" s="714"/>
      <c r="AC359" s="780"/>
      <c r="AD359" s="714"/>
      <c r="AE359" s="613"/>
      <c r="AF359" s="582"/>
      <c r="AG359" s="84">
        <v>0.05</v>
      </c>
      <c r="AH359" s="431"/>
      <c r="AI359" s="431" t="s">
        <v>2801</v>
      </c>
      <c r="AJ359" s="665"/>
      <c r="AK359" s="714"/>
      <c r="AL359" s="714"/>
      <c r="AM359" s="714"/>
      <c r="AN359" s="582"/>
      <c r="AO359" s="582"/>
      <c r="AP359" s="84">
        <v>0.05</v>
      </c>
      <c r="AQ359" s="431"/>
      <c r="AR359" s="431" t="s">
        <v>2801</v>
      </c>
      <c r="AS359" s="665"/>
      <c r="AT359" s="714"/>
      <c r="AU359" s="714"/>
      <c r="AV359" s="464"/>
      <c r="AW359" s="714"/>
      <c r="AX359" s="582"/>
      <c r="AY359" s="582"/>
      <c r="AZ359" s="84">
        <v>0.05</v>
      </c>
      <c r="BA359" s="431"/>
      <c r="BB359" s="431" t="s">
        <v>2801</v>
      </c>
      <c r="BC359" s="665"/>
      <c r="BD359" s="714"/>
      <c r="BE359" s="714"/>
      <c r="BF359" s="714"/>
      <c r="BG359" s="582"/>
      <c r="BH359" s="582"/>
      <c r="BI359" s="84">
        <v>0.05</v>
      </c>
      <c r="BJ359" s="431"/>
      <c r="BK359" s="431" t="s">
        <v>2801</v>
      </c>
      <c r="BL359" s="665"/>
      <c r="BM359" s="714"/>
      <c r="BN359" s="659"/>
      <c r="BO359" s="464"/>
      <c r="BP359" s="582"/>
      <c r="BQ359" s="582"/>
      <c r="BR359" s="84">
        <v>0.05</v>
      </c>
      <c r="BS359" s="431"/>
      <c r="BT359" s="431" t="s">
        <v>2815</v>
      </c>
      <c r="BU359" s="665"/>
      <c r="BV359" s="714"/>
      <c r="BW359" s="714"/>
      <c r="BX359" s="714"/>
      <c r="BY359" s="714"/>
      <c r="BZ359" s="582"/>
      <c r="CA359" s="582"/>
      <c r="CB359" s="84">
        <v>0.05</v>
      </c>
      <c r="CC359" s="431"/>
      <c r="CD359" s="431" t="s">
        <v>2816</v>
      </c>
      <c r="CE359" s="665"/>
      <c r="CF359" s="714"/>
      <c r="CG359" s="780"/>
      <c r="CH359" s="714"/>
      <c r="CI359" s="582"/>
      <c r="CJ359" s="582"/>
      <c r="CK359" s="84">
        <v>0.05</v>
      </c>
      <c r="CL359" s="431"/>
      <c r="CM359" s="431" t="s">
        <v>2817</v>
      </c>
      <c r="CN359" s="665"/>
      <c r="CO359" s="714"/>
      <c r="CP359" s="714"/>
      <c r="CQ359" s="714"/>
      <c r="CR359" s="582"/>
      <c r="CS359" s="585"/>
      <c r="CT359" s="84">
        <v>0.05</v>
      </c>
      <c r="CU359" s="431"/>
      <c r="CV359" s="431" t="s">
        <v>2801</v>
      </c>
      <c r="CW359" s="665"/>
      <c r="CX359" s="714"/>
      <c r="CY359" s="714"/>
      <c r="CZ359" s="464"/>
      <c r="DA359" s="714"/>
      <c r="DB359" s="582"/>
      <c r="DC359" s="582"/>
      <c r="DD359" s="84">
        <v>0.05</v>
      </c>
      <c r="DE359" s="431"/>
      <c r="DF359" s="431" t="s">
        <v>2818</v>
      </c>
      <c r="DG359" s="665"/>
      <c r="DH359" s="714"/>
      <c r="DI359" s="782"/>
      <c r="DJ359" s="714"/>
      <c r="DK359" s="582"/>
      <c r="DL359" s="582"/>
      <c r="DM359" s="84">
        <v>0.05</v>
      </c>
      <c r="DN359" s="431"/>
      <c r="DO359" s="431" t="s">
        <v>2819</v>
      </c>
      <c r="DP359" s="665"/>
      <c r="DQ359" s="714"/>
      <c r="DR359" s="714"/>
      <c r="DS359" s="714"/>
      <c r="DT359" s="582"/>
      <c r="DU359" s="582"/>
      <c r="DV359" s="84"/>
      <c r="DW359" s="431"/>
      <c r="DX359" s="431"/>
      <c r="DY359" s="665"/>
      <c r="DZ359" s="714"/>
      <c r="EA359" s="714"/>
      <c r="EB359" s="714"/>
      <c r="EC359" s="781"/>
      <c r="ED359" s="582"/>
      <c r="EE359" s="582"/>
      <c r="EG359" s="177">
        <v>0.49999999999999994</v>
      </c>
      <c r="EH359" s="177">
        <v>0</v>
      </c>
      <c r="EI359" s="433">
        <v>0</v>
      </c>
      <c r="EJ359" s="765"/>
      <c r="EK359" s="741"/>
      <c r="EL359" s="766"/>
      <c r="EM359" s="741"/>
      <c r="EN359" s="741"/>
      <c r="EO359" s="766"/>
      <c r="EP359" s="688"/>
      <c r="EQ359" s="741"/>
      <c r="ER359" s="741"/>
      <c r="ES359" s="200"/>
      <c r="ET359" s="412">
        <f t="shared" si="5"/>
        <v>0</v>
      </c>
    </row>
    <row r="360" spans="1:150" s="409" customFormat="1" ht="99.95" customHeight="1" x14ac:dyDescent="0.25">
      <c r="A360" s="430" t="s">
        <v>215</v>
      </c>
      <c r="B360" s="430" t="s">
        <v>310</v>
      </c>
      <c r="C360" s="430" t="s">
        <v>138</v>
      </c>
      <c r="D360" s="437">
        <v>3</v>
      </c>
      <c r="E360" s="430" t="s">
        <v>2820</v>
      </c>
      <c r="F360" s="441" t="s">
        <v>65</v>
      </c>
      <c r="G360" s="437">
        <v>100</v>
      </c>
      <c r="H360" s="443">
        <v>1</v>
      </c>
      <c r="I360" s="441">
        <v>0.25</v>
      </c>
      <c r="J360" s="430" t="s">
        <v>2821</v>
      </c>
      <c r="K360" s="463">
        <v>43455</v>
      </c>
      <c r="L360" s="437">
        <v>7</v>
      </c>
      <c r="M360" s="430" t="s">
        <v>2822</v>
      </c>
      <c r="N360" s="430" t="s">
        <v>2823</v>
      </c>
      <c r="O360" s="430" t="s">
        <v>2824</v>
      </c>
      <c r="P360" s="54">
        <v>0.25</v>
      </c>
      <c r="Q360" s="453" t="s">
        <v>2751</v>
      </c>
      <c r="R360" s="477">
        <v>272594000</v>
      </c>
      <c r="S360" s="415"/>
      <c r="T360" s="95">
        <v>43112</v>
      </c>
      <c r="U360" s="95">
        <v>43455</v>
      </c>
      <c r="V360" s="430" t="s">
        <v>2825</v>
      </c>
      <c r="W360" s="441">
        <v>1</v>
      </c>
      <c r="X360" s="84">
        <v>9.0909090909090912E-2</v>
      </c>
      <c r="Y360" s="431"/>
      <c r="Z360" s="437" t="s">
        <v>2826</v>
      </c>
      <c r="AA360" s="460">
        <v>9.0909090909090912E-2</v>
      </c>
      <c r="AB360" s="464">
        <v>0</v>
      </c>
      <c r="AC360" s="547">
        <v>130295000</v>
      </c>
      <c r="AD360" s="464"/>
      <c r="AE360" s="443">
        <v>9.0909090909090912E-2</v>
      </c>
      <c r="AF360" s="431">
        <v>0</v>
      </c>
      <c r="AG360" s="84">
        <v>9.0909090909090912E-2</v>
      </c>
      <c r="AH360" s="431"/>
      <c r="AI360" s="431" t="s">
        <v>2827</v>
      </c>
      <c r="AJ360" s="460">
        <v>9.0909090909090912E-2</v>
      </c>
      <c r="AK360" s="464">
        <v>0</v>
      </c>
      <c r="AL360" s="464"/>
      <c r="AM360" s="464"/>
      <c r="AN360" s="471">
        <v>9.0909090909090912E-2</v>
      </c>
      <c r="AO360" s="471">
        <v>0</v>
      </c>
      <c r="AP360" s="84">
        <v>9.0909090909090912E-2</v>
      </c>
      <c r="AQ360" s="431"/>
      <c r="AR360" s="431" t="s">
        <v>2801</v>
      </c>
      <c r="AS360" s="460">
        <v>9.0909090909090912E-2</v>
      </c>
      <c r="AT360" s="464">
        <v>0</v>
      </c>
      <c r="AU360" s="464"/>
      <c r="AV360" s="464"/>
      <c r="AW360" s="464" t="s">
        <v>2828</v>
      </c>
      <c r="AX360" s="471">
        <v>9.0909090909090912E-2</v>
      </c>
      <c r="AY360" s="471">
        <v>0</v>
      </c>
      <c r="AZ360" s="84">
        <v>9.0909090909090912E-2</v>
      </c>
      <c r="BA360" s="431"/>
      <c r="BB360" s="431" t="s">
        <v>2801</v>
      </c>
      <c r="BC360" s="460">
        <v>9.0909090909090912E-2</v>
      </c>
      <c r="BD360" s="464">
        <v>0</v>
      </c>
      <c r="BE360" s="464"/>
      <c r="BF360" s="464"/>
      <c r="BG360" s="471">
        <v>9.0909090909090912E-2</v>
      </c>
      <c r="BH360" s="471">
        <v>0</v>
      </c>
      <c r="BI360" s="84">
        <v>9.0909090909090912E-2</v>
      </c>
      <c r="BJ360" s="431"/>
      <c r="BK360" s="431" t="s">
        <v>2801</v>
      </c>
      <c r="BL360" s="460">
        <v>9.0909090909090912E-2</v>
      </c>
      <c r="BM360" s="464">
        <v>0</v>
      </c>
      <c r="BN360" s="458"/>
      <c r="BO360" s="464"/>
      <c r="BP360" s="471">
        <v>9.0909090909090912E-2</v>
      </c>
      <c r="BQ360" s="471">
        <v>0</v>
      </c>
      <c r="BR360" s="84">
        <v>9.0909090909090912E-2</v>
      </c>
      <c r="BS360" s="431"/>
      <c r="BT360" s="431" t="s">
        <v>2801</v>
      </c>
      <c r="BU360" s="460">
        <v>9.0909090909090912E-2</v>
      </c>
      <c r="BV360" s="464">
        <v>0</v>
      </c>
      <c r="BW360" s="464"/>
      <c r="BX360" s="464"/>
      <c r="BY360" s="464"/>
      <c r="BZ360" s="471">
        <v>9.0909090909090912E-2</v>
      </c>
      <c r="CA360" s="471">
        <v>0</v>
      </c>
      <c r="CB360" s="84">
        <v>9.0909090909090912E-2</v>
      </c>
      <c r="CC360" s="431"/>
      <c r="CD360" s="431" t="s">
        <v>2801</v>
      </c>
      <c r="CE360" s="460">
        <v>9.0909090909090912E-2</v>
      </c>
      <c r="CF360" s="464">
        <v>0</v>
      </c>
      <c r="CG360" s="548">
        <v>142299000</v>
      </c>
      <c r="CH360" s="464"/>
      <c r="CI360" s="471">
        <v>9.0909090909090912E-2</v>
      </c>
      <c r="CJ360" s="471">
        <v>0</v>
      </c>
      <c r="CK360" s="84">
        <v>9.0909090909090912E-2</v>
      </c>
      <c r="CL360" s="431"/>
      <c r="CM360" s="431" t="s">
        <v>2801</v>
      </c>
      <c r="CN360" s="460">
        <v>9.0909090909090912E-2</v>
      </c>
      <c r="CO360" s="464">
        <v>0</v>
      </c>
      <c r="CP360" s="464"/>
      <c r="CQ360" s="464"/>
      <c r="CR360" s="471">
        <v>9.0909090909090912E-2</v>
      </c>
      <c r="CS360" s="397">
        <v>0</v>
      </c>
      <c r="CT360" s="84">
        <v>9.0909090909090912E-2</v>
      </c>
      <c r="CU360" s="431"/>
      <c r="CV360" s="431" t="s">
        <v>2801</v>
      </c>
      <c r="CW360" s="460">
        <v>9.0909090909090912E-2</v>
      </c>
      <c r="CX360" s="464">
        <v>0</v>
      </c>
      <c r="CY360" s="464"/>
      <c r="CZ360" s="464"/>
      <c r="DA360" s="464" t="s">
        <v>2829</v>
      </c>
      <c r="DB360" s="471">
        <v>9.0909090909090912E-2</v>
      </c>
      <c r="DC360" s="471">
        <v>0</v>
      </c>
      <c r="DD360" s="84">
        <v>9.0909090909090912E-2</v>
      </c>
      <c r="DE360" s="431"/>
      <c r="DF360" s="431" t="s">
        <v>2801</v>
      </c>
      <c r="DG360" s="460">
        <v>9.0909090909090912E-2</v>
      </c>
      <c r="DH360" s="464">
        <v>0</v>
      </c>
      <c r="DI360" s="549"/>
      <c r="DJ360" s="464"/>
      <c r="DK360" s="471">
        <v>9.0909090909090912E-2</v>
      </c>
      <c r="DL360" s="471">
        <v>0</v>
      </c>
      <c r="DM360" s="84">
        <v>9.0909090909090912E-2</v>
      </c>
      <c r="DN360" s="431"/>
      <c r="DO360" s="431" t="s">
        <v>2801</v>
      </c>
      <c r="DP360" s="460">
        <v>9.0909090909090912E-2</v>
      </c>
      <c r="DQ360" s="464">
        <v>0</v>
      </c>
      <c r="DR360" s="464"/>
      <c r="DS360" s="464"/>
      <c r="DT360" s="471">
        <v>9.0909090909090912E-2</v>
      </c>
      <c r="DU360" s="471">
        <v>0</v>
      </c>
      <c r="DV360" s="84"/>
      <c r="DW360" s="431"/>
      <c r="DX360" s="431"/>
      <c r="DY360" s="460">
        <v>0</v>
      </c>
      <c r="DZ360" s="464">
        <v>0</v>
      </c>
      <c r="EA360" s="464"/>
      <c r="EB360" s="464"/>
      <c r="EC360" s="396" t="s">
        <v>2830</v>
      </c>
      <c r="ED360" s="471">
        <v>0</v>
      </c>
      <c r="EE360" s="471">
        <v>0</v>
      </c>
      <c r="EG360" s="469">
        <v>1.0000000000000002</v>
      </c>
      <c r="EH360" s="469">
        <v>0</v>
      </c>
      <c r="EI360" s="470">
        <v>0</v>
      </c>
      <c r="EJ360" s="523">
        <v>1.0000000000000002</v>
      </c>
      <c r="EK360" s="469">
        <v>0</v>
      </c>
      <c r="EL360" s="470">
        <v>0</v>
      </c>
      <c r="EM360" s="469">
        <v>1.0000000000000002</v>
      </c>
      <c r="EN360" s="469">
        <v>0</v>
      </c>
      <c r="EO360" s="468"/>
      <c r="EP360" s="550">
        <v>272594000</v>
      </c>
      <c r="EQ360" s="468"/>
      <c r="ER360" s="468"/>
      <c r="ES360" s="200"/>
      <c r="ET360" s="412">
        <f t="shared" si="5"/>
        <v>0</v>
      </c>
    </row>
    <row r="361" spans="1:150" s="409" customFormat="1" ht="99.95" customHeight="1" x14ac:dyDescent="0.25">
      <c r="A361" s="430" t="s">
        <v>215</v>
      </c>
      <c r="B361" s="430" t="s">
        <v>3839</v>
      </c>
      <c r="C361" s="430" t="s">
        <v>139</v>
      </c>
      <c r="D361" s="437">
        <v>4</v>
      </c>
      <c r="E361" s="430" t="s">
        <v>140</v>
      </c>
      <c r="F361" s="441" t="s">
        <v>65</v>
      </c>
      <c r="G361" s="444">
        <v>0.7</v>
      </c>
      <c r="H361" s="444">
        <v>0.22999999999999998</v>
      </c>
      <c r="I361" s="441">
        <v>0.25</v>
      </c>
      <c r="J361" s="430" t="s">
        <v>2831</v>
      </c>
      <c r="K361" s="463">
        <v>43465</v>
      </c>
      <c r="L361" s="437">
        <v>8</v>
      </c>
      <c r="M361" s="430" t="s">
        <v>2832</v>
      </c>
      <c r="N361" s="430" t="s">
        <v>2833</v>
      </c>
      <c r="O361" s="430" t="s">
        <v>2834</v>
      </c>
      <c r="P361" s="48">
        <v>8.3400000000000002E-2</v>
      </c>
      <c r="Q361" s="453" t="s">
        <v>2835</v>
      </c>
      <c r="R361" s="477">
        <v>168921206</v>
      </c>
      <c r="S361" s="415"/>
      <c r="T361" s="11">
        <v>43102</v>
      </c>
      <c r="U361" s="11">
        <v>43190</v>
      </c>
      <c r="V361" s="430" t="s">
        <v>2836</v>
      </c>
      <c r="W361" s="431">
        <v>0.25</v>
      </c>
      <c r="X361" s="84">
        <v>8.3333333333333329E-2</v>
      </c>
      <c r="Y361" s="431"/>
      <c r="Z361" s="582" t="s">
        <v>2837</v>
      </c>
      <c r="AA361" s="665">
        <v>0.16663333333333333</v>
      </c>
      <c r="AB361" s="714">
        <v>0</v>
      </c>
      <c r="AC361" s="780">
        <v>168921206</v>
      </c>
      <c r="AD361" s="714"/>
      <c r="AE361" s="613">
        <v>1.5521347600000001E-2</v>
      </c>
      <c r="AF361" s="582">
        <v>0</v>
      </c>
      <c r="AG361" s="84">
        <v>8.3299999999999999E-2</v>
      </c>
      <c r="AH361" s="431"/>
      <c r="AI361" s="582" t="s">
        <v>2837</v>
      </c>
      <c r="AJ361" s="665">
        <v>0.29159999999999997</v>
      </c>
      <c r="AK361" s="714">
        <v>0</v>
      </c>
      <c r="AL361" s="714"/>
      <c r="AM361" s="714"/>
      <c r="AN361" s="582">
        <v>3.1639177199999993E-2</v>
      </c>
      <c r="AO361" s="582">
        <v>0</v>
      </c>
      <c r="AP361" s="84">
        <v>8.3299999999999999E-2</v>
      </c>
      <c r="AQ361" s="431"/>
      <c r="AR361" s="582" t="s">
        <v>2838</v>
      </c>
      <c r="AS361" s="665">
        <v>0.29159999999999997</v>
      </c>
      <c r="AT361" s="714">
        <v>0</v>
      </c>
      <c r="AU361" s="714"/>
      <c r="AV361" s="714"/>
      <c r="AW361" s="714" t="s">
        <v>2838</v>
      </c>
      <c r="AX361" s="582">
        <v>3.1639177199999993E-2</v>
      </c>
      <c r="AY361" s="582">
        <v>0</v>
      </c>
      <c r="AZ361" s="84"/>
      <c r="BA361" s="431"/>
      <c r="BB361" s="431"/>
      <c r="BC361" s="665">
        <v>0.125</v>
      </c>
      <c r="BD361" s="714">
        <v>0</v>
      </c>
      <c r="BE361" s="714"/>
      <c r="BF361" s="714"/>
      <c r="BG361" s="582">
        <v>2.84357924E-2</v>
      </c>
      <c r="BH361" s="582">
        <v>0</v>
      </c>
      <c r="BI361" s="84"/>
      <c r="BJ361" s="431"/>
      <c r="BK361" s="431"/>
      <c r="BL361" s="665">
        <v>0.125</v>
      </c>
      <c r="BM361" s="714">
        <v>0</v>
      </c>
      <c r="BN361" s="659"/>
      <c r="BO361" s="714"/>
      <c r="BP361" s="582">
        <v>3.3225542400000002E-2</v>
      </c>
      <c r="BQ361" s="582">
        <v>0</v>
      </c>
      <c r="BR361" s="84"/>
      <c r="BS361" s="431"/>
      <c r="BT361" s="431"/>
      <c r="BU361" s="665">
        <v>0</v>
      </c>
      <c r="BV361" s="714">
        <v>0</v>
      </c>
      <c r="BW361" s="659"/>
      <c r="BX361" s="714"/>
      <c r="BY361" s="714" t="s">
        <v>2839</v>
      </c>
      <c r="BZ361" s="582">
        <v>1.4737102800000002E-2</v>
      </c>
      <c r="CA361" s="582">
        <v>0</v>
      </c>
      <c r="CB361" s="84"/>
      <c r="CC361" s="431"/>
      <c r="CD361" s="431"/>
      <c r="CE361" s="665">
        <v>0</v>
      </c>
      <c r="CF361" s="714">
        <v>0</v>
      </c>
      <c r="CG361" s="780"/>
      <c r="CH361" s="714"/>
      <c r="CI361" s="582">
        <v>1.4737102800000002E-2</v>
      </c>
      <c r="CJ361" s="582">
        <v>0</v>
      </c>
      <c r="CK361" s="84"/>
      <c r="CL361" s="431"/>
      <c r="CM361" s="431"/>
      <c r="CN361" s="665">
        <v>0</v>
      </c>
      <c r="CO361" s="714">
        <v>0</v>
      </c>
      <c r="CP361" s="780"/>
      <c r="CQ361" s="714"/>
      <c r="CR361" s="582">
        <v>1.2001197600000001E-2</v>
      </c>
      <c r="CS361" s="585">
        <v>0</v>
      </c>
      <c r="CT361" s="84"/>
      <c r="CU361" s="431"/>
      <c r="CV361" s="431"/>
      <c r="CW361" s="665">
        <v>0</v>
      </c>
      <c r="CX361" s="714">
        <v>0</v>
      </c>
      <c r="CY361" s="780"/>
      <c r="CZ361" s="714"/>
      <c r="DA361" s="482"/>
      <c r="DB361" s="582">
        <v>1.2001197600000001E-2</v>
      </c>
      <c r="DC361" s="582">
        <v>0</v>
      </c>
      <c r="DD361" s="84"/>
      <c r="DE361" s="431"/>
      <c r="DF361" s="431"/>
      <c r="DG361" s="665">
        <v>0</v>
      </c>
      <c r="DH361" s="714">
        <v>0</v>
      </c>
      <c r="DI361" s="780"/>
      <c r="DJ361" s="714"/>
      <c r="DK361" s="582">
        <v>1.2001197600000001E-2</v>
      </c>
      <c r="DL361" s="582">
        <v>0</v>
      </c>
      <c r="DM361" s="84">
        <v>0</v>
      </c>
      <c r="DN361" s="431"/>
      <c r="DO361" s="431"/>
      <c r="DP361" s="665">
        <v>0</v>
      </c>
      <c r="DQ361" s="714">
        <v>0</v>
      </c>
      <c r="DR361" s="780"/>
      <c r="DS361" s="714"/>
      <c r="DT361" s="582">
        <v>1.2001197600000001E-2</v>
      </c>
      <c r="DU361" s="582">
        <v>0</v>
      </c>
      <c r="DV361" s="84">
        <v>0</v>
      </c>
      <c r="DW361" s="431"/>
      <c r="DX361" s="431"/>
      <c r="DY361" s="665">
        <v>0</v>
      </c>
      <c r="DZ361" s="714">
        <v>0</v>
      </c>
      <c r="EA361" s="780"/>
      <c r="EB361" s="714"/>
      <c r="EC361" s="714"/>
      <c r="ED361" s="582">
        <v>1.2039515599999998E-2</v>
      </c>
      <c r="EE361" s="582">
        <v>0</v>
      </c>
      <c r="EG361" s="551">
        <v>0.24993333333333334</v>
      </c>
      <c r="EH361" s="469">
        <v>0</v>
      </c>
      <c r="EI361" s="470">
        <v>0</v>
      </c>
      <c r="EJ361" s="765">
        <v>0.99983333333333324</v>
      </c>
      <c r="EK361" s="740"/>
      <c r="EL361" s="766">
        <v>0</v>
      </c>
      <c r="EM361" s="786">
        <v>0.22997954840000007</v>
      </c>
      <c r="EN361" s="786">
        <v>0</v>
      </c>
      <c r="EO361" s="766">
        <v>0</v>
      </c>
      <c r="EP361" s="688">
        <v>168921206</v>
      </c>
      <c r="EQ361" s="741"/>
      <c r="ER361" s="741"/>
      <c r="ES361" s="200"/>
      <c r="ET361" s="412">
        <f t="shared" si="5"/>
        <v>-6.6666666666659324E-5</v>
      </c>
    </row>
    <row r="362" spans="1:150" s="409" customFormat="1" ht="99.95" customHeight="1" x14ac:dyDescent="0.25">
      <c r="A362" s="430" t="s">
        <v>215</v>
      </c>
      <c r="B362" s="430" t="s">
        <v>3839</v>
      </c>
      <c r="C362" s="430" t="s">
        <v>139</v>
      </c>
      <c r="D362" s="437">
        <v>4</v>
      </c>
      <c r="E362" s="430" t="s">
        <v>140</v>
      </c>
      <c r="F362" s="441" t="s">
        <v>65</v>
      </c>
      <c r="G362" s="444">
        <v>0.7</v>
      </c>
      <c r="H362" s="444">
        <v>0.22999999999999998</v>
      </c>
      <c r="I362" s="441">
        <v>0.25</v>
      </c>
      <c r="J362" s="430" t="s">
        <v>2831</v>
      </c>
      <c r="K362" s="463">
        <v>43465</v>
      </c>
      <c r="L362" s="437">
        <v>8</v>
      </c>
      <c r="M362" s="430" t="s">
        <v>2832</v>
      </c>
      <c r="N362" s="430" t="s">
        <v>2833</v>
      </c>
      <c r="O362" s="430" t="s">
        <v>2834</v>
      </c>
      <c r="P362" s="48">
        <v>8.3400000000000002E-2</v>
      </c>
      <c r="Q362" s="453" t="s">
        <v>2835</v>
      </c>
      <c r="R362" s="477">
        <v>168921206</v>
      </c>
      <c r="S362" s="415"/>
      <c r="T362" s="11">
        <v>43102</v>
      </c>
      <c r="U362" s="11">
        <v>43190</v>
      </c>
      <c r="V362" s="430" t="s">
        <v>2840</v>
      </c>
      <c r="W362" s="431">
        <v>0.25</v>
      </c>
      <c r="X362" s="84">
        <v>8.3299999999999999E-2</v>
      </c>
      <c r="Y362" s="431"/>
      <c r="Z362" s="582"/>
      <c r="AA362" s="665"/>
      <c r="AB362" s="714"/>
      <c r="AC362" s="780"/>
      <c r="AD362" s="714"/>
      <c r="AE362" s="613"/>
      <c r="AF362" s="582"/>
      <c r="AG362" s="84">
        <v>8.3299999999999999E-2</v>
      </c>
      <c r="AH362" s="431"/>
      <c r="AI362" s="582"/>
      <c r="AJ362" s="665"/>
      <c r="AK362" s="714"/>
      <c r="AL362" s="714"/>
      <c r="AM362" s="714"/>
      <c r="AN362" s="582"/>
      <c r="AO362" s="582"/>
      <c r="AP362" s="84">
        <v>8.3299999999999999E-2</v>
      </c>
      <c r="AQ362" s="431"/>
      <c r="AR362" s="582"/>
      <c r="AS362" s="665"/>
      <c r="AT362" s="714"/>
      <c r="AU362" s="714"/>
      <c r="AV362" s="714"/>
      <c r="AW362" s="714"/>
      <c r="AX362" s="582"/>
      <c r="AY362" s="582"/>
      <c r="AZ362" s="84"/>
      <c r="BA362" s="431"/>
      <c r="BB362" s="431"/>
      <c r="BC362" s="665"/>
      <c r="BD362" s="714"/>
      <c r="BE362" s="714"/>
      <c r="BF362" s="714"/>
      <c r="BG362" s="582"/>
      <c r="BH362" s="582"/>
      <c r="BI362" s="84"/>
      <c r="BJ362" s="431"/>
      <c r="BK362" s="431"/>
      <c r="BL362" s="665"/>
      <c r="BM362" s="714"/>
      <c r="BN362" s="659"/>
      <c r="BO362" s="714"/>
      <c r="BP362" s="582"/>
      <c r="BQ362" s="582"/>
      <c r="BR362" s="84"/>
      <c r="BS362" s="431"/>
      <c r="BT362" s="431"/>
      <c r="BU362" s="665"/>
      <c r="BV362" s="714"/>
      <c r="BW362" s="659"/>
      <c r="BX362" s="714"/>
      <c r="BY362" s="714"/>
      <c r="BZ362" s="582"/>
      <c r="CA362" s="582"/>
      <c r="CB362" s="84"/>
      <c r="CC362" s="431"/>
      <c r="CD362" s="431"/>
      <c r="CE362" s="665"/>
      <c r="CF362" s="714"/>
      <c r="CG362" s="780"/>
      <c r="CH362" s="714"/>
      <c r="CI362" s="582"/>
      <c r="CJ362" s="582"/>
      <c r="CK362" s="84"/>
      <c r="CL362" s="431"/>
      <c r="CM362" s="431"/>
      <c r="CN362" s="665"/>
      <c r="CO362" s="714"/>
      <c r="CP362" s="780"/>
      <c r="CQ362" s="714"/>
      <c r="CR362" s="582"/>
      <c r="CS362" s="585"/>
      <c r="CT362" s="84"/>
      <c r="CU362" s="431"/>
      <c r="CV362" s="431"/>
      <c r="CW362" s="665"/>
      <c r="CX362" s="714"/>
      <c r="CY362" s="780"/>
      <c r="CZ362" s="714"/>
      <c r="DA362" s="482"/>
      <c r="DB362" s="582"/>
      <c r="DC362" s="582"/>
      <c r="DD362" s="84"/>
      <c r="DE362" s="431"/>
      <c r="DF362" s="431"/>
      <c r="DG362" s="665"/>
      <c r="DH362" s="714"/>
      <c r="DI362" s="780"/>
      <c r="DJ362" s="714"/>
      <c r="DK362" s="582"/>
      <c r="DL362" s="582"/>
      <c r="DM362" s="84"/>
      <c r="DN362" s="431"/>
      <c r="DO362" s="431"/>
      <c r="DP362" s="665"/>
      <c r="DQ362" s="714"/>
      <c r="DR362" s="780"/>
      <c r="DS362" s="714"/>
      <c r="DT362" s="582"/>
      <c r="DU362" s="582"/>
      <c r="DV362" s="84"/>
      <c r="DW362" s="431"/>
      <c r="DX362" s="431"/>
      <c r="DY362" s="665"/>
      <c r="DZ362" s="714"/>
      <c r="EA362" s="780"/>
      <c r="EB362" s="714"/>
      <c r="EC362" s="714"/>
      <c r="ED362" s="582"/>
      <c r="EE362" s="582"/>
      <c r="EG362" s="551">
        <v>0.24990000000000001</v>
      </c>
      <c r="EH362" s="469">
        <v>0</v>
      </c>
      <c r="EI362" s="470">
        <v>0</v>
      </c>
      <c r="EJ362" s="765"/>
      <c r="EK362" s="741"/>
      <c r="EL362" s="766"/>
      <c r="EM362" s="786"/>
      <c r="EN362" s="786"/>
      <c r="EO362" s="766"/>
      <c r="EP362" s="688"/>
      <c r="EQ362" s="741"/>
      <c r="ER362" s="741"/>
      <c r="ES362" s="200"/>
      <c r="ET362" s="412">
        <f t="shared" si="5"/>
        <v>-9.9999999999988987E-5</v>
      </c>
    </row>
    <row r="363" spans="1:150" s="409" customFormat="1" ht="99.95" customHeight="1" x14ac:dyDescent="0.25">
      <c r="A363" s="430" t="s">
        <v>215</v>
      </c>
      <c r="B363" s="430" t="s">
        <v>3839</v>
      </c>
      <c r="C363" s="430" t="s">
        <v>139</v>
      </c>
      <c r="D363" s="437">
        <v>4</v>
      </c>
      <c r="E363" s="430" t="s">
        <v>140</v>
      </c>
      <c r="F363" s="441" t="s">
        <v>65</v>
      </c>
      <c r="G363" s="444">
        <v>0.7</v>
      </c>
      <c r="H363" s="444">
        <v>0.22999999999999998</v>
      </c>
      <c r="I363" s="441">
        <v>0.25</v>
      </c>
      <c r="J363" s="430" t="s">
        <v>2831</v>
      </c>
      <c r="K363" s="463">
        <v>43465</v>
      </c>
      <c r="L363" s="437">
        <v>8</v>
      </c>
      <c r="M363" s="430" t="s">
        <v>2832</v>
      </c>
      <c r="N363" s="430" t="s">
        <v>2841</v>
      </c>
      <c r="O363" s="430" t="s">
        <v>2834</v>
      </c>
      <c r="P363" s="48">
        <v>8.3400000000000002E-2</v>
      </c>
      <c r="Q363" s="453" t="s">
        <v>2842</v>
      </c>
      <c r="R363" s="477">
        <v>168921206</v>
      </c>
      <c r="S363" s="415"/>
      <c r="T363" s="11">
        <v>43132</v>
      </c>
      <c r="U363" s="11">
        <v>43251</v>
      </c>
      <c r="V363" s="430" t="s">
        <v>2843</v>
      </c>
      <c r="W363" s="431">
        <v>0.25</v>
      </c>
      <c r="X363" s="459"/>
      <c r="Y363" s="431"/>
      <c r="Z363" s="431"/>
      <c r="AA363" s="665"/>
      <c r="AB363" s="714"/>
      <c r="AC363" s="780"/>
      <c r="AD363" s="714"/>
      <c r="AE363" s="613"/>
      <c r="AF363" s="582"/>
      <c r="AG363" s="459">
        <v>6.25E-2</v>
      </c>
      <c r="AH363" s="431"/>
      <c r="AI363" s="431" t="s">
        <v>2844</v>
      </c>
      <c r="AJ363" s="665"/>
      <c r="AK363" s="714"/>
      <c r="AL363" s="714"/>
      <c r="AM363" s="714"/>
      <c r="AN363" s="582"/>
      <c r="AO363" s="582"/>
      <c r="AP363" s="459">
        <v>6.25E-2</v>
      </c>
      <c r="AQ363" s="431"/>
      <c r="AR363" s="431" t="s">
        <v>2844</v>
      </c>
      <c r="AS363" s="665"/>
      <c r="AT363" s="714"/>
      <c r="AU363" s="714"/>
      <c r="AV363" s="714"/>
      <c r="AW363" s="714"/>
      <c r="AX363" s="582"/>
      <c r="AY363" s="582"/>
      <c r="AZ363" s="459">
        <v>6.25E-2</v>
      </c>
      <c r="BA363" s="431"/>
      <c r="BB363" s="431" t="s">
        <v>2845</v>
      </c>
      <c r="BC363" s="665"/>
      <c r="BD363" s="714"/>
      <c r="BE363" s="714"/>
      <c r="BF363" s="714"/>
      <c r="BG363" s="582"/>
      <c r="BH363" s="582"/>
      <c r="BI363" s="459">
        <v>6.25E-2</v>
      </c>
      <c r="BJ363" s="431"/>
      <c r="BK363" s="431" t="s">
        <v>2846</v>
      </c>
      <c r="BL363" s="665"/>
      <c r="BM363" s="714"/>
      <c r="BN363" s="659"/>
      <c r="BO363" s="714"/>
      <c r="BP363" s="582"/>
      <c r="BQ363" s="582"/>
      <c r="BR363" s="459"/>
      <c r="BS363" s="431"/>
      <c r="BT363" s="431"/>
      <c r="BU363" s="665"/>
      <c r="BV363" s="714"/>
      <c r="BW363" s="659"/>
      <c r="BX363" s="714"/>
      <c r="BY363" s="714"/>
      <c r="BZ363" s="582"/>
      <c r="CA363" s="582"/>
      <c r="CB363" s="459"/>
      <c r="CC363" s="431"/>
      <c r="CD363" s="431"/>
      <c r="CE363" s="665"/>
      <c r="CF363" s="714"/>
      <c r="CG363" s="780"/>
      <c r="CH363" s="714"/>
      <c r="CI363" s="582"/>
      <c r="CJ363" s="582"/>
      <c r="CK363" s="459"/>
      <c r="CL363" s="431"/>
      <c r="CM363" s="431"/>
      <c r="CN363" s="665"/>
      <c r="CO363" s="714"/>
      <c r="CP363" s="780"/>
      <c r="CQ363" s="714"/>
      <c r="CR363" s="582"/>
      <c r="CS363" s="585"/>
      <c r="CT363" s="459"/>
      <c r="CU363" s="431"/>
      <c r="CV363" s="431"/>
      <c r="CW363" s="665"/>
      <c r="CX363" s="714"/>
      <c r="CY363" s="780"/>
      <c r="CZ363" s="714"/>
      <c r="DA363" s="482"/>
      <c r="DB363" s="582"/>
      <c r="DC363" s="582"/>
      <c r="DD363" s="459"/>
      <c r="DE363" s="431"/>
      <c r="DF363" s="431"/>
      <c r="DG363" s="665"/>
      <c r="DH363" s="714"/>
      <c r="DI363" s="780"/>
      <c r="DJ363" s="714"/>
      <c r="DK363" s="582"/>
      <c r="DL363" s="582"/>
      <c r="DM363" s="459"/>
      <c r="DN363" s="431"/>
      <c r="DO363" s="431"/>
      <c r="DP363" s="665"/>
      <c r="DQ363" s="714"/>
      <c r="DR363" s="780"/>
      <c r="DS363" s="714"/>
      <c r="DT363" s="582"/>
      <c r="DU363" s="582"/>
      <c r="DV363" s="459"/>
      <c r="DW363" s="431"/>
      <c r="DX363" s="431"/>
      <c r="DY363" s="665"/>
      <c r="DZ363" s="714"/>
      <c r="EA363" s="780"/>
      <c r="EB363" s="714"/>
      <c r="EC363" s="714"/>
      <c r="ED363" s="582"/>
      <c r="EE363" s="582"/>
      <c r="EG363" s="469">
        <v>0.25</v>
      </c>
      <c r="EH363" s="469">
        <v>0</v>
      </c>
      <c r="EI363" s="470">
        <v>0</v>
      </c>
      <c r="EJ363" s="765"/>
      <c r="EK363" s="741"/>
      <c r="EL363" s="766"/>
      <c r="EM363" s="786"/>
      <c r="EN363" s="786"/>
      <c r="EO363" s="766"/>
      <c r="EP363" s="688"/>
      <c r="EQ363" s="741"/>
      <c r="ER363" s="741"/>
      <c r="ES363" s="200"/>
      <c r="ET363" s="412">
        <f t="shared" si="5"/>
        <v>0</v>
      </c>
    </row>
    <row r="364" spans="1:150" s="409" customFormat="1" ht="99.95" customHeight="1" x14ac:dyDescent="0.25">
      <c r="A364" s="430" t="s">
        <v>215</v>
      </c>
      <c r="B364" s="430" t="s">
        <v>3839</v>
      </c>
      <c r="C364" s="430" t="s">
        <v>139</v>
      </c>
      <c r="D364" s="437">
        <v>4</v>
      </c>
      <c r="E364" s="430" t="s">
        <v>140</v>
      </c>
      <c r="F364" s="441" t="s">
        <v>65</v>
      </c>
      <c r="G364" s="444">
        <v>0.7</v>
      </c>
      <c r="H364" s="444">
        <v>0.22999999999999998</v>
      </c>
      <c r="I364" s="441">
        <v>0.25</v>
      </c>
      <c r="J364" s="430" t="s">
        <v>2831</v>
      </c>
      <c r="K364" s="463">
        <v>43465</v>
      </c>
      <c r="L364" s="437">
        <v>8</v>
      </c>
      <c r="M364" s="430" t="s">
        <v>2832</v>
      </c>
      <c r="N364" s="430" t="s">
        <v>2841</v>
      </c>
      <c r="O364" s="430" t="s">
        <v>2834</v>
      </c>
      <c r="P364" s="48">
        <v>8.3400000000000002E-2</v>
      </c>
      <c r="Q364" s="453" t="s">
        <v>2842</v>
      </c>
      <c r="R364" s="477">
        <v>168921206</v>
      </c>
      <c r="S364" s="415"/>
      <c r="T364" s="11">
        <v>43132</v>
      </c>
      <c r="U364" s="11">
        <v>43251</v>
      </c>
      <c r="V364" s="430" t="s">
        <v>2847</v>
      </c>
      <c r="W364" s="431">
        <v>0.25</v>
      </c>
      <c r="X364" s="459"/>
      <c r="Y364" s="431"/>
      <c r="Z364" s="431"/>
      <c r="AA364" s="665"/>
      <c r="AB364" s="714"/>
      <c r="AC364" s="780"/>
      <c r="AD364" s="714"/>
      <c r="AE364" s="613"/>
      <c r="AF364" s="582"/>
      <c r="AG364" s="459">
        <v>6.25E-2</v>
      </c>
      <c r="AH364" s="431"/>
      <c r="AI364" s="431" t="s">
        <v>2848</v>
      </c>
      <c r="AJ364" s="665"/>
      <c r="AK364" s="714"/>
      <c r="AL364" s="714"/>
      <c r="AM364" s="714"/>
      <c r="AN364" s="582"/>
      <c r="AO364" s="582"/>
      <c r="AP364" s="459">
        <v>6.25E-2</v>
      </c>
      <c r="AQ364" s="431"/>
      <c r="AR364" s="431" t="s">
        <v>2849</v>
      </c>
      <c r="AS364" s="665"/>
      <c r="AT364" s="714"/>
      <c r="AU364" s="714"/>
      <c r="AV364" s="714"/>
      <c r="AW364" s="714"/>
      <c r="AX364" s="582"/>
      <c r="AY364" s="582"/>
      <c r="AZ364" s="459">
        <v>6.25E-2</v>
      </c>
      <c r="BA364" s="431"/>
      <c r="BB364" s="431" t="s">
        <v>2850</v>
      </c>
      <c r="BC364" s="665"/>
      <c r="BD364" s="714"/>
      <c r="BE364" s="714"/>
      <c r="BF364" s="714"/>
      <c r="BG364" s="582"/>
      <c r="BH364" s="582"/>
      <c r="BI364" s="459">
        <v>6.25E-2</v>
      </c>
      <c r="BJ364" s="431"/>
      <c r="BK364" s="431" t="s">
        <v>2851</v>
      </c>
      <c r="BL364" s="665"/>
      <c r="BM364" s="714"/>
      <c r="BN364" s="659"/>
      <c r="BO364" s="714"/>
      <c r="BP364" s="582"/>
      <c r="BQ364" s="582"/>
      <c r="BR364" s="459"/>
      <c r="BS364" s="431"/>
      <c r="BT364" s="431"/>
      <c r="BU364" s="665"/>
      <c r="BV364" s="714"/>
      <c r="BW364" s="659"/>
      <c r="BX364" s="714"/>
      <c r="BY364" s="714"/>
      <c r="BZ364" s="582"/>
      <c r="CA364" s="582"/>
      <c r="CB364" s="459"/>
      <c r="CC364" s="431"/>
      <c r="CD364" s="431"/>
      <c r="CE364" s="665"/>
      <c r="CF364" s="714"/>
      <c r="CG364" s="780"/>
      <c r="CH364" s="714"/>
      <c r="CI364" s="582"/>
      <c r="CJ364" s="582"/>
      <c r="CK364" s="459"/>
      <c r="CL364" s="431"/>
      <c r="CM364" s="431"/>
      <c r="CN364" s="665"/>
      <c r="CO364" s="714"/>
      <c r="CP364" s="780"/>
      <c r="CQ364" s="714"/>
      <c r="CR364" s="582"/>
      <c r="CS364" s="585"/>
      <c r="CT364" s="459"/>
      <c r="CU364" s="431"/>
      <c r="CV364" s="431"/>
      <c r="CW364" s="665"/>
      <c r="CX364" s="714"/>
      <c r="CY364" s="780"/>
      <c r="CZ364" s="714"/>
      <c r="DA364" s="482"/>
      <c r="DB364" s="582"/>
      <c r="DC364" s="582"/>
      <c r="DD364" s="459"/>
      <c r="DE364" s="431"/>
      <c r="DF364" s="431"/>
      <c r="DG364" s="665"/>
      <c r="DH364" s="714"/>
      <c r="DI364" s="780"/>
      <c r="DJ364" s="714"/>
      <c r="DK364" s="582"/>
      <c r="DL364" s="582"/>
      <c r="DM364" s="459"/>
      <c r="DN364" s="431"/>
      <c r="DO364" s="431"/>
      <c r="DP364" s="665"/>
      <c r="DQ364" s="714"/>
      <c r="DR364" s="780"/>
      <c r="DS364" s="714"/>
      <c r="DT364" s="582"/>
      <c r="DU364" s="582"/>
      <c r="DV364" s="459"/>
      <c r="DW364" s="431"/>
      <c r="DX364" s="431"/>
      <c r="DY364" s="665"/>
      <c r="DZ364" s="714"/>
      <c r="EA364" s="780"/>
      <c r="EB364" s="714"/>
      <c r="EC364" s="714"/>
      <c r="ED364" s="582"/>
      <c r="EE364" s="582"/>
      <c r="EG364" s="469">
        <v>0.25</v>
      </c>
      <c r="EH364" s="469">
        <v>0</v>
      </c>
      <c r="EI364" s="470">
        <v>0</v>
      </c>
      <c r="EJ364" s="765"/>
      <c r="EK364" s="741"/>
      <c r="EL364" s="766"/>
      <c r="EM364" s="786"/>
      <c r="EN364" s="786"/>
      <c r="EO364" s="766"/>
      <c r="EP364" s="688"/>
      <c r="EQ364" s="741"/>
      <c r="ER364" s="741"/>
      <c r="ES364" s="200"/>
      <c r="ET364" s="412">
        <f t="shared" si="5"/>
        <v>0</v>
      </c>
    </row>
    <row r="365" spans="1:150" s="409" customFormat="1" ht="99.95" customHeight="1" x14ac:dyDescent="0.25">
      <c r="A365" s="430" t="s">
        <v>215</v>
      </c>
      <c r="B365" s="430" t="s">
        <v>3839</v>
      </c>
      <c r="C365" s="430" t="s">
        <v>139</v>
      </c>
      <c r="D365" s="437">
        <v>4</v>
      </c>
      <c r="E365" s="430" t="s">
        <v>140</v>
      </c>
      <c r="F365" s="441" t="s">
        <v>65</v>
      </c>
      <c r="G365" s="444">
        <v>0.7</v>
      </c>
      <c r="H365" s="444">
        <v>0.22999999999999998</v>
      </c>
      <c r="I365" s="441">
        <v>0.25</v>
      </c>
      <c r="J365" s="430" t="s">
        <v>2831</v>
      </c>
      <c r="K365" s="463">
        <v>43465</v>
      </c>
      <c r="L365" s="437">
        <v>9</v>
      </c>
      <c r="M365" s="430" t="s">
        <v>2880</v>
      </c>
      <c r="N365" s="430" t="s">
        <v>2852</v>
      </c>
      <c r="O365" s="430" t="s">
        <v>2834</v>
      </c>
      <c r="P365" s="48">
        <v>8.3299999999999999E-2</v>
      </c>
      <c r="Q365" s="453" t="s">
        <v>2853</v>
      </c>
      <c r="R365" s="477">
        <v>484588000</v>
      </c>
      <c r="S365" s="415"/>
      <c r="T365" s="58">
        <v>43102</v>
      </c>
      <c r="U365" s="58">
        <v>43296</v>
      </c>
      <c r="V365" s="430" t="s">
        <v>2855</v>
      </c>
      <c r="W365" s="431">
        <v>0.25</v>
      </c>
      <c r="X365" s="459">
        <v>3.5700000000000003E-2</v>
      </c>
      <c r="Y365" s="431"/>
      <c r="Z365" s="451" t="s">
        <v>2856</v>
      </c>
      <c r="AA365" s="665">
        <v>3.5700000000000003E-2</v>
      </c>
      <c r="AB365" s="714">
        <v>0</v>
      </c>
      <c r="AC365" s="780">
        <v>484588000</v>
      </c>
      <c r="AD365" s="714"/>
      <c r="AE365" s="613"/>
      <c r="AF365" s="582"/>
      <c r="AG365" s="459">
        <v>3.5700000000000003E-2</v>
      </c>
      <c r="AH365" s="431"/>
      <c r="AI365" s="431" t="s">
        <v>2857</v>
      </c>
      <c r="AJ365" s="665">
        <v>0.12090000000000001</v>
      </c>
      <c r="AK365" s="714">
        <v>0</v>
      </c>
      <c r="AL365" s="714"/>
      <c r="AM365" s="714"/>
      <c r="AN365" s="582"/>
      <c r="AO365" s="582"/>
      <c r="AP365" s="459">
        <v>3.5700000000000003E-2</v>
      </c>
      <c r="AQ365" s="431"/>
      <c r="AR365" s="431" t="s">
        <v>2857</v>
      </c>
      <c r="AS365" s="665">
        <v>0.12090000000000001</v>
      </c>
      <c r="AT365" s="714">
        <v>0</v>
      </c>
      <c r="AU365" s="714"/>
      <c r="AV365" s="714"/>
      <c r="AW365" s="714" t="s">
        <v>2856</v>
      </c>
      <c r="AX365" s="582"/>
      <c r="AY365" s="582"/>
      <c r="AZ365" s="459">
        <v>3.5700000000000003E-2</v>
      </c>
      <c r="BA365" s="431"/>
      <c r="BB365" s="431" t="s">
        <v>2857</v>
      </c>
      <c r="BC365" s="665">
        <v>0.24590000000000001</v>
      </c>
      <c r="BD365" s="714">
        <v>0</v>
      </c>
      <c r="BE365" s="714"/>
      <c r="BF365" s="714"/>
      <c r="BG365" s="582"/>
      <c r="BH365" s="582"/>
      <c r="BI365" s="459">
        <v>3.5700000000000003E-2</v>
      </c>
      <c r="BJ365" s="431"/>
      <c r="BK365" s="431" t="s">
        <v>2857</v>
      </c>
      <c r="BL365" s="665">
        <v>0.24590000000000001</v>
      </c>
      <c r="BM365" s="714">
        <v>0</v>
      </c>
      <c r="BN365" s="659"/>
      <c r="BO365" s="714"/>
      <c r="BP365" s="582"/>
      <c r="BQ365" s="582"/>
      <c r="BR365" s="459">
        <v>3.5700000000000003E-2</v>
      </c>
      <c r="BS365" s="431"/>
      <c r="BT365" s="431" t="s">
        <v>2857</v>
      </c>
      <c r="BU365" s="665">
        <v>5.8400000000000007E-2</v>
      </c>
      <c r="BV365" s="714">
        <v>0</v>
      </c>
      <c r="BW365" s="659"/>
      <c r="BX365" s="714"/>
      <c r="BY365" s="714" t="s">
        <v>2858</v>
      </c>
      <c r="BZ365" s="582"/>
      <c r="CA365" s="582"/>
      <c r="CB365" s="459">
        <v>3.5700000000000003E-2</v>
      </c>
      <c r="CC365" s="431"/>
      <c r="CD365" s="431" t="s">
        <v>2859</v>
      </c>
      <c r="CE365" s="665">
        <v>5.8400000000000007E-2</v>
      </c>
      <c r="CF365" s="714">
        <v>0</v>
      </c>
      <c r="CG365" s="780"/>
      <c r="CH365" s="714"/>
      <c r="CI365" s="582"/>
      <c r="CJ365" s="582"/>
      <c r="CK365" s="459"/>
      <c r="CL365" s="431"/>
      <c r="CM365" s="431"/>
      <c r="CN365" s="665">
        <v>2.2700000000000001E-2</v>
      </c>
      <c r="CO365" s="714">
        <v>0</v>
      </c>
      <c r="CP365" s="780"/>
      <c r="CQ365" s="714"/>
      <c r="CR365" s="582"/>
      <c r="CS365" s="585"/>
      <c r="CT365" s="459"/>
      <c r="CU365" s="431"/>
      <c r="CV365" s="431"/>
      <c r="CW365" s="665">
        <v>2.2700000000000001E-2</v>
      </c>
      <c r="CX365" s="714">
        <v>0</v>
      </c>
      <c r="CY365" s="780"/>
      <c r="CZ365" s="714"/>
      <c r="DA365" s="714" t="s">
        <v>2859</v>
      </c>
      <c r="DB365" s="582"/>
      <c r="DC365" s="582"/>
      <c r="DD365" s="459"/>
      <c r="DE365" s="431"/>
      <c r="DF365" s="431"/>
      <c r="DG365" s="665">
        <v>2.2700000000000001E-2</v>
      </c>
      <c r="DH365" s="714">
        <v>0</v>
      </c>
      <c r="DI365" s="780"/>
      <c r="DJ365" s="714"/>
      <c r="DK365" s="582"/>
      <c r="DL365" s="582"/>
      <c r="DM365" s="459"/>
      <c r="DN365" s="431"/>
      <c r="DO365" s="431"/>
      <c r="DP365" s="665">
        <v>2.2700000000000001E-2</v>
      </c>
      <c r="DQ365" s="714">
        <v>0</v>
      </c>
      <c r="DR365" s="780"/>
      <c r="DS365" s="714"/>
      <c r="DT365" s="582"/>
      <c r="DU365" s="582"/>
      <c r="DV365" s="459"/>
      <c r="DW365" s="431"/>
      <c r="DX365" s="431"/>
      <c r="DY365" s="665">
        <v>2.3E-2</v>
      </c>
      <c r="DZ365" s="714">
        <v>0</v>
      </c>
      <c r="EA365" s="780"/>
      <c r="EB365" s="714"/>
      <c r="EC365" s="714"/>
      <c r="ED365" s="582"/>
      <c r="EE365" s="582"/>
      <c r="EG365" s="523">
        <v>0.24990000000000004</v>
      </c>
      <c r="EH365" s="469">
        <v>0</v>
      </c>
      <c r="EI365" s="470">
        <v>0</v>
      </c>
      <c r="EJ365" s="765">
        <v>0.99990000000000034</v>
      </c>
      <c r="EK365" s="740">
        <v>0</v>
      </c>
      <c r="EL365" s="766">
        <v>0</v>
      </c>
      <c r="EM365" s="786"/>
      <c r="EN365" s="786"/>
      <c r="EO365" s="766"/>
      <c r="EP365" s="688">
        <v>484588000</v>
      </c>
      <c r="EQ365" s="741"/>
      <c r="ER365" s="741"/>
      <c r="ES365" s="200"/>
      <c r="ET365" s="412">
        <f t="shared" si="5"/>
        <v>-9.9999999999961231E-5</v>
      </c>
    </row>
    <row r="366" spans="1:150" s="409" customFormat="1" ht="99.95" customHeight="1" x14ac:dyDescent="0.25">
      <c r="A366" s="430" t="s">
        <v>215</v>
      </c>
      <c r="B366" s="430" t="s">
        <v>3839</v>
      </c>
      <c r="C366" s="430" t="s">
        <v>139</v>
      </c>
      <c r="D366" s="437">
        <v>4</v>
      </c>
      <c r="E366" s="430" t="s">
        <v>140</v>
      </c>
      <c r="F366" s="441" t="s">
        <v>65</v>
      </c>
      <c r="G366" s="444">
        <v>0.7</v>
      </c>
      <c r="H366" s="444">
        <v>0.22999999999999998</v>
      </c>
      <c r="I366" s="441">
        <v>0.25</v>
      </c>
      <c r="J366" s="430" t="s">
        <v>2831</v>
      </c>
      <c r="K366" s="463">
        <v>43465</v>
      </c>
      <c r="L366" s="437">
        <v>9</v>
      </c>
      <c r="M366" s="430" t="s">
        <v>2880</v>
      </c>
      <c r="N366" s="430" t="s">
        <v>2860</v>
      </c>
      <c r="O366" s="430" t="s">
        <v>2834</v>
      </c>
      <c r="P366" s="48">
        <v>8.3299999999999999E-2</v>
      </c>
      <c r="Q366" s="453" t="s">
        <v>2861</v>
      </c>
      <c r="R366" s="477">
        <v>484588000</v>
      </c>
      <c r="S366" s="415"/>
      <c r="T366" s="58">
        <v>43221</v>
      </c>
      <c r="U366" s="58">
        <v>43281</v>
      </c>
      <c r="V366" s="430" t="s">
        <v>2862</v>
      </c>
      <c r="W366" s="431">
        <v>0.25</v>
      </c>
      <c r="X366" s="459"/>
      <c r="Y366" s="431"/>
      <c r="Z366" s="431"/>
      <c r="AA366" s="665"/>
      <c r="AB366" s="714"/>
      <c r="AC366" s="780"/>
      <c r="AD366" s="714"/>
      <c r="AE366" s="613"/>
      <c r="AF366" s="582"/>
      <c r="AG366" s="459"/>
      <c r="AH366" s="431"/>
      <c r="AI366" s="431"/>
      <c r="AJ366" s="665"/>
      <c r="AK366" s="714"/>
      <c r="AL366" s="714"/>
      <c r="AM366" s="714"/>
      <c r="AN366" s="582"/>
      <c r="AO366" s="582"/>
      <c r="AP366" s="459"/>
      <c r="AQ366" s="431"/>
      <c r="AR366" s="431"/>
      <c r="AS366" s="665"/>
      <c r="AT366" s="714"/>
      <c r="AU366" s="714"/>
      <c r="AV366" s="714"/>
      <c r="AW366" s="714"/>
      <c r="AX366" s="582"/>
      <c r="AY366" s="582"/>
      <c r="AZ366" s="459">
        <v>0.125</v>
      </c>
      <c r="BA366" s="431"/>
      <c r="BB366" s="431" t="s">
        <v>2863</v>
      </c>
      <c r="BC366" s="665"/>
      <c r="BD366" s="714"/>
      <c r="BE366" s="714"/>
      <c r="BF366" s="714"/>
      <c r="BG366" s="582"/>
      <c r="BH366" s="582"/>
      <c r="BI366" s="459">
        <v>0.125</v>
      </c>
      <c r="BJ366" s="431"/>
      <c r="BK366" s="431" t="s">
        <v>2863</v>
      </c>
      <c r="BL366" s="665"/>
      <c r="BM366" s="714"/>
      <c r="BN366" s="659"/>
      <c r="BO366" s="714"/>
      <c r="BP366" s="582"/>
      <c r="BQ366" s="582"/>
      <c r="BR366" s="459"/>
      <c r="BS366" s="431"/>
      <c r="BT366" s="431"/>
      <c r="BU366" s="665"/>
      <c r="BV366" s="714"/>
      <c r="BW366" s="659"/>
      <c r="BX366" s="714"/>
      <c r="BY366" s="714"/>
      <c r="BZ366" s="582"/>
      <c r="CA366" s="582"/>
      <c r="CB366" s="459"/>
      <c r="CC366" s="431"/>
      <c r="CD366" s="431"/>
      <c r="CE366" s="665"/>
      <c r="CF366" s="714"/>
      <c r="CG366" s="780"/>
      <c r="CH366" s="714"/>
      <c r="CI366" s="582"/>
      <c r="CJ366" s="582"/>
      <c r="CK366" s="459"/>
      <c r="CL366" s="431"/>
      <c r="CM366" s="431"/>
      <c r="CN366" s="665"/>
      <c r="CO366" s="714"/>
      <c r="CP366" s="780"/>
      <c r="CQ366" s="714"/>
      <c r="CR366" s="582"/>
      <c r="CS366" s="585"/>
      <c r="CT366" s="459"/>
      <c r="CU366" s="431"/>
      <c r="CV366" s="431"/>
      <c r="CW366" s="665"/>
      <c r="CX366" s="714"/>
      <c r="CY366" s="780"/>
      <c r="CZ366" s="714"/>
      <c r="DA366" s="714"/>
      <c r="DB366" s="582"/>
      <c r="DC366" s="582"/>
      <c r="DD366" s="459"/>
      <c r="DE366" s="431"/>
      <c r="DF366" s="431"/>
      <c r="DG366" s="665"/>
      <c r="DH366" s="714"/>
      <c r="DI366" s="780"/>
      <c r="DJ366" s="714"/>
      <c r="DK366" s="582"/>
      <c r="DL366" s="582"/>
      <c r="DM366" s="459"/>
      <c r="DN366" s="431"/>
      <c r="DO366" s="431"/>
      <c r="DP366" s="665"/>
      <c r="DQ366" s="714"/>
      <c r="DR366" s="780"/>
      <c r="DS366" s="714"/>
      <c r="DT366" s="582"/>
      <c r="DU366" s="582"/>
      <c r="DV366" s="459"/>
      <c r="DW366" s="431"/>
      <c r="DX366" s="431"/>
      <c r="DY366" s="665"/>
      <c r="DZ366" s="714"/>
      <c r="EA366" s="780"/>
      <c r="EB366" s="714"/>
      <c r="EC366" s="714"/>
      <c r="ED366" s="582"/>
      <c r="EE366" s="582"/>
      <c r="EG366" s="469">
        <v>0.25</v>
      </c>
      <c r="EH366" s="469">
        <v>0</v>
      </c>
      <c r="EI366" s="470">
        <v>0</v>
      </c>
      <c r="EJ366" s="765"/>
      <c r="EK366" s="741"/>
      <c r="EL366" s="766"/>
      <c r="EM366" s="786"/>
      <c r="EN366" s="786"/>
      <c r="EO366" s="766"/>
      <c r="EP366" s="688"/>
      <c r="EQ366" s="741"/>
      <c r="ER366" s="741"/>
      <c r="ES366" s="200"/>
      <c r="ET366" s="412">
        <f t="shared" si="5"/>
        <v>0</v>
      </c>
    </row>
    <row r="367" spans="1:150" s="409" customFormat="1" ht="99.95" customHeight="1" x14ac:dyDescent="0.25">
      <c r="A367" s="430" t="s">
        <v>215</v>
      </c>
      <c r="B367" s="430" t="s">
        <v>3839</v>
      </c>
      <c r="C367" s="430" t="s">
        <v>139</v>
      </c>
      <c r="D367" s="437">
        <v>4</v>
      </c>
      <c r="E367" s="430" t="s">
        <v>140</v>
      </c>
      <c r="F367" s="441" t="s">
        <v>65</v>
      </c>
      <c r="G367" s="444">
        <v>0.7</v>
      </c>
      <c r="H367" s="444">
        <v>0.22999999999999998</v>
      </c>
      <c r="I367" s="441">
        <v>0.25</v>
      </c>
      <c r="J367" s="430" t="s">
        <v>2831</v>
      </c>
      <c r="K367" s="463">
        <v>43465</v>
      </c>
      <c r="L367" s="437">
        <v>9</v>
      </c>
      <c r="M367" s="430" t="s">
        <v>2880</v>
      </c>
      <c r="N367" s="430" t="s">
        <v>2852</v>
      </c>
      <c r="O367" s="430" t="s">
        <v>2834</v>
      </c>
      <c r="P367" s="48">
        <v>8.3299999999999999E-2</v>
      </c>
      <c r="Q367" s="453" t="s">
        <v>2864</v>
      </c>
      <c r="R367" s="477">
        <v>484588000</v>
      </c>
      <c r="S367" s="415"/>
      <c r="T367" s="58">
        <v>43102</v>
      </c>
      <c r="U367" s="58">
        <v>43465</v>
      </c>
      <c r="V367" s="430" t="s">
        <v>2865</v>
      </c>
      <c r="W367" s="431">
        <v>0.25</v>
      </c>
      <c r="X367" s="459"/>
      <c r="Y367" s="431"/>
      <c r="Z367" s="431"/>
      <c r="AA367" s="665"/>
      <c r="AB367" s="714"/>
      <c r="AC367" s="780"/>
      <c r="AD367" s="714"/>
      <c r="AE367" s="613"/>
      <c r="AF367" s="582"/>
      <c r="AG367" s="459">
        <v>2.2700000000000001E-2</v>
      </c>
      <c r="AH367" s="431"/>
      <c r="AI367" s="431" t="s">
        <v>2866</v>
      </c>
      <c r="AJ367" s="665"/>
      <c r="AK367" s="714"/>
      <c r="AL367" s="714"/>
      <c r="AM367" s="714"/>
      <c r="AN367" s="582"/>
      <c r="AO367" s="582"/>
      <c r="AP367" s="459">
        <v>2.2700000000000001E-2</v>
      </c>
      <c r="AQ367" s="431"/>
      <c r="AR367" s="431" t="s">
        <v>2866</v>
      </c>
      <c r="AS367" s="665"/>
      <c r="AT367" s="714"/>
      <c r="AU367" s="714"/>
      <c r="AV367" s="714"/>
      <c r="AW367" s="714"/>
      <c r="AX367" s="582"/>
      <c r="AY367" s="582"/>
      <c r="AZ367" s="459">
        <v>2.2700000000000001E-2</v>
      </c>
      <c r="BA367" s="431"/>
      <c r="BB367" s="431" t="s">
        <v>2866</v>
      </c>
      <c r="BC367" s="665"/>
      <c r="BD367" s="714"/>
      <c r="BE367" s="714"/>
      <c r="BF367" s="714"/>
      <c r="BG367" s="582"/>
      <c r="BH367" s="582"/>
      <c r="BI367" s="459">
        <v>2.2700000000000001E-2</v>
      </c>
      <c r="BJ367" s="431"/>
      <c r="BK367" s="431" t="s">
        <v>2866</v>
      </c>
      <c r="BL367" s="665"/>
      <c r="BM367" s="714"/>
      <c r="BN367" s="659"/>
      <c r="BO367" s="714"/>
      <c r="BP367" s="582"/>
      <c r="BQ367" s="582"/>
      <c r="BR367" s="459">
        <v>2.2700000000000001E-2</v>
      </c>
      <c r="BS367" s="431"/>
      <c r="BT367" s="431" t="s">
        <v>2866</v>
      </c>
      <c r="BU367" s="665"/>
      <c r="BV367" s="714"/>
      <c r="BW367" s="659"/>
      <c r="BX367" s="714"/>
      <c r="BY367" s="714"/>
      <c r="BZ367" s="582"/>
      <c r="CA367" s="582"/>
      <c r="CB367" s="459">
        <v>2.2700000000000001E-2</v>
      </c>
      <c r="CC367" s="431"/>
      <c r="CD367" s="431" t="s">
        <v>2866</v>
      </c>
      <c r="CE367" s="665"/>
      <c r="CF367" s="714"/>
      <c r="CG367" s="780"/>
      <c r="CH367" s="714"/>
      <c r="CI367" s="582"/>
      <c r="CJ367" s="582"/>
      <c r="CK367" s="459">
        <v>2.2700000000000001E-2</v>
      </c>
      <c r="CL367" s="431"/>
      <c r="CM367" s="431" t="s">
        <v>2866</v>
      </c>
      <c r="CN367" s="665"/>
      <c r="CO367" s="714"/>
      <c r="CP367" s="780"/>
      <c r="CQ367" s="714"/>
      <c r="CR367" s="582"/>
      <c r="CS367" s="585"/>
      <c r="CT367" s="459">
        <v>2.2700000000000001E-2</v>
      </c>
      <c r="CU367" s="431"/>
      <c r="CV367" s="431" t="s">
        <v>2866</v>
      </c>
      <c r="CW367" s="665"/>
      <c r="CX367" s="714"/>
      <c r="CY367" s="780"/>
      <c r="CZ367" s="714"/>
      <c r="DA367" s="714"/>
      <c r="DB367" s="582"/>
      <c r="DC367" s="582"/>
      <c r="DD367" s="459">
        <v>2.2700000000000001E-2</v>
      </c>
      <c r="DE367" s="396"/>
      <c r="DF367" s="431" t="s">
        <v>2866</v>
      </c>
      <c r="DG367" s="665"/>
      <c r="DH367" s="714"/>
      <c r="DI367" s="780"/>
      <c r="DJ367" s="714"/>
      <c r="DK367" s="582"/>
      <c r="DL367" s="582"/>
      <c r="DM367" s="459">
        <v>2.2700000000000001E-2</v>
      </c>
      <c r="DN367" s="431"/>
      <c r="DO367" s="431" t="s">
        <v>2866</v>
      </c>
      <c r="DP367" s="665"/>
      <c r="DQ367" s="714"/>
      <c r="DR367" s="780"/>
      <c r="DS367" s="714"/>
      <c r="DT367" s="582"/>
      <c r="DU367" s="582"/>
      <c r="DV367" s="459">
        <v>2.3E-2</v>
      </c>
      <c r="DW367" s="431"/>
      <c r="DX367" s="431" t="s">
        <v>2866</v>
      </c>
      <c r="DY367" s="665"/>
      <c r="DZ367" s="714"/>
      <c r="EA367" s="780"/>
      <c r="EB367" s="714"/>
      <c r="EC367" s="714"/>
      <c r="ED367" s="582"/>
      <c r="EE367" s="582"/>
      <c r="EG367" s="469">
        <v>0.25</v>
      </c>
      <c r="EH367" s="469">
        <v>0</v>
      </c>
      <c r="EI367" s="470">
        <v>0</v>
      </c>
      <c r="EJ367" s="765"/>
      <c r="EK367" s="741"/>
      <c r="EL367" s="766"/>
      <c r="EM367" s="786"/>
      <c r="EN367" s="786"/>
      <c r="EO367" s="766"/>
      <c r="EP367" s="688"/>
      <c r="EQ367" s="741"/>
      <c r="ER367" s="741"/>
      <c r="ES367" s="200"/>
      <c r="ET367" s="412">
        <f t="shared" si="5"/>
        <v>0</v>
      </c>
    </row>
    <row r="368" spans="1:150" s="409" customFormat="1" ht="99.95" customHeight="1" x14ac:dyDescent="0.25">
      <c r="A368" s="430" t="s">
        <v>215</v>
      </c>
      <c r="B368" s="430" t="s">
        <v>3839</v>
      </c>
      <c r="C368" s="430" t="s">
        <v>139</v>
      </c>
      <c r="D368" s="437">
        <v>4</v>
      </c>
      <c r="E368" s="430" t="s">
        <v>140</v>
      </c>
      <c r="F368" s="441" t="s">
        <v>65</v>
      </c>
      <c r="G368" s="444">
        <v>0.7</v>
      </c>
      <c r="H368" s="444">
        <v>0.22999999999999998</v>
      </c>
      <c r="I368" s="441">
        <v>0.25</v>
      </c>
      <c r="J368" s="430" t="s">
        <v>2831</v>
      </c>
      <c r="K368" s="463">
        <v>43465</v>
      </c>
      <c r="L368" s="437">
        <v>9</v>
      </c>
      <c r="M368" s="430" t="s">
        <v>2880</v>
      </c>
      <c r="N368" s="430" t="s">
        <v>2860</v>
      </c>
      <c r="O368" s="430" t="s">
        <v>2834</v>
      </c>
      <c r="P368" s="48">
        <v>8.3299999999999999E-2</v>
      </c>
      <c r="Q368" s="453" t="s">
        <v>2842</v>
      </c>
      <c r="R368" s="477">
        <v>484588000</v>
      </c>
      <c r="S368" s="415"/>
      <c r="T368" s="58">
        <v>43132</v>
      </c>
      <c r="U368" s="58">
        <v>43251</v>
      </c>
      <c r="V368" s="430" t="s">
        <v>2867</v>
      </c>
      <c r="W368" s="431">
        <v>0.25</v>
      </c>
      <c r="X368" s="459"/>
      <c r="Y368" s="431"/>
      <c r="Z368" s="431"/>
      <c r="AA368" s="665"/>
      <c r="AB368" s="714"/>
      <c r="AC368" s="780"/>
      <c r="AD368" s="714"/>
      <c r="AE368" s="613"/>
      <c r="AF368" s="582"/>
      <c r="AG368" s="459">
        <v>6.25E-2</v>
      </c>
      <c r="AH368" s="431"/>
      <c r="AI368" s="431" t="s">
        <v>2868</v>
      </c>
      <c r="AJ368" s="665"/>
      <c r="AK368" s="714"/>
      <c r="AL368" s="714"/>
      <c r="AM368" s="714"/>
      <c r="AN368" s="582"/>
      <c r="AO368" s="582"/>
      <c r="AP368" s="459">
        <v>6.25E-2</v>
      </c>
      <c r="AQ368" s="431"/>
      <c r="AR368" s="431" t="s">
        <v>2868</v>
      </c>
      <c r="AS368" s="665"/>
      <c r="AT368" s="714"/>
      <c r="AU368" s="714"/>
      <c r="AV368" s="714"/>
      <c r="AW368" s="714"/>
      <c r="AX368" s="582"/>
      <c r="AY368" s="582"/>
      <c r="AZ368" s="459">
        <v>6.25E-2</v>
      </c>
      <c r="BA368" s="431"/>
      <c r="BB368" s="431" t="s">
        <v>2868</v>
      </c>
      <c r="BC368" s="665"/>
      <c r="BD368" s="714"/>
      <c r="BE368" s="714"/>
      <c r="BF368" s="714"/>
      <c r="BG368" s="582"/>
      <c r="BH368" s="582"/>
      <c r="BI368" s="459">
        <v>6.25E-2</v>
      </c>
      <c r="BJ368" s="431"/>
      <c r="BK368" s="431" t="s">
        <v>2869</v>
      </c>
      <c r="BL368" s="665"/>
      <c r="BM368" s="714"/>
      <c r="BN368" s="659"/>
      <c r="BO368" s="714"/>
      <c r="BP368" s="582"/>
      <c r="BQ368" s="582"/>
      <c r="BR368" s="459"/>
      <c r="BS368" s="431"/>
      <c r="BT368" s="431"/>
      <c r="BU368" s="665"/>
      <c r="BV368" s="714"/>
      <c r="BW368" s="659"/>
      <c r="BX368" s="714"/>
      <c r="BY368" s="714"/>
      <c r="BZ368" s="582"/>
      <c r="CA368" s="582"/>
      <c r="CB368" s="459"/>
      <c r="CC368" s="431"/>
      <c r="CD368" s="431"/>
      <c r="CE368" s="665"/>
      <c r="CF368" s="714"/>
      <c r="CG368" s="780"/>
      <c r="CH368" s="714"/>
      <c r="CI368" s="582"/>
      <c r="CJ368" s="582"/>
      <c r="CK368" s="459"/>
      <c r="CL368" s="431"/>
      <c r="CM368" s="431"/>
      <c r="CN368" s="665"/>
      <c r="CO368" s="714"/>
      <c r="CP368" s="780"/>
      <c r="CQ368" s="714"/>
      <c r="CR368" s="582"/>
      <c r="CS368" s="585"/>
      <c r="CT368" s="459"/>
      <c r="CU368" s="431"/>
      <c r="CV368" s="431"/>
      <c r="CW368" s="665"/>
      <c r="CX368" s="714"/>
      <c r="CY368" s="780"/>
      <c r="CZ368" s="714"/>
      <c r="DA368" s="714"/>
      <c r="DB368" s="582"/>
      <c r="DC368" s="582"/>
      <c r="DD368" s="459"/>
      <c r="DE368" s="431"/>
      <c r="DF368" s="431"/>
      <c r="DG368" s="665"/>
      <c r="DH368" s="714"/>
      <c r="DI368" s="780"/>
      <c r="DJ368" s="714"/>
      <c r="DK368" s="582"/>
      <c r="DL368" s="582"/>
      <c r="DM368" s="459"/>
      <c r="DN368" s="431"/>
      <c r="DO368" s="431"/>
      <c r="DP368" s="665"/>
      <c r="DQ368" s="714"/>
      <c r="DR368" s="780"/>
      <c r="DS368" s="714"/>
      <c r="DT368" s="582"/>
      <c r="DU368" s="582"/>
      <c r="DV368" s="459"/>
      <c r="DW368" s="431"/>
      <c r="DX368" s="431"/>
      <c r="DY368" s="665"/>
      <c r="DZ368" s="714"/>
      <c r="EA368" s="780"/>
      <c r="EB368" s="714"/>
      <c r="EC368" s="714"/>
      <c r="ED368" s="582"/>
      <c r="EE368" s="582"/>
      <c r="EG368" s="469">
        <v>0.25</v>
      </c>
      <c r="EH368" s="469">
        <v>0</v>
      </c>
      <c r="EI368" s="470">
        <v>0</v>
      </c>
      <c r="EJ368" s="765"/>
      <c r="EK368" s="741"/>
      <c r="EL368" s="766"/>
      <c r="EM368" s="786"/>
      <c r="EN368" s="786"/>
      <c r="EO368" s="766"/>
      <c r="EP368" s="688"/>
      <c r="EQ368" s="741"/>
      <c r="ER368" s="741"/>
      <c r="ES368" s="200"/>
      <c r="ET368" s="412">
        <f t="shared" si="5"/>
        <v>0</v>
      </c>
    </row>
    <row r="369" spans="1:150" s="409" customFormat="1" ht="99.95" customHeight="1" x14ac:dyDescent="0.25">
      <c r="A369" s="430" t="s">
        <v>215</v>
      </c>
      <c r="B369" s="430" t="s">
        <v>3839</v>
      </c>
      <c r="C369" s="430" t="s">
        <v>139</v>
      </c>
      <c r="D369" s="437">
        <v>4</v>
      </c>
      <c r="E369" s="430" t="s">
        <v>140</v>
      </c>
      <c r="F369" s="441" t="s">
        <v>65</v>
      </c>
      <c r="G369" s="444">
        <v>0.7</v>
      </c>
      <c r="H369" s="444">
        <v>0.22999999999999998</v>
      </c>
      <c r="I369" s="441">
        <v>0.25</v>
      </c>
      <c r="J369" s="430" t="s">
        <v>2831</v>
      </c>
      <c r="K369" s="463">
        <v>43465</v>
      </c>
      <c r="L369" s="437">
        <v>10</v>
      </c>
      <c r="M369" s="430" t="s">
        <v>2881</v>
      </c>
      <c r="N369" s="430" t="s">
        <v>2870</v>
      </c>
      <c r="O369" s="430" t="s">
        <v>2834</v>
      </c>
      <c r="P369" s="48">
        <v>8.3299999999999999E-2</v>
      </c>
      <c r="Q369" s="453" t="s">
        <v>2871</v>
      </c>
      <c r="R369" s="477">
        <v>948708000</v>
      </c>
      <c r="S369" s="415"/>
      <c r="T369" s="58">
        <v>43221</v>
      </c>
      <c r="U369" s="58">
        <v>43465</v>
      </c>
      <c r="V369" s="430" t="s">
        <v>2872</v>
      </c>
      <c r="W369" s="431">
        <v>0.5</v>
      </c>
      <c r="X369" s="459"/>
      <c r="Y369" s="431"/>
      <c r="Z369" s="431"/>
      <c r="AA369" s="665">
        <v>0</v>
      </c>
      <c r="AB369" s="714">
        <v>0</v>
      </c>
      <c r="AC369" s="780"/>
      <c r="AD369" s="714"/>
      <c r="AE369" s="613"/>
      <c r="AF369" s="582"/>
      <c r="AG369" s="459"/>
      <c r="AH369" s="431"/>
      <c r="AI369" s="431"/>
      <c r="AJ369" s="665">
        <v>0</v>
      </c>
      <c r="AK369" s="714">
        <v>0</v>
      </c>
      <c r="AL369" s="714"/>
      <c r="AM369" s="714"/>
      <c r="AN369" s="582"/>
      <c r="AO369" s="582"/>
      <c r="AP369" s="459"/>
      <c r="AQ369" s="431"/>
      <c r="AR369" s="431"/>
      <c r="AS369" s="665">
        <v>0</v>
      </c>
      <c r="AT369" s="714">
        <v>0</v>
      </c>
      <c r="AU369" s="714"/>
      <c r="AV369" s="714"/>
      <c r="AW369" s="714"/>
      <c r="AX369" s="582"/>
      <c r="AY369" s="582"/>
      <c r="AZ369" s="459"/>
      <c r="BA369" s="431"/>
      <c r="BB369" s="431"/>
      <c r="BC369" s="665">
        <v>0</v>
      </c>
      <c r="BD369" s="714">
        <v>0</v>
      </c>
      <c r="BE369" s="714"/>
      <c r="BF369" s="714"/>
      <c r="BG369" s="582"/>
      <c r="BH369" s="582"/>
      <c r="BI369" s="459"/>
      <c r="BJ369" s="431"/>
      <c r="BK369" s="431"/>
      <c r="BL369" s="665">
        <v>6.25E-2</v>
      </c>
      <c r="BM369" s="714">
        <v>0</v>
      </c>
      <c r="BN369" s="615">
        <v>948708000</v>
      </c>
      <c r="BO369" s="714"/>
      <c r="BP369" s="582"/>
      <c r="BQ369" s="582"/>
      <c r="BR369" s="459">
        <v>7.1400000000000005E-2</v>
      </c>
      <c r="BS369" s="431"/>
      <c r="BT369" s="431" t="s">
        <v>2873</v>
      </c>
      <c r="BU369" s="665">
        <v>0.13390000000000002</v>
      </c>
      <c r="BV369" s="714">
        <v>0</v>
      </c>
      <c r="BW369" s="714"/>
      <c r="BX369" s="714"/>
      <c r="BY369" s="396"/>
      <c r="BZ369" s="582"/>
      <c r="CA369" s="582"/>
      <c r="CB369" s="459">
        <v>7.1400000000000005E-2</v>
      </c>
      <c r="CC369" s="431"/>
      <c r="CD369" s="431" t="s">
        <v>2873</v>
      </c>
      <c r="CE369" s="665">
        <v>0.13390000000000002</v>
      </c>
      <c r="CF369" s="714">
        <v>0</v>
      </c>
      <c r="CG369" s="780"/>
      <c r="CH369" s="783"/>
      <c r="CI369" s="582"/>
      <c r="CJ369" s="582"/>
      <c r="CK369" s="459">
        <v>7.1400000000000005E-2</v>
      </c>
      <c r="CL369" s="431"/>
      <c r="CM369" s="431" t="s">
        <v>2874</v>
      </c>
      <c r="CN369" s="665">
        <v>0.13390000000000002</v>
      </c>
      <c r="CO369" s="714">
        <v>0</v>
      </c>
      <c r="CP369" s="780"/>
      <c r="CQ369" s="783"/>
      <c r="CR369" s="582"/>
      <c r="CS369" s="585"/>
      <c r="CT369" s="459">
        <v>7.1400000000000005E-2</v>
      </c>
      <c r="CU369" s="431"/>
      <c r="CV369" s="431" t="s">
        <v>2873</v>
      </c>
      <c r="CW369" s="665">
        <v>0.13390000000000002</v>
      </c>
      <c r="CX369" s="714">
        <v>0</v>
      </c>
      <c r="CY369" s="780"/>
      <c r="CZ369" s="783"/>
      <c r="DA369" s="714" t="s">
        <v>2875</v>
      </c>
      <c r="DB369" s="582"/>
      <c r="DC369" s="582"/>
      <c r="DD369" s="459">
        <v>7.1400000000000005E-2</v>
      </c>
      <c r="DE369" s="396"/>
      <c r="DF369" s="431" t="s">
        <v>2873</v>
      </c>
      <c r="DG369" s="665">
        <v>0.13390000000000002</v>
      </c>
      <c r="DH369" s="714">
        <v>0</v>
      </c>
      <c r="DI369" s="780"/>
      <c r="DJ369" s="783"/>
      <c r="DK369" s="582"/>
      <c r="DL369" s="582"/>
      <c r="DM369" s="459">
        <v>7.1400000000000005E-2</v>
      </c>
      <c r="DN369" s="431"/>
      <c r="DO369" s="431" t="s">
        <v>2876</v>
      </c>
      <c r="DP369" s="665">
        <v>0.13390000000000002</v>
      </c>
      <c r="DQ369" s="714">
        <v>0</v>
      </c>
      <c r="DR369" s="780"/>
      <c r="DS369" s="783"/>
      <c r="DT369" s="582"/>
      <c r="DU369" s="582"/>
      <c r="DV369" s="459">
        <v>7.1599999999999997E-2</v>
      </c>
      <c r="DW369" s="431"/>
      <c r="DX369" s="431" t="s">
        <v>2846</v>
      </c>
      <c r="DY369" s="665">
        <v>0.1341</v>
      </c>
      <c r="DZ369" s="714">
        <v>0</v>
      </c>
      <c r="EA369" s="780"/>
      <c r="EB369" s="783"/>
      <c r="EC369" s="714" t="s">
        <v>2870</v>
      </c>
      <c r="ED369" s="582"/>
      <c r="EE369" s="582"/>
      <c r="EG369" s="469">
        <v>0.5</v>
      </c>
      <c r="EH369" s="469">
        <v>0</v>
      </c>
      <c r="EI369" s="470">
        <v>0</v>
      </c>
      <c r="EJ369" s="765">
        <v>1</v>
      </c>
      <c r="EK369" s="740">
        <v>0</v>
      </c>
      <c r="EL369" s="766">
        <v>0</v>
      </c>
      <c r="EM369" s="786"/>
      <c r="EN369" s="786"/>
      <c r="EO369" s="766"/>
      <c r="EP369" s="688">
        <v>948708000</v>
      </c>
      <c r="EQ369" s="741"/>
      <c r="ER369" s="741"/>
      <c r="ES369" s="200"/>
      <c r="ET369" s="412">
        <f t="shared" si="5"/>
        <v>0</v>
      </c>
    </row>
    <row r="370" spans="1:150" s="409" customFormat="1" ht="99.95" customHeight="1" x14ac:dyDescent="0.25">
      <c r="A370" s="430" t="s">
        <v>215</v>
      </c>
      <c r="B370" s="430" t="s">
        <v>3839</v>
      </c>
      <c r="C370" s="430" t="s">
        <v>139</v>
      </c>
      <c r="D370" s="437">
        <v>4</v>
      </c>
      <c r="E370" s="430" t="s">
        <v>140</v>
      </c>
      <c r="F370" s="441" t="s">
        <v>65</v>
      </c>
      <c r="G370" s="444">
        <v>0.7</v>
      </c>
      <c r="H370" s="444">
        <v>0.22999999999999998</v>
      </c>
      <c r="I370" s="441">
        <v>0.25</v>
      </c>
      <c r="J370" s="430" t="s">
        <v>2831</v>
      </c>
      <c r="K370" s="463">
        <v>43465</v>
      </c>
      <c r="L370" s="437">
        <v>10</v>
      </c>
      <c r="M370" s="430" t="s">
        <v>2881</v>
      </c>
      <c r="N370" s="430" t="s">
        <v>2875</v>
      </c>
      <c r="O370" s="430" t="s">
        <v>2834</v>
      </c>
      <c r="P370" s="48">
        <v>8.3299999999999999E-2</v>
      </c>
      <c r="Q370" s="453" t="s">
        <v>2871</v>
      </c>
      <c r="R370" s="477">
        <v>948708000</v>
      </c>
      <c r="S370" s="415"/>
      <c r="T370" s="58">
        <v>43221</v>
      </c>
      <c r="U370" s="58">
        <v>43465</v>
      </c>
      <c r="V370" s="430" t="s">
        <v>2877</v>
      </c>
      <c r="W370" s="431">
        <v>0.5</v>
      </c>
      <c r="X370" s="459"/>
      <c r="Y370" s="431"/>
      <c r="Z370" s="431"/>
      <c r="AA370" s="665"/>
      <c r="AB370" s="714"/>
      <c r="AC370" s="780"/>
      <c r="AD370" s="714"/>
      <c r="AE370" s="613"/>
      <c r="AF370" s="582"/>
      <c r="AG370" s="459"/>
      <c r="AH370" s="431"/>
      <c r="AI370" s="431"/>
      <c r="AJ370" s="665"/>
      <c r="AK370" s="714"/>
      <c r="AL370" s="714"/>
      <c r="AM370" s="714"/>
      <c r="AN370" s="582"/>
      <c r="AO370" s="582"/>
      <c r="AP370" s="459"/>
      <c r="AQ370" s="431"/>
      <c r="AR370" s="431"/>
      <c r="AS370" s="665"/>
      <c r="AT370" s="714"/>
      <c r="AU370" s="714"/>
      <c r="AV370" s="714"/>
      <c r="AW370" s="714"/>
      <c r="AX370" s="582"/>
      <c r="AY370" s="582"/>
      <c r="AZ370" s="459"/>
      <c r="BA370" s="431"/>
      <c r="BB370" s="431"/>
      <c r="BC370" s="665"/>
      <c r="BD370" s="714"/>
      <c r="BE370" s="714"/>
      <c r="BF370" s="714"/>
      <c r="BG370" s="582"/>
      <c r="BH370" s="582"/>
      <c r="BI370" s="459">
        <v>6.25E-2</v>
      </c>
      <c r="BJ370" s="431"/>
      <c r="BK370" s="431" t="s">
        <v>2878</v>
      </c>
      <c r="BL370" s="665"/>
      <c r="BM370" s="714"/>
      <c r="BN370" s="615"/>
      <c r="BO370" s="714"/>
      <c r="BP370" s="582"/>
      <c r="BQ370" s="582"/>
      <c r="BR370" s="459">
        <v>6.25E-2</v>
      </c>
      <c r="BS370" s="431"/>
      <c r="BT370" s="431" t="s">
        <v>2878</v>
      </c>
      <c r="BU370" s="665"/>
      <c r="BV370" s="714"/>
      <c r="BW370" s="714"/>
      <c r="BX370" s="714"/>
      <c r="BY370" s="396"/>
      <c r="BZ370" s="582"/>
      <c r="CA370" s="582"/>
      <c r="CB370" s="459">
        <v>6.25E-2</v>
      </c>
      <c r="CC370" s="431"/>
      <c r="CD370" s="431" t="s">
        <v>2878</v>
      </c>
      <c r="CE370" s="665"/>
      <c r="CF370" s="714"/>
      <c r="CG370" s="780"/>
      <c r="CH370" s="783"/>
      <c r="CI370" s="582"/>
      <c r="CJ370" s="582"/>
      <c r="CK370" s="459">
        <v>6.25E-2</v>
      </c>
      <c r="CL370" s="431"/>
      <c r="CM370" s="431" t="s">
        <v>2878</v>
      </c>
      <c r="CN370" s="665"/>
      <c r="CO370" s="714"/>
      <c r="CP370" s="780"/>
      <c r="CQ370" s="783"/>
      <c r="CR370" s="582"/>
      <c r="CS370" s="585"/>
      <c r="CT370" s="459">
        <v>6.25E-2</v>
      </c>
      <c r="CU370" s="431"/>
      <c r="CV370" s="431" t="s">
        <v>2879</v>
      </c>
      <c r="CW370" s="665"/>
      <c r="CX370" s="714"/>
      <c r="CY370" s="780"/>
      <c r="CZ370" s="783"/>
      <c r="DA370" s="714"/>
      <c r="DB370" s="582"/>
      <c r="DC370" s="582"/>
      <c r="DD370" s="459">
        <v>6.25E-2</v>
      </c>
      <c r="DE370" s="396"/>
      <c r="DF370" s="431" t="s">
        <v>2879</v>
      </c>
      <c r="DG370" s="665"/>
      <c r="DH370" s="714"/>
      <c r="DI370" s="780"/>
      <c r="DJ370" s="783"/>
      <c r="DK370" s="582"/>
      <c r="DL370" s="582"/>
      <c r="DM370" s="459">
        <v>6.25E-2</v>
      </c>
      <c r="DN370" s="431"/>
      <c r="DO370" s="431" t="s">
        <v>2879</v>
      </c>
      <c r="DP370" s="665"/>
      <c r="DQ370" s="714"/>
      <c r="DR370" s="780"/>
      <c r="DS370" s="783"/>
      <c r="DT370" s="582"/>
      <c r="DU370" s="582"/>
      <c r="DV370" s="459">
        <v>6.25E-2</v>
      </c>
      <c r="DW370" s="431"/>
      <c r="DX370" s="431" t="s">
        <v>2879</v>
      </c>
      <c r="DY370" s="665"/>
      <c r="DZ370" s="714"/>
      <c r="EA370" s="780"/>
      <c r="EB370" s="783"/>
      <c r="EC370" s="714"/>
      <c r="ED370" s="582"/>
      <c r="EE370" s="582"/>
      <c r="EG370" s="469">
        <v>0.5</v>
      </c>
      <c r="EH370" s="469">
        <v>0</v>
      </c>
      <c r="EI370" s="470">
        <v>0</v>
      </c>
      <c r="EJ370" s="765"/>
      <c r="EK370" s="741"/>
      <c r="EL370" s="766"/>
      <c r="EM370" s="786"/>
      <c r="EN370" s="786"/>
      <c r="EO370" s="766"/>
      <c r="EP370" s="785"/>
      <c r="EQ370" s="784"/>
      <c r="ER370" s="784"/>
      <c r="ES370" s="200"/>
      <c r="ET370" s="412">
        <f t="shared" si="5"/>
        <v>0</v>
      </c>
    </row>
    <row r="371" spans="1:150" s="409" customFormat="1" ht="99.95" customHeight="1" x14ac:dyDescent="0.25">
      <c r="A371" s="430" t="s">
        <v>216</v>
      </c>
      <c r="B371" s="430" t="s">
        <v>3837</v>
      </c>
      <c r="C371" s="430" t="s">
        <v>3579</v>
      </c>
      <c r="D371" s="437">
        <v>1</v>
      </c>
      <c r="E371" s="430" t="s">
        <v>100</v>
      </c>
      <c r="F371" s="441" t="s">
        <v>65</v>
      </c>
      <c r="G371" s="437">
        <v>2</v>
      </c>
      <c r="H371" s="441">
        <v>1</v>
      </c>
      <c r="I371" s="449">
        <v>5.7700000000000001E-2</v>
      </c>
      <c r="J371" s="430" t="s">
        <v>2577</v>
      </c>
      <c r="K371" s="64">
        <v>43435</v>
      </c>
      <c r="L371" s="437">
        <v>1</v>
      </c>
      <c r="M371" s="430" t="s">
        <v>101</v>
      </c>
      <c r="N371" s="430" t="s">
        <v>2578</v>
      </c>
      <c r="O371" s="430" t="s">
        <v>2579</v>
      </c>
      <c r="P371" s="449">
        <v>3.643868005352445E-2</v>
      </c>
      <c r="Q371" s="437" t="s">
        <v>1820</v>
      </c>
      <c r="R371" s="477">
        <v>3151200000</v>
      </c>
      <c r="S371" s="415"/>
      <c r="T371" s="58">
        <v>43102</v>
      </c>
      <c r="U371" s="58">
        <v>43465</v>
      </c>
      <c r="V371" s="430" t="s">
        <v>2580</v>
      </c>
      <c r="W371" s="441">
        <v>1</v>
      </c>
      <c r="X371" s="459">
        <v>8.3299999999999999E-2</v>
      </c>
      <c r="Y371" s="431"/>
      <c r="Z371" s="431" t="s">
        <v>2581</v>
      </c>
      <c r="AA371" s="101">
        <f>+X371</f>
        <v>8.3299999999999999E-2</v>
      </c>
      <c r="AB371" s="472">
        <v>0</v>
      </c>
      <c r="AC371" s="552">
        <v>145200000</v>
      </c>
      <c r="AD371" s="464"/>
      <c r="AE371" s="582">
        <v>0.98329999999999995</v>
      </c>
      <c r="AF371" s="582">
        <v>0</v>
      </c>
      <c r="AG371" s="459">
        <v>8.3299999999999999E-2</v>
      </c>
      <c r="AH371" s="431"/>
      <c r="AI371" s="431" t="s">
        <v>2581</v>
      </c>
      <c r="AJ371" s="101">
        <v>8.3299999999999999E-2</v>
      </c>
      <c r="AK371" s="472">
        <v>0</v>
      </c>
      <c r="AL371" s="552"/>
      <c r="AM371" s="464"/>
      <c r="AN371" s="582">
        <v>8.3299999999999999E-2</v>
      </c>
      <c r="AO371" s="582">
        <v>0</v>
      </c>
      <c r="AP371" s="459">
        <v>8.3299999999999999E-2</v>
      </c>
      <c r="AQ371" s="431"/>
      <c r="AR371" s="431" t="s">
        <v>2581</v>
      </c>
      <c r="AS371" s="101">
        <v>8.3299999999999999E-2</v>
      </c>
      <c r="AT371" s="472">
        <v>0</v>
      </c>
      <c r="AU371" s="552"/>
      <c r="AV371" s="464"/>
      <c r="AW371" s="464"/>
      <c r="AX371" s="582">
        <v>8.3299999999999999E-2</v>
      </c>
      <c r="AY371" s="582">
        <v>0</v>
      </c>
      <c r="AZ371" s="459">
        <v>8.3299999999999999E-2</v>
      </c>
      <c r="BA371" s="431"/>
      <c r="BB371" s="431" t="s">
        <v>2581</v>
      </c>
      <c r="BC371" s="101">
        <v>8.3299999999999999E-2</v>
      </c>
      <c r="BD371" s="472">
        <v>0</v>
      </c>
      <c r="BE371" s="552"/>
      <c r="BF371" s="464"/>
      <c r="BG371" s="582">
        <v>8.3299999999999999E-2</v>
      </c>
      <c r="BH371" s="582">
        <v>0</v>
      </c>
      <c r="BI371" s="459">
        <v>8.3299999999999999E-2</v>
      </c>
      <c r="BJ371" s="431"/>
      <c r="BK371" s="431" t="s">
        <v>2581</v>
      </c>
      <c r="BL371" s="101">
        <v>8.3299999999999999E-2</v>
      </c>
      <c r="BM371" s="472">
        <v>0</v>
      </c>
      <c r="BN371" s="552">
        <v>300000000</v>
      </c>
      <c r="BO371" s="464"/>
      <c r="BP371" s="582">
        <v>8.3299999999999999E-2</v>
      </c>
      <c r="BQ371" s="582">
        <v>0</v>
      </c>
      <c r="BR371" s="459">
        <v>8.3299999999999999E-2</v>
      </c>
      <c r="BS371" s="431"/>
      <c r="BT371" s="431" t="s">
        <v>2581</v>
      </c>
      <c r="BU371" s="101">
        <v>8.3299999999999999E-2</v>
      </c>
      <c r="BV371" s="472">
        <v>0</v>
      </c>
      <c r="BW371" s="552">
        <v>500000000</v>
      </c>
      <c r="BX371" s="464"/>
      <c r="BY371" s="464"/>
      <c r="BZ371" s="582">
        <v>8.3299999999999999E-2</v>
      </c>
      <c r="CA371" s="582">
        <v>0</v>
      </c>
      <c r="CB371" s="459">
        <v>8.3299999999999999E-2</v>
      </c>
      <c r="CC371" s="431"/>
      <c r="CD371" s="431" t="s">
        <v>2581</v>
      </c>
      <c r="CE371" s="101">
        <v>8.3299999999999999E-2</v>
      </c>
      <c r="CF371" s="472">
        <v>0</v>
      </c>
      <c r="CG371" s="552"/>
      <c r="CH371" s="464"/>
      <c r="CI371" s="582">
        <v>8.3299999999999999E-2</v>
      </c>
      <c r="CJ371" s="582">
        <v>0</v>
      </c>
      <c r="CK371" s="459">
        <v>8.3299999999999999E-2</v>
      </c>
      <c r="CL371" s="431"/>
      <c r="CM371" s="431" t="s">
        <v>2581</v>
      </c>
      <c r="CN371" s="101">
        <v>8.3299999999999999E-2</v>
      </c>
      <c r="CO371" s="472">
        <v>0</v>
      </c>
      <c r="CP371" s="552">
        <v>500000000</v>
      </c>
      <c r="CQ371" s="464"/>
      <c r="CR371" s="582">
        <v>8.3299999999999999E-2</v>
      </c>
      <c r="CS371" s="582">
        <v>0</v>
      </c>
      <c r="CT371" s="459">
        <v>8.3299999999999999E-2</v>
      </c>
      <c r="CU371" s="431"/>
      <c r="CV371" s="431" t="s">
        <v>2581</v>
      </c>
      <c r="CW371" s="101">
        <v>8.3299999999999999E-2</v>
      </c>
      <c r="CX371" s="472">
        <v>0</v>
      </c>
      <c r="CY371" s="552">
        <v>500000000</v>
      </c>
      <c r="CZ371" s="464"/>
      <c r="DA371" s="464"/>
      <c r="DB371" s="582">
        <v>8.3299999999999999E-2</v>
      </c>
      <c r="DC371" s="582">
        <v>0</v>
      </c>
      <c r="DD371" s="459">
        <v>8.3299999999999999E-2</v>
      </c>
      <c r="DE371" s="431"/>
      <c r="DF371" s="431" t="s">
        <v>2581</v>
      </c>
      <c r="DG371" s="101">
        <v>8.3299999999999999E-2</v>
      </c>
      <c r="DH371" s="472">
        <v>0</v>
      </c>
      <c r="DI371" s="552">
        <v>500000000</v>
      </c>
      <c r="DJ371" s="464"/>
      <c r="DK371" s="582">
        <v>8.3299999999999999E-2</v>
      </c>
      <c r="DL371" s="582">
        <v>0</v>
      </c>
      <c r="DM371" s="459">
        <v>8.3299999999999999E-2</v>
      </c>
      <c r="DN371" s="431"/>
      <c r="DO371" s="431" t="s">
        <v>2581</v>
      </c>
      <c r="DP371" s="101">
        <f>+DM371</f>
        <v>8.3299999999999999E-2</v>
      </c>
      <c r="DQ371" s="101">
        <f>+DN371</f>
        <v>0</v>
      </c>
      <c r="DR371" s="552">
        <v>6000000</v>
      </c>
      <c r="DS371" s="464"/>
      <c r="DT371" s="582">
        <v>0.18330000000000002</v>
      </c>
      <c r="DU371" s="582">
        <v>0</v>
      </c>
      <c r="DV371" s="459">
        <v>8.3299999999999999E-2</v>
      </c>
      <c r="DW371" s="431"/>
      <c r="DX371" s="431" t="s">
        <v>2581</v>
      </c>
      <c r="DY371" s="101">
        <f>+DV371</f>
        <v>8.3299999999999999E-2</v>
      </c>
      <c r="DZ371" s="101">
        <f>+DW371</f>
        <v>0</v>
      </c>
      <c r="EA371" s="552">
        <v>700000000</v>
      </c>
      <c r="EB371" s="464"/>
      <c r="EC371" s="464"/>
      <c r="ED371" s="582">
        <v>8.3299999999999999E-2</v>
      </c>
      <c r="EE371" s="582">
        <v>0</v>
      </c>
      <c r="EG371" s="523">
        <f t="shared" ref="EG371:EH374" si="6">+DV371+DM371+DD371+CT371+CK371+CB371+BR371+BI371+AZ371+AP371+AG371+X371</f>
        <v>0.99960000000000016</v>
      </c>
      <c r="EH371" s="523">
        <f t="shared" si="6"/>
        <v>0</v>
      </c>
      <c r="EI371" s="523">
        <v>0</v>
      </c>
      <c r="EJ371" s="553">
        <f>+DY371+DP371+DG371+CW371+CN371+CE371+BU371+BL371+BC371+AS371+AJ371+AA371</f>
        <v>0.99960000000000016</v>
      </c>
      <c r="EK371" s="553">
        <f>+DZ371+DQ371+DH371+CX371+CO371+CF371+BV371+BM371+BD371+AT371+AK371+AB371</f>
        <v>0</v>
      </c>
      <c r="EL371" s="553">
        <v>0</v>
      </c>
      <c r="EM371" s="788">
        <v>0.99979999999999969</v>
      </c>
      <c r="EN371" s="788">
        <v>0</v>
      </c>
      <c r="EO371" s="789"/>
      <c r="EP371" s="554">
        <v>3151200000</v>
      </c>
      <c r="EQ371" s="555"/>
      <c r="ER371" s="555"/>
      <c r="ES371" s="430"/>
      <c r="ET371" s="472">
        <f t="shared" si="5"/>
        <v>-3.9999999999984492E-4</v>
      </c>
    </row>
    <row r="372" spans="1:150" s="409" customFormat="1" ht="99.95" customHeight="1" x14ac:dyDescent="0.25">
      <c r="A372" s="430" t="s">
        <v>216</v>
      </c>
      <c r="B372" s="430" t="s">
        <v>3837</v>
      </c>
      <c r="C372" s="430" t="s">
        <v>3579</v>
      </c>
      <c r="D372" s="437">
        <v>1</v>
      </c>
      <c r="E372" s="430" t="s">
        <v>100</v>
      </c>
      <c r="F372" s="441" t="s">
        <v>65</v>
      </c>
      <c r="G372" s="437">
        <v>2</v>
      </c>
      <c r="H372" s="441">
        <v>1</v>
      </c>
      <c r="I372" s="449">
        <v>5.7700000000000001E-2</v>
      </c>
      <c r="J372" s="430" t="s">
        <v>2577</v>
      </c>
      <c r="K372" s="64">
        <v>43435</v>
      </c>
      <c r="L372" s="437">
        <v>2</v>
      </c>
      <c r="M372" s="430" t="s">
        <v>2583</v>
      </c>
      <c r="N372" s="430" t="s">
        <v>2584</v>
      </c>
      <c r="O372" s="430" t="s">
        <v>2585</v>
      </c>
      <c r="P372" s="449">
        <v>2.1261319946475548E-2</v>
      </c>
      <c r="Q372" s="437" t="s">
        <v>2318</v>
      </c>
      <c r="R372" s="477">
        <v>1838669000</v>
      </c>
      <c r="S372" s="415"/>
      <c r="T372" s="58">
        <v>43102</v>
      </c>
      <c r="U372" s="58" t="s">
        <v>2242</v>
      </c>
      <c r="V372" s="430" t="s">
        <v>2586</v>
      </c>
      <c r="W372" s="441">
        <v>1</v>
      </c>
      <c r="X372" s="459">
        <v>0.9</v>
      </c>
      <c r="Y372" s="431"/>
      <c r="Z372" s="430" t="s">
        <v>2587</v>
      </c>
      <c r="AA372" s="101">
        <f>+X372</f>
        <v>0.9</v>
      </c>
      <c r="AB372" s="472">
        <f>+Y372</f>
        <v>0</v>
      </c>
      <c r="AC372" s="552">
        <v>1678846600</v>
      </c>
      <c r="AD372" s="464"/>
      <c r="AE372" s="582"/>
      <c r="AF372" s="582"/>
      <c r="AG372" s="459">
        <v>0</v>
      </c>
      <c r="AH372" s="431"/>
      <c r="AI372" s="431"/>
      <c r="AJ372" s="101">
        <v>0</v>
      </c>
      <c r="AK372" s="472">
        <v>0</v>
      </c>
      <c r="AL372" s="552"/>
      <c r="AM372" s="464"/>
      <c r="AN372" s="582"/>
      <c r="AO372" s="582"/>
      <c r="AP372" s="459">
        <v>0</v>
      </c>
      <c r="AQ372" s="431"/>
      <c r="AR372" s="431"/>
      <c r="AS372" s="101">
        <f>+AP372</f>
        <v>0</v>
      </c>
      <c r="AT372" s="101">
        <f>+AQ372</f>
        <v>0</v>
      </c>
      <c r="AU372" s="552"/>
      <c r="AV372" s="464"/>
      <c r="AW372" s="464"/>
      <c r="AX372" s="582"/>
      <c r="AY372" s="582"/>
      <c r="AZ372" s="459">
        <v>0</v>
      </c>
      <c r="BA372" s="431"/>
      <c r="BB372" s="431"/>
      <c r="BC372" s="101">
        <f>+AZ372</f>
        <v>0</v>
      </c>
      <c r="BD372" s="101">
        <f>+BA372</f>
        <v>0</v>
      </c>
      <c r="BE372" s="552"/>
      <c r="BF372" s="464"/>
      <c r="BG372" s="582"/>
      <c r="BH372" s="582"/>
      <c r="BI372" s="459">
        <v>0</v>
      </c>
      <c r="BJ372" s="431"/>
      <c r="BK372" s="431"/>
      <c r="BL372" s="101">
        <v>0</v>
      </c>
      <c r="BM372" s="472">
        <v>0</v>
      </c>
      <c r="BN372" s="552"/>
      <c r="BO372" s="464"/>
      <c r="BP372" s="582"/>
      <c r="BQ372" s="582"/>
      <c r="BR372" s="459">
        <v>0</v>
      </c>
      <c r="BS372" s="431"/>
      <c r="BT372" s="431"/>
      <c r="BU372" s="101">
        <v>0</v>
      </c>
      <c r="BV372" s="472">
        <v>0</v>
      </c>
      <c r="BW372" s="552"/>
      <c r="BX372" s="464"/>
      <c r="BY372" s="464"/>
      <c r="BZ372" s="582"/>
      <c r="CA372" s="582"/>
      <c r="CB372" s="459">
        <v>0</v>
      </c>
      <c r="CC372" s="431"/>
      <c r="CD372" s="431"/>
      <c r="CE372" s="101">
        <v>0</v>
      </c>
      <c r="CF372" s="472">
        <v>0</v>
      </c>
      <c r="CG372" s="552"/>
      <c r="CH372" s="464"/>
      <c r="CI372" s="582"/>
      <c r="CJ372" s="582"/>
      <c r="CK372" s="459">
        <v>0</v>
      </c>
      <c r="CL372" s="431"/>
      <c r="CM372" s="431"/>
      <c r="CN372" s="101">
        <v>0</v>
      </c>
      <c r="CO372" s="472">
        <v>0</v>
      </c>
      <c r="CP372" s="552"/>
      <c r="CQ372" s="464"/>
      <c r="CR372" s="582"/>
      <c r="CS372" s="582"/>
      <c r="CT372" s="459">
        <v>0</v>
      </c>
      <c r="CU372" s="431"/>
      <c r="CV372" s="431"/>
      <c r="CW372" s="101">
        <v>0</v>
      </c>
      <c r="CX372" s="472">
        <v>0</v>
      </c>
      <c r="CY372" s="552"/>
      <c r="CZ372" s="464"/>
      <c r="DA372" s="464"/>
      <c r="DB372" s="582"/>
      <c r="DC372" s="582"/>
      <c r="DD372" s="459">
        <v>0</v>
      </c>
      <c r="DE372" s="431"/>
      <c r="DF372" s="431"/>
      <c r="DG372" s="101">
        <v>0</v>
      </c>
      <c r="DH372" s="472">
        <v>0</v>
      </c>
      <c r="DI372" s="552"/>
      <c r="DJ372" s="464"/>
      <c r="DK372" s="582"/>
      <c r="DL372" s="582"/>
      <c r="DM372" s="459">
        <v>0.1</v>
      </c>
      <c r="DN372" s="431"/>
      <c r="DO372" s="430" t="s">
        <v>2587</v>
      </c>
      <c r="DP372" s="101">
        <f>+DM372</f>
        <v>0.1</v>
      </c>
      <c r="DQ372" s="101">
        <f>+DN372</f>
        <v>0</v>
      </c>
      <c r="DR372" s="552">
        <v>159822400</v>
      </c>
      <c r="DS372" s="464"/>
      <c r="DT372" s="582"/>
      <c r="DU372" s="582"/>
      <c r="DV372" s="459">
        <v>0</v>
      </c>
      <c r="DW372" s="431"/>
      <c r="DX372" s="431"/>
      <c r="DY372" s="101">
        <f>+DV372</f>
        <v>0</v>
      </c>
      <c r="DZ372" s="101">
        <f>+DW372</f>
        <v>0</v>
      </c>
      <c r="EA372" s="552"/>
      <c r="EB372" s="464"/>
      <c r="EC372" s="464"/>
      <c r="ED372" s="582"/>
      <c r="EE372" s="582"/>
      <c r="EG372" s="523">
        <f t="shared" si="6"/>
        <v>1</v>
      </c>
      <c r="EH372" s="523">
        <f t="shared" si="6"/>
        <v>0</v>
      </c>
      <c r="EI372" s="523">
        <v>0</v>
      </c>
      <c r="EJ372" s="553">
        <f>+DY372+DP372+DG372+CW372+CN372+CE372+BU372+BL372+BC372+AS372+AJ372+AA372</f>
        <v>1</v>
      </c>
      <c r="EK372" s="553">
        <f>+DZ372+DQ372+DH372+CX372+CO372+CF372+BV372+BM372+BD372+AT372+AK372+AB372</f>
        <v>0</v>
      </c>
      <c r="EL372" s="553">
        <v>0</v>
      </c>
      <c r="EM372" s="788"/>
      <c r="EN372" s="788"/>
      <c r="EO372" s="789"/>
      <c r="EP372" s="554">
        <v>1838669000</v>
      </c>
      <c r="EQ372" s="555"/>
      <c r="ER372" s="555"/>
      <c r="ES372" s="430"/>
      <c r="ET372" s="472">
        <f t="shared" si="5"/>
        <v>0</v>
      </c>
    </row>
    <row r="373" spans="1:150" s="409" customFormat="1" ht="99.95" customHeight="1" x14ac:dyDescent="0.25">
      <c r="A373" s="430" t="s">
        <v>216</v>
      </c>
      <c r="B373" s="430" t="s">
        <v>3837</v>
      </c>
      <c r="C373" s="430" t="s">
        <v>3579</v>
      </c>
      <c r="D373" s="437">
        <v>2</v>
      </c>
      <c r="E373" s="430" t="s">
        <v>3780</v>
      </c>
      <c r="F373" s="441" t="s">
        <v>65</v>
      </c>
      <c r="G373" s="437">
        <v>1</v>
      </c>
      <c r="H373" s="441">
        <v>1</v>
      </c>
      <c r="I373" s="449">
        <v>8.9999999999999998E-4</v>
      </c>
      <c r="J373" s="430" t="s">
        <v>2588</v>
      </c>
      <c r="K373" s="64">
        <v>43313</v>
      </c>
      <c r="L373" s="437">
        <v>3</v>
      </c>
      <c r="M373" s="520" t="s">
        <v>2589</v>
      </c>
      <c r="N373" s="430" t="s">
        <v>2590</v>
      </c>
      <c r="O373" s="430" t="s">
        <v>2591</v>
      </c>
      <c r="P373" s="48">
        <v>8.9999999999999998E-4</v>
      </c>
      <c r="Q373" s="453" t="s">
        <v>2246</v>
      </c>
      <c r="R373" s="477">
        <v>79200000</v>
      </c>
      <c r="S373" s="415"/>
      <c r="T373" s="11">
        <v>43102</v>
      </c>
      <c r="U373" s="11">
        <v>43281</v>
      </c>
      <c r="V373" s="430" t="s">
        <v>2592</v>
      </c>
      <c r="W373" s="514">
        <v>0.8</v>
      </c>
      <c r="X373" s="459">
        <v>0.13</v>
      </c>
      <c r="Y373" s="431"/>
      <c r="Z373" s="431" t="s">
        <v>2593</v>
      </c>
      <c r="AA373" s="665">
        <v>0.28000000000000003</v>
      </c>
      <c r="AB373" s="582">
        <v>0</v>
      </c>
      <c r="AC373" s="787">
        <v>72600000</v>
      </c>
      <c r="AD373" s="714"/>
      <c r="AE373" s="582">
        <v>0.28000000000000003</v>
      </c>
      <c r="AF373" s="582">
        <v>0</v>
      </c>
      <c r="AG373" s="459">
        <v>0.13</v>
      </c>
      <c r="AH373" s="431"/>
      <c r="AI373" s="431" t="s">
        <v>2593</v>
      </c>
      <c r="AJ373" s="665">
        <v>0.13</v>
      </c>
      <c r="AK373" s="582">
        <v>0</v>
      </c>
      <c r="AL373" s="787"/>
      <c r="AM373" s="714"/>
      <c r="AN373" s="582">
        <v>0.13</v>
      </c>
      <c r="AO373" s="582">
        <v>0</v>
      </c>
      <c r="AP373" s="459">
        <v>0.13</v>
      </c>
      <c r="AQ373" s="431"/>
      <c r="AR373" s="431" t="s">
        <v>2593</v>
      </c>
      <c r="AS373" s="665">
        <v>0.13</v>
      </c>
      <c r="AT373" s="582">
        <v>0</v>
      </c>
      <c r="AU373" s="787"/>
      <c r="AV373" s="714"/>
      <c r="AW373" s="714"/>
      <c r="AX373" s="582">
        <v>0.13</v>
      </c>
      <c r="AY373" s="582">
        <v>0</v>
      </c>
      <c r="AZ373" s="459">
        <v>0.13</v>
      </c>
      <c r="BA373" s="431"/>
      <c r="BB373" s="431" t="s">
        <v>2593</v>
      </c>
      <c r="BC373" s="665">
        <v>0.13</v>
      </c>
      <c r="BD373" s="582">
        <v>0</v>
      </c>
      <c r="BE373" s="787"/>
      <c r="BF373" s="714"/>
      <c r="BG373" s="582">
        <v>0.13</v>
      </c>
      <c r="BH373" s="582">
        <v>0</v>
      </c>
      <c r="BI373" s="459">
        <v>0.14000000000000001</v>
      </c>
      <c r="BJ373" s="431"/>
      <c r="BK373" s="431" t="s">
        <v>2593</v>
      </c>
      <c r="BL373" s="665">
        <v>0.14000000000000001</v>
      </c>
      <c r="BM373" s="582">
        <v>0</v>
      </c>
      <c r="BN373" s="787"/>
      <c r="BO373" s="714"/>
      <c r="BP373" s="582">
        <v>0.14000000000000001</v>
      </c>
      <c r="BQ373" s="582">
        <v>0</v>
      </c>
      <c r="BR373" s="459">
        <v>0.14000000000000001</v>
      </c>
      <c r="BS373" s="431"/>
      <c r="BT373" s="431" t="s">
        <v>2593</v>
      </c>
      <c r="BU373" s="665">
        <v>0.14000000000000001</v>
      </c>
      <c r="BV373" s="582">
        <v>0</v>
      </c>
      <c r="BW373" s="787"/>
      <c r="BX373" s="714"/>
      <c r="BY373" s="714"/>
      <c r="BZ373" s="582">
        <v>0.14000000000000001</v>
      </c>
      <c r="CA373" s="582">
        <v>0</v>
      </c>
      <c r="CB373" s="459">
        <v>0</v>
      </c>
      <c r="CC373" s="431"/>
      <c r="CD373" s="431"/>
      <c r="CE373" s="665">
        <v>0</v>
      </c>
      <c r="CF373" s="582">
        <v>0</v>
      </c>
      <c r="CG373" s="787"/>
      <c r="CH373" s="714"/>
      <c r="CI373" s="582">
        <v>0</v>
      </c>
      <c r="CJ373" s="582">
        <v>0</v>
      </c>
      <c r="CK373" s="459">
        <v>0</v>
      </c>
      <c r="CL373" s="431"/>
      <c r="CM373" s="431"/>
      <c r="CN373" s="665">
        <v>0</v>
      </c>
      <c r="CO373" s="582">
        <v>0</v>
      </c>
      <c r="CP373" s="787"/>
      <c r="CQ373" s="714"/>
      <c r="CR373" s="582">
        <v>0</v>
      </c>
      <c r="CS373" s="582">
        <v>0</v>
      </c>
      <c r="CT373" s="459">
        <v>0</v>
      </c>
      <c r="CU373" s="431"/>
      <c r="CV373" s="431"/>
      <c r="CW373" s="665">
        <v>0</v>
      </c>
      <c r="CX373" s="582">
        <v>0</v>
      </c>
      <c r="CY373" s="787"/>
      <c r="CZ373" s="714"/>
      <c r="DA373" s="714"/>
      <c r="DB373" s="582">
        <v>0</v>
      </c>
      <c r="DC373" s="582">
        <v>0</v>
      </c>
      <c r="DD373" s="459">
        <v>0</v>
      </c>
      <c r="DE373" s="431"/>
      <c r="DF373" s="431"/>
      <c r="DG373" s="665">
        <v>0</v>
      </c>
      <c r="DH373" s="582">
        <v>0</v>
      </c>
      <c r="DI373" s="787"/>
      <c r="DJ373" s="714"/>
      <c r="DK373" s="582">
        <v>0</v>
      </c>
      <c r="DL373" s="582">
        <v>0</v>
      </c>
      <c r="DM373" s="459">
        <v>0</v>
      </c>
      <c r="DN373" s="431"/>
      <c r="DO373" s="431"/>
      <c r="DP373" s="665">
        <v>0.05</v>
      </c>
      <c r="DQ373" s="582">
        <v>0</v>
      </c>
      <c r="DR373" s="787">
        <v>6600000</v>
      </c>
      <c r="DS373" s="714"/>
      <c r="DT373" s="582">
        <v>5.000000000000001E-2</v>
      </c>
      <c r="DU373" s="582">
        <v>0</v>
      </c>
      <c r="DV373" s="459">
        <v>0</v>
      </c>
      <c r="DW373" s="431"/>
      <c r="DX373" s="431"/>
      <c r="DY373" s="665">
        <v>0</v>
      </c>
      <c r="DZ373" s="582">
        <v>0</v>
      </c>
      <c r="EA373" s="787"/>
      <c r="EB373" s="714"/>
      <c r="EC373" s="714"/>
      <c r="ED373" s="582">
        <v>0</v>
      </c>
      <c r="EE373" s="582">
        <v>0</v>
      </c>
      <c r="EG373" s="523">
        <f t="shared" si="6"/>
        <v>0.8</v>
      </c>
      <c r="EH373" s="523">
        <f t="shared" si="6"/>
        <v>0</v>
      </c>
      <c r="EI373" s="523">
        <v>0</v>
      </c>
      <c r="EJ373" s="791">
        <f>+EG373+EG374</f>
        <v>1</v>
      </c>
      <c r="EK373" s="791">
        <f>+EH373+EH374</f>
        <v>0</v>
      </c>
      <c r="EL373" s="791">
        <v>0</v>
      </c>
      <c r="EM373" s="788">
        <v>1</v>
      </c>
      <c r="EN373" s="788">
        <v>0</v>
      </c>
      <c r="EO373" s="793"/>
      <c r="EP373" s="693">
        <v>79200000</v>
      </c>
      <c r="EQ373" s="790"/>
      <c r="ER373" s="790"/>
      <c r="ES373" s="430"/>
      <c r="ET373" s="472">
        <f t="shared" si="5"/>
        <v>0</v>
      </c>
    </row>
    <row r="374" spans="1:150" s="409" customFormat="1" ht="99.95" customHeight="1" x14ac:dyDescent="0.25">
      <c r="A374" s="430" t="s">
        <v>216</v>
      </c>
      <c r="B374" s="430" t="s">
        <v>3837</v>
      </c>
      <c r="C374" s="430" t="s">
        <v>3579</v>
      </c>
      <c r="D374" s="437">
        <v>2</v>
      </c>
      <c r="E374" s="430" t="s">
        <v>3780</v>
      </c>
      <c r="F374" s="441" t="s">
        <v>65</v>
      </c>
      <c r="G374" s="437">
        <v>1</v>
      </c>
      <c r="H374" s="441">
        <v>1</v>
      </c>
      <c r="I374" s="449">
        <v>8.9999999999999998E-4</v>
      </c>
      <c r="J374" s="430" t="s">
        <v>2588</v>
      </c>
      <c r="K374" s="64">
        <v>43344</v>
      </c>
      <c r="L374" s="437">
        <v>3</v>
      </c>
      <c r="M374" s="520" t="s">
        <v>2589</v>
      </c>
      <c r="N374" s="430" t="s">
        <v>2590</v>
      </c>
      <c r="O374" s="430" t="s">
        <v>2591</v>
      </c>
      <c r="P374" s="48">
        <v>8.9999999999999998E-4</v>
      </c>
      <c r="Q374" s="453" t="s">
        <v>2246</v>
      </c>
      <c r="R374" s="477">
        <v>79200000</v>
      </c>
      <c r="S374" s="415"/>
      <c r="T374" s="11">
        <v>43102</v>
      </c>
      <c r="U374" s="11">
        <v>43281</v>
      </c>
      <c r="V374" s="430" t="s">
        <v>2586</v>
      </c>
      <c r="W374" s="441">
        <v>0.2</v>
      </c>
      <c r="X374" s="459">
        <v>0.15</v>
      </c>
      <c r="Y374" s="431"/>
      <c r="Z374" s="430" t="s">
        <v>2587</v>
      </c>
      <c r="AA374" s="665"/>
      <c r="AB374" s="582"/>
      <c r="AC374" s="787"/>
      <c r="AD374" s="714"/>
      <c r="AE374" s="582"/>
      <c r="AF374" s="582"/>
      <c r="AG374" s="459">
        <v>0</v>
      </c>
      <c r="AH374" s="431"/>
      <c r="AI374" s="431"/>
      <c r="AJ374" s="665"/>
      <c r="AK374" s="582"/>
      <c r="AL374" s="787"/>
      <c r="AM374" s="714"/>
      <c r="AN374" s="582"/>
      <c r="AO374" s="582"/>
      <c r="AP374" s="459">
        <v>0</v>
      </c>
      <c r="AQ374" s="431"/>
      <c r="AR374" s="431"/>
      <c r="AS374" s="665"/>
      <c r="AT374" s="582"/>
      <c r="AU374" s="787"/>
      <c r="AV374" s="714"/>
      <c r="AW374" s="714"/>
      <c r="AX374" s="582"/>
      <c r="AY374" s="582"/>
      <c r="AZ374" s="459">
        <v>0</v>
      </c>
      <c r="BA374" s="431"/>
      <c r="BB374" s="431"/>
      <c r="BC374" s="665"/>
      <c r="BD374" s="582"/>
      <c r="BE374" s="787"/>
      <c r="BF374" s="714"/>
      <c r="BG374" s="582"/>
      <c r="BH374" s="582"/>
      <c r="BI374" s="459">
        <v>0</v>
      </c>
      <c r="BJ374" s="431"/>
      <c r="BK374" s="431"/>
      <c r="BL374" s="665"/>
      <c r="BM374" s="582"/>
      <c r="BN374" s="787"/>
      <c r="BO374" s="714"/>
      <c r="BP374" s="582"/>
      <c r="BQ374" s="582"/>
      <c r="BR374" s="459">
        <v>0</v>
      </c>
      <c r="BS374" s="431"/>
      <c r="BT374" s="431"/>
      <c r="BU374" s="665"/>
      <c r="BV374" s="582"/>
      <c r="BW374" s="787"/>
      <c r="BX374" s="714"/>
      <c r="BY374" s="714"/>
      <c r="BZ374" s="582"/>
      <c r="CA374" s="582"/>
      <c r="CB374" s="459">
        <v>0</v>
      </c>
      <c r="CC374" s="431"/>
      <c r="CD374" s="431"/>
      <c r="CE374" s="665"/>
      <c r="CF374" s="582"/>
      <c r="CG374" s="787"/>
      <c r="CH374" s="714"/>
      <c r="CI374" s="582"/>
      <c r="CJ374" s="582"/>
      <c r="CK374" s="459">
        <v>0</v>
      </c>
      <c r="CL374" s="431"/>
      <c r="CM374" s="431"/>
      <c r="CN374" s="665"/>
      <c r="CO374" s="582"/>
      <c r="CP374" s="787"/>
      <c r="CQ374" s="714"/>
      <c r="CR374" s="582"/>
      <c r="CS374" s="582"/>
      <c r="CT374" s="459">
        <v>0</v>
      </c>
      <c r="CU374" s="431"/>
      <c r="CV374" s="431"/>
      <c r="CW374" s="665"/>
      <c r="CX374" s="582"/>
      <c r="CY374" s="787"/>
      <c r="CZ374" s="714"/>
      <c r="DA374" s="714"/>
      <c r="DB374" s="582"/>
      <c r="DC374" s="582"/>
      <c r="DD374" s="459">
        <v>0</v>
      </c>
      <c r="DE374" s="431"/>
      <c r="DF374" s="431"/>
      <c r="DG374" s="665"/>
      <c r="DH374" s="582"/>
      <c r="DI374" s="787"/>
      <c r="DJ374" s="714"/>
      <c r="DK374" s="582"/>
      <c r="DL374" s="582"/>
      <c r="DM374" s="459">
        <v>0.05</v>
      </c>
      <c r="DN374" s="431"/>
      <c r="DO374" s="430" t="s">
        <v>2587</v>
      </c>
      <c r="DP374" s="665"/>
      <c r="DQ374" s="582"/>
      <c r="DR374" s="787"/>
      <c r="DS374" s="714"/>
      <c r="DT374" s="582"/>
      <c r="DU374" s="582"/>
      <c r="DV374" s="459">
        <v>0</v>
      </c>
      <c r="DW374" s="431"/>
      <c r="DX374" s="431"/>
      <c r="DY374" s="665"/>
      <c r="DZ374" s="582"/>
      <c r="EA374" s="787"/>
      <c r="EB374" s="714"/>
      <c r="EC374" s="714"/>
      <c r="ED374" s="582"/>
      <c r="EE374" s="582"/>
      <c r="EG374" s="523">
        <f t="shared" si="6"/>
        <v>0.2</v>
      </c>
      <c r="EH374" s="523">
        <f t="shared" si="6"/>
        <v>0</v>
      </c>
      <c r="EI374" s="523">
        <v>0</v>
      </c>
      <c r="EJ374" s="792"/>
      <c r="EK374" s="792"/>
      <c r="EL374" s="792"/>
      <c r="EM374" s="741"/>
      <c r="EN374" s="741"/>
      <c r="EO374" s="793"/>
      <c r="EP374" s="693"/>
      <c r="EQ374" s="790"/>
      <c r="ER374" s="790"/>
      <c r="ES374" s="430"/>
      <c r="ET374" s="472">
        <f t="shared" si="5"/>
        <v>0</v>
      </c>
    </row>
    <row r="375" spans="1:150" s="409" customFormat="1" ht="99.95" customHeight="1" x14ac:dyDescent="0.25">
      <c r="A375" s="430" t="s">
        <v>216</v>
      </c>
      <c r="B375" s="430" t="s">
        <v>3837</v>
      </c>
      <c r="C375" s="430" t="s">
        <v>3579</v>
      </c>
      <c r="D375" s="437">
        <v>3</v>
      </c>
      <c r="E375" s="430" t="s">
        <v>3781</v>
      </c>
      <c r="F375" s="441" t="s">
        <v>65</v>
      </c>
      <c r="G375" s="148">
        <v>0</v>
      </c>
      <c r="H375" s="441">
        <v>1</v>
      </c>
      <c r="I375" s="449">
        <v>1.8E-3</v>
      </c>
      <c r="J375" s="430" t="s">
        <v>2584</v>
      </c>
      <c r="K375" s="64">
        <v>43405</v>
      </c>
      <c r="L375" s="437">
        <v>4</v>
      </c>
      <c r="M375" s="430" t="s">
        <v>2594</v>
      </c>
      <c r="N375" s="430" t="s">
        <v>2584</v>
      </c>
      <c r="O375" s="430" t="s">
        <v>2585</v>
      </c>
      <c r="P375" s="48">
        <v>1.8E-3</v>
      </c>
      <c r="Q375" s="453" t="s">
        <v>2318</v>
      </c>
      <c r="R375" s="477">
        <v>158400000</v>
      </c>
      <c r="S375" s="415"/>
      <c r="T375" s="11">
        <v>43102</v>
      </c>
      <c r="U375" s="11">
        <v>43131</v>
      </c>
      <c r="V375" s="430" t="s">
        <v>2595</v>
      </c>
      <c r="W375" s="514">
        <v>1</v>
      </c>
      <c r="X375" s="459">
        <v>0.9</v>
      </c>
      <c r="Y375" s="431"/>
      <c r="Z375" s="430" t="s">
        <v>2587</v>
      </c>
      <c r="AA375" s="460">
        <v>0.9</v>
      </c>
      <c r="AB375" s="431">
        <v>0</v>
      </c>
      <c r="AC375" s="552">
        <v>145200000</v>
      </c>
      <c r="AD375" s="464"/>
      <c r="AE375" s="471">
        <v>0.9</v>
      </c>
      <c r="AF375" s="471">
        <v>0</v>
      </c>
      <c r="AG375" s="459">
        <v>0</v>
      </c>
      <c r="AH375" s="431"/>
      <c r="AI375" s="431"/>
      <c r="AJ375" s="460">
        <v>0</v>
      </c>
      <c r="AK375" s="431">
        <v>0</v>
      </c>
      <c r="AL375" s="552"/>
      <c r="AM375" s="464"/>
      <c r="AN375" s="471">
        <v>0</v>
      </c>
      <c r="AO375" s="471">
        <v>0</v>
      </c>
      <c r="AP375" s="459">
        <v>0</v>
      </c>
      <c r="AQ375" s="431"/>
      <c r="AR375" s="431"/>
      <c r="AS375" s="460">
        <v>0</v>
      </c>
      <c r="AT375" s="431">
        <v>0</v>
      </c>
      <c r="AU375" s="552"/>
      <c r="AV375" s="464"/>
      <c r="AW375" s="464"/>
      <c r="AX375" s="471">
        <v>0</v>
      </c>
      <c r="AY375" s="471">
        <v>0</v>
      </c>
      <c r="AZ375" s="459">
        <v>0</v>
      </c>
      <c r="BA375" s="431"/>
      <c r="BB375" s="431"/>
      <c r="BC375" s="460">
        <v>0</v>
      </c>
      <c r="BD375" s="431">
        <v>0</v>
      </c>
      <c r="BE375" s="552"/>
      <c r="BF375" s="464"/>
      <c r="BG375" s="471">
        <v>0</v>
      </c>
      <c r="BH375" s="471">
        <v>0</v>
      </c>
      <c r="BI375" s="459">
        <v>0</v>
      </c>
      <c r="BJ375" s="431"/>
      <c r="BK375" s="431"/>
      <c r="BL375" s="460">
        <v>0</v>
      </c>
      <c r="BM375" s="431">
        <v>0</v>
      </c>
      <c r="BN375" s="552"/>
      <c r="BO375" s="464"/>
      <c r="BP375" s="471">
        <v>0</v>
      </c>
      <c r="BQ375" s="471">
        <v>0</v>
      </c>
      <c r="BR375" s="459">
        <v>0</v>
      </c>
      <c r="BS375" s="431"/>
      <c r="BT375" s="431"/>
      <c r="BU375" s="460">
        <v>0</v>
      </c>
      <c r="BV375" s="431">
        <v>0</v>
      </c>
      <c r="BW375" s="552"/>
      <c r="BX375" s="464"/>
      <c r="BY375" s="464"/>
      <c r="BZ375" s="471">
        <v>0</v>
      </c>
      <c r="CA375" s="471">
        <v>0</v>
      </c>
      <c r="CB375" s="459">
        <v>0</v>
      </c>
      <c r="CC375" s="431"/>
      <c r="CD375" s="431"/>
      <c r="CE375" s="460">
        <v>0</v>
      </c>
      <c r="CF375" s="431">
        <v>0</v>
      </c>
      <c r="CG375" s="552"/>
      <c r="CH375" s="464"/>
      <c r="CI375" s="471">
        <v>0</v>
      </c>
      <c r="CJ375" s="471">
        <v>0</v>
      </c>
      <c r="CK375" s="459">
        <v>0</v>
      </c>
      <c r="CL375" s="431"/>
      <c r="CM375" s="431"/>
      <c r="CN375" s="460">
        <v>0</v>
      </c>
      <c r="CO375" s="431">
        <v>0</v>
      </c>
      <c r="CP375" s="552"/>
      <c r="CQ375" s="464"/>
      <c r="CR375" s="471">
        <v>0</v>
      </c>
      <c r="CS375" s="471">
        <v>0</v>
      </c>
      <c r="CT375" s="459">
        <v>0</v>
      </c>
      <c r="CU375" s="431"/>
      <c r="CV375" s="431"/>
      <c r="CW375" s="460">
        <v>0</v>
      </c>
      <c r="CX375" s="431">
        <v>0</v>
      </c>
      <c r="CY375" s="552"/>
      <c r="CZ375" s="464"/>
      <c r="DA375" s="464"/>
      <c r="DB375" s="471">
        <v>0</v>
      </c>
      <c r="DC375" s="471">
        <v>0</v>
      </c>
      <c r="DD375" s="459">
        <v>0</v>
      </c>
      <c r="DE375" s="431"/>
      <c r="DF375" s="431"/>
      <c r="DG375" s="460">
        <v>0</v>
      </c>
      <c r="DH375" s="431">
        <v>0</v>
      </c>
      <c r="DI375" s="552"/>
      <c r="DJ375" s="464"/>
      <c r="DK375" s="471">
        <v>0</v>
      </c>
      <c r="DL375" s="471">
        <v>0</v>
      </c>
      <c r="DM375" s="459">
        <v>0.1</v>
      </c>
      <c r="DN375" s="431"/>
      <c r="DO375" s="430" t="s">
        <v>2587</v>
      </c>
      <c r="DP375" s="460">
        <v>0.1</v>
      </c>
      <c r="DQ375" s="431">
        <v>0</v>
      </c>
      <c r="DR375" s="552">
        <v>13200000</v>
      </c>
      <c r="DS375" s="464"/>
      <c r="DT375" s="471">
        <v>0.1</v>
      </c>
      <c r="DU375" s="471">
        <v>0</v>
      </c>
      <c r="DV375" s="459">
        <v>0</v>
      </c>
      <c r="DW375" s="431"/>
      <c r="DX375" s="431"/>
      <c r="DY375" s="460">
        <v>0</v>
      </c>
      <c r="DZ375" s="431">
        <v>0</v>
      </c>
      <c r="EA375" s="552"/>
      <c r="EB375" s="464"/>
      <c r="EC375" s="464"/>
      <c r="ED375" s="471">
        <v>0</v>
      </c>
      <c r="EE375" s="556">
        <v>0</v>
      </c>
      <c r="EG375" s="523">
        <f>+DV375+DM375+DD375+CT375+CK375+CB375+BR375+BI375+AZ375+AP375+AG375+X375</f>
        <v>1</v>
      </c>
      <c r="EH375" s="523">
        <v>0</v>
      </c>
      <c r="EI375" s="523">
        <v>0</v>
      </c>
      <c r="EJ375" s="88">
        <f>+EG375</f>
        <v>1</v>
      </c>
      <c r="EK375" s="88">
        <f>+EH375</f>
        <v>0</v>
      </c>
      <c r="EL375" s="88">
        <v>0</v>
      </c>
      <c r="EM375" s="551">
        <v>1</v>
      </c>
      <c r="EN375" s="551">
        <v>0</v>
      </c>
      <c r="EO375" s="557"/>
      <c r="EP375" s="554">
        <v>158400000</v>
      </c>
      <c r="EQ375" s="555"/>
      <c r="ER375" s="555"/>
      <c r="ES375" s="430"/>
      <c r="ET375" s="472">
        <f t="shared" si="5"/>
        <v>0</v>
      </c>
    </row>
    <row r="376" spans="1:150" s="409" customFormat="1" ht="99.95" customHeight="1" x14ac:dyDescent="0.25">
      <c r="A376" s="430" t="s">
        <v>216</v>
      </c>
      <c r="B376" s="430" t="s">
        <v>3837</v>
      </c>
      <c r="C376" s="430" t="s">
        <v>3579</v>
      </c>
      <c r="D376" s="437">
        <v>4</v>
      </c>
      <c r="E376" s="430" t="s">
        <v>3782</v>
      </c>
      <c r="F376" s="441" t="s">
        <v>65</v>
      </c>
      <c r="G376" s="148">
        <v>0</v>
      </c>
      <c r="H376" s="441">
        <v>1</v>
      </c>
      <c r="I376" s="449">
        <v>1.8E-3</v>
      </c>
      <c r="J376" s="430" t="s">
        <v>2584</v>
      </c>
      <c r="K376" s="64">
        <v>43405</v>
      </c>
      <c r="L376" s="437">
        <v>5</v>
      </c>
      <c r="M376" s="430" t="s">
        <v>2596</v>
      </c>
      <c r="N376" s="430" t="s">
        <v>2584</v>
      </c>
      <c r="O376" s="430" t="s">
        <v>2585</v>
      </c>
      <c r="P376" s="48">
        <v>1.8E-3</v>
      </c>
      <c r="Q376" s="453" t="s">
        <v>2318</v>
      </c>
      <c r="R376" s="477">
        <v>158400000</v>
      </c>
      <c r="S376" s="415"/>
      <c r="T376" s="11">
        <v>43102</v>
      </c>
      <c r="U376" s="11">
        <v>43434</v>
      </c>
      <c r="V376" s="430" t="s">
        <v>2595</v>
      </c>
      <c r="W376" s="514">
        <v>1</v>
      </c>
      <c r="X376" s="459">
        <v>0.9</v>
      </c>
      <c r="Y376" s="431"/>
      <c r="Z376" s="430" t="s">
        <v>2587</v>
      </c>
      <c r="AA376" s="460">
        <v>0.9</v>
      </c>
      <c r="AB376" s="431">
        <v>0</v>
      </c>
      <c r="AC376" s="552">
        <v>145200000</v>
      </c>
      <c r="AD376" s="464"/>
      <c r="AE376" s="556">
        <v>0.9</v>
      </c>
      <c r="AF376" s="556">
        <v>0</v>
      </c>
      <c r="AG376" s="459">
        <v>0</v>
      </c>
      <c r="AH376" s="431"/>
      <c r="AI376" s="431"/>
      <c r="AJ376" s="460">
        <v>0</v>
      </c>
      <c r="AK376" s="431">
        <v>0</v>
      </c>
      <c r="AL376" s="552"/>
      <c r="AM376" s="464"/>
      <c r="AN376" s="556">
        <v>0</v>
      </c>
      <c r="AO376" s="556">
        <v>0</v>
      </c>
      <c r="AP376" s="459">
        <v>0</v>
      </c>
      <c r="AQ376" s="431"/>
      <c r="AR376" s="431"/>
      <c r="AS376" s="460">
        <v>0</v>
      </c>
      <c r="AT376" s="431">
        <v>0</v>
      </c>
      <c r="AU376" s="552"/>
      <c r="AV376" s="464"/>
      <c r="AW376" s="464"/>
      <c r="AX376" s="556">
        <v>0</v>
      </c>
      <c r="AY376" s="556">
        <v>0</v>
      </c>
      <c r="AZ376" s="459">
        <v>0</v>
      </c>
      <c r="BA376" s="431"/>
      <c r="BB376" s="431"/>
      <c r="BC376" s="460">
        <v>0</v>
      </c>
      <c r="BD376" s="431">
        <v>0</v>
      </c>
      <c r="BE376" s="552"/>
      <c r="BF376" s="464"/>
      <c r="BG376" s="556">
        <v>0</v>
      </c>
      <c r="BH376" s="558">
        <v>0</v>
      </c>
      <c r="BI376" s="459">
        <v>0</v>
      </c>
      <c r="BJ376" s="431"/>
      <c r="BK376" s="431"/>
      <c r="BL376" s="460">
        <v>0</v>
      </c>
      <c r="BM376" s="431">
        <v>0</v>
      </c>
      <c r="BN376" s="552"/>
      <c r="BO376" s="464"/>
      <c r="BP376" s="556">
        <v>0</v>
      </c>
      <c r="BQ376" s="556">
        <v>0</v>
      </c>
      <c r="BR376" s="459">
        <v>0</v>
      </c>
      <c r="BS376" s="431"/>
      <c r="BT376" s="431"/>
      <c r="BU376" s="460">
        <v>0</v>
      </c>
      <c r="BV376" s="431">
        <v>0</v>
      </c>
      <c r="BW376" s="552"/>
      <c r="BX376" s="464"/>
      <c r="BY376" s="464"/>
      <c r="BZ376" s="556">
        <v>0</v>
      </c>
      <c r="CA376" s="556">
        <v>0</v>
      </c>
      <c r="CB376" s="459">
        <v>0</v>
      </c>
      <c r="CC376" s="431"/>
      <c r="CD376" s="431"/>
      <c r="CE376" s="460">
        <v>0</v>
      </c>
      <c r="CF376" s="431">
        <v>0</v>
      </c>
      <c r="CG376" s="552"/>
      <c r="CH376" s="464"/>
      <c r="CI376" s="556">
        <v>0</v>
      </c>
      <c r="CJ376" s="556">
        <v>0</v>
      </c>
      <c r="CK376" s="459">
        <v>0</v>
      </c>
      <c r="CL376" s="431"/>
      <c r="CM376" s="431"/>
      <c r="CN376" s="460">
        <v>0</v>
      </c>
      <c r="CO376" s="431">
        <v>0</v>
      </c>
      <c r="CP376" s="552"/>
      <c r="CQ376" s="464"/>
      <c r="CR376" s="556">
        <v>0</v>
      </c>
      <c r="CS376" s="556">
        <v>0</v>
      </c>
      <c r="CT376" s="459">
        <v>0</v>
      </c>
      <c r="CU376" s="431"/>
      <c r="CV376" s="431"/>
      <c r="CW376" s="460">
        <v>0</v>
      </c>
      <c r="CX376" s="431">
        <v>0</v>
      </c>
      <c r="CY376" s="552"/>
      <c r="CZ376" s="464"/>
      <c r="DA376" s="464"/>
      <c r="DB376" s="556">
        <v>0</v>
      </c>
      <c r="DC376" s="556">
        <v>0</v>
      </c>
      <c r="DD376" s="459">
        <v>0</v>
      </c>
      <c r="DE376" s="431"/>
      <c r="DF376" s="431"/>
      <c r="DG376" s="460">
        <v>0</v>
      </c>
      <c r="DH376" s="431">
        <v>0</v>
      </c>
      <c r="DI376" s="552"/>
      <c r="DJ376" s="464"/>
      <c r="DK376" s="556">
        <v>0</v>
      </c>
      <c r="DL376" s="556">
        <v>0</v>
      </c>
      <c r="DM376" s="459">
        <v>0.1</v>
      </c>
      <c r="DN376" s="431"/>
      <c r="DO376" s="430" t="s">
        <v>2587</v>
      </c>
      <c r="DP376" s="460">
        <v>0.1</v>
      </c>
      <c r="DQ376" s="431">
        <v>0</v>
      </c>
      <c r="DR376" s="552">
        <v>13200000</v>
      </c>
      <c r="DS376" s="464"/>
      <c r="DT376" s="471">
        <v>0.1</v>
      </c>
      <c r="DU376" s="471">
        <v>0</v>
      </c>
      <c r="DV376" s="459">
        <v>0</v>
      </c>
      <c r="DW376" s="431"/>
      <c r="DX376" s="431"/>
      <c r="DY376" s="460">
        <v>0</v>
      </c>
      <c r="DZ376" s="431">
        <v>0</v>
      </c>
      <c r="EA376" s="552"/>
      <c r="EB376" s="464"/>
      <c r="EC376" s="464"/>
      <c r="ED376" s="556">
        <v>0</v>
      </c>
      <c r="EE376" s="556">
        <v>0</v>
      </c>
      <c r="EG376" s="523">
        <f t="shared" ref="EG376:EH427" si="7">+DV376+DM376+DD376+CT376+CK376+CB376+BR376+BI376+AZ376+AP376+AG376+X376</f>
        <v>1</v>
      </c>
      <c r="EH376" s="523">
        <f t="shared" si="7"/>
        <v>0</v>
      </c>
      <c r="EI376" s="523">
        <v>0</v>
      </c>
      <c r="EJ376" s="88">
        <f>+EG376</f>
        <v>1</v>
      </c>
      <c r="EK376" s="88">
        <f>+EH376</f>
        <v>0</v>
      </c>
      <c r="EL376" s="88">
        <v>0</v>
      </c>
      <c r="EM376" s="551">
        <v>1</v>
      </c>
      <c r="EN376" s="551">
        <v>0</v>
      </c>
      <c r="EO376" s="557"/>
      <c r="EP376" s="554">
        <v>158400000</v>
      </c>
      <c r="EQ376" s="555"/>
      <c r="ER376" s="555"/>
      <c r="ES376" s="430"/>
      <c r="ET376" s="472">
        <f t="shared" si="5"/>
        <v>0</v>
      </c>
    </row>
    <row r="377" spans="1:150" s="409" customFormat="1" ht="99.95" customHeight="1" x14ac:dyDescent="0.25">
      <c r="A377" s="430" t="s">
        <v>216</v>
      </c>
      <c r="B377" s="430" t="s">
        <v>3837</v>
      </c>
      <c r="C377" s="430" t="s">
        <v>3580</v>
      </c>
      <c r="D377" s="437">
        <v>5</v>
      </c>
      <c r="E377" s="430" t="s">
        <v>103</v>
      </c>
      <c r="F377" s="441" t="s">
        <v>65</v>
      </c>
      <c r="G377" s="437">
        <v>1</v>
      </c>
      <c r="H377" s="441">
        <v>1</v>
      </c>
      <c r="I377" s="449">
        <v>4.9200000000000001E-2</v>
      </c>
      <c r="J377" s="430" t="s">
        <v>2597</v>
      </c>
      <c r="K377" s="64">
        <v>43435</v>
      </c>
      <c r="L377" s="437">
        <v>6</v>
      </c>
      <c r="M377" s="430" t="s">
        <v>101</v>
      </c>
      <c r="N377" s="472" t="s">
        <v>2577</v>
      </c>
      <c r="O377" s="430" t="s">
        <v>2591</v>
      </c>
      <c r="P377" s="48">
        <v>1.8E-3</v>
      </c>
      <c r="Q377" s="453" t="s">
        <v>2246</v>
      </c>
      <c r="R377" s="477">
        <v>158400000</v>
      </c>
      <c r="S377" s="415"/>
      <c r="T377" s="11">
        <v>43102</v>
      </c>
      <c r="U377" s="11">
        <v>43281</v>
      </c>
      <c r="V377" s="430" t="s">
        <v>2598</v>
      </c>
      <c r="W377" s="514">
        <v>0.5</v>
      </c>
      <c r="X377" s="459">
        <v>0.08</v>
      </c>
      <c r="Y377" s="431"/>
      <c r="Z377" s="431" t="s">
        <v>2581</v>
      </c>
      <c r="AA377" s="665">
        <v>0.20500000000000002</v>
      </c>
      <c r="AB377" s="714">
        <v>0</v>
      </c>
      <c r="AC377" s="787">
        <v>145200000</v>
      </c>
      <c r="AD377" s="714"/>
      <c r="AE377" s="794">
        <v>0.20500000000000002</v>
      </c>
      <c r="AF377" s="794">
        <v>0</v>
      </c>
      <c r="AG377" s="459">
        <v>0.08</v>
      </c>
      <c r="AH377" s="431"/>
      <c r="AI377" s="431" t="s">
        <v>2581</v>
      </c>
      <c r="AJ377" s="665">
        <v>0.20500000000000002</v>
      </c>
      <c r="AK377" s="714">
        <v>0</v>
      </c>
      <c r="AL377" s="787"/>
      <c r="AM377" s="714"/>
      <c r="AN377" s="794">
        <v>0.20500000000000002</v>
      </c>
      <c r="AO377" s="794">
        <v>0</v>
      </c>
      <c r="AP377" s="459">
        <v>0.08</v>
      </c>
      <c r="AQ377" s="431"/>
      <c r="AR377" s="431" t="s">
        <v>2581</v>
      </c>
      <c r="AS377" s="665">
        <v>0.20500000000000002</v>
      </c>
      <c r="AT377" s="714">
        <v>0</v>
      </c>
      <c r="AU377" s="787"/>
      <c r="AV377" s="714"/>
      <c r="AW377" s="714"/>
      <c r="AX377" s="794">
        <v>0.20500000000000002</v>
      </c>
      <c r="AY377" s="794">
        <v>0</v>
      </c>
      <c r="AZ377" s="459">
        <v>0.08</v>
      </c>
      <c r="BA377" s="431"/>
      <c r="BB377" s="431" t="s">
        <v>2581</v>
      </c>
      <c r="BC377" s="665">
        <v>0.20500000000000002</v>
      </c>
      <c r="BD377" s="714">
        <v>0</v>
      </c>
      <c r="BE377" s="787"/>
      <c r="BF377" s="714"/>
      <c r="BG377" s="794">
        <v>0.20500000000000002</v>
      </c>
      <c r="BH377" s="740">
        <v>0</v>
      </c>
      <c r="BI377" s="459">
        <v>0.08</v>
      </c>
      <c r="BJ377" s="431"/>
      <c r="BK377" s="431" t="s">
        <v>2581</v>
      </c>
      <c r="BL377" s="665">
        <v>0.08</v>
      </c>
      <c r="BM377" s="714">
        <v>0</v>
      </c>
      <c r="BN377" s="787"/>
      <c r="BO377" s="714"/>
      <c r="BP377" s="794">
        <v>0.08</v>
      </c>
      <c r="BQ377" s="794">
        <v>0</v>
      </c>
      <c r="BR377" s="459">
        <v>0.1</v>
      </c>
      <c r="BS377" s="431"/>
      <c r="BT377" s="431" t="s">
        <v>2581</v>
      </c>
      <c r="BU377" s="665">
        <v>0.1</v>
      </c>
      <c r="BV377" s="714">
        <v>0</v>
      </c>
      <c r="BW377" s="787"/>
      <c r="BX377" s="714"/>
      <c r="BY377" s="714"/>
      <c r="BZ377" s="794">
        <v>0.1</v>
      </c>
      <c r="CA377" s="794">
        <v>0</v>
      </c>
      <c r="CB377" s="459">
        <v>0</v>
      </c>
      <c r="CC377" s="431"/>
      <c r="CD377" s="431"/>
      <c r="CE377" s="665">
        <v>0.15</v>
      </c>
      <c r="CF377" s="714">
        <v>0</v>
      </c>
      <c r="CG377" s="787"/>
      <c r="CH377" s="714"/>
      <c r="CI377" s="794">
        <v>0.15</v>
      </c>
      <c r="CJ377" s="794">
        <v>0</v>
      </c>
      <c r="CK377" s="459">
        <v>0</v>
      </c>
      <c r="CL377" s="431"/>
      <c r="CM377" s="431"/>
      <c r="CN377" s="665">
        <v>0.15</v>
      </c>
      <c r="CO377" s="714">
        <v>0</v>
      </c>
      <c r="CP377" s="787"/>
      <c r="CQ377" s="714"/>
      <c r="CR377" s="794">
        <v>0.15</v>
      </c>
      <c r="CS377" s="794">
        <v>0</v>
      </c>
      <c r="CT377" s="459">
        <v>0</v>
      </c>
      <c r="CU377" s="431"/>
      <c r="CV377" s="431"/>
      <c r="CW377" s="665">
        <v>0</v>
      </c>
      <c r="CX377" s="714">
        <v>0</v>
      </c>
      <c r="CY377" s="787"/>
      <c r="CZ377" s="714"/>
      <c r="DA377" s="714"/>
      <c r="DB377" s="794">
        <v>0</v>
      </c>
      <c r="DC377" s="794">
        <v>0</v>
      </c>
      <c r="DD377" s="459">
        <v>0</v>
      </c>
      <c r="DE377" s="431"/>
      <c r="DF377" s="431"/>
      <c r="DG377" s="665">
        <v>0.2</v>
      </c>
      <c r="DH377" s="714">
        <v>0</v>
      </c>
      <c r="DI377" s="787"/>
      <c r="DJ377" s="714"/>
      <c r="DK377" s="794">
        <v>0.2</v>
      </c>
      <c r="DL377" s="794">
        <v>0</v>
      </c>
      <c r="DM377" s="459">
        <v>0</v>
      </c>
      <c r="DN377" s="431"/>
      <c r="DO377" s="431"/>
      <c r="DP377" s="665">
        <v>0.25</v>
      </c>
      <c r="DQ377" s="714">
        <v>0</v>
      </c>
      <c r="DR377" s="787">
        <v>13200000</v>
      </c>
      <c r="DS377" s="714"/>
      <c r="DT377" s="794">
        <v>0.25</v>
      </c>
      <c r="DU377" s="794">
        <v>0</v>
      </c>
      <c r="DV377" s="459">
        <v>0</v>
      </c>
      <c r="DW377" s="431"/>
      <c r="DX377" s="431"/>
      <c r="DY377" s="665">
        <v>0.25</v>
      </c>
      <c r="DZ377" s="714">
        <v>0</v>
      </c>
      <c r="EA377" s="787"/>
      <c r="EB377" s="714"/>
      <c r="EC377" s="714"/>
      <c r="ED377" s="794">
        <v>0.25</v>
      </c>
      <c r="EE377" s="794">
        <v>0</v>
      </c>
      <c r="EG377" s="523">
        <f t="shared" si="7"/>
        <v>0.5</v>
      </c>
      <c r="EH377" s="523">
        <f t="shared" si="7"/>
        <v>0</v>
      </c>
      <c r="EI377" s="523">
        <v>0</v>
      </c>
      <c r="EJ377" s="800">
        <f>+EG377+EG378</f>
        <v>1</v>
      </c>
      <c r="EK377" s="800">
        <f>+EH377+EH378</f>
        <v>0</v>
      </c>
      <c r="EL377" s="800">
        <v>0</v>
      </c>
      <c r="EM377" s="788"/>
      <c r="EN377" s="788">
        <v>0</v>
      </c>
      <c r="EO377" s="789"/>
      <c r="EP377" s="693">
        <v>158400000</v>
      </c>
      <c r="EQ377" s="790"/>
      <c r="ER377" s="790"/>
      <c r="ES377" s="430"/>
      <c r="ET377" s="472">
        <f t="shared" si="5"/>
        <v>0</v>
      </c>
    </row>
    <row r="378" spans="1:150" s="409" customFormat="1" ht="99.95" customHeight="1" x14ac:dyDescent="0.25">
      <c r="A378" s="430" t="s">
        <v>216</v>
      </c>
      <c r="B378" s="430" t="s">
        <v>3837</v>
      </c>
      <c r="C378" s="430" t="s">
        <v>3580</v>
      </c>
      <c r="D378" s="437">
        <v>5</v>
      </c>
      <c r="E378" s="430" t="s">
        <v>103</v>
      </c>
      <c r="F378" s="441" t="s">
        <v>65</v>
      </c>
      <c r="G378" s="437">
        <v>1</v>
      </c>
      <c r="H378" s="441">
        <v>1</v>
      </c>
      <c r="I378" s="449">
        <v>4.9200000000000001E-2</v>
      </c>
      <c r="J378" s="430" t="s">
        <v>2597</v>
      </c>
      <c r="K378" s="64">
        <v>43435</v>
      </c>
      <c r="L378" s="437">
        <v>6</v>
      </c>
      <c r="M378" s="430" t="s">
        <v>101</v>
      </c>
      <c r="N378" s="472" t="s">
        <v>2577</v>
      </c>
      <c r="O378" s="430" t="s">
        <v>2599</v>
      </c>
      <c r="P378" s="48">
        <v>1.8E-3</v>
      </c>
      <c r="Q378" s="453" t="s">
        <v>2246</v>
      </c>
      <c r="R378" s="477">
        <v>158400000</v>
      </c>
      <c r="S378" s="415"/>
      <c r="T378" s="11">
        <v>43102</v>
      </c>
      <c r="U378" s="11">
        <v>43220</v>
      </c>
      <c r="V378" s="430" t="s">
        <v>2600</v>
      </c>
      <c r="W378" s="441">
        <v>0.5</v>
      </c>
      <c r="X378" s="459">
        <v>0.125</v>
      </c>
      <c r="Y378" s="431"/>
      <c r="Z378" s="431" t="s">
        <v>2593</v>
      </c>
      <c r="AA378" s="665"/>
      <c r="AB378" s="714"/>
      <c r="AC378" s="787"/>
      <c r="AD378" s="714"/>
      <c r="AE378" s="795"/>
      <c r="AF378" s="795"/>
      <c r="AG378" s="459">
        <v>0.125</v>
      </c>
      <c r="AH378" s="431"/>
      <c r="AI378" s="431" t="s">
        <v>2593</v>
      </c>
      <c r="AJ378" s="665"/>
      <c r="AK378" s="714"/>
      <c r="AL378" s="787"/>
      <c r="AM378" s="714"/>
      <c r="AN378" s="795"/>
      <c r="AO378" s="795"/>
      <c r="AP378" s="459">
        <v>0.125</v>
      </c>
      <c r="AQ378" s="431"/>
      <c r="AR378" s="431" t="s">
        <v>2593</v>
      </c>
      <c r="AS378" s="665"/>
      <c r="AT378" s="714"/>
      <c r="AU378" s="787"/>
      <c r="AV378" s="714"/>
      <c r="AW378" s="714"/>
      <c r="AX378" s="795"/>
      <c r="AY378" s="795"/>
      <c r="AZ378" s="459">
        <v>0.125</v>
      </c>
      <c r="BA378" s="431"/>
      <c r="BB378" s="431" t="s">
        <v>2593</v>
      </c>
      <c r="BC378" s="665"/>
      <c r="BD378" s="714"/>
      <c r="BE378" s="787"/>
      <c r="BF378" s="714"/>
      <c r="BG378" s="795"/>
      <c r="BH378" s="741"/>
      <c r="BI378" s="459">
        <v>0</v>
      </c>
      <c r="BJ378" s="431"/>
      <c r="BK378" s="431"/>
      <c r="BL378" s="665"/>
      <c r="BM378" s="714"/>
      <c r="BN378" s="787"/>
      <c r="BO378" s="714"/>
      <c r="BP378" s="795"/>
      <c r="BQ378" s="795"/>
      <c r="BR378" s="459">
        <v>0</v>
      </c>
      <c r="BS378" s="431"/>
      <c r="BT378" s="431"/>
      <c r="BU378" s="665"/>
      <c r="BV378" s="714"/>
      <c r="BW378" s="787"/>
      <c r="BX378" s="714"/>
      <c r="BY378" s="714"/>
      <c r="BZ378" s="795"/>
      <c r="CA378" s="795"/>
      <c r="CB378" s="459">
        <v>0</v>
      </c>
      <c r="CC378" s="431"/>
      <c r="CD378" s="431"/>
      <c r="CE378" s="665"/>
      <c r="CF378" s="714"/>
      <c r="CG378" s="787"/>
      <c r="CH378" s="714"/>
      <c r="CI378" s="795"/>
      <c r="CJ378" s="795"/>
      <c r="CK378" s="459">
        <v>0</v>
      </c>
      <c r="CL378" s="431"/>
      <c r="CM378" s="431"/>
      <c r="CN378" s="665"/>
      <c r="CO378" s="714"/>
      <c r="CP378" s="787"/>
      <c r="CQ378" s="714"/>
      <c r="CR378" s="795"/>
      <c r="CS378" s="795"/>
      <c r="CT378" s="459">
        <v>0</v>
      </c>
      <c r="CU378" s="431"/>
      <c r="CV378" s="431"/>
      <c r="CW378" s="665"/>
      <c r="CX378" s="714"/>
      <c r="CY378" s="787"/>
      <c r="CZ378" s="714"/>
      <c r="DA378" s="714"/>
      <c r="DB378" s="795"/>
      <c r="DC378" s="795"/>
      <c r="DD378" s="459">
        <v>0</v>
      </c>
      <c r="DE378" s="431"/>
      <c r="DF378" s="431"/>
      <c r="DG378" s="665"/>
      <c r="DH378" s="714"/>
      <c r="DI378" s="787"/>
      <c r="DJ378" s="714"/>
      <c r="DK378" s="795"/>
      <c r="DL378" s="795"/>
      <c r="DM378" s="459">
        <v>0</v>
      </c>
      <c r="DN378" s="431"/>
      <c r="DO378" s="431"/>
      <c r="DP378" s="665"/>
      <c r="DQ378" s="714"/>
      <c r="DR378" s="787"/>
      <c r="DS378" s="714"/>
      <c r="DT378" s="795"/>
      <c r="DU378" s="795"/>
      <c r="DV378" s="459">
        <v>0</v>
      </c>
      <c r="DW378" s="431"/>
      <c r="DX378" s="431"/>
      <c r="DY378" s="665"/>
      <c r="DZ378" s="714"/>
      <c r="EA378" s="787"/>
      <c r="EB378" s="714"/>
      <c r="EC378" s="714"/>
      <c r="ED378" s="795"/>
      <c r="EE378" s="795"/>
      <c r="EG378" s="523">
        <f t="shared" si="7"/>
        <v>0.5</v>
      </c>
      <c r="EH378" s="523">
        <f t="shared" si="7"/>
        <v>0</v>
      </c>
      <c r="EI378" s="523">
        <v>0</v>
      </c>
      <c r="EJ378" s="802"/>
      <c r="EK378" s="802"/>
      <c r="EL378" s="802"/>
      <c r="EM378" s="788"/>
      <c r="EN378" s="788"/>
      <c r="EO378" s="789"/>
      <c r="EP378" s="693"/>
      <c r="EQ378" s="790"/>
      <c r="ER378" s="790"/>
      <c r="ES378" s="430"/>
      <c r="ET378" s="472">
        <f t="shared" si="5"/>
        <v>0</v>
      </c>
    </row>
    <row r="379" spans="1:150" s="409" customFormat="1" ht="99.95" customHeight="1" x14ac:dyDescent="0.25">
      <c r="A379" s="430" t="s">
        <v>216</v>
      </c>
      <c r="B379" s="430" t="s">
        <v>3837</v>
      </c>
      <c r="C379" s="430" t="s">
        <v>3580</v>
      </c>
      <c r="D379" s="437">
        <v>5</v>
      </c>
      <c r="E379" s="430" t="s">
        <v>103</v>
      </c>
      <c r="F379" s="441" t="s">
        <v>65</v>
      </c>
      <c r="G379" s="437">
        <v>1</v>
      </c>
      <c r="H379" s="441">
        <v>1</v>
      </c>
      <c r="I379" s="449">
        <v>4.9200000000000001E-2</v>
      </c>
      <c r="J379" s="430" t="s">
        <v>2597</v>
      </c>
      <c r="K379" s="64">
        <v>43435</v>
      </c>
      <c r="L379" s="437">
        <v>7</v>
      </c>
      <c r="M379" s="430" t="s">
        <v>2601</v>
      </c>
      <c r="N379" s="472" t="s">
        <v>2602</v>
      </c>
      <c r="O379" s="430" t="s">
        <v>2599</v>
      </c>
      <c r="P379" s="48">
        <v>4.7399999999999998E-2</v>
      </c>
      <c r="Q379" s="453" t="s">
        <v>1820</v>
      </c>
      <c r="R379" s="477">
        <v>4095840000</v>
      </c>
      <c r="S379" s="415"/>
      <c r="T379" s="11">
        <v>43282</v>
      </c>
      <c r="U379" s="11">
        <v>43404</v>
      </c>
      <c r="V379" s="430" t="s">
        <v>2603</v>
      </c>
      <c r="W379" s="441">
        <v>0.5</v>
      </c>
      <c r="X379" s="459">
        <v>0</v>
      </c>
      <c r="Y379" s="431"/>
      <c r="Z379" s="431"/>
      <c r="AA379" s="665"/>
      <c r="AB379" s="714"/>
      <c r="AC379" s="787"/>
      <c r="AD379" s="714"/>
      <c r="AE379" s="795"/>
      <c r="AF379" s="795"/>
      <c r="AG379" s="459">
        <v>0</v>
      </c>
      <c r="AH379" s="431"/>
      <c r="AI379" s="431"/>
      <c r="AJ379" s="665"/>
      <c r="AK379" s="714"/>
      <c r="AL379" s="787"/>
      <c r="AM379" s="714"/>
      <c r="AN379" s="795"/>
      <c r="AO379" s="795"/>
      <c r="AP379" s="459">
        <v>0</v>
      </c>
      <c r="AQ379" s="431"/>
      <c r="AR379" s="431"/>
      <c r="AS379" s="665"/>
      <c r="AT379" s="714"/>
      <c r="AU379" s="787"/>
      <c r="AV379" s="714"/>
      <c r="AW379" s="714"/>
      <c r="AX379" s="795"/>
      <c r="AY379" s="795"/>
      <c r="AZ379" s="459">
        <v>0</v>
      </c>
      <c r="BA379" s="431"/>
      <c r="BB379" s="431"/>
      <c r="BC379" s="665"/>
      <c r="BD379" s="714"/>
      <c r="BE379" s="787"/>
      <c r="BF379" s="714"/>
      <c r="BG379" s="795"/>
      <c r="BH379" s="741"/>
      <c r="BI379" s="459">
        <v>0</v>
      </c>
      <c r="BJ379" s="431"/>
      <c r="BK379" s="431"/>
      <c r="BL379" s="665"/>
      <c r="BM379" s="714"/>
      <c r="BN379" s="787"/>
      <c r="BO379" s="714"/>
      <c r="BP379" s="795"/>
      <c r="BQ379" s="795"/>
      <c r="BR379" s="459">
        <v>0</v>
      </c>
      <c r="BS379" s="431"/>
      <c r="BT379" s="431"/>
      <c r="BU379" s="665"/>
      <c r="BV379" s="714"/>
      <c r="BW379" s="787"/>
      <c r="BX379" s="714"/>
      <c r="BY379" s="714"/>
      <c r="BZ379" s="795"/>
      <c r="CA379" s="795"/>
      <c r="CB379" s="459">
        <v>0.15</v>
      </c>
      <c r="CC379" s="431"/>
      <c r="CD379" s="431" t="s">
        <v>2604</v>
      </c>
      <c r="CE379" s="665"/>
      <c r="CF379" s="714"/>
      <c r="CG379" s="787"/>
      <c r="CH379" s="714"/>
      <c r="CI379" s="795"/>
      <c r="CJ379" s="795"/>
      <c r="CK379" s="459">
        <v>0.15</v>
      </c>
      <c r="CL379" s="431"/>
      <c r="CM379" s="431" t="s">
        <v>2605</v>
      </c>
      <c r="CN379" s="665"/>
      <c r="CO379" s="714"/>
      <c r="CP379" s="787"/>
      <c r="CQ379" s="714"/>
      <c r="CR379" s="795"/>
      <c r="CS379" s="795"/>
      <c r="CT379" s="459">
        <v>0</v>
      </c>
      <c r="CU379" s="431"/>
      <c r="CV379" s="431"/>
      <c r="CW379" s="665"/>
      <c r="CX379" s="714"/>
      <c r="CY379" s="787"/>
      <c r="CZ379" s="714"/>
      <c r="DA379" s="714"/>
      <c r="DB379" s="795"/>
      <c r="DC379" s="795"/>
      <c r="DD379" s="459">
        <v>0.2</v>
      </c>
      <c r="DE379" s="431"/>
      <c r="DF379" s="431" t="s">
        <v>2602</v>
      </c>
      <c r="DG379" s="665"/>
      <c r="DH379" s="714"/>
      <c r="DI379" s="787">
        <v>4095840000</v>
      </c>
      <c r="DJ379" s="714"/>
      <c r="DK379" s="795"/>
      <c r="DL379" s="795"/>
      <c r="DM379" s="459">
        <v>0</v>
      </c>
      <c r="DN379" s="431"/>
      <c r="DO379" s="431"/>
      <c r="DP379" s="665"/>
      <c r="DQ379" s="714"/>
      <c r="DR379" s="787"/>
      <c r="DS379" s="714"/>
      <c r="DT379" s="795"/>
      <c r="DU379" s="795"/>
      <c r="DV379" s="459">
        <v>0</v>
      </c>
      <c r="DW379" s="431"/>
      <c r="DX379" s="431"/>
      <c r="DY379" s="665"/>
      <c r="DZ379" s="714"/>
      <c r="EA379" s="787"/>
      <c r="EB379" s="714"/>
      <c r="EC379" s="714"/>
      <c r="ED379" s="795"/>
      <c r="EE379" s="795"/>
      <c r="EG379" s="523">
        <f t="shared" si="7"/>
        <v>0.5</v>
      </c>
      <c r="EH379" s="523">
        <f t="shared" si="7"/>
        <v>0</v>
      </c>
      <c r="EI379" s="523">
        <v>0</v>
      </c>
      <c r="EJ379" s="800">
        <f>+EG379+EG380</f>
        <v>1</v>
      </c>
      <c r="EK379" s="800">
        <f>+EH379+EH380</f>
        <v>0</v>
      </c>
      <c r="EL379" s="800">
        <v>0</v>
      </c>
      <c r="EM379" s="788"/>
      <c r="EN379" s="788"/>
      <c r="EO379" s="789"/>
      <c r="EP379" s="693">
        <v>4095840000</v>
      </c>
      <c r="EQ379" s="790"/>
      <c r="ER379" s="790"/>
      <c r="ES379" s="430"/>
      <c r="ET379" s="472">
        <f t="shared" si="5"/>
        <v>0</v>
      </c>
    </row>
    <row r="380" spans="1:150" s="409" customFormat="1" ht="99.95" customHeight="1" x14ac:dyDescent="0.25">
      <c r="A380" s="430" t="s">
        <v>216</v>
      </c>
      <c r="B380" s="430" t="s">
        <v>3837</v>
      </c>
      <c r="C380" s="430" t="s">
        <v>3580</v>
      </c>
      <c r="D380" s="437">
        <v>5</v>
      </c>
      <c r="E380" s="430" t="s">
        <v>103</v>
      </c>
      <c r="F380" s="441" t="s">
        <v>65</v>
      </c>
      <c r="G380" s="437">
        <v>1</v>
      </c>
      <c r="H380" s="441">
        <v>1</v>
      </c>
      <c r="I380" s="449">
        <v>4.9200000000000001E-2</v>
      </c>
      <c r="J380" s="430" t="s">
        <v>2597</v>
      </c>
      <c r="K380" s="64">
        <v>43435</v>
      </c>
      <c r="L380" s="437">
        <v>7</v>
      </c>
      <c r="M380" s="430" t="s">
        <v>2601</v>
      </c>
      <c r="N380" s="472" t="s">
        <v>2602</v>
      </c>
      <c r="O380" s="430" t="s">
        <v>2591</v>
      </c>
      <c r="P380" s="48">
        <v>4.7399999999999998E-2</v>
      </c>
      <c r="Q380" s="453" t="s">
        <v>1820</v>
      </c>
      <c r="R380" s="477">
        <v>4095840000</v>
      </c>
      <c r="S380" s="415"/>
      <c r="T380" s="11">
        <v>43405</v>
      </c>
      <c r="U380" s="11">
        <v>43465</v>
      </c>
      <c r="V380" s="430" t="s">
        <v>2606</v>
      </c>
      <c r="W380" s="441">
        <v>0.5</v>
      </c>
      <c r="X380" s="459">
        <v>0</v>
      </c>
      <c r="Y380" s="431"/>
      <c r="Z380" s="431"/>
      <c r="AA380" s="665"/>
      <c r="AB380" s="714"/>
      <c r="AC380" s="787"/>
      <c r="AD380" s="714"/>
      <c r="AE380" s="795"/>
      <c r="AF380" s="795"/>
      <c r="AG380" s="459">
        <v>0</v>
      </c>
      <c r="AH380" s="431"/>
      <c r="AI380" s="431"/>
      <c r="AJ380" s="665"/>
      <c r="AK380" s="714"/>
      <c r="AL380" s="787"/>
      <c r="AM380" s="714"/>
      <c r="AN380" s="795"/>
      <c r="AO380" s="795"/>
      <c r="AP380" s="459">
        <v>0</v>
      </c>
      <c r="AQ380" s="431"/>
      <c r="AR380" s="431"/>
      <c r="AS380" s="665"/>
      <c r="AT380" s="714"/>
      <c r="AU380" s="787"/>
      <c r="AV380" s="714"/>
      <c r="AW380" s="714"/>
      <c r="AX380" s="795"/>
      <c r="AY380" s="795"/>
      <c r="AZ380" s="459">
        <v>0</v>
      </c>
      <c r="BA380" s="431"/>
      <c r="BB380" s="431"/>
      <c r="BC380" s="665"/>
      <c r="BD380" s="714"/>
      <c r="BE380" s="787"/>
      <c r="BF380" s="714"/>
      <c r="BG380" s="795"/>
      <c r="BH380" s="741"/>
      <c r="BI380" s="459">
        <v>0</v>
      </c>
      <c r="BJ380" s="431"/>
      <c r="BK380" s="431"/>
      <c r="BL380" s="665"/>
      <c r="BM380" s="714"/>
      <c r="BN380" s="787"/>
      <c r="BO380" s="714"/>
      <c r="BP380" s="795"/>
      <c r="BQ380" s="795"/>
      <c r="BR380" s="459">
        <v>0</v>
      </c>
      <c r="BS380" s="431"/>
      <c r="BT380" s="431"/>
      <c r="BU380" s="665"/>
      <c r="BV380" s="714"/>
      <c r="BW380" s="787"/>
      <c r="BX380" s="714"/>
      <c r="BY380" s="714"/>
      <c r="BZ380" s="795"/>
      <c r="CA380" s="795"/>
      <c r="CB380" s="459">
        <v>0</v>
      </c>
      <c r="CC380" s="431"/>
      <c r="CD380" s="431"/>
      <c r="CE380" s="665"/>
      <c r="CF380" s="714"/>
      <c r="CG380" s="787"/>
      <c r="CH380" s="714"/>
      <c r="CI380" s="795"/>
      <c r="CJ380" s="795"/>
      <c r="CK380" s="459"/>
      <c r="CL380" s="431"/>
      <c r="CM380" s="431"/>
      <c r="CN380" s="665"/>
      <c r="CO380" s="714"/>
      <c r="CP380" s="787"/>
      <c r="CQ380" s="714"/>
      <c r="CR380" s="795"/>
      <c r="CS380" s="795"/>
      <c r="CT380" s="459">
        <v>0</v>
      </c>
      <c r="CU380" s="431"/>
      <c r="CV380" s="431"/>
      <c r="CW380" s="665"/>
      <c r="CX380" s="714"/>
      <c r="CY380" s="787"/>
      <c r="CZ380" s="714"/>
      <c r="DA380" s="714"/>
      <c r="DB380" s="795"/>
      <c r="DC380" s="795"/>
      <c r="DD380" s="459">
        <v>0</v>
      </c>
      <c r="DE380" s="431"/>
      <c r="DF380" s="431"/>
      <c r="DG380" s="665"/>
      <c r="DH380" s="714"/>
      <c r="DI380" s="787"/>
      <c r="DJ380" s="714"/>
      <c r="DK380" s="795"/>
      <c r="DL380" s="795"/>
      <c r="DM380" s="459">
        <v>0.25</v>
      </c>
      <c r="DN380" s="431"/>
      <c r="DO380" s="431" t="s">
        <v>2607</v>
      </c>
      <c r="DP380" s="665"/>
      <c r="DQ380" s="714"/>
      <c r="DR380" s="787"/>
      <c r="DS380" s="714"/>
      <c r="DT380" s="795"/>
      <c r="DU380" s="795"/>
      <c r="DV380" s="459">
        <v>0.25</v>
      </c>
      <c r="DW380" s="431"/>
      <c r="DX380" s="431" t="s">
        <v>2607</v>
      </c>
      <c r="DY380" s="665"/>
      <c r="DZ380" s="714"/>
      <c r="EA380" s="787"/>
      <c r="EB380" s="714"/>
      <c r="EC380" s="714"/>
      <c r="ED380" s="795"/>
      <c r="EE380" s="795"/>
      <c r="EG380" s="523">
        <f t="shared" si="7"/>
        <v>0.5</v>
      </c>
      <c r="EH380" s="523">
        <f t="shared" si="7"/>
        <v>0</v>
      </c>
      <c r="EI380" s="523">
        <v>0</v>
      </c>
      <c r="EJ380" s="802"/>
      <c r="EK380" s="802"/>
      <c r="EL380" s="802"/>
      <c r="EM380" s="788"/>
      <c r="EN380" s="788"/>
      <c r="EO380" s="789"/>
      <c r="EP380" s="693"/>
      <c r="EQ380" s="790"/>
      <c r="ER380" s="790"/>
      <c r="ES380" s="430"/>
      <c r="ET380" s="472">
        <f t="shared" si="5"/>
        <v>0</v>
      </c>
    </row>
    <row r="381" spans="1:150" s="409" customFormat="1" ht="99.95" customHeight="1" x14ac:dyDescent="0.25">
      <c r="A381" s="430" t="s">
        <v>216</v>
      </c>
      <c r="B381" s="430" t="s">
        <v>3837</v>
      </c>
      <c r="C381" s="430" t="s">
        <v>3580</v>
      </c>
      <c r="D381" s="437">
        <v>6</v>
      </c>
      <c r="E381" s="430" t="s">
        <v>3783</v>
      </c>
      <c r="F381" s="441" t="s">
        <v>65</v>
      </c>
      <c r="G381" s="437">
        <v>1</v>
      </c>
      <c r="H381" s="441">
        <v>1</v>
      </c>
      <c r="I381" s="449">
        <v>1.37E-2</v>
      </c>
      <c r="J381" s="430" t="s">
        <v>2608</v>
      </c>
      <c r="K381" s="64">
        <v>43101</v>
      </c>
      <c r="L381" s="437">
        <v>8</v>
      </c>
      <c r="M381" s="430" t="s">
        <v>2609</v>
      </c>
      <c r="N381" s="430" t="s">
        <v>2608</v>
      </c>
      <c r="O381" s="430" t="s">
        <v>2599</v>
      </c>
      <c r="P381" s="48">
        <v>1.37E-2</v>
      </c>
      <c r="Q381" s="453" t="s">
        <v>2610</v>
      </c>
      <c r="R381" s="477">
        <v>1182064000</v>
      </c>
      <c r="S381" s="415"/>
      <c r="T381" s="11">
        <v>43102</v>
      </c>
      <c r="U381" s="11">
        <v>43130</v>
      </c>
      <c r="V381" s="416" t="s">
        <v>2611</v>
      </c>
      <c r="W381" s="514">
        <v>1</v>
      </c>
      <c r="X381" s="459">
        <v>1</v>
      </c>
      <c r="Y381" s="431"/>
      <c r="Z381" s="431" t="s">
        <v>2608</v>
      </c>
      <c r="AA381" s="460">
        <v>1</v>
      </c>
      <c r="AB381" s="464">
        <v>0</v>
      </c>
      <c r="AC381" s="552"/>
      <c r="AD381" s="464"/>
      <c r="AE381" s="556">
        <v>1</v>
      </c>
      <c r="AF381" s="556">
        <v>0</v>
      </c>
      <c r="AG381" s="459">
        <v>0</v>
      </c>
      <c r="AH381" s="431"/>
      <c r="AI381" s="431"/>
      <c r="AJ381" s="460">
        <v>0</v>
      </c>
      <c r="AK381" s="431">
        <v>0</v>
      </c>
      <c r="AL381" s="552"/>
      <c r="AM381" s="464"/>
      <c r="AN381" s="556">
        <v>0</v>
      </c>
      <c r="AO381" s="556">
        <v>0</v>
      </c>
      <c r="AP381" s="459">
        <v>0</v>
      </c>
      <c r="AQ381" s="431"/>
      <c r="AR381" s="431"/>
      <c r="AS381" s="460">
        <v>0</v>
      </c>
      <c r="AT381" s="431">
        <v>0</v>
      </c>
      <c r="AU381" s="552"/>
      <c r="AV381" s="464"/>
      <c r="AW381" s="464"/>
      <c r="AX381" s="556">
        <v>0</v>
      </c>
      <c r="AY381" s="556">
        <v>0</v>
      </c>
      <c r="AZ381" s="459">
        <v>0</v>
      </c>
      <c r="BA381" s="431"/>
      <c r="BB381" s="431"/>
      <c r="BC381" s="460">
        <v>0</v>
      </c>
      <c r="BD381" s="431">
        <v>0</v>
      </c>
      <c r="BE381" s="552"/>
      <c r="BF381" s="464"/>
      <c r="BG381" s="556">
        <v>0</v>
      </c>
      <c r="BH381" s="558">
        <v>0</v>
      </c>
      <c r="BI381" s="459">
        <v>0</v>
      </c>
      <c r="BJ381" s="431"/>
      <c r="BK381" s="431"/>
      <c r="BL381" s="460">
        <v>0</v>
      </c>
      <c r="BM381" s="431">
        <v>0</v>
      </c>
      <c r="BN381" s="552"/>
      <c r="BO381" s="464"/>
      <c r="BP381" s="556">
        <v>0</v>
      </c>
      <c r="BQ381" s="556">
        <v>0</v>
      </c>
      <c r="BR381" s="459">
        <v>0</v>
      </c>
      <c r="BS381" s="431"/>
      <c r="BT381" s="431"/>
      <c r="BU381" s="460">
        <v>0</v>
      </c>
      <c r="BV381" s="431">
        <v>0</v>
      </c>
      <c r="BW381" s="552"/>
      <c r="BX381" s="464"/>
      <c r="BY381" s="464"/>
      <c r="BZ381" s="556">
        <v>0</v>
      </c>
      <c r="CA381" s="556">
        <v>0</v>
      </c>
      <c r="CB381" s="459">
        <v>0</v>
      </c>
      <c r="CC381" s="431"/>
      <c r="CD381" s="431"/>
      <c r="CE381" s="460">
        <v>0</v>
      </c>
      <c r="CF381" s="431">
        <v>0</v>
      </c>
      <c r="CG381" s="552"/>
      <c r="CH381" s="464"/>
      <c r="CI381" s="556">
        <v>0</v>
      </c>
      <c r="CJ381" s="556">
        <v>0</v>
      </c>
      <c r="CK381" s="459">
        <v>0</v>
      </c>
      <c r="CL381" s="431"/>
      <c r="CM381" s="431"/>
      <c r="CN381" s="460">
        <v>0</v>
      </c>
      <c r="CO381" s="431">
        <v>0</v>
      </c>
      <c r="CP381" s="552"/>
      <c r="CQ381" s="464"/>
      <c r="CR381" s="556">
        <v>0</v>
      </c>
      <c r="CS381" s="556">
        <v>0</v>
      </c>
      <c r="CT381" s="459">
        <v>0</v>
      </c>
      <c r="CU381" s="431"/>
      <c r="CV381" s="431"/>
      <c r="CW381" s="460">
        <v>0</v>
      </c>
      <c r="CX381" s="431">
        <v>0</v>
      </c>
      <c r="CY381" s="552"/>
      <c r="CZ381" s="464"/>
      <c r="DA381" s="464"/>
      <c r="DB381" s="556">
        <v>0</v>
      </c>
      <c r="DC381" s="556">
        <v>0</v>
      </c>
      <c r="DD381" s="459">
        <v>0</v>
      </c>
      <c r="DE381" s="431"/>
      <c r="DF381" s="431"/>
      <c r="DG381" s="460">
        <v>0</v>
      </c>
      <c r="DH381" s="431">
        <v>0</v>
      </c>
      <c r="DI381" s="552"/>
      <c r="DJ381" s="464"/>
      <c r="DK381" s="556">
        <v>0</v>
      </c>
      <c r="DL381" s="556">
        <v>0</v>
      </c>
      <c r="DM381" s="459">
        <v>0</v>
      </c>
      <c r="DN381" s="431"/>
      <c r="DO381" s="431"/>
      <c r="DP381" s="460">
        <v>0</v>
      </c>
      <c r="DQ381" s="431">
        <v>0</v>
      </c>
      <c r="DR381" s="552"/>
      <c r="DS381" s="464"/>
      <c r="DT381" s="556">
        <v>0</v>
      </c>
      <c r="DU381" s="556">
        <v>0</v>
      </c>
      <c r="DV381" s="459">
        <v>0</v>
      </c>
      <c r="DW381" s="431"/>
      <c r="DX381" s="431"/>
      <c r="DY381" s="460">
        <v>0</v>
      </c>
      <c r="DZ381" s="431">
        <v>0</v>
      </c>
      <c r="EA381" s="552">
        <v>1182064000</v>
      </c>
      <c r="EB381" s="464"/>
      <c r="EC381" s="464"/>
      <c r="ED381" s="556">
        <v>0</v>
      </c>
      <c r="EE381" s="556">
        <v>0</v>
      </c>
      <c r="EG381" s="523">
        <f t="shared" si="7"/>
        <v>1</v>
      </c>
      <c r="EH381" s="523">
        <f t="shared" si="7"/>
        <v>0</v>
      </c>
      <c r="EI381" s="523">
        <v>0</v>
      </c>
      <c r="EJ381" s="88">
        <f>+EG381</f>
        <v>1</v>
      </c>
      <c r="EK381" s="88">
        <f>+EH381</f>
        <v>0</v>
      </c>
      <c r="EL381" s="88">
        <v>0</v>
      </c>
      <c r="EM381" s="551">
        <v>1</v>
      </c>
      <c r="EN381" s="551">
        <v>0</v>
      </c>
      <c r="EO381" s="557"/>
      <c r="EP381" s="554">
        <v>1182064000</v>
      </c>
      <c r="EQ381" s="555"/>
      <c r="ER381" s="555"/>
      <c r="ES381" s="430"/>
      <c r="ET381" s="472">
        <f t="shared" si="5"/>
        <v>0</v>
      </c>
    </row>
    <row r="382" spans="1:150" s="409" customFormat="1" ht="99.95" customHeight="1" x14ac:dyDescent="0.25">
      <c r="A382" s="430" t="s">
        <v>216</v>
      </c>
      <c r="B382" s="430" t="s">
        <v>3837</v>
      </c>
      <c r="C382" s="430" t="s">
        <v>3580</v>
      </c>
      <c r="D382" s="437">
        <v>7</v>
      </c>
      <c r="E382" s="430" t="s">
        <v>3784</v>
      </c>
      <c r="F382" s="441" t="s">
        <v>65</v>
      </c>
      <c r="G382" s="437">
        <v>8</v>
      </c>
      <c r="H382" s="441">
        <v>1</v>
      </c>
      <c r="I382" s="449">
        <v>6.7299999999999999E-2</v>
      </c>
      <c r="J382" s="430" t="s">
        <v>2612</v>
      </c>
      <c r="K382" s="64">
        <v>43435</v>
      </c>
      <c r="L382" s="437">
        <v>9</v>
      </c>
      <c r="M382" s="416" t="s">
        <v>2613</v>
      </c>
      <c r="N382" s="430" t="s">
        <v>2614</v>
      </c>
      <c r="O382" s="430" t="s">
        <v>2615</v>
      </c>
      <c r="P382" s="48">
        <v>6.7299999999999999E-2</v>
      </c>
      <c r="Q382" s="453" t="s">
        <v>1820</v>
      </c>
      <c r="R382" s="477">
        <v>5817951000</v>
      </c>
      <c r="S382" s="415"/>
      <c r="T382" s="11">
        <v>43102</v>
      </c>
      <c r="U382" s="11">
        <v>43465</v>
      </c>
      <c r="V382" s="430" t="s">
        <v>2616</v>
      </c>
      <c r="W382" s="559">
        <v>0.25</v>
      </c>
      <c r="X382" s="459">
        <v>0.15</v>
      </c>
      <c r="Y382" s="431"/>
      <c r="Z382" s="431" t="s">
        <v>2617</v>
      </c>
      <c r="AA382" s="665">
        <v>0.19</v>
      </c>
      <c r="AB382" s="714">
        <v>0</v>
      </c>
      <c r="AC382" s="787">
        <v>132000000</v>
      </c>
      <c r="AD382" s="714"/>
      <c r="AE382" s="794"/>
      <c r="AF382" s="794">
        <v>0</v>
      </c>
      <c r="AG382" s="459">
        <v>0.1</v>
      </c>
      <c r="AH382" s="431"/>
      <c r="AI382" s="431" t="s">
        <v>2617</v>
      </c>
      <c r="AJ382" s="665">
        <v>0.11</v>
      </c>
      <c r="AK382" s="714">
        <v>0</v>
      </c>
      <c r="AL382" s="787"/>
      <c r="AM382" s="714"/>
      <c r="AN382" s="794">
        <v>0.11</v>
      </c>
      <c r="AO382" s="794">
        <v>0</v>
      </c>
      <c r="AP382" s="459">
        <v>0</v>
      </c>
      <c r="AQ382" s="431"/>
      <c r="AR382" s="431"/>
      <c r="AS382" s="665">
        <v>0.01</v>
      </c>
      <c r="AT382" s="714">
        <v>0</v>
      </c>
      <c r="AU382" s="787"/>
      <c r="AV382" s="714"/>
      <c r="AW382" s="714"/>
      <c r="AX382" s="582">
        <v>0.01</v>
      </c>
      <c r="AY382" s="794">
        <v>0</v>
      </c>
      <c r="AZ382" s="459">
        <v>0</v>
      </c>
      <c r="BA382" s="431"/>
      <c r="BB382" s="431"/>
      <c r="BC382" s="665">
        <v>0.01</v>
      </c>
      <c r="BD382" s="714">
        <v>0</v>
      </c>
      <c r="BE382" s="787"/>
      <c r="BF382" s="714"/>
      <c r="BG382" s="794">
        <v>0.01</v>
      </c>
      <c r="BH382" s="740">
        <v>0</v>
      </c>
      <c r="BI382" s="459">
        <v>0</v>
      </c>
      <c r="BJ382" s="431"/>
      <c r="BK382" s="431"/>
      <c r="BL382" s="665">
        <v>6.0000000000000005E-2</v>
      </c>
      <c r="BM382" s="714">
        <v>0</v>
      </c>
      <c r="BN382" s="787"/>
      <c r="BO382" s="714"/>
      <c r="BP382" s="794">
        <v>6.0000000000000005E-2</v>
      </c>
      <c r="BQ382" s="794">
        <v>0</v>
      </c>
      <c r="BR382" s="459">
        <v>0</v>
      </c>
      <c r="BS382" s="431"/>
      <c r="BT382" s="431"/>
      <c r="BU382" s="665">
        <v>0.16</v>
      </c>
      <c r="BV382" s="714">
        <v>0</v>
      </c>
      <c r="BW382" s="787"/>
      <c r="BX382" s="714"/>
      <c r="BY382" s="714"/>
      <c r="BZ382" s="794">
        <v>0.16</v>
      </c>
      <c r="CA382" s="794">
        <v>0</v>
      </c>
      <c r="CB382" s="459">
        <v>0</v>
      </c>
      <c r="CC382" s="431"/>
      <c r="CD382" s="431"/>
      <c r="CE382" s="665">
        <v>0.02</v>
      </c>
      <c r="CF382" s="714">
        <v>0</v>
      </c>
      <c r="CG382" s="787"/>
      <c r="CH382" s="714"/>
      <c r="CI382" s="794">
        <v>0.02</v>
      </c>
      <c r="CJ382" s="794">
        <v>0</v>
      </c>
      <c r="CK382" s="459">
        <v>0</v>
      </c>
      <c r="CL382" s="431"/>
      <c r="CM382" s="431"/>
      <c r="CN382" s="665">
        <v>0.27</v>
      </c>
      <c r="CO382" s="714">
        <v>0</v>
      </c>
      <c r="CP382" s="787">
        <v>5673951000</v>
      </c>
      <c r="CQ382" s="714"/>
      <c r="CR382" s="794">
        <v>0.27</v>
      </c>
      <c r="CS382" s="794">
        <v>0</v>
      </c>
      <c r="CT382" s="459">
        <v>0</v>
      </c>
      <c r="CU382" s="431"/>
      <c r="CV382" s="431"/>
      <c r="CW382" s="665">
        <v>3.7500000000000006E-2</v>
      </c>
      <c r="CX382" s="714">
        <v>0</v>
      </c>
      <c r="CY382" s="787"/>
      <c r="CZ382" s="714"/>
      <c r="DA382" s="714"/>
      <c r="DB382" s="794">
        <v>3.7500000000000006E-2</v>
      </c>
      <c r="DC382" s="794">
        <v>0</v>
      </c>
      <c r="DD382" s="459">
        <v>0</v>
      </c>
      <c r="DE382" s="431"/>
      <c r="DF382" s="431"/>
      <c r="DG382" s="665">
        <v>3.7500000000000006E-2</v>
      </c>
      <c r="DH382" s="714">
        <v>0</v>
      </c>
      <c r="DI382" s="787"/>
      <c r="DJ382" s="714"/>
      <c r="DK382" s="794">
        <v>3.7500000000000006E-2</v>
      </c>
      <c r="DL382" s="794">
        <v>0</v>
      </c>
      <c r="DM382" s="459">
        <v>0</v>
      </c>
      <c r="DN382" s="431"/>
      <c r="DO382" s="431"/>
      <c r="DP382" s="665">
        <v>3.7500000000000006E-2</v>
      </c>
      <c r="DQ382" s="714">
        <v>0</v>
      </c>
      <c r="DR382" s="787">
        <v>12000000</v>
      </c>
      <c r="DS382" s="714"/>
      <c r="DT382" s="794">
        <v>3.7500000000000006E-2</v>
      </c>
      <c r="DU382" s="794">
        <v>0</v>
      </c>
      <c r="DV382" s="459">
        <v>0</v>
      </c>
      <c r="DW382" s="431"/>
      <c r="DX382" s="431"/>
      <c r="DY382" s="665">
        <v>5.7500000000000002E-2</v>
      </c>
      <c r="DZ382" s="714">
        <v>0</v>
      </c>
      <c r="EA382" s="787"/>
      <c r="EB382" s="714"/>
      <c r="EC382" s="714"/>
      <c r="ED382" s="794">
        <v>5.7500000000000002E-2</v>
      </c>
      <c r="EE382" s="794">
        <v>0</v>
      </c>
      <c r="EG382" s="523">
        <f t="shared" si="7"/>
        <v>0.25</v>
      </c>
      <c r="EH382" s="523">
        <f t="shared" si="7"/>
        <v>0</v>
      </c>
      <c r="EI382" s="523">
        <v>0</v>
      </c>
      <c r="EJ382" s="797">
        <f>+SUM(EG382:EG387)</f>
        <v>1</v>
      </c>
      <c r="EK382" s="797">
        <f>+SUM(EH382:EH387)</f>
        <v>0</v>
      </c>
      <c r="EL382" s="797">
        <v>0</v>
      </c>
      <c r="EM382" s="740">
        <v>1</v>
      </c>
      <c r="EN382" s="740">
        <v>0</v>
      </c>
      <c r="EO382" s="796"/>
      <c r="EP382" s="693">
        <v>5817951000</v>
      </c>
      <c r="EQ382" s="790"/>
      <c r="ER382" s="790"/>
      <c r="ES382" s="430"/>
      <c r="ET382" s="472">
        <f t="shared" si="5"/>
        <v>0</v>
      </c>
    </row>
    <row r="383" spans="1:150" s="409" customFormat="1" ht="99.95" customHeight="1" x14ac:dyDescent="0.25">
      <c r="A383" s="430" t="s">
        <v>216</v>
      </c>
      <c r="B383" s="430" t="s">
        <v>3837</v>
      </c>
      <c r="C383" s="430" t="s">
        <v>3580</v>
      </c>
      <c r="D383" s="437">
        <v>7</v>
      </c>
      <c r="E383" s="430" t="s">
        <v>3784</v>
      </c>
      <c r="F383" s="441" t="s">
        <v>65</v>
      </c>
      <c r="G383" s="437">
        <v>8</v>
      </c>
      <c r="H383" s="441">
        <v>1</v>
      </c>
      <c r="I383" s="449">
        <v>6.7299999999999999E-2</v>
      </c>
      <c r="J383" s="430" t="s">
        <v>2612</v>
      </c>
      <c r="K383" s="64">
        <v>43435</v>
      </c>
      <c r="L383" s="437">
        <v>9</v>
      </c>
      <c r="M383" s="416" t="s">
        <v>2613</v>
      </c>
      <c r="N383" s="430" t="s">
        <v>2614</v>
      </c>
      <c r="O383" s="430" t="s">
        <v>2599</v>
      </c>
      <c r="P383" s="48">
        <v>6.7299999999999999E-2</v>
      </c>
      <c r="Q383" s="453" t="s">
        <v>1820</v>
      </c>
      <c r="R383" s="477">
        <v>5817951000</v>
      </c>
      <c r="S383" s="415"/>
      <c r="T383" s="11">
        <v>43102</v>
      </c>
      <c r="U383" s="11">
        <v>43465</v>
      </c>
      <c r="V383" s="430" t="s">
        <v>2618</v>
      </c>
      <c r="W383" s="443">
        <v>0.45</v>
      </c>
      <c r="X383" s="459">
        <v>0</v>
      </c>
      <c r="Y383" s="431"/>
      <c r="Z383" s="431"/>
      <c r="AA383" s="665"/>
      <c r="AB383" s="714"/>
      <c r="AC383" s="787"/>
      <c r="AD383" s="714"/>
      <c r="AE383" s="795"/>
      <c r="AF383" s="795"/>
      <c r="AG383" s="459">
        <v>0</v>
      </c>
      <c r="AH383" s="431"/>
      <c r="AI383" s="431"/>
      <c r="AJ383" s="665"/>
      <c r="AK383" s="714"/>
      <c r="AL383" s="787"/>
      <c r="AM383" s="714"/>
      <c r="AN383" s="795"/>
      <c r="AO383" s="795"/>
      <c r="AP383" s="459">
        <v>0</v>
      </c>
      <c r="AQ383" s="431"/>
      <c r="AR383" s="431"/>
      <c r="AS383" s="665"/>
      <c r="AT383" s="714"/>
      <c r="AU383" s="787"/>
      <c r="AV383" s="714"/>
      <c r="AW383" s="714"/>
      <c r="AX383" s="582"/>
      <c r="AY383" s="795"/>
      <c r="AZ383" s="459">
        <v>0</v>
      </c>
      <c r="BA383" s="431"/>
      <c r="BB383" s="431"/>
      <c r="BC383" s="665"/>
      <c r="BD383" s="714"/>
      <c r="BE383" s="787"/>
      <c r="BF383" s="714"/>
      <c r="BG383" s="795"/>
      <c r="BH383" s="741"/>
      <c r="BI383" s="459">
        <v>0.05</v>
      </c>
      <c r="BJ383" s="431"/>
      <c r="BK383" s="431" t="s">
        <v>2604</v>
      </c>
      <c r="BL383" s="665"/>
      <c r="BM383" s="714"/>
      <c r="BN383" s="787"/>
      <c r="BO383" s="714"/>
      <c r="BP383" s="795"/>
      <c r="BQ383" s="795"/>
      <c r="BR383" s="459">
        <v>0.15</v>
      </c>
      <c r="BS383" s="431"/>
      <c r="BT383" s="431" t="s">
        <v>2619</v>
      </c>
      <c r="BU383" s="665"/>
      <c r="BV383" s="714"/>
      <c r="BW383" s="787"/>
      <c r="BX383" s="714"/>
      <c r="BY383" s="714"/>
      <c r="BZ383" s="795"/>
      <c r="CA383" s="795"/>
      <c r="CB383" s="459">
        <v>0</v>
      </c>
      <c r="CC383" s="431"/>
      <c r="CD383" s="431"/>
      <c r="CE383" s="665"/>
      <c r="CF383" s="714"/>
      <c r="CG383" s="787"/>
      <c r="CH383" s="714"/>
      <c r="CI383" s="795"/>
      <c r="CJ383" s="795"/>
      <c r="CK383" s="459">
        <v>0.25</v>
      </c>
      <c r="CL383" s="431"/>
      <c r="CM383" s="431" t="s">
        <v>2602</v>
      </c>
      <c r="CN383" s="665"/>
      <c r="CO383" s="714"/>
      <c r="CP383" s="787"/>
      <c r="CQ383" s="714"/>
      <c r="CR383" s="795"/>
      <c r="CS383" s="795"/>
      <c r="CT383" s="459">
        <v>0</v>
      </c>
      <c r="CU383" s="431"/>
      <c r="CV383" s="431"/>
      <c r="CW383" s="665"/>
      <c r="CX383" s="714"/>
      <c r="CY383" s="787"/>
      <c r="CZ383" s="714"/>
      <c r="DA383" s="714"/>
      <c r="DB383" s="795"/>
      <c r="DC383" s="795"/>
      <c r="DD383" s="459">
        <v>0</v>
      </c>
      <c r="DE383" s="431"/>
      <c r="DF383" s="431"/>
      <c r="DG383" s="665"/>
      <c r="DH383" s="714"/>
      <c r="DI383" s="787"/>
      <c r="DJ383" s="714"/>
      <c r="DK383" s="795"/>
      <c r="DL383" s="795"/>
      <c r="DM383" s="459">
        <v>0</v>
      </c>
      <c r="DN383" s="431"/>
      <c r="DO383" s="431"/>
      <c r="DP383" s="665"/>
      <c r="DQ383" s="714"/>
      <c r="DR383" s="787"/>
      <c r="DS383" s="714"/>
      <c r="DT383" s="795"/>
      <c r="DU383" s="795"/>
      <c r="DV383" s="459">
        <v>0</v>
      </c>
      <c r="DW383" s="431"/>
      <c r="DX383" s="431"/>
      <c r="DY383" s="665"/>
      <c r="DZ383" s="714"/>
      <c r="EA383" s="787"/>
      <c r="EB383" s="714"/>
      <c r="EC383" s="714"/>
      <c r="ED383" s="795"/>
      <c r="EE383" s="795"/>
      <c r="EG383" s="523">
        <f t="shared" si="7"/>
        <v>0.45</v>
      </c>
      <c r="EH383" s="523">
        <f t="shared" si="7"/>
        <v>0</v>
      </c>
      <c r="EI383" s="523">
        <v>0</v>
      </c>
      <c r="EJ383" s="798"/>
      <c r="EK383" s="798"/>
      <c r="EL383" s="798"/>
      <c r="EM383" s="741"/>
      <c r="EN383" s="741"/>
      <c r="EO383" s="793"/>
      <c r="EP383" s="693"/>
      <c r="EQ383" s="790"/>
      <c r="ER383" s="790"/>
      <c r="ES383" s="430"/>
      <c r="ET383" s="472">
        <f t="shared" si="5"/>
        <v>0</v>
      </c>
    </row>
    <row r="384" spans="1:150" s="409" customFormat="1" ht="99.95" customHeight="1" x14ac:dyDescent="0.25">
      <c r="A384" s="430" t="s">
        <v>216</v>
      </c>
      <c r="B384" s="430" t="s">
        <v>3837</v>
      </c>
      <c r="C384" s="430" t="s">
        <v>3580</v>
      </c>
      <c r="D384" s="437">
        <v>7</v>
      </c>
      <c r="E384" s="430" t="s">
        <v>3784</v>
      </c>
      <c r="F384" s="441" t="s">
        <v>65</v>
      </c>
      <c r="G384" s="437">
        <v>8</v>
      </c>
      <c r="H384" s="441">
        <v>1</v>
      </c>
      <c r="I384" s="449">
        <v>6.7299999999999999E-2</v>
      </c>
      <c r="J384" s="430" t="s">
        <v>2612</v>
      </c>
      <c r="K384" s="64">
        <v>43435</v>
      </c>
      <c r="L384" s="437">
        <v>9</v>
      </c>
      <c r="M384" s="416" t="s">
        <v>2613</v>
      </c>
      <c r="N384" s="430" t="s">
        <v>2614</v>
      </c>
      <c r="O384" s="430" t="s">
        <v>2620</v>
      </c>
      <c r="P384" s="48">
        <v>6.7299999999999999E-2</v>
      </c>
      <c r="Q384" s="453" t="s">
        <v>1820</v>
      </c>
      <c r="R384" s="477">
        <v>5817951000</v>
      </c>
      <c r="S384" s="415"/>
      <c r="T384" s="11">
        <v>43102</v>
      </c>
      <c r="U384" s="11">
        <v>43465</v>
      </c>
      <c r="V384" s="430" t="s">
        <v>2621</v>
      </c>
      <c r="W384" s="443">
        <v>0.1</v>
      </c>
      <c r="X384" s="459">
        <v>0.01</v>
      </c>
      <c r="Y384" s="431"/>
      <c r="Z384" s="431" t="s">
        <v>2622</v>
      </c>
      <c r="AA384" s="665"/>
      <c r="AB384" s="714"/>
      <c r="AC384" s="787"/>
      <c r="AD384" s="714"/>
      <c r="AE384" s="795"/>
      <c r="AF384" s="795"/>
      <c r="AG384" s="459">
        <v>0.01</v>
      </c>
      <c r="AH384" s="431"/>
      <c r="AI384" s="431" t="s">
        <v>2622</v>
      </c>
      <c r="AJ384" s="665"/>
      <c r="AK384" s="714"/>
      <c r="AL384" s="787"/>
      <c r="AM384" s="714"/>
      <c r="AN384" s="795"/>
      <c r="AO384" s="795"/>
      <c r="AP384" s="459">
        <v>0.01</v>
      </c>
      <c r="AQ384" s="431"/>
      <c r="AR384" s="431" t="s">
        <v>2622</v>
      </c>
      <c r="AS384" s="665"/>
      <c r="AT384" s="714"/>
      <c r="AU384" s="787"/>
      <c r="AV384" s="714"/>
      <c r="AW384" s="714"/>
      <c r="AX384" s="582"/>
      <c r="AY384" s="795"/>
      <c r="AZ384" s="459">
        <v>0.01</v>
      </c>
      <c r="BA384" s="431"/>
      <c r="BB384" s="431" t="s">
        <v>2622</v>
      </c>
      <c r="BC384" s="665"/>
      <c r="BD384" s="714"/>
      <c r="BE384" s="787"/>
      <c r="BF384" s="714"/>
      <c r="BG384" s="795"/>
      <c r="BH384" s="741"/>
      <c r="BI384" s="459">
        <v>0.01</v>
      </c>
      <c r="BJ384" s="431"/>
      <c r="BK384" s="431" t="s">
        <v>2622</v>
      </c>
      <c r="BL384" s="665"/>
      <c r="BM384" s="714"/>
      <c r="BN384" s="787"/>
      <c r="BO384" s="714"/>
      <c r="BP384" s="795"/>
      <c r="BQ384" s="795"/>
      <c r="BR384" s="459">
        <v>0.01</v>
      </c>
      <c r="BS384" s="431"/>
      <c r="BT384" s="431" t="s">
        <v>2622</v>
      </c>
      <c r="BU384" s="665"/>
      <c r="BV384" s="714"/>
      <c r="BW384" s="787"/>
      <c r="BX384" s="714"/>
      <c r="BY384" s="714"/>
      <c r="BZ384" s="795"/>
      <c r="CA384" s="795"/>
      <c r="CB384" s="459">
        <v>0.02</v>
      </c>
      <c r="CC384" s="431"/>
      <c r="CD384" s="431" t="s">
        <v>2622</v>
      </c>
      <c r="CE384" s="665"/>
      <c r="CF384" s="714"/>
      <c r="CG384" s="787"/>
      <c r="CH384" s="714"/>
      <c r="CI384" s="795"/>
      <c r="CJ384" s="795"/>
      <c r="CK384" s="459">
        <v>0.02</v>
      </c>
      <c r="CL384" s="431"/>
      <c r="CM384" s="431" t="s">
        <v>2622</v>
      </c>
      <c r="CN384" s="665"/>
      <c r="CO384" s="714"/>
      <c r="CP384" s="787"/>
      <c r="CQ384" s="714"/>
      <c r="CR384" s="795"/>
      <c r="CS384" s="795"/>
      <c r="CT384" s="459">
        <v>0</v>
      </c>
      <c r="CU384" s="431"/>
      <c r="CV384" s="431"/>
      <c r="CW384" s="665"/>
      <c r="CX384" s="714"/>
      <c r="CY384" s="787"/>
      <c r="CZ384" s="714"/>
      <c r="DA384" s="714"/>
      <c r="DB384" s="795"/>
      <c r="DC384" s="795"/>
      <c r="DD384" s="459">
        <v>0</v>
      </c>
      <c r="DE384" s="431"/>
      <c r="DF384" s="431"/>
      <c r="DG384" s="665"/>
      <c r="DH384" s="714"/>
      <c r="DI384" s="787"/>
      <c r="DJ384" s="714"/>
      <c r="DK384" s="795"/>
      <c r="DL384" s="795"/>
      <c r="DM384" s="459">
        <v>0</v>
      </c>
      <c r="DN384" s="431"/>
      <c r="DO384" s="431"/>
      <c r="DP384" s="665"/>
      <c r="DQ384" s="714"/>
      <c r="DR384" s="787"/>
      <c r="DS384" s="714"/>
      <c r="DT384" s="795"/>
      <c r="DU384" s="795"/>
      <c r="DV384" s="459">
        <v>0</v>
      </c>
      <c r="DW384" s="431"/>
      <c r="DX384" s="431"/>
      <c r="DY384" s="665"/>
      <c r="DZ384" s="714"/>
      <c r="EA384" s="787"/>
      <c r="EB384" s="714"/>
      <c r="EC384" s="714"/>
      <c r="ED384" s="795"/>
      <c r="EE384" s="795"/>
      <c r="EG384" s="523">
        <f t="shared" si="7"/>
        <v>9.9999999999999992E-2</v>
      </c>
      <c r="EH384" s="523">
        <f t="shared" si="7"/>
        <v>0</v>
      </c>
      <c r="EI384" s="523">
        <v>0</v>
      </c>
      <c r="EJ384" s="798"/>
      <c r="EK384" s="798"/>
      <c r="EL384" s="798"/>
      <c r="EM384" s="741"/>
      <c r="EN384" s="741"/>
      <c r="EO384" s="793"/>
      <c r="EP384" s="693"/>
      <c r="EQ384" s="790"/>
      <c r="ER384" s="790"/>
      <c r="ES384" s="430"/>
      <c r="ET384" s="472">
        <f t="shared" si="5"/>
        <v>0</v>
      </c>
    </row>
    <row r="385" spans="1:150" s="409" customFormat="1" ht="99.95" customHeight="1" x14ac:dyDescent="0.25">
      <c r="A385" s="430" t="s">
        <v>216</v>
      </c>
      <c r="B385" s="430" t="s">
        <v>3837</v>
      </c>
      <c r="C385" s="430" t="s">
        <v>3580</v>
      </c>
      <c r="D385" s="437">
        <v>7</v>
      </c>
      <c r="E385" s="430" t="s">
        <v>3784</v>
      </c>
      <c r="F385" s="441" t="s">
        <v>65</v>
      </c>
      <c r="G385" s="437">
        <v>8</v>
      </c>
      <c r="H385" s="441">
        <v>1</v>
      </c>
      <c r="I385" s="449">
        <v>6.7299999999999999E-2</v>
      </c>
      <c r="J385" s="430" t="s">
        <v>2612</v>
      </c>
      <c r="K385" s="64">
        <v>43435</v>
      </c>
      <c r="L385" s="437">
        <v>9</v>
      </c>
      <c r="M385" s="416" t="s">
        <v>2613</v>
      </c>
      <c r="N385" s="430" t="s">
        <v>2614</v>
      </c>
      <c r="O385" s="430" t="s">
        <v>2599</v>
      </c>
      <c r="P385" s="48">
        <v>6.7299999999999999E-2</v>
      </c>
      <c r="Q385" s="453" t="s">
        <v>1820</v>
      </c>
      <c r="R385" s="477">
        <v>5817951000</v>
      </c>
      <c r="S385" s="415"/>
      <c r="T385" s="11">
        <v>43102</v>
      </c>
      <c r="U385" s="11">
        <v>43465</v>
      </c>
      <c r="V385" s="430" t="s">
        <v>2623</v>
      </c>
      <c r="W385" s="443">
        <v>0.08</v>
      </c>
      <c r="X385" s="459">
        <v>0</v>
      </c>
      <c r="Y385" s="431"/>
      <c r="Z385" s="431"/>
      <c r="AA385" s="665"/>
      <c r="AB385" s="714"/>
      <c r="AC385" s="787"/>
      <c r="AD385" s="714"/>
      <c r="AE385" s="795"/>
      <c r="AF385" s="795"/>
      <c r="AG385" s="459">
        <v>0</v>
      </c>
      <c r="AH385" s="431"/>
      <c r="AI385" s="431"/>
      <c r="AJ385" s="665"/>
      <c r="AK385" s="714"/>
      <c r="AL385" s="787"/>
      <c r="AM385" s="714"/>
      <c r="AN385" s="795"/>
      <c r="AO385" s="795"/>
      <c r="AP385" s="459">
        <v>0</v>
      </c>
      <c r="AQ385" s="431"/>
      <c r="AR385" s="431"/>
      <c r="AS385" s="665"/>
      <c r="AT385" s="714"/>
      <c r="AU385" s="787"/>
      <c r="AV385" s="714"/>
      <c r="AW385" s="714"/>
      <c r="AX385" s="582"/>
      <c r="AY385" s="795"/>
      <c r="AZ385" s="459">
        <v>0</v>
      </c>
      <c r="BA385" s="431"/>
      <c r="BB385" s="431"/>
      <c r="BC385" s="665"/>
      <c r="BD385" s="714"/>
      <c r="BE385" s="787"/>
      <c r="BF385" s="714"/>
      <c r="BG385" s="795"/>
      <c r="BH385" s="741"/>
      <c r="BI385" s="459">
        <v>0</v>
      </c>
      <c r="BJ385" s="431"/>
      <c r="BK385" s="431"/>
      <c r="BL385" s="665"/>
      <c r="BM385" s="714"/>
      <c r="BN385" s="787"/>
      <c r="BO385" s="714"/>
      <c r="BP385" s="795"/>
      <c r="BQ385" s="795"/>
      <c r="BR385" s="459">
        <v>0</v>
      </c>
      <c r="BS385" s="431"/>
      <c r="BT385" s="431"/>
      <c r="BU385" s="665"/>
      <c r="BV385" s="714"/>
      <c r="BW385" s="787"/>
      <c r="BX385" s="714"/>
      <c r="BY385" s="714"/>
      <c r="BZ385" s="795"/>
      <c r="CA385" s="795"/>
      <c r="CB385" s="459">
        <v>0</v>
      </c>
      <c r="CC385" s="431"/>
      <c r="CD385" s="431"/>
      <c r="CE385" s="665"/>
      <c r="CF385" s="714"/>
      <c r="CG385" s="787"/>
      <c r="CH385" s="714"/>
      <c r="CI385" s="795"/>
      <c r="CJ385" s="795"/>
      <c r="CK385" s="459">
        <v>0</v>
      </c>
      <c r="CL385" s="431"/>
      <c r="CM385" s="431"/>
      <c r="CN385" s="665"/>
      <c r="CO385" s="714"/>
      <c r="CP385" s="787"/>
      <c r="CQ385" s="714"/>
      <c r="CR385" s="795"/>
      <c r="CS385" s="795"/>
      <c r="CT385" s="459">
        <v>0.02</v>
      </c>
      <c r="CU385" s="431"/>
      <c r="CV385" s="431" t="s">
        <v>2604</v>
      </c>
      <c r="CW385" s="665"/>
      <c r="CX385" s="714"/>
      <c r="CY385" s="787"/>
      <c r="CZ385" s="714"/>
      <c r="DA385" s="714"/>
      <c r="DB385" s="795"/>
      <c r="DC385" s="795"/>
      <c r="DD385" s="459">
        <v>0.02</v>
      </c>
      <c r="DE385" s="431"/>
      <c r="DF385" s="431" t="s">
        <v>2624</v>
      </c>
      <c r="DG385" s="665"/>
      <c r="DH385" s="714"/>
      <c r="DI385" s="787"/>
      <c r="DJ385" s="714"/>
      <c r="DK385" s="795"/>
      <c r="DL385" s="795"/>
      <c r="DM385" s="459">
        <v>0</v>
      </c>
      <c r="DN385" s="431"/>
      <c r="DO385" s="431"/>
      <c r="DP385" s="665"/>
      <c r="DQ385" s="714"/>
      <c r="DR385" s="787"/>
      <c r="DS385" s="714"/>
      <c r="DT385" s="795"/>
      <c r="DU385" s="795"/>
      <c r="DV385" s="459">
        <v>0.04</v>
      </c>
      <c r="DW385" s="431"/>
      <c r="DX385" s="431" t="s">
        <v>2602</v>
      </c>
      <c r="DY385" s="665"/>
      <c r="DZ385" s="714"/>
      <c r="EA385" s="787"/>
      <c r="EB385" s="714"/>
      <c r="EC385" s="714"/>
      <c r="ED385" s="795"/>
      <c r="EE385" s="795"/>
      <c r="EG385" s="523">
        <f t="shared" si="7"/>
        <v>0.08</v>
      </c>
      <c r="EH385" s="523">
        <f t="shared" si="7"/>
        <v>0</v>
      </c>
      <c r="EI385" s="523">
        <v>0</v>
      </c>
      <c r="EJ385" s="798"/>
      <c r="EK385" s="798"/>
      <c r="EL385" s="798"/>
      <c r="EM385" s="741"/>
      <c r="EN385" s="741"/>
      <c r="EO385" s="793"/>
      <c r="EP385" s="693"/>
      <c r="EQ385" s="790"/>
      <c r="ER385" s="790"/>
      <c r="ES385" s="430"/>
      <c r="ET385" s="472">
        <f t="shared" si="5"/>
        <v>0</v>
      </c>
    </row>
    <row r="386" spans="1:150" s="409" customFormat="1" ht="99.95" customHeight="1" x14ac:dyDescent="0.25">
      <c r="A386" s="430" t="s">
        <v>216</v>
      </c>
      <c r="B386" s="430" t="s">
        <v>3837</v>
      </c>
      <c r="C386" s="430" t="s">
        <v>3580</v>
      </c>
      <c r="D386" s="437">
        <v>7</v>
      </c>
      <c r="E386" s="430" t="s">
        <v>3784</v>
      </c>
      <c r="F386" s="441" t="s">
        <v>65</v>
      </c>
      <c r="G386" s="437">
        <v>8</v>
      </c>
      <c r="H386" s="441">
        <v>1</v>
      </c>
      <c r="I386" s="449">
        <v>6.7299999999999999E-2</v>
      </c>
      <c r="J386" s="430" t="s">
        <v>2612</v>
      </c>
      <c r="K386" s="64">
        <v>43435</v>
      </c>
      <c r="L386" s="437">
        <v>9</v>
      </c>
      <c r="M386" s="416" t="s">
        <v>2613</v>
      </c>
      <c r="N386" s="430" t="s">
        <v>2614</v>
      </c>
      <c r="O386" s="430" t="s">
        <v>2585</v>
      </c>
      <c r="P386" s="48">
        <v>6.7299999999999999E-2</v>
      </c>
      <c r="Q386" s="453" t="s">
        <v>1820</v>
      </c>
      <c r="R386" s="477">
        <v>5817951000</v>
      </c>
      <c r="S386" s="415"/>
      <c r="T386" s="11">
        <v>43102</v>
      </c>
      <c r="U386" s="11">
        <v>43465</v>
      </c>
      <c r="V386" s="430" t="s">
        <v>2595</v>
      </c>
      <c r="W386" s="443">
        <v>0.05</v>
      </c>
      <c r="X386" s="459">
        <v>0.03</v>
      </c>
      <c r="Y386" s="431"/>
      <c r="Z386" s="431" t="s">
        <v>2587</v>
      </c>
      <c r="AA386" s="665"/>
      <c r="AB386" s="714"/>
      <c r="AC386" s="787"/>
      <c r="AD386" s="714"/>
      <c r="AE386" s="795"/>
      <c r="AF386" s="795"/>
      <c r="AG386" s="459">
        <v>0</v>
      </c>
      <c r="AH386" s="431"/>
      <c r="AI386" s="431"/>
      <c r="AJ386" s="665"/>
      <c r="AK386" s="714"/>
      <c r="AL386" s="787"/>
      <c r="AM386" s="714"/>
      <c r="AN386" s="795"/>
      <c r="AO386" s="795"/>
      <c r="AP386" s="459">
        <v>0</v>
      </c>
      <c r="AQ386" s="431"/>
      <c r="AR386" s="431"/>
      <c r="AS386" s="665"/>
      <c r="AT386" s="714"/>
      <c r="AU386" s="787"/>
      <c r="AV386" s="714"/>
      <c r="AW386" s="714"/>
      <c r="AX386" s="582"/>
      <c r="AY386" s="795"/>
      <c r="AZ386" s="459">
        <v>0</v>
      </c>
      <c r="BA386" s="431"/>
      <c r="BB386" s="431"/>
      <c r="BC386" s="665"/>
      <c r="BD386" s="714"/>
      <c r="BE386" s="787"/>
      <c r="BF386" s="714"/>
      <c r="BG386" s="795"/>
      <c r="BH386" s="741"/>
      <c r="BI386" s="459">
        <v>0</v>
      </c>
      <c r="BJ386" s="431"/>
      <c r="BK386" s="431"/>
      <c r="BL386" s="665"/>
      <c r="BM386" s="714"/>
      <c r="BN386" s="787"/>
      <c r="BO386" s="714"/>
      <c r="BP386" s="795"/>
      <c r="BQ386" s="795"/>
      <c r="BR386" s="459">
        <v>0</v>
      </c>
      <c r="BS386" s="431"/>
      <c r="BT386" s="431"/>
      <c r="BU386" s="665"/>
      <c r="BV386" s="714"/>
      <c r="BW386" s="787"/>
      <c r="BX386" s="714"/>
      <c r="BY386" s="714"/>
      <c r="BZ386" s="795"/>
      <c r="CA386" s="795"/>
      <c r="CB386" s="459">
        <v>0</v>
      </c>
      <c r="CC386" s="431"/>
      <c r="CD386" s="431"/>
      <c r="CE386" s="665"/>
      <c r="CF386" s="714"/>
      <c r="CG386" s="787"/>
      <c r="CH386" s="714"/>
      <c r="CI386" s="795"/>
      <c r="CJ386" s="795"/>
      <c r="CK386" s="459">
        <v>0</v>
      </c>
      <c r="CL386" s="431"/>
      <c r="CM386" s="431"/>
      <c r="CN386" s="665"/>
      <c r="CO386" s="714"/>
      <c r="CP386" s="787"/>
      <c r="CQ386" s="714"/>
      <c r="CR386" s="795"/>
      <c r="CS386" s="795"/>
      <c r="CT386" s="459">
        <v>0</v>
      </c>
      <c r="CU386" s="431"/>
      <c r="CV386" s="431"/>
      <c r="CW386" s="665"/>
      <c r="CX386" s="714"/>
      <c r="CY386" s="787"/>
      <c r="CZ386" s="714"/>
      <c r="DA386" s="714"/>
      <c r="DB386" s="795"/>
      <c r="DC386" s="795"/>
      <c r="DD386" s="459">
        <v>0</v>
      </c>
      <c r="DE386" s="431"/>
      <c r="DF386" s="431"/>
      <c r="DG386" s="665"/>
      <c r="DH386" s="714"/>
      <c r="DI386" s="787"/>
      <c r="DJ386" s="714"/>
      <c r="DK386" s="795"/>
      <c r="DL386" s="795"/>
      <c r="DM386" s="459">
        <v>0.02</v>
      </c>
      <c r="DN386" s="431"/>
      <c r="DO386" s="431" t="s">
        <v>2587</v>
      </c>
      <c r="DP386" s="665"/>
      <c r="DQ386" s="714"/>
      <c r="DR386" s="787"/>
      <c r="DS386" s="714"/>
      <c r="DT386" s="795"/>
      <c r="DU386" s="795"/>
      <c r="DV386" s="459">
        <v>0</v>
      </c>
      <c r="DW386" s="431"/>
      <c r="DX386" s="431"/>
      <c r="DY386" s="665"/>
      <c r="DZ386" s="714"/>
      <c r="EA386" s="787"/>
      <c r="EB386" s="714"/>
      <c r="EC386" s="714"/>
      <c r="ED386" s="795"/>
      <c r="EE386" s="795"/>
      <c r="EG386" s="523">
        <f t="shared" si="7"/>
        <v>0.05</v>
      </c>
      <c r="EH386" s="523">
        <f t="shared" si="7"/>
        <v>0</v>
      </c>
      <c r="EI386" s="523">
        <v>0</v>
      </c>
      <c r="EJ386" s="798"/>
      <c r="EK386" s="798"/>
      <c r="EL386" s="798"/>
      <c r="EM386" s="741"/>
      <c r="EN386" s="741"/>
      <c r="EO386" s="793"/>
      <c r="EP386" s="693"/>
      <c r="EQ386" s="790"/>
      <c r="ER386" s="790"/>
      <c r="ES386" s="430"/>
      <c r="ET386" s="472">
        <f t="shared" si="5"/>
        <v>0</v>
      </c>
    </row>
    <row r="387" spans="1:150" s="409" customFormat="1" ht="99.95" customHeight="1" x14ac:dyDescent="0.25">
      <c r="A387" s="430" t="s">
        <v>216</v>
      </c>
      <c r="B387" s="430" t="s">
        <v>3837</v>
      </c>
      <c r="C387" s="430" t="s">
        <v>3580</v>
      </c>
      <c r="D387" s="437">
        <v>7</v>
      </c>
      <c r="E387" s="430" t="s">
        <v>3784</v>
      </c>
      <c r="F387" s="441" t="s">
        <v>65</v>
      </c>
      <c r="G387" s="437">
        <v>8</v>
      </c>
      <c r="H387" s="441">
        <v>1</v>
      </c>
      <c r="I387" s="449">
        <v>6.7299999999999999E-2</v>
      </c>
      <c r="J387" s="430" t="s">
        <v>2612</v>
      </c>
      <c r="K387" s="64">
        <v>43435</v>
      </c>
      <c r="L387" s="437">
        <v>9</v>
      </c>
      <c r="M387" s="416" t="s">
        <v>2613</v>
      </c>
      <c r="N387" s="430" t="s">
        <v>2614</v>
      </c>
      <c r="O387" s="430" t="s">
        <v>2615</v>
      </c>
      <c r="P387" s="48">
        <v>6.7299999999999999E-2</v>
      </c>
      <c r="Q387" s="453" t="s">
        <v>1820</v>
      </c>
      <c r="R387" s="477">
        <v>5817951000</v>
      </c>
      <c r="S387" s="415"/>
      <c r="T387" s="11">
        <v>43102</v>
      </c>
      <c r="U387" s="11">
        <v>43465</v>
      </c>
      <c r="V387" s="430" t="s">
        <v>2625</v>
      </c>
      <c r="W387" s="443">
        <v>7.0000000000000007E-2</v>
      </c>
      <c r="X387" s="459">
        <v>0</v>
      </c>
      <c r="Y387" s="431"/>
      <c r="Z387" s="431"/>
      <c r="AA387" s="665"/>
      <c r="AB387" s="714"/>
      <c r="AC387" s="787"/>
      <c r="AD387" s="714"/>
      <c r="AE387" s="795"/>
      <c r="AF387" s="795"/>
      <c r="AG387" s="459">
        <v>0</v>
      </c>
      <c r="AH387" s="431"/>
      <c r="AI387" s="431"/>
      <c r="AJ387" s="665"/>
      <c r="AK387" s="714"/>
      <c r="AL387" s="787"/>
      <c r="AM387" s="714"/>
      <c r="AN387" s="795"/>
      <c r="AO387" s="795"/>
      <c r="AP387" s="459">
        <v>0</v>
      </c>
      <c r="AQ387" s="431"/>
      <c r="AR387" s="431"/>
      <c r="AS387" s="665"/>
      <c r="AT387" s="714"/>
      <c r="AU387" s="787"/>
      <c r="AV387" s="714"/>
      <c r="AW387" s="714"/>
      <c r="AX387" s="582"/>
      <c r="AY387" s="795"/>
      <c r="AZ387" s="459">
        <v>0</v>
      </c>
      <c r="BA387" s="431"/>
      <c r="BB387" s="431"/>
      <c r="BC387" s="665"/>
      <c r="BD387" s="714"/>
      <c r="BE387" s="787"/>
      <c r="BF387" s="714"/>
      <c r="BG387" s="795"/>
      <c r="BH387" s="741"/>
      <c r="BI387" s="459">
        <v>0</v>
      </c>
      <c r="BJ387" s="431"/>
      <c r="BK387" s="431"/>
      <c r="BL387" s="665"/>
      <c r="BM387" s="714"/>
      <c r="BN387" s="787"/>
      <c r="BO387" s="714"/>
      <c r="BP387" s="795"/>
      <c r="BQ387" s="795"/>
      <c r="BR387" s="459">
        <v>0</v>
      </c>
      <c r="BS387" s="431"/>
      <c r="BT387" s="431"/>
      <c r="BU387" s="665"/>
      <c r="BV387" s="714"/>
      <c r="BW387" s="787"/>
      <c r="BX387" s="714"/>
      <c r="BY387" s="714"/>
      <c r="BZ387" s="795"/>
      <c r="CA387" s="795"/>
      <c r="CB387" s="459">
        <v>0</v>
      </c>
      <c r="CC387" s="431"/>
      <c r="CD387" s="431"/>
      <c r="CE387" s="665"/>
      <c r="CF387" s="714"/>
      <c r="CG387" s="787"/>
      <c r="CH387" s="714"/>
      <c r="CI387" s="795"/>
      <c r="CJ387" s="795"/>
      <c r="CK387" s="459">
        <v>0</v>
      </c>
      <c r="CL387" s="431"/>
      <c r="CM387" s="431"/>
      <c r="CN387" s="665"/>
      <c r="CO387" s="714"/>
      <c r="CP387" s="787"/>
      <c r="CQ387" s="714"/>
      <c r="CR387" s="795"/>
      <c r="CS387" s="795"/>
      <c r="CT387" s="459">
        <v>1.7500000000000002E-2</v>
      </c>
      <c r="CU387" s="431"/>
      <c r="CV387" s="431" t="s">
        <v>2607</v>
      </c>
      <c r="CW387" s="665"/>
      <c r="CX387" s="714"/>
      <c r="CY387" s="787"/>
      <c r="CZ387" s="714"/>
      <c r="DA387" s="714"/>
      <c r="DB387" s="795"/>
      <c r="DC387" s="795"/>
      <c r="DD387" s="459">
        <v>1.7500000000000002E-2</v>
      </c>
      <c r="DE387" s="431"/>
      <c r="DF387" s="431" t="s">
        <v>2607</v>
      </c>
      <c r="DG387" s="665"/>
      <c r="DH387" s="714"/>
      <c r="DI387" s="787"/>
      <c r="DJ387" s="714"/>
      <c r="DK387" s="795"/>
      <c r="DL387" s="795"/>
      <c r="DM387" s="459">
        <v>1.7500000000000002E-2</v>
      </c>
      <c r="DN387" s="431"/>
      <c r="DO387" s="431" t="s">
        <v>2607</v>
      </c>
      <c r="DP387" s="665"/>
      <c r="DQ387" s="714"/>
      <c r="DR387" s="787"/>
      <c r="DS387" s="714"/>
      <c r="DT387" s="795"/>
      <c r="DU387" s="795"/>
      <c r="DV387" s="459">
        <v>1.7500000000000002E-2</v>
      </c>
      <c r="DW387" s="431"/>
      <c r="DX387" s="431" t="s">
        <v>2607</v>
      </c>
      <c r="DY387" s="665"/>
      <c r="DZ387" s="714"/>
      <c r="EA387" s="787"/>
      <c r="EB387" s="714"/>
      <c r="EC387" s="714"/>
      <c r="ED387" s="795"/>
      <c r="EE387" s="795"/>
      <c r="EG387" s="523">
        <f t="shared" si="7"/>
        <v>7.0000000000000007E-2</v>
      </c>
      <c r="EH387" s="523">
        <f t="shared" si="7"/>
        <v>0</v>
      </c>
      <c r="EI387" s="523">
        <v>0</v>
      </c>
      <c r="EJ387" s="799"/>
      <c r="EK387" s="799"/>
      <c r="EL387" s="799"/>
      <c r="EM387" s="741"/>
      <c r="EN387" s="741"/>
      <c r="EO387" s="793"/>
      <c r="EP387" s="693"/>
      <c r="EQ387" s="790"/>
      <c r="ER387" s="790"/>
      <c r="ES387" s="430"/>
      <c r="ET387" s="472">
        <f t="shared" si="5"/>
        <v>0</v>
      </c>
    </row>
    <row r="388" spans="1:150" s="409" customFormat="1" ht="99.95" customHeight="1" x14ac:dyDescent="0.25">
      <c r="A388" s="430" t="s">
        <v>216</v>
      </c>
      <c r="B388" s="430" t="s">
        <v>3837</v>
      </c>
      <c r="C388" s="430" t="s">
        <v>3581</v>
      </c>
      <c r="D388" s="437">
        <v>8</v>
      </c>
      <c r="E388" s="430" t="s">
        <v>104</v>
      </c>
      <c r="F388" s="441" t="s">
        <v>65</v>
      </c>
      <c r="G388" s="441">
        <v>0.7</v>
      </c>
      <c r="H388" s="441">
        <v>1</v>
      </c>
      <c r="I388" s="449">
        <v>0.25979999999999998</v>
      </c>
      <c r="J388" s="430" t="s">
        <v>2626</v>
      </c>
      <c r="K388" s="64">
        <v>43435</v>
      </c>
      <c r="L388" s="437">
        <v>10</v>
      </c>
      <c r="M388" s="430" t="s">
        <v>105</v>
      </c>
      <c r="N388" s="430" t="s">
        <v>2627</v>
      </c>
      <c r="O388" s="430" t="s">
        <v>2628</v>
      </c>
      <c r="P388" s="48">
        <v>0.22070941091210269</v>
      </c>
      <c r="Q388" s="453" t="s">
        <v>1820</v>
      </c>
      <c r="R388" s="477">
        <v>19078175000</v>
      </c>
      <c r="S388" s="415"/>
      <c r="T388" s="11">
        <v>43102</v>
      </c>
      <c r="U388" s="11">
        <v>43465</v>
      </c>
      <c r="V388" s="416" t="s">
        <v>2629</v>
      </c>
      <c r="W388" s="559">
        <v>0.15</v>
      </c>
      <c r="X388" s="459">
        <v>0.1</v>
      </c>
      <c r="Y388" s="431"/>
      <c r="Z388" s="431" t="s">
        <v>2617</v>
      </c>
      <c r="AA388" s="665">
        <v>0.14660000000000001</v>
      </c>
      <c r="AB388" s="582">
        <v>0</v>
      </c>
      <c r="AC388" s="787">
        <v>10615708252</v>
      </c>
      <c r="AD388" s="714"/>
      <c r="AE388" s="740">
        <v>0.18660000000000002</v>
      </c>
      <c r="AF388" s="740">
        <v>0</v>
      </c>
      <c r="AG388" s="459">
        <v>0.05</v>
      </c>
      <c r="AH388" s="431"/>
      <c r="AI388" s="431" t="s">
        <v>2617</v>
      </c>
      <c r="AJ388" s="665">
        <v>6.6600000000000006E-2</v>
      </c>
      <c r="AK388" s="714">
        <v>0</v>
      </c>
      <c r="AL388" s="787"/>
      <c r="AM388" s="714"/>
      <c r="AN388" s="740">
        <v>9.6600000000000005E-2</v>
      </c>
      <c r="AO388" s="740">
        <v>0</v>
      </c>
      <c r="AP388" s="459">
        <v>0</v>
      </c>
      <c r="AQ388" s="431"/>
      <c r="AR388" s="431"/>
      <c r="AS388" s="665">
        <v>1.66E-2</v>
      </c>
      <c r="AT388" s="714">
        <v>0</v>
      </c>
      <c r="AU388" s="787"/>
      <c r="AV388" s="714"/>
      <c r="AW388" s="714"/>
      <c r="AX388" s="794">
        <v>0.22660000000000002</v>
      </c>
      <c r="AY388" s="794">
        <v>0</v>
      </c>
      <c r="AZ388" s="459">
        <v>0</v>
      </c>
      <c r="BA388" s="431"/>
      <c r="BB388" s="431"/>
      <c r="BC388" s="665">
        <v>1.66E-2</v>
      </c>
      <c r="BD388" s="714">
        <v>0</v>
      </c>
      <c r="BE388" s="787"/>
      <c r="BF388" s="714"/>
      <c r="BG388" s="794">
        <v>0.20660000000000001</v>
      </c>
      <c r="BH388" s="740">
        <v>0</v>
      </c>
      <c r="BI388" s="459">
        <v>0</v>
      </c>
      <c r="BJ388" s="431"/>
      <c r="BK388" s="431"/>
      <c r="BL388" s="665">
        <v>6.6600000000000006E-2</v>
      </c>
      <c r="BM388" s="714">
        <v>0</v>
      </c>
      <c r="BN388" s="787"/>
      <c r="BO388" s="714"/>
      <c r="BP388" s="794">
        <v>0.18660000000000002</v>
      </c>
      <c r="BQ388" s="794">
        <v>0</v>
      </c>
      <c r="BR388" s="459">
        <v>0</v>
      </c>
      <c r="BS388" s="431"/>
      <c r="BT388" s="431"/>
      <c r="BU388" s="665">
        <v>0.21660000000000001</v>
      </c>
      <c r="BV388" s="714">
        <v>0</v>
      </c>
      <c r="BW388" s="787"/>
      <c r="BX388" s="714"/>
      <c r="BY388" s="714"/>
      <c r="BZ388" s="794">
        <v>0.40660000000000007</v>
      </c>
      <c r="CA388" s="794">
        <v>0</v>
      </c>
      <c r="CB388" s="459">
        <v>0</v>
      </c>
      <c r="CC388" s="431"/>
      <c r="CD388" s="431"/>
      <c r="CE388" s="665">
        <v>0</v>
      </c>
      <c r="CF388" s="714">
        <v>0</v>
      </c>
      <c r="CG388" s="787"/>
      <c r="CH388" s="714"/>
      <c r="CI388" s="794">
        <v>6.0000000000000005E-2</v>
      </c>
      <c r="CJ388" s="794">
        <v>0</v>
      </c>
      <c r="CK388" s="459">
        <v>0</v>
      </c>
      <c r="CL388" s="431"/>
      <c r="CM388" s="431"/>
      <c r="CN388" s="665">
        <v>0.2</v>
      </c>
      <c r="CO388" s="714">
        <v>0</v>
      </c>
      <c r="CP388" s="787"/>
      <c r="CQ388" s="714"/>
      <c r="CR388" s="794">
        <v>0.25</v>
      </c>
      <c r="CS388" s="794">
        <v>0</v>
      </c>
      <c r="CT388" s="459">
        <v>0</v>
      </c>
      <c r="CU388" s="431"/>
      <c r="CV388" s="431"/>
      <c r="CW388" s="665">
        <v>0.06</v>
      </c>
      <c r="CX388" s="714">
        <v>0</v>
      </c>
      <c r="CY388" s="787"/>
      <c r="CZ388" s="714"/>
      <c r="DA388" s="714"/>
      <c r="DB388" s="794">
        <v>0.11</v>
      </c>
      <c r="DC388" s="794">
        <v>0</v>
      </c>
      <c r="DD388" s="459">
        <v>0</v>
      </c>
      <c r="DE388" s="431"/>
      <c r="DF388" s="431"/>
      <c r="DG388" s="665">
        <v>0.06</v>
      </c>
      <c r="DH388" s="714">
        <v>0</v>
      </c>
      <c r="DI388" s="787">
        <v>8193208748</v>
      </c>
      <c r="DJ388" s="714"/>
      <c r="DK388" s="794">
        <v>0.11</v>
      </c>
      <c r="DL388" s="794">
        <v>0</v>
      </c>
      <c r="DM388" s="459">
        <v>0</v>
      </c>
      <c r="DN388" s="431"/>
      <c r="DO388" s="431"/>
      <c r="DP388" s="665">
        <v>0.08</v>
      </c>
      <c r="DQ388" s="714">
        <v>0</v>
      </c>
      <c r="DR388" s="787">
        <v>269258000</v>
      </c>
      <c r="DS388" s="714"/>
      <c r="DT388" s="794">
        <v>0.12</v>
      </c>
      <c r="DU388" s="794">
        <v>0</v>
      </c>
      <c r="DV388" s="459">
        <v>0</v>
      </c>
      <c r="DW388" s="431"/>
      <c r="DX388" s="431"/>
      <c r="DY388" s="665">
        <v>7.0000000000000007E-2</v>
      </c>
      <c r="DZ388" s="714">
        <v>0</v>
      </c>
      <c r="EA388" s="787"/>
      <c r="EB388" s="714"/>
      <c r="EC388" s="714"/>
      <c r="ED388" s="794"/>
      <c r="EE388" s="794">
        <v>0</v>
      </c>
      <c r="EG388" s="523">
        <f t="shared" si="7"/>
        <v>0.15000000000000002</v>
      </c>
      <c r="EH388" s="523">
        <f t="shared" si="7"/>
        <v>0</v>
      </c>
      <c r="EI388" s="523">
        <v>0</v>
      </c>
      <c r="EJ388" s="800">
        <f>+SUM(EG388:EG392)</f>
        <v>0.99960000000000004</v>
      </c>
      <c r="EK388" s="800">
        <f>+SUM(EH388:EH392)</f>
        <v>0</v>
      </c>
      <c r="EL388" s="800">
        <v>0</v>
      </c>
      <c r="EM388" s="766">
        <v>0.99986666666666668</v>
      </c>
      <c r="EN388" s="741"/>
      <c r="EO388" s="793"/>
      <c r="EP388" s="693">
        <v>19078175000</v>
      </c>
      <c r="EQ388" s="790"/>
      <c r="ER388" s="790"/>
      <c r="ES388" s="430"/>
      <c r="ET388" s="472">
        <f t="shared" si="5"/>
        <v>0</v>
      </c>
    </row>
    <row r="389" spans="1:150" s="409" customFormat="1" ht="99.95" customHeight="1" x14ac:dyDescent="0.25">
      <c r="A389" s="430" t="s">
        <v>216</v>
      </c>
      <c r="B389" s="430" t="s">
        <v>3837</v>
      </c>
      <c r="C389" s="430" t="s">
        <v>3581</v>
      </c>
      <c r="D389" s="437">
        <v>8</v>
      </c>
      <c r="E389" s="430" t="s">
        <v>104</v>
      </c>
      <c r="F389" s="441" t="s">
        <v>65</v>
      </c>
      <c r="G389" s="441">
        <v>0.7</v>
      </c>
      <c r="H389" s="441">
        <v>1</v>
      </c>
      <c r="I389" s="449">
        <v>0.25979999999999998</v>
      </c>
      <c r="J389" s="430" t="s">
        <v>2626</v>
      </c>
      <c r="K389" s="64">
        <v>43435</v>
      </c>
      <c r="L389" s="437">
        <v>10</v>
      </c>
      <c r="M389" s="430" t="s">
        <v>105</v>
      </c>
      <c r="N389" s="430" t="s">
        <v>2627</v>
      </c>
      <c r="O389" s="430" t="s">
        <v>2628</v>
      </c>
      <c r="P389" s="48">
        <v>0.22070941091210269</v>
      </c>
      <c r="Q389" s="453" t="s">
        <v>1820</v>
      </c>
      <c r="R389" s="477">
        <v>19078175000</v>
      </c>
      <c r="S389" s="415"/>
      <c r="T389" s="11">
        <v>43102</v>
      </c>
      <c r="U389" s="11">
        <v>43465</v>
      </c>
      <c r="V389" s="416" t="s">
        <v>2630</v>
      </c>
      <c r="W389" s="559">
        <v>0.1</v>
      </c>
      <c r="X389" s="459">
        <v>1.66E-2</v>
      </c>
      <c r="Y389" s="431"/>
      <c r="Z389" s="431" t="s">
        <v>2622</v>
      </c>
      <c r="AA389" s="665"/>
      <c r="AB389" s="582"/>
      <c r="AC389" s="787"/>
      <c r="AD389" s="714"/>
      <c r="AE389" s="741"/>
      <c r="AF389" s="741"/>
      <c r="AG389" s="459">
        <v>1.66E-2</v>
      </c>
      <c r="AH389" s="431"/>
      <c r="AI389" s="431" t="s">
        <v>2622</v>
      </c>
      <c r="AJ389" s="665"/>
      <c r="AK389" s="714"/>
      <c r="AL389" s="787"/>
      <c r="AM389" s="714"/>
      <c r="AN389" s="741"/>
      <c r="AO389" s="741"/>
      <c r="AP389" s="459">
        <v>1.66E-2</v>
      </c>
      <c r="AQ389" s="431"/>
      <c r="AR389" s="431" t="s">
        <v>2622</v>
      </c>
      <c r="AS389" s="665"/>
      <c r="AT389" s="714"/>
      <c r="AU389" s="787"/>
      <c r="AV389" s="714"/>
      <c r="AW389" s="714"/>
      <c r="AX389" s="795"/>
      <c r="AY389" s="795"/>
      <c r="AZ389" s="459">
        <v>1.66E-2</v>
      </c>
      <c r="BA389" s="431"/>
      <c r="BB389" s="431" t="s">
        <v>2622</v>
      </c>
      <c r="BC389" s="665"/>
      <c r="BD389" s="714"/>
      <c r="BE389" s="787"/>
      <c r="BF389" s="714"/>
      <c r="BG389" s="795"/>
      <c r="BH389" s="741"/>
      <c r="BI389" s="459">
        <v>1.66E-2</v>
      </c>
      <c r="BJ389" s="431"/>
      <c r="BK389" s="431" t="s">
        <v>2622</v>
      </c>
      <c r="BL389" s="665"/>
      <c r="BM389" s="714"/>
      <c r="BN389" s="787"/>
      <c r="BO389" s="714"/>
      <c r="BP389" s="795"/>
      <c r="BQ389" s="795"/>
      <c r="BR389" s="459">
        <v>1.66E-2</v>
      </c>
      <c r="BS389" s="431"/>
      <c r="BT389" s="431" t="s">
        <v>2622</v>
      </c>
      <c r="BU389" s="665"/>
      <c r="BV389" s="714"/>
      <c r="BW389" s="787"/>
      <c r="BX389" s="714"/>
      <c r="BY389" s="714"/>
      <c r="BZ389" s="795"/>
      <c r="CA389" s="795"/>
      <c r="CB389" s="459">
        <v>0</v>
      </c>
      <c r="CC389" s="431"/>
      <c r="CD389" s="431"/>
      <c r="CE389" s="665"/>
      <c r="CF389" s="714"/>
      <c r="CG389" s="787"/>
      <c r="CH389" s="714"/>
      <c r="CI389" s="795"/>
      <c r="CJ389" s="795"/>
      <c r="CK389" s="459">
        <v>0</v>
      </c>
      <c r="CL389" s="431"/>
      <c r="CM389" s="431"/>
      <c r="CN389" s="665"/>
      <c r="CO389" s="714"/>
      <c r="CP389" s="787"/>
      <c r="CQ389" s="714"/>
      <c r="CR389" s="795"/>
      <c r="CS389" s="795"/>
      <c r="CT389" s="459">
        <v>0</v>
      </c>
      <c r="CU389" s="431"/>
      <c r="CV389" s="431"/>
      <c r="CW389" s="665"/>
      <c r="CX389" s="714"/>
      <c r="CY389" s="787"/>
      <c r="CZ389" s="714"/>
      <c r="DA389" s="714"/>
      <c r="DB389" s="795"/>
      <c r="DC389" s="795"/>
      <c r="DD389" s="459">
        <v>0</v>
      </c>
      <c r="DE389" s="431"/>
      <c r="DF389" s="431"/>
      <c r="DG389" s="665"/>
      <c r="DH389" s="714"/>
      <c r="DI389" s="787"/>
      <c r="DJ389" s="714"/>
      <c r="DK389" s="795"/>
      <c r="DL389" s="795"/>
      <c r="DM389" s="459">
        <v>0</v>
      </c>
      <c r="DN389" s="431"/>
      <c r="DO389" s="431"/>
      <c r="DP389" s="665"/>
      <c r="DQ389" s="714"/>
      <c r="DR389" s="787"/>
      <c r="DS389" s="714"/>
      <c r="DT389" s="795"/>
      <c r="DU389" s="795"/>
      <c r="DV389" s="459">
        <v>0</v>
      </c>
      <c r="DW389" s="431"/>
      <c r="DX389" s="431"/>
      <c r="DY389" s="665"/>
      <c r="DZ389" s="714"/>
      <c r="EA389" s="787"/>
      <c r="EB389" s="714"/>
      <c r="EC389" s="714"/>
      <c r="ED389" s="795"/>
      <c r="EE389" s="795"/>
      <c r="EG389" s="523">
        <f t="shared" si="7"/>
        <v>9.9600000000000008E-2</v>
      </c>
      <c r="EH389" s="523">
        <f t="shared" si="7"/>
        <v>0</v>
      </c>
      <c r="EI389" s="523">
        <v>0</v>
      </c>
      <c r="EJ389" s="801"/>
      <c r="EK389" s="801"/>
      <c r="EL389" s="801"/>
      <c r="EM389" s="766"/>
      <c r="EN389" s="741"/>
      <c r="EO389" s="793"/>
      <c r="EP389" s="693"/>
      <c r="EQ389" s="790"/>
      <c r="ER389" s="790"/>
      <c r="ES389" s="430"/>
      <c r="ET389" s="472">
        <f t="shared" si="5"/>
        <v>-3.9999999999999758E-4</v>
      </c>
    </row>
    <row r="390" spans="1:150" s="409" customFormat="1" ht="99.95" customHeight="1" x14ac:dyDescent="0.25">
      <c r="A390" s="430" t="s">
        <v>216</v>
      </c>
      <c r="B390" s="430" t="s">
        <v>3837</v>
      </c>
      <c r="C390" s="430" t="s">
        <v>3581</v>
      </c>
      <c r="D390" s="437">
        <v>8</v>
      </c>
      <c r="E390" s="430" t="s">
        <v>104</v>
      </c>
      <c r="F390" s="441" t="s">
        <v>65</v>
      </c>
      <c r="G390" s="441">
        <v>0.7</v>
      </c>
      <c r="H390" s="441">
        <v>1</v>
      </c>
      <c r="I390" s="449">
        <v>0.25979999999999998</v>
      </c>
      <c r="J390" s="430" t="s">
        <v>2626</v>
      </c>
      <c r="K390" s="64">
        <v>43435</v>
      </c>
      <c r="L390" s="437">
        <v>10</v>
      </c>
      <c r="M390" s="430" t="s">
        <v>105</v>
      </c>
      <c r="N390" s="430" t="s">
        <v>2627</v>
      </c>
      <c r="O390" s="430" t="s">
        <v>2628</v>
      </c>
      <c r="P390" s="48">
        <v>0.22070941091210269</v>
      </c>
      <c r="Q390" s="453" t="s">
        <v>1820</v>
      </c>
      <c r="R390" s="477">
        <v>19078175000</v>
      </c>
      <c r="S390" s="415"/>
      <c r="T390" s="11">
        <v>43102</v>
      </c>
      <c r="U390" s="11">
        <v>43465</v>
      </c>
      <c r="V390" s="416" t="s">
        <v>2631</v>
      </c>
      <c r="W390" s="443">
        <v>0.45</v>
      </c>
      <c r="X390" s="459">
        <v>0</v>
      </c>
      <c r="Y390" s="431"/>
      <c r="Z390" s="431"/>
      <c r="AA390" s="665"/>
      <c r="AB390" s="582"/>
      <c r="AC390" s="787"/>
      <c r="AD390" s="714"/>
      <c r="AE390" s="741"/>
      <c r="AF390" s="741"/>
      <c r="AG390" s="459">
        <v>0</v>
      </c>
      <c r="AH390" s="431"/>
      <c r="AI390" s="431"/>
      <c r="AJ390" s="665"/>
      <c r="AK390" s="714"/>
      <c r="AL390" s="787"/>
      <c r="AM390" s="714"/>
      <c r="AN390" s="741"/>
      <c r="AO390" s="741"/>
      <c r="AP390" s="459">
        <v>0</v>
      </c>
      <c r="AQ390" s="431"/>
      <c r="AR390" s="431"/>
      <c r="AS390" s="665"/>
      <c r="AT390" s="714"/>
      <c r="AU390" s="787"/>
      <c r="AV390" s="714"/>
      <c r="AW390" s="714"/>
      <c r="AX390" s="795"/>
      <c r="AY390" s="795"/>
      <c r="AZ390" s="459">
        <v>0</v>
      </c>
      <c r="BA390" s="431"/>
      <c r="BB390" s="431"/>
      <c r="BC390" s="665"/>
      <c r="BD390" s="714"/>
      <c r="BE390" s="787"/>
      <c r="BF390" s="714"/>
      <c r="BG390" s="795"/>
      <c r="BH390" s="741"/>
      <c r="BI390" s="459">
        <v>0.05</v>
      </c>
      <c r="BJ390" s="431"/>
      <c r="BK390" s="431" t="s">
        <v>2604</v>
      </c>
      <c r="BL390" s="665"/>
      <c r="BM390" s="714"/>
      <c r="BN390" s="787"/>
      <c r="BO390" s="714"/>
      <c r="BP390" s="795"/>
      <c r="BQ390" s="795"/>
      <c r="BR390" s="459">
        <v>0.2</v>
      </c>
      <c r="BS390" s="431"/>
      <c r="BT390" s="431" t="s">
        <v>2619</v>
      </c>
      <c r="BU390" s="665"/>
      <c r="BV390" s="714"/>
      <c r="BW390" s="787"/>
      <c r="BX390" s="714"/>
      <c r="BY390" s="714"/>
      <c r="BZ390" s="795"/>
      <c r="CA390" s="795"/>
      <c r="CB390" s="459"/>
      <c r="CC390" s="431"/>
      <c r="CD390" s="431"/>
      <c r="CE390" s="665"/>
      <c r="CF390" s="714"/>
      <c r="CG390" s="787"/>
      <c r="CH390" s="714"/>
      <c r="CI390" s="795"/>
      <c r="CJ390" s="795"/>
      <c r="CK390" s="459">
        <v>0.2</v>
      </c>
      <c r="CL390" s="431"/>
      <c r="CM390" s="431" t="s">
        <v>2602</v>
      </c>
      <c r="CN390" s="665"/>
      <c r="CO390" s="714"/>
      <c r="CP390" s="787"/>
      <c r="CQ390" s="714"/>
      <c r="CR390" s="795"/>
      <c r="CS390" s="795"/>
      <c r="CT390" s="459">
        <v>0</v>
      </c>
      <c r="CU390" s="431"/>
      <c r="CV390" s="431"/>
      <c r="CW390" s="665"/>
      <c r="CX390" s="714"/>
      <c r="CY390" s="787"/>
      <c r="CZ390" s="714"/>
      <c r="DA390" s="714"/>
      <c r="DB390" s="795"/>
      <c r="DC390" s="795"/>
      <c r="DD390" s="459">
        <v>0</v>
      </c>
      <c r="DE390" s="431"/>
      <c r="DF390" s="431"/>
      <c r="DG390" s="665"/>
      <c r="DH390" s="714"/>
      <c r="DI390" s="787"/>
      <c r="DJ390" s="714"/>
      <c r="DK390" s="795"/>
      <c r="DL390" s="795"/>
      <c r="DM390" s="459">
        <v>0</v>
      </c>
      <c r="DN390" s="431"/>
      <c r="DO390" s="431"/>
      <c r="DP390" s="665"/>
      <c r="DQ390" s="714"/>
      <c r="DR390" s="787"/>
      <c r="DS390" s="714"/>
      <c r="DT390" s="795"/>
      <c r="DU390" s="795"/>
      <c r="DV390" s="459">
        <v>0</v>
      </c>
      <c r="DW390" s="431"/>
      <c r="DX390" s="431"/>
      <c r="DY390" s="665"/>
      <c r="DZ390" s="714"/>
      <c r="EA390" s="787"/>
      <c r="EB390" s="714"/>
      <c r="EC390" s="714"/>
      <c r="ED390" s="795"/>
      <c r="EE390" s="795"/>
      <c r="EG390" s="523">
        <f t="shared" si="7"/>
        <v>0.45</v>
      </c>
      <c r="EH390" s="523">
        <f t="shared" si="7"/>
        <v>0</v>
      </c>
      <c r="EI390" s="523">
        <v>0</v>
      </c>
      <c r="EJ390" s="801"/>
      <c r="EK390" s="801"/>
      <c r="EL390" s="801"/>
      <c r="EM390" s="766"/>
      <c r="EN390" s="741"/>
      <c r="EO390" s="793"/>
      <c r="EP390" s="693"/>
      <c r="EQ390" s="790"/>
      <c r="ER390" s="790"/>
      <c r="ES390" s="430"/>
      <c r="ET390" s="472">
        <f t="shared" si="5"/>
        <v>0</v>
      </c>
    </row>
    <row r="391" spans="1:150" s="409" customFormat="1" ht="99.95" customHeight="1" x14ac:dyDescent="0.25">
      <c r="A391" s="430" t="s">
        <v>216</v>
      </c>
      <c r="B391" s="430" t="s">
        <v>3837</v>
      </c>
      <c r="C391" s="430" t="s">
        <v>3581</v>
      </c>
      <c r="D391" s="437">
        <v>8</v>
      </c>
      <c r="E391" s="430" t="s">
        <v>104</v>
      </c>
      <c r="F391" s="441" t="s">
        <v>65</v>
      </c>
      <c r="G391" s="441">
        <v>0.7</v>
      </c>
      <c r="H391" s="441">
        <v>1</v>
      </c>
      <c r="I391" s="449">
        <v>0.25979999999999998</v>
      </c>
      <c r="J391" s="430" t="s">
        <v>2626</v>
      </c>
      <c r="K391" s="64">
        <v>43435</v>
      </c>
      <c r="L391" s="437">
        <v>10</v>
      </c>
      <c r="M391" s="430" t="s">
        <v>105</v>
      </c>
      <c r="N391" s="430" t="s">
        <v>2627</v>
      </c>
      <c r="O391" s="430" t="s">
        <v>2628</v>
      </c>
      <c r="P391" s="48">
        <v>0.22070941091210269</v>
      </c>
      <c r="Q391" s="453" t="s">
        <v>1820</v>
      </c>
      <c r="R391" s="477">
        <v>19078175000</v>
      </c>
      <c r="S391" s="415"/>
      <c r="T391" s="11">
        <v>43102</v>
      </c>
      <c r="U391" s="11">
        <v>43465</v>
      </c>
      <c r="V391" s="430" t="s">
        <v>2595</v>
      </c>
      <c r="W391" s="443">
        <v>0.05</v>
      </c>
      <c r="X391" s="459">
        <v>0.03</v>
      </c>
      <c r="Y391" s="431"/>
      <c r="Z391" s="431" t="s">
        <v>2587</v>
      </c>
      <c r="AA391" s="665"/>
      <c r="AB391" s="582"/>
      <c r="AC391" s="787"/>
      <c r="AD391" s="714"/>
      <c r="AE391" s="741"/>
      <c r="AF391" s="741"/>
      <c r="AG391" s="459">
        <v>0</v>
      </c>
      <c r="AH391" s="431"/>
      <c r="AI391" s="431"/>
      <c r="AJ391" s="665"/>
      <c r="AK391" s="714"/>
      <c r="AL391" s="787"/>
      <c r="AM391" s="714"/>
      <c r="AN391" s="741"/>
      <c r="AO391" s="741"/>
      <c r="AP391" s="459">
        <v>0</v>
      </c>
      <c r="AQ391" s="431"/>
      <c r="AR391" s="431"/>
      <c r="AS391" s="665"/>
      <c r="AT391" s="714"/>
      <c r="AU391" s="787"/>
      <c r="AV391" s="714"/>
      <c r="AW391" s="714"/>
      <c r="AX391" s="795"/>
      <c r="AY391" s="795"/>
      <c r="AZ391" s="459">
        <v>0</v>
      </c>
      <c r="BA391" s="431"/>
      <c r="BB391" s="431"/>
      <c r="BC391" s="665"/>
      <c r="BD391" s="714"/>
      <c r="BE391" s="787"/>
      <c r="BF391" s="714"/>
      <c r="BG391" s="795"/>
      <c r="BH391" s="741"/>
      <c r="BI391" s="459">
        <v>0</v>
      </c>
      <c r="BJ391" s="431"/>
      <c r="BK391" s="431"/>
      <c r="BL391" s="665"/>
      <c r="BM391" s="714"/>
      <c r="BN391" s="787"/>
      <c r="BO391" s="714"/>
      <c r="BP391" s="795"/>
      <c r="BQ391" s="795"/>
      <c r="BR391" s="459">
        <v>0</v>
      </c>
      <c r="BS391" s="431"/>
      <c r="BT391" s="431"/>
      <c r="BU391" s="665"/>
      <c r="BV391" s="714"/>
      <c r="BW391" s="787"/>
      <c r="BX391" s="714"/>
      <c r="BY391" s="714"/>
      <c r="BZ391" s="795"/>
      <c r="CA391" s="795"/>
      <c r="CB391" s="459">
        <v>0</v>
      </c>
      <c r="CC391" s="431"/>
      <c r="CD391" s="431"/>
      <c r="CE391" s="665"/>
      <c r="CF391" s="714"/>
      <c r="CG391" s="787"/>
      <c r="CH391" s="714"/>
      <c r="CI391" s="795"/>
      <c r="CJ391" s="795"/>
      <c r="CK391" s="459">
        <v>0</v>
      </c>
      <c r="CL391" s="431"/>
      <c r="CM391" s="431"/>
      <c r="CN391" s="665"/>
      <c r="CO391" s="714"/>
      <c r="CP391" s="787"/>
      <c r="CQ391" s="714"/>
      <c r="CR391" s="795"/>
      <c r="CS391" s="795"/>
      <c r="CT391" s="459">
        <v>0</v>
      </c>
      <c r="CU391" s="431"/>
      <c r="CV391" s="431"/>
      <c r="CW391" s="665"/>
      <c r="CX391" s="714"/>
      <c r="CY391" s="787"/>
      <c r="CZ391" s="714"/>
      <c r="DA391" s="714"/>
      <c r="DB391" s="795"/>
      <c r="DC391" s="795"/>
      <c r="DD391" s="459">
        <v>0</v>
      </c>
      <c r="DE391" s="431"/>
      <c r="DF391" s="431"/>
      <c r="DG391" s="665"/>
      <c r="DH391" s="714"/>
      <c r="DI391" s="787"/>
      <c r="DJ391" s="714"/>
      <c r="DK391" s="795"/>
      <c r="DL391" s="795"/>
      <c r="DM391" s="459">
        <v>0.02</v>
      </c>
      <c r="DN391" s="431"/>
      <c r="DO391" s="431" t="s">
        <v>2587</v>
      </c>
      <c r="DP391" s="665"/>
      <c r="DQ391" s="714"/>
      <c r="DR391" s="787"/>
      <c r="DS391" s="714"/>
      <c r="DT391" s="795"/>
      <c r="DU391" s="795"/>
      <c r="DV391" s="459">
        <v>0</v>
      </c>
      <c r="DW391" s="431"/>
      <c r="DX391" s="431"/>
      <c r="DY391" s="665"/>
      <c r="DZ391" s="714"/>
      <c r="EA391" s="787"/>
      <c r="EB391" s="714"/>
      <c r="EC391" s="714"/>
      <c r="ED391" s="795"/>
      <c r="EE391" s="795"/>
      <c r="EG391" s="523">
        <f t="shared" si="7"/>
        <v>0.05</v>
      </c>
      <c r="EH391" s="523">
        <f t="shared" si="7"/>
        <v>0</v>
      </c>
      <c r="EI391" s="523">
        <v>0</v>
      </c>
      <c r="EJ391" s="801"/>
      <c r="EK391" s="801"/>
      <c r="EL391" s="801"/>
      <c r="EM391" s="766"/>
      <c r="EN391" s="741"/>
      <c r="EO391" s="793"/>
      <c r="EP391" s="693"/>
      <c r="EQ391" s="790"/>
      <c r="ER391" s="790"/>
      <c r="ES391" s="430"/>
      <c r="ET391" s="472">
        <f t="shared" si="5"/>
        <v>0</v>
      </c>
    </row>
    <row r="392" spans="1:150" s="409" customFormat="1" ht="99.95" customHeight="1" x14ac:dyDescent="0.25">
      <c r="A392" s="430" t="s">
        <v>216</v>
      </c>
      <c r="B392" s="430" t="s">
        <v>3837</v>
      </c>
      <c r="C392" s="430" t="s">
        <v>3581</v>
      </c>
      <c r="D392" s="437">
        <v>8</v>
      </c>
      <c r="E392" s="430" t="s">
        <v>104</v>
      </c>
      <c r="F392" s="441" t="s">
        <v>65</v>
      </c>
      <c r="G392" s="441">
        <v>0.7</v>
      </c>
      <c r="H392" s="441">
        <v>1</v>
      </c>
      <c r="I392" s="449">
        <v>0.25979999999999998</v>
      </c>
      <c r="J392" s="430" t="s">
        <v>2626</v>
      </c>
      <c r="K392" s="64">
        <v>43435</v>
      </c>
      <c r="L392" s="437">
        <v>10</v>
      </c>
      <c r="M392" s="430" t="s">
        <v>105</v>
      </c>
      <c r="N392" s="430" t="s">
        <v>2627</v>
      </c>
      <c r="O392" s="430" t="s">
        <v>2628</v>
      </c>
      <c r="P392" s="48">
        <v>0.22070941091210269</v>
      </c>
      <c r="Q392" s="453" t="s">
        <v>1820</v>
      </c>
      <c r="R392" s="477">
        <v>19078175000</v>
      </c>
      <c r="S392" s="415"/>
      <c r="T392" s="11">
        <v>43102</v>
      </c>
      <c r="U392" s="11">
        <v>43465</v>
      </c>
      <c r="V392" s="430" t="s">
        <v>2632</v>
      </c>
      <c r="W392" s="443">
        <v>0.25</v>
      </c>
      <c r="X392" s="459">
        <v>0</v>
      </c>
      <c r="Y392" s="431"/>
      <c r="Z392" s="431"/>
      <c r="AA392" s="665"/>
      <c r="AB392" s="582"/>
      <c r="AC392" s="787"/>
      <c r="AD392" s="714"/>
      <c r="AE392" s="741"/>
      <c r="AF392" s="741"/>
      <c r="AG392" s="459">
        <v>0</v>
      </c>
      <c r="AH392" s="431"/>
      <c r="AI392" s="431"/>
      <c r="AJ392" s="665"/>
      <c r="AK392" s="714"/>
      <c r="AL392" s="787"/>
      <c r="AM392" s="714"/>
      <c r="AN392" s="741"/>
      <c r="AO392" s="741"/>
      <c r="AP392" s="459">
        <v>0</v>
      </c>
      <c r="AQ392" s="431"/>
      <c r="AR392" s="431"/>
      <c r="AS392" s="665"/>
      <c r="AT392" s="714"/>
      <c r="AU392" s="787"/>
      <c r="AV392" s="714"/>
      <c r="AW392" s="714"/>
      <c r="AX392" s="795"/>
      <c r="AY392" s="795"/>
      <c r="AZ392" s="459">
        <v>0</v>
      </c>
      <c r="BA392" s="431"/>
      <c r="BB392" s="431"/>
      <c r="BC392" s="665"/>
      <c r="BD392" s="714"/>
      <c r="BE392" s="787"/>
      <c r="BF392" s="714"/>
      <c r="BG392" s="795"/>
      <c r="BH392" s="741"/>
      <c r="BI392" s="459">
        <v>0</v>
      </c>
      <c r="BJ392" s="431"/>
      <c r="BK392" s="431"/>
      <c r="BL392" s="665"/>
      <c r="BM392" s="714"/>
      <c r="BN392" s="787"/>
      <c r="BO392" s="714"/>
      <c r="BP392" s="795"/>
      <c r="BQ392" s="795"/>
      <c r="BR392" s="459">
        <v>0</v>
      </c>
      <c r="BS392" s="431"/>
      <c r="BT392" s="431"/>
      <c r="BU392" s="665"/>
      <c r="BV392" s="714"/>
      <c r="BW392" s="787"/>
      <c r="BX392" s="714"/>
      <c r="BY392" s="714"/>
      <c r="BZ392" s="795"/>
      <c r="CA392" s="795"/>
      <c r="CB392" s="459">
        <v>0</v>
      </c>
      <c r="CC392" s="431"/>
      <c r="CD392" s="431"/>
      <c r="CE392" s="665"/>
      <c r="CF392" s="714"/>
      <c r="CG392" s="787"/>
      <c r="CH392" s="714"/>
      <c r="CI392" s="795"/>
      <c r="CJ392" s="795"/>
      <c r="CK392" s="459">
        <v>0</v>
      </c>
      <c r="CL392" s="431"/>
      <c r="CM392" s="431"/>
      <c r="CN392" s="665"/>
      <c r="CO392" s="714"/>
      <c r="CP392" s="787"/>
      <c r="CQ392" s="714"/>
      <c r="CR392" s="795"/>
      <c r="CS392" s="795"/>
      <c r="CT392" s="459">
        <v>0.06</v>
      </c>
      <c r="CU392" s="431"/>
      <c r="CV392" s="431" t="s">
        <v>2581</v>
      </c>
      <c r="CW392" s="665"/>
      <c r="CX392" s="714"/>
      <c r="CY392" s="787"/>
      <c r="CZ392" s="714"/>
      <c r="DA392" s="714"/>
      <c r="DB392" s="795"/>
      <c r="DC392" s="795"/>
      <c r="DD392" s="459">
        <v>0.06</v>
      </c>
      <c r="DE392" s="431"/>
      <c r="DF392" s="431" t="s">
        <v>2581</v>
      </c>
      <c r="DG392" s="665"/>
      <c r="DH392" s="714"/>
      <c r="DI392" s="787"/>
      <c r="DJ392" s="714"/>
      <c r="DK392" s="795"/>
      <c r="DL392" s="795"/>
      <c r="DM392" s="459">
        <v>0.06</v>
      </c>
      <c r="DN392" s="431"/>
      <c r="DO392" s="431" t="s">
        <v>2581</v>
      </c>
      <c r="DP392" s="665"/>
      <c r="DQ392" s="714"/>
      <c r="DR392" s="787"/>
      <c r="DS392" s="714"/>
      <c r="DT392" s="795"/>
      <c r="DU392" s="795"/>
      <c r="DV392" s="459">
        <v>7.0000000000000007E-2</v>
      </c>
      <c r="DW392" s="431"/>
      <c r="DX392" s="431" t="s">
        <v>2607</v>
      </c>
      <c r="DY392" s="665"/>
      <c r="DZ392" s="714"/>
      <c r="EA392" s="787"/>
      <c r="EB392" s="714"/>
      <c r="EC392" s="714"/>
      <c r="ED392" s="795"/>
      <c r="EE392" s="795"/>
      <c r="EG392" s="523">
        <f t="shared" si="7"/>
        <v>0.25</v>
      </c>
      <c r="EH392" s="523">
        <f t="shared" si="7"/>
        <v>0</v>
      </c>
      <c r="EI392" s="523">
        <v>0</v>
      </c>
      <c r="EJ392" s="802"/>
      <c r="EK392" s="802"/>
      <c r="EL392" s="802"/>
      <c r="EM392" s="766"/>
      <c r="EN392" s="741"/>
      <c r="EO392" s="793"/>
      <c r="EP392" s="693"/>
      <c r="EQ392" s="790"/>
      <c r="ER392" s="790"/>
      <c r="ES392" s="430"/>
      <c r="ET392" s="472">
        <f t="shared" si="5"/>
        <v>0</v>
      </c>
    </row>
    <row r="393" spans="1:150" s="409" customFormat="1" ht="99.95" customHeight="1" x14ac:dyDescent="0.25">
      <c r="A393" s="430" t="s">
        <v>216</v>
      </c>
      <c r="B393" s="430" t="s">
        <v>3837</v>
      </c>
      <c r="C393" s="430" t="s">
        <v>3581</v>
      </c>
      <c r="D393" s="437">
        <v>8</v>
      </c>
      <c r="E393" s="430" t="s">
        <v>104</v>
      </c>
      <c r="F393" s="441" t="s">
        <v>65</v>
      </c>
      <c r="G393" s="441">
        <v>0.7</v>
      </c>
      <c r="H393" s="441">
        <v>1</v>
      </c>
      <c r="I393" s="449">
        <v>0.25979999999999998</v>
      </c>
      <c r="J393" s="430" t="s">
        <v>2626</v>
      </c>
      <c r="K393" s="64">
        <v>43435</v>
      </c>
      <c r="L393" s="437">
        <v>11</v>
      </c>
      <c r="M393" s="430" t="s">
        <v>106</v>
      </c>
      <c r="N393" s="430" t="s">
        <v>2633</v>
      </c>
      <c r="O393" s="430" t="s">
        <v>2634</v>
      </c>
      <c r="P393" s="48">
        <v>3.897490223057886E-2</v>
      </c>
      <c r="Q393" s="453" t="s">
        <v>1820</v>
      </c>
      <c r="R393" s="477">
        <v>3369000000</v>
      </c>
      <c r="S393" s="415"/>
      <c r="T393" s="11">
        <v>43102</v>
      </c>
      <c r="U393" s="11">
        <v>43465</v>
      </c>
      <c r="V393" s="416" t="s">
        <v>2635</v>
      </c>
      <c r="W393" s="443">
        <v>0.08</v>
      </c>
      <c r="X393" s="459">
        <v>0</v>
      </c>
      <c r="Y393" s="431"/>
      <c r="Z393" s="431"/>
      <c r="AA393" s="665">
        <v>0.04</v>
      </c>
      <c r="AB393" s="582">
        <v>0</v>
      </c>
      <c r="AC393" s="787">
        <v>114000000</v>
      </c>
      <c r="AD393" s="714"/>
      <c r="AE393" s="741"/>
      <c r="AF393" s="741"/>
      <c r="AG393" s="459">
        <v>0</v>
      </c>
      <c r="AH393" s="431"/>
      <c r="AI393" s="431"/>
      <c r="AJ393" s="665">
        <v>0.03</v>
      </c>
      <c r="AK393" s="582">
        <v>0</v>
      </c>
      <c r="AL393" s="787"/>
      <c r="AM393" s="714"/>
      <c r="AN393" s="741"/>
      <c r="AO393" s="741"/>
      <c r="AP393" s="459">
        <v>0.04</v>
      </c>
      <c r="AQ393" s="431"/>
      <c r="AR393" s="431" t="s">
        <v>2636</v>
      </c>
      <c r="AS393" s="665">
        <v>0.21000000000000002</v>
      </c>
      <c r="AT393" s="582">
        <v>0</v>
      </c>
      <c r="AU393" s="787"/>
      <c r="AV393" s="714"/>
      <c r="AW393" s="714"/>
      <c r="AX393" s="795"/>
      <c r="AY393" s="795"/>
      <c r="AZ393" s="459">
        <v>0.04</v>
      </c>
      <c r="BA393" s="431"/>
      <c r="BB393" s="431" t="s">
        <v>2602</v>
      </c>
      <c r="BC393" s="665">
        <v>0.19</v>
      </c>
      <c r="BD393" s="582">
        <v>0</v>
      </c>
      <c r="BE393" s="787"/>
      <c r="BF393" s="714"/>
      <c r="BG393" s="795"/>
      <c r="BH393" s="741"/>
      <c r="BI393" s="459">
        <v>0</v>
      </c>
      <c r="BJ393" s="431"/>
      <c r="BK393" s="431"/>
      <c r="BL393" s="665">
        <v>0.12000000000000001</v>
      </c>
      <c r="BM393" s="582">
        <v>0</v>
      </c>
      <c r="BN393" s="787"/>
      <c r="BO393" s="714"/>
      <c r="BP393" s="795"/>
      <c r="BQ393" s="795"/>
      <c r="BR393" s="459">
        <v>0</v>
      </c>
      <c r="BS393" s="431"/>
      <c r="BT393" s="431"/>
      <c r="BU393" s="665">
        <v>0.19000000000000003</v>
      </c>
      <c r="BV393" s="582">
        <v>0</v>
      </c>
      <c r="BW393" s="787">
        <v>1355000000</v>
      </c>
      <c r="BX393" s="714"/>
      <c r="BY393" s="714"/>
      <c r="BZ393" s="795"/>
      <c r="CA393" s="795"/>
      <c r="CB393" s="459">
        <v>0</v>
      </c>
      <c r="CC393" s="431"/>
      <c r="CD393" s="431"/>
      <c r="CE393" s="665">
        <v>6.0000000000000005E-2</v>
      </c>
      <c r="CF393" s="582">
        <v>0</v>
      </c>
      <c r="CG393" s="787">
        <v>1900000000</v>
      </c>
      <c r="CH393" s="714"/>
      <c r="CI393" s="795"/>
      <c r="CJ393" s="795"/>
      <c r="CK393" s="459">
        <v>0</v>
      </c>
      <c r="CL393" s="431"/>
      <c r="CM393" s="431"/>
      <c r="CN393" s="665">
        <v>0.05</v>
      </c>
      <c r="CO393" s="582">
        <v>0</v>
      </c>
      <c r="CP393" s="787"/>
      <c r="CQ393" s="714"/>
      <c r="CR393" s="795"/>
      <c r="CS393" s="795"/>
      <c r="CT393" s="459">
        <v>0</v>
      </c>
      <c r="CU393" s="431"/>
      <c r="CV393" s="431"/>
      <c r="CW393" s="665">
        <v>0.05</v>
      </c>
      <c r="CX393" s="582">
        <v>0</v>
      </c>
      <c r="CY393" s="787"/>
      <c r="CZ393" s="714"/>
      <c r="DA393" s="714"/>
      <c r="DB393" s="795"/>
      <c r="DC393" s="795"/>
      <c r="DD393" s="459">
        <v>0</v>
      </c>
      <c r="DE393" s="431"/>
      <c r="DF393" s="431"/>
      <c r="DG393" s="665">
        <v>0.05</v>
      </c>
      <c r="DH393" s="582">
        <v>0</v>
      </c>
      <c r="DI393" s="787"/>
      <c r="DJ393" s="714"/>
      <c r="DK393" s="795"/>
      <c r="DL393" s="795"/>
      <c r="DM393" s="459">
        <v>0</v>
      </c>
      <c r="DN393" s="431"/>
      <c r="DO393" s="431"/>
      <c r="DP393" s="665">
        <v>3.9999999999999994E-2</v>
      </c>
      <c r="DQ393" s="582">
        <v>0</v>
      </c>
      <c r="DR393" s="787"/>
      <c r="DS393" s="714"/>
      <c r="DT393" s="795"/>
      <c r="DU393" s="795"/>
      <c r="DV393" s="459">
        <v>0</v>
      </c>
      <c r="DW393" s="431"/>
      <c r="DX393" s="431"/>
      <c r="DY393" s="665">
        <v>3.0000000000000002E-2</v>
      </c>
      <c r="DZ393" s="582">
        <v>0</v>
      </c>
      <c r="EA393" s="787"/>
      <c r="EB393" s="714"/>
      <c r="EC393" s="714"/>
      <c r="ED393" s="795"/>
      <c r="EE393" s="795"/>
      <c r="EG393" s="523">
        <f t="shared" si="7"/>
        <v>0.08</v>
      </c>
      <c r="EH393" s="523">
        <f t="shared" si="7"/>
        <v>0</v>
      </c>
      <c r="EI393" s="523">
        <v>0</v>
      </c>
      <c r="EJ393" s="800">
        <f>+SUM(EG393:EG402)</f>
        <v>1</v>
      </c>
      <c r="EK393" s="800">
        <f>+SUM(EH393:EH402)</f>
        <v>0</v>
      </c>
      <c r="EL393" s="800">
        <v>0</v>
      </c>
      <c r="EM393" s="766"/>
      <c r="EN393" s="741"/>
      <c r="EO393" s="793"/>
      <c r="EP393" s="693">
        <v>3369000000</v>
      </c>
      <c r="EQ393" s="790"/>
      <c r="ER393" s="790"/>
      <c r="ES393" s="430"/>
      <c r="ET393" s="472">
        <f t="shared" si="5"/>
        <v>0</v>
      </c>
    </row>
    <row r="394" spans="1:150" s="409" customFormat="1" ht="99.95" customHeight="1" x14ac:dyDescent="0.25">
      <c r="A394" s="430" t="s">
        <v>216</v>
      </c>
      <c r="B394" s="430" t="s">
        <v>3837</v>
      </c>
      <c r="C394" s="430" t="s">
        <v>3581</v>
      </c>
      <c r="D394" s="437">
        <v>8</v>
      </c>
      <c r="E394" s="430" t="s">
        <v>104</v>
      </c>
      <c r="F394" s="441" t="s">
        <v>65</v>
      </c>
      <c r="G394" s="441">
        <v>0.7</v>
      </c>
      <c r="H394" s="441">
        <v>1</v>
      </c>
      <c r="I394" s="449">
        <v>0.25979999999999998</v>
      </c>
      <c r="J394" s="430" t="s">
        <v>2626</v>
      </c>
      <c r="K394" s="64">
        <v>43435</v>
      </c>
      <c r="L394" s="437">
        <v>11</v>
      </c>
      <c r="M394" s="430" t="s">
        <v>106</v>
      </c>
      <c r="N394" s="430" t="s">
        <v>2633</v>
      </c>
      <c r="O394" s="430" t="s">
        <v>2634</v>
      </c>
      <c r="P394" s="48">
        <v>3.897490223057886E-2</v>
      </c>
      <c r="Q394" s="453" t="s">
        <v>1820</v>
      </c>
      <c r="R394" s="477">
        <v>3369000000</v>
      </c>
      <c r="S394" s="415"/>
      <c r="T394" s="11">
        <v>43102</v>
      </c>
      <c r="U394" s="11">
        <v>43465</v>
      </c>
      <c r="V394" s="416" t="s">
        <v>2637</v>
      </c>
      <c r="W394" s="443">
        <v>0.08</v>
      </c>
      <c r="X394" s="459">
        <v>0</v>
      </c>
      <c r="Y394" s="431"/>
      <c r="Z394" s="431"/>
      <c r="AA394" s="665"/>
      <c r="AB394" s="582"/>
      <c r="AC394" s="787"/>
      <c r="AD394" s="714"/>
      <c r="AE394" s="741"/>
      <c r="AF394" s="741"/>
      <c r="AG394" s="459">
        <v>0</v>
      </c>
      <c r="AH394" s="431"/>
      <c r="AI394" s="431"/>
      <c r="AJ394" s="665"/>
      <c r="AK394" s="582"/>
      <c r="AL394" s="787"/>
      <c r="AM394" s="714"/>
      <c r="AN394" s="741"/>
      <c r="AO394" s="741"/>
      <c r="AP394" s="459">
        <v>0</v>
      </c>
      <c r="AQ394" s="431"/>
      <c r="AR394" s="431"/>
      <c r="AS394" s="665"/>
      <c r="AT394" s="582"/>
      <c r="AU394" s="787"/>
      <c r="AV394" s="714"/>
      <c r="AW394" s="714"/>
      <c r="AX394" s="795"/>
      <c r="AY394" s="795"/>
      <c r="AZ394" s="459">
        <v>0</v>
      </c>
      <c r="BA394" s="431"/>
      <c r="BB394" s="431"/>
      <c r="BC394" s="665"/>
      <c r="BD394" s="582"/>
      <c r="BE394" s="787"/>
      <c r="BF394" s="714"/>
      <c r="BG394" s="795"/>
      <c r="BH394" s="741"/>
      <c r="BI394" s="459">
        <v>0.01</v>
      </c>
      <c r="BJ394" s="431"/>
      <c r="BK394" s="431" t="s">
        <v>2581</v>
      </c>
      <c r="BL394" s="665"/>
      <c r="BM394" s="582"/>
      <c r="BN394" s="787"/>
      <c r="BO394" s="714"/>
      <c r="BP394" s="795"/>
      <c r="BQ394" s="795"/>
      <c r="BR394" s="459">
        <v>0.01</v>
      </c>
      <c r="BS394" s="431"/>
      <c r="BT394" s="431" t="s">
        <v>2581</v>
      </c>
      <c r="BU394" s="665"/>
      <c r="BV394" s="582"/>
      <c r="BW394" s="787"/>
      <c r="BX394" s="714"/>
      <c r="BY394" s="714"/>
      <c r="BZ394" s="795"/>
      <c r="CA394" s="795"/>
      <c r="CB394" s="459">
        <v>0.01</v>
      </c>
      <c r="CC394" s="431"/>
      <c r="CD394" s="431" t="s">
        <v>2581</v>
      </c>
      <c r="CE394" s="665"/>
      <c r="CF394" s="582"/>
      <c r="CG394" s="787"/>
      <c r="CH394" s="714"/>
      <c r="CI394" s="795"/>
      <c r="CJ394" s="795"/>
      <c r="CK394" s="459">
        <v>0.01</v>
      </c>
      <c r="CL394" s="431"/>
      <c r="CM394" s="431" t="s">
        <v>2581</v>
      </c>
      <c r="CN394" s="665"/>
      <c r="CO394" s="582"/>
      <c r="CP394" s="787"/>
      <c r="CQ394" s="714"/>
      <c r="CR394" s="795"/>
      <c r="CS394" s="795"/>
      <c r="CT394" s="459">
        <v>0.01</v>
      </c>
      <c r="CU394" s="431"/>
      <c r="CV394" s="431" t="s">
        <v>2581</v>
      </c>
      <c r="CW394" s="665"/>
      <c r="CX394" s="582"/>
      <c r="CY394" s="787"/>
      <c r="CZ394" s="714"/>
      <c r="DA394" s="714"/>
      <c r="DB394" s="795"/>
      <c r="DC394" s="795"/>
      <c r="DD394" s="459">
        <v>0.01</v>
      </c>
      <c r="DE394" s="431"/>
      <c r="DF394" s="431" t="s">
        <v>2581</v>
      </c>
      <c r="DG394" s="665"/>
      <c r="DH394" s="582"/>
      <c r="DI394" s="787"/>
      <c r="DJ394" s="714"/>
      <c r="DK394" s="795"/>
      <c r="DL394" s="795"/>
      <c r="DM394" s="459">
        <v>0.01</v>
      </c>
      <c r="DN394" s="431"/>
      <c r="DO394" s="431" t="s">
        <v>2581</v>
      </c>
      <c r="DP394" s="665"/>
      <c r="DQ394" s="582"/>
      <c r="DR394" s="787"/>
      <c r="DS394" s="714"/>
      <c r="DT394" s="795"/>
      <c r="DU394" s="795"/>
      <c r="DV394" s="459">
        <v>0.01</v>
      </c>
      <c r="DW394" s="431"/>
      <c r="DX394" s="431" t="s">
        <v>2581</v>
      </c>
      <c r="DY394" s="665"/>
      <c r="DZ394" s="582"/>
      <c r="EA394" s="787"/>
      <c r="EB394" s="714"/>
      <c r="EC394" s="714"/>
      <c r="ED394" s="795"/>
      <c r="EE394" s="795"/>
      <c r="EG394" s="523">
        <f t="shared" si="7"/>
        <v>0.08</v>
      </c>
      <c r="EH394" s="523">
        <f t="shared" si="7"/>
        <v>0</v>
      </c>
      <c r="EI394" s="523">
        <v>0</v>
      </c>
      <c r="EJ394" s="801"/>
      <c r="EK394" s="801"/>
      <c r="EL394" s="801"/>
      <c r="EM394" s="766"/>
      <c r="EN394" s="741"/>
      <c r="EO394" s="793"/>
      <c r="EP394" s="693"/>
      <c r="EQ394" s="790"/>
      <c r="ER394" s="790"/>
      <c r="ES394" s="430"/>
      <c r="ET394" s="472">
        <f t="shared" si="5"/>
        <v>0</v>
      </c>
    </row>
    <row r="395" spans="1:150" s="409" customFormat="1" ht="99.95" customHeight="1" x14ac:dyDescent="0.25">
      <c r="A395" s="430" t="s">
        <v>216</v>
      </c>
      <c r="B395" s="430" t="s">
        <v>3837</v>
      </c>
      <c r="C395" s="430" t="s">
        <v>3581</v>
      </c>
      <c r="D395" s="437">
        <v>8</v>
      </c>
      <c r="E395" s="430" t="s">
        <v>104</v>
      </c>
      <c r="F395" s="441" t="s">
        <v>65</v>
      </c>
      <c r="G395" s="441">
        <v>0.7</v>
      </c>
      <c r="H395" s="441">
        <v>1</v>
      </c>
      <c r="I395" s="449">
        <v>0.25979999999999998</v>
      </c>
      <c r="J395" s="430" t="s">
        <v>2626</v>
      </c>
      <c r="K395" s="64">
        <v>43435</v>
      </c>
      <c r="L395" s="437">
        <v>11</v>
      </c>
      <c r="M395" s="430" t="s">
        <v>106</v>
      </c>
      <c r="N395" s="430" t="s">
        <v>2633</v>
      </c>
      <c r="O395" s="430" t="s">
        <v>2634</v>
      </c>
      <c r="P395" s="48">
        <v>3.897490223057886E-2</v>
      </c>
      <c r="Q395" s="453" t="s">
        <v>1820</v>
      </c>
      <c r="R395" s="477">
        <v>3369000000</v>
      </c>
      <c r="S395" s="415"/>
      <c r="T395" s="11">
        <v>43102</v>
      </c>
      <c r="U395" s="11">
        <v>43465</v>
      </c>
      <c r="V395" s="416" t="s">
        <v>2638</v>
      </c>
      <c r="W395" s="443">
        <v>0.04</v>
      </c>
      <c r="X395" s="459">
        <v>0.02</v>
      </c>
      <c r="Y395" s="431"/>
      <c r="Z395" s="431" t="s">
        <v>2639</v>
      </c>
      <c r="AA395" s="665"/>
      <c r="AB395" s="582"/>
      <c r="AC395" s="787"/>
      <c r="AD395" s="714"/>
      <c r="AE395" s="741"/>
      <c r="AF395" s="741"/>
      <c r="AG395" s="459">
        <v>0.01</v>
      </c>
      <c r="AH395" s="431"/>
      <c r="AI395" s="431" t="s">
        <v>2639</v>
      </c>
      <c r="AJ395" s="665"/>
      <c r="AK395" s="582"/>
      <c r="AL395" s="787"/>
      <c r="AM395" s="714"/>
      <c r="AN395" s="741"/>
      <c r="AO395" s="741"/>
      <c r="AP395" s="459">
        <v>0.01</v>
      </c>
      <c r="AQ395" s="431"/>
      <c r="AR395" s="431"/>
      <c r="AS395" s="665"/>
      <c r="AT395" s="582"/>
      <c r="AU395" s="787"/>
      <c r="AV395" s="714"/>
      <c r="AW395" s="714"/>
      <c r="AX395" s="795"/>
      <c r="AY395" s="795"/>
      <c r="AZ395" s="459">
        <v>0</v>
      </c>
      <c r="BA395" s="431"/>
      <c r="BB395" s="431"/>
      <c r="BC395" s="665"/>
      <c r="BD395" s="582"/>
      <c r="BE395" s="787"/>
      <c r="BF395" s="714"/>
      <c r="BG395" s="795"/>
      <c r="BH395" s="741"/>
      <c r="BI395" s="459">
        <v>0</v>
      </c>
      <c r="BJ395" s="431"/>
      <c r="BK395" s="431"/>
      <c r="BL395" s="665"/>
      <c r="BM395" s="582"/>
      <c r="BN395" s="787"/>
      <c r="BO395" s="714"/>
      <c r="BP395" s="795"/>
      <c r="BQ395" s="795"/>
      <c r="BR395" s="459">
        <v>0</v>
      </c>
      <c r="BS395" s="431"/>
      <c r="BT395" s="431"/>
      <c r="BU395" s="665"/>
      <c r="BV395" s="582"/>
      <c r="BW395" s="787"/>
      <c r="BX395" s="714"/>
      <c r="BY395" s="714"/>
      <c r="BZ395" s="795"/>
      <c r="CA395" s="795"/>
      <c r="CB395" s="459">
        <v>0</v>
      </c>
      <c r="CC395" s="431"/>
      <c r="CD395" s="431"/>
      <c r="CE395" s="665"/>
      <c r="CF395" s="582"/>
      <c r="CG395" s="787"/>
      <c r="CH395" s="714"/>
      <c r="CI395" s="795"/>
      <c r="CJ395" s="795"/>
      <c r="CK395" s="459">
        <v>0</v>
      </c>
      <c r="CL395" s="431"/>
      <c r="CM395" s="431"/>
      <c r="CN395" s="665"/>
      <c r="CO395" s="582"/>
      <c r="CP395" s="787"/>
      <c r="CQ395" s="714"/>
      <c r="CR395" s="795"/>
      <c r="CS395" s="795"/>
      <c r="CT395" s="459">
        <v>0</v>
      </c>
      <c r="CU395" s="431"/>
      <c r="CV395" s="431"/>
      <c r="CW395" s="665"/>
      <c r="CX395" s="582"/>
      <c r="CY395" s="787"/>
      <c r="CZ395" s="714"/>
      <c r="DA395" s="714"/>
      <c r="DB395" s="795"/>
      <c r="DC395" s="795"/>
      <c r="DD395" s="459">
        <v>0</v>
      </c>
      <c r="DE395" s="431"/>
      <c r="DF395" s="431"/>
      <c r="DG395" s="665"/>
      <c r="DH395" s="582"/>
      <c r="DI395" s="787"/>
      <c r="DJ395" s="714"/>
      <c r="DK395" s="795"/>
      <c r="DL395" s="795"/>
      <c r="DM395" s="459">
        <v>0</v>
      </c>
      <c r="DN395" s="431"/>
      <c r="DO395" s="431"/>
      <c r="DP395" s="665"/>
      <c r="DQ395" s="582"/>
      <c r="DR395" s="787"/>
      <c r="DS395" s="714"/>
      <c r="DT395" s="795"/>
      <c r="DU395" s="795"/>
      <c r="DV395" s="459">
        <v>0</v>
      </c>
      <c r="DW395" s="431"/>
      <c r="DX395" s="431"/>
      <c r="DY395" s="665"/>
      <c r="DZ395" s="582"/>
      <c r="EA395" s="787"/>
      <c r="EB395" s="714"/>
      <c r="EC395" s="714"/>
      <c r="ED395" s="795"/>
      <c r="EE395" s="795"/>
      <c r="EG395" s="523">
        <f t="shared" si="7"/>
        <v>0.04</v>
      </c>
      <c r="EH395" s="523">
        <f t="shared" si="7"/>
        <v>0</v>
      </c>
      <c r="EI395" s="523">
        <v>0</v>
      </c>
      <c r="EJ395" s="801"/>
      <c r="EK395" s="801"/>
      <c r="EL395" s="801"/>
      <c r="EM395" s="766"/>
      <c r="EN395" s="741"/>
      <c r="EO395" s="793"/>
      <c r="EP395" s="693"/>
      <c r="EQ395" s="790"/>
      <c r="ER395" s="790"/>
      <c r="ES395" s="430"/>
      <c r="ET395" s="472">
        <f t="shared" ref="ET395:ET427" si="8">+EG395-W395</f>
        <v>0</v>
      </c>
    </row>
    <row r="396" spans="1:150" s="409" customFormat="1" ht="99.95" customHeight="1" x14ac:dyDescent="0.25">
      <c r="A396" s="430" t="s">
        <v>216</v>
      </c>
      <c r="B396" s="430" t="s">
        <v>3837</v>
      </c>
      <c r="C396" s="430" t="s">
        <v>3581</v>
      </c>
      <c r="D396" s="437">
        <v>8</v>
      </c>
      <c r="E396" s="430" t="s">
        <v>104</v>
      </c>
      <c r="F396" s="441" t="s">
        <v>65</v>
      </c>
      <c r="G396" s="441">
        <v>0.7</v>
      </c>
      <c r="H396" s="441">
        <v>1</v>
      </c>
      <c r="I396" s="449">
        <v>0.25979999999999998</v>
      </c>
      <c r="J396" s="430" t="s">
        <v>2626</v>
      </c>
      <c r="K396" s="64">
        <v>43435</v>
      </c>
      <c r="L396" s="437">
        <v>11</v>
      </c>
      <c r="M396" s="430" t="s">
        <v>106</v>
      </c>
      <c r="N396" s="430" t="s">
        <v>2633</v>
      </c>
      <c r="O396" s="430" t="s">
        <v>2634</v>
      </c>
      <c r="P396" s="48">
        <v>3.897490223057886E-2</v>
      </c>
      <c r="Q396" s="453" t="s">
        <v>1820</v>
      </c>
      <c r="R396" s="477">
        <v>3369000000</v>
      </c>
      <c r="S396" s="415"/>
      <c r="T396" s="11">
        <v>43102</v>
      </c>
      <c r="U396" s="11">
        <v>43465</v>
      </c>
      <c r="V396" s="416" t="s">
        <v>2640</v>
      </c>
      <c r="W396" s="443">
        <v>0.25</v>
      </c>
      <c r="X396" s="459">
        <v>0</v>
      </c>
      <c r="Y396" s="431"/>
      <c r="Z396" s="431"/>
      <c r="AA396" s="665"/>
      <c r="AB396" s="582"/>
      <c r="AC396" s="787"/>
      <c r="AD396" s="714"/>
      <c r="AE396" s="741"/>
      <c r="AF396" s="741"/>
      <c r="AG396" s="459">
        <v>0</v>
      </c>
      <c r="AH396" s="431"/>
      <c r="AI396" s="431"/>
      <c r="AJ396" s="665"/>
      <c r="AK396" s="582"/>
      <c r="AL396" s="787"/>
      <c r="AM396" s="714"/>
      <c r="AN396" s="741"/>
      <c r="AO396" s="741"/>
      <c r="AP396" s="459">
        <v>0.05</v>
      </c>
      <c r="AQ396" s="431"/>
      <c r="AR396" s="431" t="s">
        <v>2636</v>
      </c>
      <c r="AS396" s="665"/>
      <c r="AT396" s="582"/>
      <c r="AU396" s="787"/>
      <c r="AV396" s="714"/>
      <c r="AW396" s="714"/>
      <c r="AX396" s="795"/>
      <c r="AY396" s="795"/>
      <c r="AZ396" s="459"/>
      <c r="BA396" s="431"/>
      <c r="BB396" s="431"/>
      <c r="BC396" s="665"/>
      <c r="BD396" s="582"/>
      <c r="BE396" s="787"/>
      <c r="BF396" s="714"/>
      <c r="BG396" s="795"/>
      <c r="BH396" s="741"/>
      <c r="BI396" s="459">
        <v>0.05</v>
      </c>
      <c r="BJ396" s="431"/>
      <c r="BK396" s="431" t="s">
        <v>2619</v>
      </c>
      <c r="BL396" s="665"/>
      <c r="BM396" s="582"/>
      <c r="BN396" s="787"/>
      <c r="BO396" s="714"/>
      <c r="BP396" s="795"/>
      <c r="BQ396" s="795"/>
      <c r="BR396" s="459">
        <v>0.15</v>
      </c>
      <c r="BS396" s="431"/>
      <c r="BT396" s="431" t="s">
        <v>2602</v>
      </c>
      <c r="BU396" s="665"/>
      <c r="BV396" s="582"/>
      <c r="BW396" s="787"/>
      <c r="BX396" s="714"/>
      <c r="BY396" s="714"/>
      <c r="BZ396" s="795"/>
      <c r="CA396" s="795"/>
      <c r="CB396" s="459">
        <v>0</v>
      </c>
      <c r="CC396" s="431"/>
      <c r="CD396" s="431"/>
      <c r="CE396" s="665"/>
      <c r="CF396" s="582"/>
      <c r="CG396" s="787"/>
      <c r="CH396" s="714"/>
      <c r="CI396" s="795"/>
      <c r="CJ396" s="795"/>
      <c r="CK396" s="459">
        <v>0</v>
      </c>
      <c r="CL396" s="431"/>
      <c r="CM396" s="431"/>
      <c r="CN396" s="665"/>
      <c r="CO396" s="582"/>
      <c r="CP396" s="787"/>
      <c r="CQ396" s="714"/>
      <c r="CR396" s="795"/>
      <c r="CS396" s="795"/>
      <c r="CT396" s="459">
        <v>0</v>
      </c>
      <c r="CU396" s="431"/>
      <c r="CV396" s="431"/>
      <c r="CW396" s="665"/>
      <c r="CX396" s="582"/>
      <c r="CY396" s="787"/>
      <c r="CZ396" s="714"/>
      <c r="DA396" s="714"/>
      <c r="DB396" s="795"/>
      <c r="DC396" s="795"/>
      <c r="DD396" s="459">
        <v>0</v>
      </c>
      <c r="DE396" s="431"/>
      <c r="DF396" s="431"/>
      <c r="DG396" s="665"/>
      <c r="DH396" s="582"/>
      <c r="DI396" s="787"/>
      <c r="DJ396" s="714"/>
      <c r="DK396" s="795"/>
      <c r="DL396" s="795"/>
      <c r="DM396" s="459">
        <v>0</v>
      </c>
      <c r="DN396" s="431"/>
      <c r="DO396" s="431"/>
      <c r="DP396" s="665"/>
      <c r="DQ396" s="582"/>
      <c r="DR396" s="787"/>
      <c r="DS396" s="714"/>
      <c r="DT396" s="795"/>
      <c r="DU396" s="795"/>
      <c r="DV396" s="459">
        <v>0</v>
      </c>
      <c r="DW396" s="431"/>
      <c r="DX396" s="431"/>
      <c r="DY396" s="665"/>
      <c r="DZ396" s="582"/>
      <c r="EA396" s="787"/>
      <c r="EB396" s="714"/>
      <c r="EC396" s="714"/>
      <c r="ED396" s="795"/>
      <c r="EE396" s="795"/>
      <c r="EG396" s="523">
        <f t="shared" si="7"/>
        <v>0.25</v>
      </c>
      <c r="EH396" s="523">
        <f t="shared" si="7"/>
        <v>0</v>
      </c>
      <c r="EI396" s="523">
        <v>0</v>
      </c>
      <c r="EJ396" s="801"/>
      <c r="EK396" s="801"/>
      <c r="EL396" s="801"/>
      <c r="EM396" s="766"/>
      <c r="EN396" s="741"/>
      <c r="EO396" s="793"/>
      <c r="EP396" s="693"/>
      <c r="EQ396" s="790"/>
      <c r="ER396" s="790"/>
      <c r="ES396" s="430"/>
      <c r="ET396" s="472">
        <f t="shared" si="8"/>
        <v>0</v>
      </c>
    </row>
    <row r="397" spans="1:150" s="409" customFormat="1" ht="99.95" customHeight="1" x14ac:dyDescent="0.25">
      <c r="A397" s="430" t="s">
        <v>216</v>
      </c>
      <c r="B397" s="430" t="s">
        <v>3837</v>
      </c>
      <c r="C397" s="430" t="s">
        <v>3581</v>
      </c>
      <c r="D397" s="437">
        <v>8</v>
      </c>
      <c r="E397" s="430" t="s">
        <v>104</v>
      </c>
      <c r="F397" s="441" t="s">
        <v>65</v>
      </c>
      <c r="G397" s="441">
        <v>0.7</v>
      </c>
      <c r="H397" s="441">
        <v>1</v>
      </c>
      <c r="I397" s="449">
        <v>0.25979999999999998</v>
      </c>
      <c r="J397" s="430" t="s">
        <v>2626</v>
      </c>
      <c r="K397" s="64">
        <v>43435</v>
      </c>
      <c r="L397" s="437">
        <v>11</v>
      </c>
      <c r="M397" s="430" t="s">
        <v>106</v>
      </c>
      <c r="N397" s="430" t="s">
        <v>2633</v>
      </c>
      <c r="O397" s="430" t="s">
        <v>2634</v>
      </c>
      <c r="P397" s="48">
        <v>3.897490223057886E-2</v>
      </c>
      <c r="Q397" s="453" t="s">
        <v>1820</v>
      </c>
      <c r="R397" s="477">
        <v>3369000000</v>
      </c>
      <c r="S397" s="415"/>
      <c r="T397" s="11">
        <v>43102</v>
      </c>
      <c r="U397" s="11">
        <v>43465</v>
      </c>
      <c r="V397" s="416" t="s">
        <v>2641</v>
      </c>
      <c r="W397" s="443">
        <v>0.06</v>
      </c>
      <c r="X397" s="459">
        <v>0</v>
      </c>
      <c r="Y397" s="431"/>
      <c r="Z397" s="431"/>
      <c r="AA397" s="665"/>
      <c r="AB397" s="582"/>
      <c r="AC397" s="787"/>
      <c r="AD397" s="714"/>
      <c r="AE397" s="741"/>
      <c r="AF397" s="741"/>
      <c r="AG397" s="459">
        <v>0</v>
      </c>
      <c r="AH397" s="431"/>
      <c r="AI397" s="431"/>
      <c r="AJ397" s="665"/>
      <c r="AK397" s="582"/>
      <c r="AL397" s="787"/>
      <c r="AM397" s="714"/>
      <c r="AN397" s="741"/>
      <c r="AO397" s="741"/>
      <c r="AP397" s="459">
        <v>0</v>
      </c>
      <c r="AQ397" s="431"/>
      <c r="AR397" s="431"/>
      <c r="AS397" s="665"/>
      <c r="AT397" s="582"/>
      <c r="AU397" s="787"/>
      <c r="AV397" s="714"/>
      <c r="AW397" s="714"/>
      <c r="AX397" s="795"/>
      <c r="AY397" s="795"/>
      <c r="AZ397" s="459">
        <v>0</v>
      </c>
      <c r="BA397" s="431"/>
      <c r="BB397" s="431"/>
      <c r="BC397" s="665"/>
      <c r="BD397" s="582"/>
      <c r="BE397" s="787"/>
      <c r="BF397" s="714"/>
      <c r="BG397" s="795"/>
      <c r="BH397" s="741"/>
      <c r="BI397" s="459">
        <v>0</v>
      </c>
      <c r="BJ397" s="431"/>
      <c r="BK397" s="431"/>
      <c r="BL397" s="665"/>
      <c r="BM397" s="582"/>
      <c r="BN397" s="787"/>
      <c r="BO397" s="714"/>
      <c r="BP397" s="795"/>
      <c r="BQ397" s="795"/>
      <c r="BR397" s="459">
        <v>0</v>
      </c>
      <c r="BS397" s="431"/>
      <c r="BT397" s="431"/>
      <c r="BU397" s="665"/>
      <c r="BV397" s="582"/>
      <c r="BW397" s="787"/>
      <c r="BX397" s="714"/>
      <c r="BY397" s="714"/>
      <c r="BZ397" s="795"/>
      <c r="CA397" s="795"/>
      <c r="CB397" s="459">
        <v>0.02</v>
      </c>
      <c r="CC397" s="431"/>
      <c r="CD397" s="431" t="s">
        <v>2593</v>
      </c>
      <c r="CE397" s="665"/>
      <c r="CF397" s="582"/>
      <c r="CG397" s="787"/>
      <c r="CH397" s="714"/>
      <c r="CI397" s="795"/>
      <c r="CJ397" s="795"/>
      <c r="CK397" s="459">
        <v>0.01</v>
      </c>
      <c r="CL397" s="431"/>
      <c r="CM397" s="431" t="s">
        <v>2593</v>
      </c>
      <c r="CN397" s="665"/>
      <c r="CO397" s="582"/>
      <c r="CP397" s="787"/>
      <c r="CQ397" s="714"/>
      <c r="CR397" s="795"/>
      <c r="CS397" s="795"/>
      <c r="CT397" s="459">
        <v>0.01</v>
      </c>
      <c r="CU397" s="431"/>
      <c r="CV397" s="431" t="s">
        <v>2593</v>
      </c>
      <c r="CW397" s="665"/>
      <c r="CX397" s="582"/>
      <c r="CY397" s="787"/>
      <c r="CZ397" s="714"/>
      <c r="DA397" s="714"/>
      <c r="DB397" s="795"/>
      <c r="DC397" s="795"/>
      <c r="DD397" s="459">
        <v>0.01</v>
      </c>
      <c r="DE397" s="431"/>
      <c r="DF397" s="431" t="s">
        <v>2593</v>
      </c>
      <c r="DG397" s="665"/>
      <c r="DH397" s="582"/>
      <c r="DI397" s="787"/>
      <c r="DJ397" s="714"/>
      <c r="DK397" s="795"/>
      <c r="DL397" s="795"/>
      <c r="DM397" s="459">
        <v>0.01</v>
      </c>
      <c r="DN397" s="431"/>
      <c r="DO397" s="431" t="s">
        <v>2593</v>
      </c>
      <c r="DP397" s="665"/>
      <c r="DQ397" s="582"/>
      <c r="DR397" s="787"/>
      <c r="DS397" s="714"/>
      <c r="DT397" s="795"/>
      <c r="DU397" s="795"/>
      <c r="DV397" s="459"/>
      <c r="DW397" s="431"/>
      <c r="DX397" s="431" t="s">
        <v>2593</v>
      </c>
      <c r="DY397" s="665"/>
      <c r="DZ397" s="582"/>
      <c r="EA397" s="787"/>
      <c r="EB397" s="714"/>
      <c r="EC397" s="714"/>
      <c r="ED397" s="795"/>
      <c r="EE397" s="795"/>
      <c r="EG397" s="523">
        <f t="shared" si="7"/>
        <v>0.06</v>
      </c>
      <c r="EH397" s="523">
        <f t="shared" si="7"/>
        <v>0</v>
      </c>
      <c r="EI397" s="523">
        <v>0</v>
      </c>
      <c r="EJ397" s="801"/>
      <c r="EK397" s="801"/>
      <c r="EL397" s="801"/>
      <c r="EM397" s="766"/>
      <c r="EN397" s="741"/>
      <c r="EO397" s="793"/>
      <c r="EP397" s="693"/>
      <c r="EQ397" s="790"/>
      <c r="ER397" s="790"/>
      <c r="ES397" s="430"/>
      <c r="ET397" s="472">
        <f t="shared" si="8"/>
        <v>0</v>
      </c>
    </row>
    <row r="398" spans="1:150" s="409" customFormat="1" ht="99.95" customHeight="1" x14ac:dyDescent="0.25">
      <c r="A398" s="430" t="s">
        <v>216</v>
      </c>
      <c r="B398" s="430" t="s">
        <v>3837</v>
      </c>
      <c r="C398" s="430" t="s">
        <v>3581</v>
      </c>
      <c r="D398" s="437">
        <v>8</v>
      </c>
      <c r="E398" s="430" t="s">
        <v>104</v>
      </c>
      <c r="F398" s="441" t="s">
        <v>65</v>
      </c>
      <c r="G398" s="441">
        <v>0.7</v>
      </c>
      <c r="H398" s="441">
        <v>1</v>
      </c>
      <c r="I398" s="449">
        <v>0.25979999999999998</v>
      </c>
      <c r="J398" s="430" t="s">
        <v>2626</v>
      </c>
      <c r="K398" s="64">
        <v>43435</v>
      </c>
      <c r="L398" s="437">
        <v>11</v>
      </c>
      <c r="M398" s="430" t="s">
        <v>106</v>
      </c>
      <c r="N398" s="430" t="s">
        <v>2633</v>
      </c>
      <c r="O398" s="430" t="s">
        <v>2634</v>
      </c>
      <c r="P398" s="48">
        <v>3.897490223057886E-2</v>
      </c>
      <c r="Q398" s="453" t="s">
        <v>1820</v>
      </c>
      <c r="R398" s="477">
        <v>3369000000</v>
      </c>
      <c r="S398" s="415"/>
      <c r="T398" s="11">
        <v>43102</v>
      </c>
      <c r="U398" s="11">
        <v>43465</v>
      </c>
      <c r="V398" s="416" t="s">
        <v>2642</v>
      </c>
      <c r="W398" s="443">
        <v>0.2</v>
      </c>
      <c r="X398" s="459">
        <v>0</v>
      </c>
      <c r="Y398" s="431"/>
      <c r="Z398" s="431"/>
      <c r="AA398" s="665"/>
      <c r="AB398" s="582"/>
      <c r="AC398" s="787"/>
      <c r="AD398" s="714"/>
      <c r="AE398" s="741"/>
      <c r="AF398" s="741"/>
      <c r="AG398" s="459">
        <v>0</v>
      </c>
      <c r="AH398" s="431"/>
      <c r="AI398" s="431"/>
      <c r="AJ398" s="665"/>
      <c r="AK398" s="582"/>
      <c r="AL398" s="787"/>
      <c r="AM398" s="714"/>
      <c r="AN398" s="741"/>
      <c r="AO398" s="741"/>
      <c r="AP398" s="459">
        <v>0.1</v>
      </c>
      <c r="AQ398" s="431"/>
      <c r="AR398" s="431" t="s">
        <v>2636</v>
      </c>
      <c r="AS398" s="665"/>
      <c r="AT398" s="582"/>
      <c r="AU398" s="787"/>
      <c r="AV398" s="714"/>
      <c r="AW398" s="714"/>
      <c r="AX398" s="795"/>
      <c r="AY398" s="795"/>
      <c r="AZ398" s="459">
        <v>0.1</v>
      </c>
      <c r="BA398" s="431"/>
      <c r="BB398" s="431" t="s">
        <v>2602</v>
      </c>
      <c r="BC398" s="665"/>
      <c r="BD398" s="582"/>
      <c r="BE398" s="787"/>
      <c r="BF398" s="714"/>
      <c r="BG398" s="795"/>
      <c r="BH398" s="741"/>
      <c r="BI398" s="459">
        <v>0</v>
      </c>
      <c r="BJ398" s="431"/>
      <c r="BK398" s="431"/>
      <c r="BL398" s="665"/>
      <c r="BM398" s="582"/>
      <c r="BN398" s="787"/>
      <c r="BO398" s="714"/>
      <c r="BP398" s="795"/>
      <c r="BQ398" s="795"/>
      <c r="BR398" s="459">
        <v>0</v>
      </c>
      <c r="BS398" s="431"/>
      <c r="BT398" s="431"/>
      <c r="BU398" s="665"/>
      <c r="BV398" s="582"/>
      <c r="BW398" s="787"/>
      <c r="BX398" s="714"/>
      <c r="BY398" s="714"/>
      <c r="BZ398" s="795"/>
      <c r="CA398" s="795"/>
      <c r="CB398" s="459">
        <v>0</v>
      </c>
      <c r="CC398" s="431"/>
      <c r="CD398" s="431"/>
      <c r="CE398" s="665"/>
      <c r="CF398" s="582"/>
      <c r="CG398" s="787"/>
      <c r="CH398" s="714"/>
      <c r="CI398" s="795"/>
      <c r="CJ398" s="795"/>
      <c r="CK398" s="459">
        <v>0</v>
      </c>
      <c r="CL398" s="431"/>
      <c r="CM398" s="431"/>
      <c r="CN398" s="665"/>
      <c r="CO398" s="582"/>
      <c r="CP398" s="787"/>
      <c r="CQ398" s="714"/>
      <c r="CR398" s="795"/>
      <c r="CS398" s="795"/>
      <c r="CT398" s="459">
        <v>0</v>
      </c>
      <c r="CU398" s="431"/>
      <c r="CV398" s="431"/>
      <c r="CW398" s="665"/>
      <c r="CX398" s="582"/>
      <c r="CY398" s="787"/>
      <c r="CZ398" s="714"/>
      <c r="DA398" s="714"/>
      <c r="DB398" s="795"/>
      <c r="DC398" s="795"/>
      <c r="DD398" s="459">
        <v>0</v>
      </c>
      <c r="DE398" s="431"/>
      <c r="DF398" s="431"/>
      <c r="DG398" s="665"/>
      <c r="DH398" s="582"/>
      <c r="DI398" s="787"/>
      <c r="DJ398" s="714"/>
      <c r="DK398" s="795"/>
      <c r="DL398" s="795"/>
      <c r="DM398" s="459">
        <v>0</v>
      </c>
      <c r="DN398" s="431"/>
      <c r="DO398" s="431"/>
      <c r="DP398" s="665"/>
      <c r="DQ398" s="582"/>
      <c r="DR398" s="787"/>
      <c r="DS398" s="714"/>
      <c r="DT398" s="795"/>
      <c r="DU398" s="795"/>
      <c r="DV398" s="459">
        <v>0</v>
      </c>
      <c r="DW398" s="431"/>
      <c r="DX398" s="431"/>
      <c r="DY398" s="665"/>
      <c r="DZ398" s="582"/>
      <c r="EA398" s="787"/>
      <c r="EB398" s="714"/>
      <c r="EC398" s="714"/>
      <c r="ED398" s="795"/>
      <c r="EE398" s="795"/>
      <c r="EG398" s="523">
        <f t="shared" si="7"/>
        <v>0.2</v>
      </c>
      <c r="EH398" s="523">
        <f t="shared" si="7"/>
        <v>0</v>
      </c>
      <c r="EI398" s="523">
        <v>0</v>
      </c>
      <c r="EJ398" s="801"/>
      <c r="EK398" s="801"/>
      <c r="EL398" s="801"/>
      <c r="EM398" s="766"/>
      <c r="EN398" s="741"/>
      <c r="EO398" s="793"/>
      <c r="EP398" s="693"/>
      <c r="EQ398" s="790"/>
      <c r="ER398" s="790"/>
      <c r="ES398" s="430"/>
      <c r="ET398" s="472">
        <f t="shared" si="8"/>
        <v>0</v>
      </c>
    </row>
    <row r="399" spans="1:150" s="409" customFormat="1" ht="99.95" customHeight="1" x14ac:dyDescent="0.25">
      <c r="A399" s="430" t="s">
        <v>216</v>
      </c>
      <c r="B399" s="430" t="s">
        <v>3837</v>
      </c>
      <c r="C399" s="430" t="s">
        <v>3581</v>
      </c>
      <c r="D399" s="437">
        <v>8</v>
      </c>
      <c r="E399" s="430" t="s">
        <v>104</v>
      </c>
      <c r="F399" s="441" t="s">
        <v>65</v>
      </c>
      <c r="G399" s="441">
        <v>0.7</v>
      </c>
      <c r="H399" s="441">
        <v>1</v>
      </c>
      <c r="I399" s="449">
        <v>0.25979999999999998</v>
      </c>
      <c r="J399" s="430" t="s">
        <v>2626</v>
      </c>
      <c r="K399" s="64">
        <v>43435</v>
      </c>
      <c r="L399" s="437">
        <v>11</v>
      </c>
      <c r="M399" s="430" t="s">
        <v>106</v>
      </c>
      <c r="N399" s="430" t="s">
        <v>2633</v>
      </c>
      <c r="O399" s="430" t="s">
        <v>2634</v>
      </c>
      <c r="P399" s="48">
        <v>3.897490223057886E-2</v>
      </c>
      <c r="Q399" s="453" t="s">
        <v>1820</v>
      </c>
      <c r="R399" s="477">
        <v>3369000000</v>
      </c>
      <c r="S399" s="415"/>
      <c r="T399" s="11">
        <v>43102</v>
      </c>
      <c r="U399" s="11">
        <v>43465</v>
      </c>
      <c r="V399" s="416" t="s">
        <v>2643</v>
      </c>
      <c r="W399" s="443">
        <v>0.08</v>
      </c>
      <c r="X399" s="459"/>
      <c r="Y399" s="431"/>
      <c r="Z399" s="431"/>
      <c r="AA399" s="665"/>
      <c r="AB399" s="582"/>
      <c r="AC399" s="787"/>
      <c r="AD399" s="714"/>
      <c r="AE399" s="741"/>
      <c r="AF399" s="741"/>
      <c r="AG399" s="459"/>
      <c r="AH399" s="431"/>
      <c r="AI399" s="431"/>
      <c r="AJ399" s="665"/>
      <c r="AK399" s="582"/>
      <c r="AL399" s="787"/>
      <c r="AM399" s="714"/>
      <c r="AN399" s="741"/>
      <c r="AO399" s="741"/>
      <c r="AP399" s="459"/>
      <c r="AQ399" s="431"/>
      <c r="AR399" s="431"/>
      <c r="AS399" s="665"/>
      <c r="AT399" s="582"/>
      <c r="AU399" s="787"/>
      <c r="AV399" s="714"/>
      <c r="AW399" s="714"/>
      <c r="AX399" s="795"/>
      <c r="AY399" s="795"/>
      <c r="AZ399" s="459"/>
      <c r="BA399" s="431"/>
      <c r="BB399" s="431"/>
      <c r="BC399" s="665"/>
      <c r="BD399" s="582"/>
      <c r="BE399" s="787"/>
      <c r="BF399" s="714"/>
      <c r="BG399" s="795"/>
      <c r="BH399" s="741"/>
      <c r="BI399" s="459">
        <v>0.01</v>
      </c>
      <c r="BJ399" s="431"/>
      <c r="BK399" s="431" t="s">
        <v>2644</v>
      </c>
      <c r="BL399" s="665"/>
      <c r="BM399" s="582"/>
      <c r="BN399" s="787"/>
      <c r="BO399" s="714"/>
      <c r="BP399" s="795"/>
      <c r="BQ399" s="795"/>
      <c r="BR399" s="459">
        <v>0.01</v>
      </c>
      <c r="BS399" s="431"/>
      <c r="BT399" s="431" t="s">
        <v>2644</v>
      </c>
      <c r="BU399" s="665"/>
      <c r="BV399" s="582"/>
      <c r="BW399" s="787"/>
      <c r="BX399" s="714"/>
      <c r="BY399" s="714"/>
      <c r="BZ399" s="795"/>
      <c r="CA399" s="795"/>
      <c r="CB399" s="459">
        <v>0.01</v>
      </c>
      <c r="CC399" s="431"/>
      <c r="CD399" s="431" t="s">
        <v>2644</v>
      </c>
      <c r="CE399" s="665"/>
      <c r="CF399" s="582"/>
      <c r="CG399" s="787"/>
      <c r="CH399" s="714"/>
      <c r="CI399" s="795"/>
      <c r="CJ399" s="795"/>
      <c r="CK399" s="459">
        <v>0.01</v>
      </c>
      <c r="CL399" s="431"/>
      <c r="CM399" s="431" t="s">
        <v>2644</v>
      </c>
      <c r="CN399" s="665"/>
      <c r="CO399" s="582"/>
      <c r="CP399" s="787"/>
      <c r="CQ399" s="714"/>
      <c r="CR399" s="795"/>
      <c r="CS399" s="795"/>
      <c r="CT399" s="459">
        <v>0.01</v>
      </c>
      <c r="CU399" s="431"/>
      <c r="CV399" s="431" t="s">
        <v>2644</v>
      </c>
      <c r="CW399" s="665"/>
      <c r="CX399" s="582"/>
      <c r="CY399" s="787"/>
      <c r="CZ399" s="714"/>
      <c r="DA399" s="714"/>
      <c r="DB399" s="795"/>
      <c r="DC399" s="795"/>
      <c r="DD399" s="459">
        <v>0.01</v>
      </c>
      <c r="DE399" s="431"/>
      <c r="DF399" s="431" t="s">
        <v>2644</v>
      </c>
      <c r="DG399" s="665"/>
      <c r="DH399" s="582"/>
      <c r="DI399" s="787"/>
      <c r="DJ399" s="714"/>
      <c r="DK399" s="795"/>
      <c r="DL399" s="795"/>
      <c r="DM399" s="459">
        <v>0.01</v>
      </c>
      <c r="DN399" s="431"/>
      <c r="DO399" s="431" t="s">
        <v>2644</v>
      </c>
      <c r="DP399" s="665"/>
      <c r="DQ399" s="582"/>
      <c r="DR399" s="787"/>
      <c r="DS399" s="714"/>
      <c r="DT399" s="795"/>
      <c r="DU399" s="795"/>
      <c r="DV399" s="459">
        <v>0.01</v>
      </c>
      <c r="DW399" s="431"/>
      <c r="DX399" s="431" t="s">
        <v>2644</v>
      </c>
      <c r="DY399" s="665"/>
      <c r="DZ399" s="582"/>
      <c r="EA399" s="787"/>
      <c r="EB399" s="714"/>
      <c r="EC399" s="714"/>
      <c r="ED399" s="795"/>
      <c r="EE399" s="795"/>
      <c r="EG399" s="523">
        <f t="shared" si="7"/>
        <v>0.08</v>
      </c>
      <c r="EH399" s="523">
        <f t="shared" si="7"/>
        <v>0</v>
      </c>
      <c r="EI399" s="523">
        <v>0</v>
      </c>
      <c r="EJ399" s="801"/>
      <c r="EK399" s="801"/>
      <c r="EL399" s="801"/>
      <c r="EM399" s="766"/>
      <c r="EN399" s="741"/>
      <c r="EO399" s="793"/>
      <c r="EP399" s="693"/>
      <c r="EQ399" s="790"/>
      <c r="ER399" s="790"/>
      <c r="ES399" s="430"/>
      <c r="ET399" s="472">
        <f t="shared" si="8"/>
        <v>0</v>
      </c>
    </row>
    <row r="400" spans="1:150" s="409" customFormat="1" ht="99.95" customHeight="1" x14ac:dyDescent="0.25">
      <c r="A400" s="430" t="s">
        <v>216</v>
      </c>
      <c r="B400" s="430" t="s">
        <v>3837</v>
      </c>
      <c r="C400" s="430" t="s">
        <v>3581</v>
      </c>
      <c r="D400" s="437">
        <v>8</v>
      </c>
      <c r="E400" s="430" t="s">
        <v>104</v>
      </c>
      <c r="F400" s="441" t="s">
        <v>65</v>
      </c>
      <c r="G400" s="441">
        <v>0.7</v>
      </c>
      <c r="H400" s="441">
        <v>1</v>
      </c>
      <c r="I400" s="449">
        <v>0.25979999999999998</v>
      </c>
      <c r="J400" s="430" t="s">
        <v>2626</v>
      </c>
      <c r="K400" s="64">
        <v>43435</v>
      </c>
      <c r="L400" s="437">
        <v>11</v>
      </c>
      <c r="M400" s="430" t="s">
        <v>106</v>
      </c>
      <c r="N400" s="430" t="s">
        <v>2633</v>
      </c>
      <c r="O400" s="430" t="s">
        <v>2634</v>
      </c>
      <c r="P400" s="48">
        <v>3.897490223057886E-2</v>
      </c>
      <c r="Q400" s="453" t="s">
        <v>1820</v>
      </c>
      <c r="R400" s="477">
        <v>3369000000</v>
      </c>
      <c r="S400" s="415"/>
      <c r="T400" s="11">
        <v>43102</v>
      </c>
      <c r="U400" s="11">
        <v>43465</v>
      </c>
      <c r="V400" s="416" t="s">
        <v>2645</v>
      </c>
      <c r="W400" s="443">
        <v>0.05</v>
      </c>
      <c r="X400" s="459">
        <v>0.02</v>
      </c>
      <c r="Y400" s="431"/>
      <c r="Z400" s="431" t="s">
        <v>2646</v>
      </c>
      <c r="AA400" s="665"/>
      <c r="AB400" s="582"/>
      <c r="AC400" s="787"/>
      <c r="AD400" s="714"/>
      <c r="AE400" s="741"/>
      <c r="AF400" s="741"/>
      <c r="AG400" s="459">
        <v>0.02</v>
      </c>
      <c r="AH400" s="431"/>
      <c r="AI400" s="431" t="s">
        <v>2646</v>
      </c>
      <c r="AJ400" s="665"/>
      <c r="AK400" s="582"/>
      <c r="AL400" s="787"/>
      <c r="AM400" s="714"/>
      <c r="AN400" s="741"/>
      <c r="AO400" s="741"/>
      <c r="AP400" s="459">
        <v>0.01</v>
      </c>
      <c r="AQ400" s="431"/>
      <c r="AR400" s="431" t="s">
        <v>2646</v>
      </c>
      <c r="AS400" s="665"/>
      <c r="AT400" s="582"/>
      <c r="AU400" s="787"/>
      <c r="AV400" s="714"/>
      <c r="AW400" s="714"/>
      <c r="AX400" s="795"/>
      <c r="AY400" s="795"/>
      <c r="AZ400" s="459">
        <v>0</v>
      </c>
      <c r="BA400" s="431"/>
      <c r="BB400" s="431"/>
      <c r="BC400" s="665"/>
      <c r="BD400" s="582"/>
      <c r="BE400" s="787"/>
      <c r="BF400" s="714"/>
      <c r="BG400" s="795"/>
      <c r="BH400" s="741"/>
      <c r="BI400" s="459">
        <v>0</v>
      </c>
      <c r="BJ400" s="431"/>
      <c r="BK400" s="431"/>
      <c r="BL400" s="665"/>
      <c r="BM400" s="582"/>
      <c r="BN400" s="787"/>
      <c r="BO400" s="714"/>
      <c r="BP400" s="795"/>
      <c r="BQ400" s="795"/>
      <c r="BR400" s="459">
        <v>0</v>
      </c>
      <c r="BS400" s="431"/>
      <c r="BT400" s="431"/>
      <c r="BU400" s="665"/>
      <c r="BV400" s="582"/>
      <c r="BW400" s="787"/>
      <c r="BX400" s="714"/>
      <c r="BY400" s="714"/>
      <c r="BZ400" s="795"/>
      <c r="CA400" s="795"/>
      <c r="CB400" s="459">
        <v>0</v>
      </c>
      <c r="CC400" s="431"/>
      <c r="CD400" s="431"/>
      <c r="CE400" s="665"/>
      <c r="CF400" s="582"/>
      <c r="CG400" s="787"/>
      <c r="CH400" s="714"/>
      <c r="CI400" s="795"/>
      <c r="CJ400" s="795"/>
      <c r="CK400" s="459">
        <v>0</v>
      </c>
      <c r="CL400" s="431"/>
      <c r="CM400" s="431"/>
      <c r="CN400" s="665"/>
      <c r="CO400" s="582"/>
      <c r="CP400" s="787"/>
      <c r="CQ400" s="714"/>
      <c r="CR400" s="795"/>
      <c r="CS400" s="795"/>
      <c r="CT400" s="459">
        <v>0</v>
      </c>
      <c r="CU400" s="431"/>
      <c r="CV400" s="431"/>
      <c r="CW400" s="665"/>
      <c r="CX400" s="582"/>
      <c r="CY400" s="787"/>
      <c r="CZ400" s="714"/>
      <c r="DA400" s="714"/>
      <c r="DB400" s="795"/>
      <c r="DC400" s="795"/>
      <c r="DD400" s="459">
        <v>0</v>
      </c>
      <c r="DE400" s="431"/>
      <c r="DF400" s="431"/>
      <c r="DG400" s="665"/>
      <c r="DH400" s="582"/>
      <c r="DI400" s="787"/>
      <c r="DJ400" s="714"/>
      <c r="DK400" s="795"/>
      <c r="DL400" s="795"/>
      <c r="DM400" s="459">
        <v>0</v>
      </c>
      <c r="DN400" s="431"/>
      <c r="DO400" s="431"/>
      <c r="DP400" s="665"/>
      <c r="DQ400" s="582"/>
      <c r="DR400" s="787"/>
      <c r="DS400" s="714"/>
      <c r="DT400" s="795"/>
      <c r="DU400" s="795"/>
      <c r="DV400" s="459">
        <v>0</v>
      </c>
      <c r="DW400" s="431"/>
      <c r="DX400" s="431"/>
      <c r="DY400" s="665"/>
      <c r="DZ400" s="582"/>
      <c r="EA400" s="787"/>
      <c r="EB400" s="714"/>
      <c r="EC400" s="714"/>
      <c r="ED400" s="795"/>
      <c r="EE400" s="795"/>
      <c r="EG400" s="523">
        <f t="shared" si="7"/>
        <v>0.05</v>
      </c>
      <c r="EH400" s="523">
        <f t="shared" si="7"/>
        <v>0</v>
      </c>
      <c r="EI400" s="523">
        <v>0</v>
      </c>
      <c r="EJ400" s="801"/>
      <c r="EK400" s="801"/>
      <c r="EL400" s="801"/>
      <c r="EM400" s="766"/>
      <c r="EN400" s="741"/>
      <c r="EO400" s="793"/>
      <c r="EP400" s="693"/>
      <c r="EQ400" s="790"/>
      <c r="ER400" s="790"/>
      <c r="ES400" s="430"/>
      <c r="ET400" s="472">
        <f t="shared" si="8"/>
        <v>0</v>
      </c>
    </row>
    <row r="401" spans="1:150" s="409" customFormat="1" ht="99.95" customHeight="1" x14ac:dyDescent="0.25">
      <c r="A401" s="430" t="s">
        <v>216</v>
      </c>
      <c r="B401" s="430" t="s">
        <v>3837</v>
      </c>
      <c r="C401" s="430" t="s">
        <v>3581</v>
      </c>
      <c r="D401" s="437">
        <v>8</v>
      </c>
      <c r="E401" s="430" t="s">
        <v>104</v>
      </c>
      <c r="F401" s="441" t="s">
        <v>65</v>
      </c>
      <c r="G401" s="441">
        <v>0.7</v>
      </c>
      <c r="H401" s="441">
        <v>1</v>
      </c>
      <c r="I401" s="449">
        <v>0.25979999999999998</v>
      </c>
      <c r="J401" s="430" t="s">
        <v>2626</v>
      </c>
      <c r="K401" s="64">
        <v>43435</v>
      </c>
      <c r="L401" s="437">
        <v>11</v>
      </c>
      <c r="M401" s="430" t="s">
        <v>106</v>
      </c>
      <c r="N401" s="430" t="s">
        <v>2633</v>
      </c>
      <c r="O401" s="430" t="s">
        <v>2634</v>
      </c>
      <c r="P401" s="48">
        <v>3.897490223057886E-2</v>
      </c>
      <c r="Q401" s="453" t="s">
        <v>1820</v>
      </c>
      <c r="R401" s="477">
        <v>3369000000</v>
      </c>
      <c r="S401" s="415"/>
      <c r="T401" s="11">
        <v>43102</v>
      </c>
      <c r="U401" s="11">
        <v>43465</v>
      </c>
      <c r="V401" s="430" t="s">
        <v>2647</v>
      </c>
      <c r="W401" s="443">
        <v>0.1</v>
      </c>
      <c r="X401" s="459">
        <v>0</v>
      </c>
      <c r="Y401" s="431"/>
      <c r="Z401" s="431"/>
      <c r="AA401" s="665"/>
      <c r="AB401" s="582"/>
      <c r="AC401" s="787"/>
      <c r="AD401" s="714"/>
      <c r="AE401" s="741"/>
      <c r="AF401" s="741"/>
      <c r="AG401" s="459">
        <v>0</v>
      </c>
      <c r="AH401" s="431"/>
      <c r="AI401" s="431"/>
      <c r="AJ401" s="665"/>
      <c r="AK401" s="582"/>
      <c r="AL401" s="787"/>
      <c r="AM401" s="714"/>
      <c r="AN401" s="741"/>
      <c r="AO401" s="741"/>
      <c r="AP401" s="459">
        <v>0</v>
      </c>
      <c r="AQ401" s="431"/>
      <c r="AR401" s="431"/>
      <c r="AS401" s="665"/>
      <c r="AT401" s="582"/>
      <c r="AU401" s="787"/>
      <c r="AV401" s="714"/>
      <c r="AW401" s="714"/>
      <c r="AX401" s="795"/>
      <c r="AY401" s="795"/>
      <c r="AZ401" s="459">
        <v>0.05</v>
      </c>
      <c r="BA401" s="431"/>
      <c r="BB401" s="431" t="s">
        <v>2636</v>
      </c>
      <c r="BC401" s="665"/>
      <c r="BD401" s="582"/>
      <c r="BE401" s="787"/>
      <c r="BF401" s="714"/>
      <c r="BG401" s="795"/>
      <c r="BH401" s="741"/>
      <c r="BI401" s="459">
        <v>0.05</v>
      </c>
      <c r="BJ401" s="431"/>
      <c r="BK401" s="431" t="s">
        <v>2602</v>
      </c>
      <c r="BL401" s="665"/>
      <c r="BM401" s="582"/>
      <c r="BN401" s="787"/>
      <c r="BO401" s="714"/>
      <c r="BP401" s="795"/>
      <c r="BQ401" s="795"/>
      <c r="BR401" s="459">
        <v>0</v>
      </c>
      <c r="BS401" s="431"/>
      <c r="BT401" s="431"/>
      <c r="BU401" s="665"/>
      <c r="BV401" s="582"/>
      <c r="BW401" s="787"/>
      <c r="BX401" s="714"/>
      <c r="BY401" s="714"/>
      <c r="BZ401" s="795"/>
      <c r="CA401" s="795"/>
      <c r="CB401" s="459">
        <v>0</v>
      </c>
      <c r="CC401" s="431"/>
      <c r="CD401" s="431"/>
      <c r="CE401" s="665"/>
      <c r="CF401" s="582"/>
      <c r="CG401" s="787"/>
      <c r="CH401" s="714"/>
      <c r="CI401" s="795"/>
      <c r="CJ401" s="795"/>
      <c r="CK401" s="459">
        <v>0</v>
      </c>
      <c r="CL401" s="431"/>
      <c r="CM401" s="431"/>
      <c r="CN401" s="665"/>
      <c r="CO401" s="582"/>
      <c r="CP401" s="787"/>
      <c r="CQ401" s="714"/>
      <c r="CR401" s="795"/>
      <c r="CS401" s="795"/>
      <c r="CT401" s="459">
        <v>0</v>
      </c>
      <c r="CU401" s="431"/>
      <c r="CV401" s="431"/>
      <c r="CW401" s="665"/>
      <c r="CX401" s="582"/>
      <c r="CY401" s="787"/>
      <c r="CZ401" s="714"/>
      <c r="DA401" s="714"/>
      <c r="DB401" s="795"/>
      <c r="DC401" s="795"/>
      <c r="DD401" s="459">
        <v>0</v>
      </c>
      <c r="DE401" s="431"/>
      <c r="DF401" s="431"/>
      <c r="DG401" s="665"/>
      <c r="DH401" s="582"/>
      <c r="DI401" s="787"/>
      <c r="DJ401" s="714"/>
      <c r="DK401" s="795"/>
      <c r="DL401" s="795"/>
      <c r="DM401" s="459">
        <v>0</v>
      </c>
      <c r="DN401" s="431"/>
      <c r="DO401" s="431"/>
      <c r="DP401" s="665"/>
      <c r="DQ401" s="582"/>
      <c r="DR401" s="787"/>
      <c r="DS401" s="714"/>
      <c r="DT401" s="795"/>
      <c r="DU401" s="795"/>
      <c r="DV401" s="459">
        <v>0</v>
      </c>
      <c r="DW401" s="431"/>
      <c r="DX401" s="431"/>
      <c r="DY401" s="665"/>
      <c r="DZ401" s="582"/>
      <c r="EA401" s="787"/>
      <c r="EB401" s="714"/>
      <c r="EC401" s="714"/>
      <c r="ED401" s="795"/>
      <c r="EE401" s="795"/>
      <c r="EG401" s="523">
        <f t="shared" si="7"/>
        <v>0.1</v>
      </c>
      <c r="EH401" s="523">
        <f t="shared" si="7"/>
        <v>0</v>
      </c>
      <c r="EI401" s="523">
        <v>0</v>
      </c>
      <c r="EJ401" s="801"/>
      <c r="EK401" s="801"/>
      <c r="EL401" s="801"/>
      <c r="EM401" s="766"/>
      <c r="EN401" s="741"/>
      <c r="EO401" s="793"/>
      <c r="EP401" s="693"/>
      <c r="EQ401" s="790"/>
      <c r="ER401" s="790"/>
      <c r="ES401" s="430"/>
      <c r="ET401" s="472">
        <f t="shared" si="8"/>
        <v>0</v>
      </c>
    </row>
    <row r="402" spans="1:150" s="409" customFormat="1" ht="99.95" customHeight="1" x14ac:dyDescent="0.25">
      <c r="A402" s="430" t="s">
        <v>216</v>
      </c>
      <c r="B402" s="430" t="s">
        <v>3837</v>
      </c>
      <c r="C402" s="430" t="s">
        <v>3581</v>
      </c>
      <c r="D402" s="437">
        <v>8</v>
      </c>
      <c r="E402" s="430" t="s">
        <v>104</v>
      </c>
      <c r="F402" s="441" t="s">
        <v>65</v>
      </c>
      <c r="G402" s="441">
        <v>0.7</v>
      </c>
      <c r="H402" s="441">
        <v>1</v>
      </c>
      <c r="I402" s="449">
        <v>0.25979999999999998</v>
      </c>
      <c r="J402" s="430" t="s">
        <v>2626</v>
      </c>
      <c r="K402" s="64">
        <v>43435</v>
      </c>
      <c r="L402" s="437">
        <v>11</v>
      </c>
      <c r="M402" s="430" t="s">
        <v>106</v>
      </c>
      <c r="N402" s="430" t="s">
        <v>2633</v>
      </c>
      <c r="O402" s="430" t="s">
        <v>2634</v>
      </c>
      <c r="P402" s="48">
        <v>3.897490223057886E-2</v>
      </c>
      <c r="Q402" s="453" t="s">
        <v>1820</v>
      </c>
      <c r="R402" s="477">
        <v>3369000000</v>
      </c>
      <c r="S402" s="415"/>
      <c r="T402" s="11">
        <v>43102</v>
      </c>
      <c r="U402" s="11">
        <v>43465</v>
      </c>
      <c r="V402" s="430" t="s">
        <v>2648</v>
      </c>
      <c r="W402" s="443">
        <v>0.06</v>
      </c>
      <c r="X402" s="459">
        <v>0</v>
      </c>
      <c r="Y402" s="431"/>
      <c r="Z402" s="431"/>
      <c r="AA402" s="665"/>
      <c r="AB402" s="582"/>
      <c r="AC402" s="787"/>
      <c r="AD402" s="714"/>
      <c r="AE402" s="741"/>
      <c r="AF402" s="741"/>
      <c r="AG402" s="459">
        <v>0</v>
      </c>
      <c r="AH402" s="431"/>
      <c r="AI402" s="431"/>
      <c r="AJ402" s="665"/>
      <c r="AK402" s="582"/>
      <c r="AL402" s="787"/>
      <c r="AM402" s="714"/>
      <c r="AN402" s="741"/>
      <c r="AO402" s="741"/>
      <c r="AP402" s="459">
        <v>0</v>
      </c>
      <c r="AQ402" s="431"/>
      <c r="AR402" s="431"/>
      <c r="AS402" s="665"/>
      <c r="AT402" s="582"/>
      <c r="AU402" s="787"/>
      <c r="AV402" s="714"/>
      <c r="AW402" s="714"/>
      <c r="AX402" s="795"/>
      <c r="AY402" s="795"/>
      <c r="AZ402" s="459">
        <v>0</v>
      </c>
      <c r="BA402" s="431"/>
      <c r="BB402" s="431"/>
      <c r="BC402" s="665"/>
      <c r="BD402" s="582"/>
      <c r="BE402" s="787"/>
      <c r="BF402" s="714"/>
      <c r="BG402" s="795"/>
      <c r="BH402" s="741"/>
      <c r="BI402" s="459">
        <v>0</v>
      </c>
      <c r="BJ402" s="431"/>
      <c r="BK402" s="431"/>
      <c r="BL402" s="665"/>
      <c r="BM402" s="582"/>
      <c r="BN402" s="787"/>
      <c r="BO402" s="714"/>
      <c r="BP402" s="795"/>
      <c r="BQ402" s="795"/>
      <c r="BR402" s="459">
        <v>0.01</v>
      </c>
      <c r="BS402" s="431"/>
      <c r="BT402" s="431" t="s">
        <v>2644</v>
      </c>
      <c r="BU402" s="665"/>
      <c r="BV402" s="582"/>
      <c r="BW402" s="787"/>
      <c r="BX402" s="714"/>
      <c r="BY402" s="714"/>
      <c r="BZ402" s="795"/>
      <c r="CA402" s="795"/>
      <c r="CB402" s="459">
        <v>0.01</v>
      </c>
      <c r="CC402" s="431"/>
      <c r="CD402" s="431" t="s">
        <v>2644</v>
      </c>
      <c r="CE402" s="665"/>
      <c r="CF402" s="582"/>
      <c r="CG402" s="787"/>
      <c r="CH402" s="714"/>
      <c r="CI402" s="795"/>
      <c r="CJ402" s="795"/>
      <c r="CK402" s="459">
        <v>0.01</v>
      </c>
      <c r="CL402" s="431"/>
      <c r="CM402" s="431" t="s">
        <v>2644</v>
      </c>
      <c r="CN402" s="665"/>
      <c r="CO402" s="582"/>
      <c r="CP402" s="787"/>
      <c r="CQ402" s="714"/>
      <c r="CR402" s="795"/>
      <c r="CS402" s="795"/>
      <c r="CT402" s="459">
        <v>0.01</v>
      </c>
      <c r="CU402" s="431"/>
      <c r="CV402" s="431" t="s">
        <v>2644</v>
      </c>
      <c r="CW402" s="665"/>
      <c r="CX402" s="582"/>
      <c r="CY402" s="787"/>
      <c r="CZ402" s="714"/>
      <c r="DA402" s="714"/>
      <c r="DB402" s="795"/>
      <c r="DC402" s="795"/>
      <c r="DD402" s="459">
        <v>0.01</v>
      </c>
      <c r="DE402" s="431"/>
      <c r="DF402" s="431" t="s">
        <v>2644</v>
      </c>
      <c r="DG402" s="665"/>
      <c r="DH402" s="582"/>
      <c r="DI402" s="787"/>
      <c r="DJ402" s="714"/>
      <c r="DK402" s="795"/>
      <c r="DL402" s="795"/>
      <c r="DM402" s="459">
        <v>5.0000000000000001E-3</v>
      </c>
      <c r="DN402" s="431"/>
      <c r="DO402" s="431" t="s">
        <v>2644</v>
      </c>
      <c r="DP402" s="665"/>
      <c r="DQ402" s="582"/>
      <c r="DR402" s="787"/>
      <c r="DS402" s="714"/>
      <c r="DT402" s="795"/>
      <c r="DU402" s="795"/>
      <c r="DV402" s="459">
        <v>5.0000000000000001E-3</v>
      </c>
      <c r="DW402" s="431"/>
      <c r="DX402" s="431" t="s">
        <v>2644</v>
      </c>
      <c r="DY402" s="665"/>
      <c r="DZ402" s="582"/>
      <c r="EA402" s="787"/>
      <c r="EB402" s="714"/>
      <c r="EC402" s="714"/>
      <c r="ED402" s="795"/>
      <c r="EE402" s="795"/>
      <c r="EG402" s="523">
        <f t="shared" si="7"/>
        <v>6.0000000000000005E-2</v>
      </c>
      <c r="EH402" s="523">
        <f t="shared" si="7"/>
        <v>0</v>
      </c>
      <c r="EI402" s="523">
        <v>0</v>
      </c>
      <c r="EJ402" s="802"/>
      <c r="EK402" s="802"/>
      <c r="EL402" s="802"/>
      <c r="EM402" s="766"/>
      <c r="EN402" s="741"/>
      <c r="EO402" s="793"/>
      <c r="EP402" s="693"/>
      <c r="EQ402" s="790"/>
      <c r="ER402" s="790"/>
      <c r="ES402" s="430"/>
      <c r="ET402" s="472">
        <f t="shared" si="8"/>
        <v>0</v>
      </c>
    </row>
    <row r="403" spans="1:150" s="409" customFormat="1" ht="99.95" customHeight="1" x14ac:dyDescent="0.25">
      <c r="A403" s="430" t="s">
        <v>216</v>
      </c>
      <c r="B403" s="430" t="s">
        <v>3837</v>
      </c>
      <c r="C403" s="430" t="s">
        <v>3581</v>
      </c>
      <c r="D403" s="437">
        <v>8</v>
      </c>
      <c r="E403" s="430" t="s">
        <v>104</v>
      </c>
      <c r="F403" s="441" t="s">
        <v>65</v>
      </c>
      <c r="G403" s="441">
        <v>0.7</v>
      </c>
      <c r="H403" s="441">
        <v>1</v>
      </c>
      <c r="I403" s="449">
        <v>0.25979999999999998</v>
      </c>
      <c r="J403" s="430" t="s">
        <v>2626</v>
      </c>
      <c r="K403" s="64">
        <v>43435</v>
      </c>
      <c r="L403" s="437">
        <v>12</v>
      </c>
      <c r="M403" s="430" t="s">
        <v>107</v>
      </c>
      <c r="N403" s="430" t="s">
        <v>2649</v>
      </c>
      <c r="O403" s="430" t="s">
        <v>2585</v>
      </c>
      <c r="P403" s="48">
        <v>1.1568685731842939E-4</v>
      </c>
      <c r="Q403" s="453" t="s">
        <v>2610</v>
      </c>
      <c r="R403" s="477">
        <v>10000000</v>
      </c>
      <c r="S403" s="415"/>
      <c r="T403" s="11">
        <v>43435</v>
      </c>
      <c r="U403" s="11">
        <v>43465</v>
      </c>
      <c r="V403" s="416" t="s">
        <v>2650</v>
      </c>
      <c r="W403" s="559">
        <v>1</v>
      </c>
      <c r="X403" s="459">
        <v>0</v>
      </c>
      <c r="Y403" s="431"/>
      <c r="Z403" s="431"/>
      <c r="AA403" s="460">
        <v>0</v>
      </c>
      <c r="AB403" s="431">
        <v>0</v>
      </c>
      <c r="AC403" s="552"/>
      <c r="AD403" s="464"/>
      <c r="AE403" s="741"/>
      <c r="AF403" s="741"/>
      <c r="AG403" s="459">
        <v>0</v>
      </c>
      <c r="AH403" s="431"/>
      <c r="AI403" s="431"/>
      <c r="AJ403" s="460">
        <v>0</v>
      </c>
      <c r="AK403" s="431">
        <v>0</v>
      </c>
      <c r="AL403" s="552"/>
      <c r="AM403" s="464"/>
      <c r="AN403" s="741"/>
      <c r="AO403" s="741"/>
      <c r="AP403" s="459">
        <v>0</v>
      </c>
      <c r="AQ403" s="431"/>
      <c r="AR403" s="431"/>
      <c r="AS403" s="460">
        <v>0</v>
      </c>
      <c r="AT403" s="431">
        <v>0</v>
      </c>
      <c r="AU403" s="552"/>
      <c r="AV403" s="464"/>
      <c r="AW403" s="464"/>
      <c r="AX403" s="795"/>
      <c r="AY403" s="795"/>
      <c r="AZ403" s="459">
        <v>0</v>
      </c>
      <c r="BA403" s="431"/>
      <c r="BB403" s="431"/>
      <c r="BC403" s="460">
        <v>0</v>
      </c>
      <c r="BD403" s="431">
        <v>0</v>
      </c>
      <c r="BE403" s="552"/>
      <c r="BF403" s="464"/>
      <c r="BG403" s="795"/>
      <c r="BH403" s="741"/>
      <c r="BI403" s="459">
        <v>0</v>
      </c>
      <c r="BJ403" s="431"/>
      <c r="BK403" s="431"/>
      <c r="BL403" s="460">
        <v>0</v>
      </c>
      <c r="BM403" s="431">
        <v>0</v>
      </c>
      <c r="BN403" s="552"/>
      <c r="BO403" s="464"/>
      <c r="BP403" s="795"/>
      <c r="BQ403" s="795"/>
      <c r="BR403" s="459">
        <v>0</v>
      </c>
      <c r="BS403" s="431"/>
      <c r="BT403" s="431"/>
      <c r="BU403" s="460">
        <v>0</v>
      </c>
      <c r="BV403" s="431">
        <v>0</v>
      </c>
      <c r="BW403" s="552"/>
      <c r="BX403" s="464"/>
      <c r="BY403" s="464"/>
      <c r="BZ403" s="795"/>
      <c r="CA403" s="795"/>
      <c r="CB403" s="459">
        <v>0</v>
      </c>
      <c r="CC403" s="431"/>
      <c r="CD403" s="431"/>
      <c r="CE403" s="460">
        <v>0</v>
      </c>
      <c r="CF403" s="431">
        <v>0</v>
      </c>
      <c r="CG403" s="552"/>
      <c r="CH403" s="464"/>
      <c r="CI403" s="795"/>
      <c r="CJ403" s="795"/>
      <c r="CK403" s="459">
        <v>0</v>
      </c>
      <c r="CL403" s="431"/>
      <c r="CM403" s="431"/>
      <c r="CN403" s="460">
        <v>0</v>
      </c>
      <c r="CO403" s="431">
        <v>0</v>
      </c>
      <c r="CP403" s="552"/>
      <c r="CQ403" s="464"/>
      <c r="CR403" s="795"/>
      <c r="CS403" s="795"/>
      <c r="CT403" s="459">
        <v>0</v>
      </c>
      <c r="CU403" s="431"/>
      <c r="CV403" s="431"/>
      <c r="CW403" s="460">
        <v>0</v>
      </c>
      <c r="CX403" s="431">
        <v>0</v>
      </c>
      <c r="CY403" s="552"/>
      <c r="CZ403" s="464"/>
      <c r="DA403" s="464"/>
      <c r="DB403" s="795"/>
      <c r="DC403" s="795"/>
      <c r="DD403" s="459">
        <v>0</v>
      </c>
      <c r="DE403" s="431"/>
      <c r="DF403" s="431"/>
      <c r="DG403" s="460">
        <v>0</v>
      </c>
      <c r="DH403" s="431">
        <v>0</v>
      </c>
      <c r="DI403" s="552"/>
      <c r="DJ403" s="464"/>
      <c r="DK403" s="795"/>
      <c r="DL403" s="795"/>
      <c r="DM403" s="459">
        <v>0</v>
      </c>
      <c r="DN403" s="431"/>
      <c r="DO403" s="431"/>
      <c r="DP403" s="460">
        <v>0</v>
      </c>
      <c r="DQ403" s="431">
        <v>0</v>
      </c>
      <c r="DR403" s="552"/>
      <c r="DS403" s="464"/>
      <c r="DT403" s="795"/>
      <c r="DU403" s="795"/>
      <c r="DV403" s="459">
        <v>1</v>
      </c>
      <c r="DW403" s="431"/>
      <c r="DX403" s="431" t="s">
        <v>2651</v>
      </c>
      <c r="DY403" s="460">
        <v>1</v>
      </c>
      <c r="DZ403" s="431">
        <v>0</v>
      </c>
      <c r="EA403" s="552">
        <v>10000000</v>
      </c>
      <c r="EB403" s="464"/>
      <c r="EC403" s="464"/>
      <c r="ED403" s="795"/>
      <c r="EE403" s="795"/>
      <c r="EG403" s="523">
        <f t="shared" si="7"/>
        <v>1</v>
      </c>
      <c r="EH403" s="523">
        <f t="shared" si="7"/>
        <v>0</v>
      </c>
      <c r="EI403" s="523">
        <v>0</v>
      </c>
      <c r="EJ403" s="88">
        <f>+EG403</f>
        <v>1</v>
      </c>
      <c r="EK403" s="88">
        <f>+EH403</f>
        <v>0</v>
      </c>
      <c r="EL403" s="88">
        <v>0</v>
      </c>
      <c r="EM403" s="766"/>
      <c r="EN403" s="741"/>
      <c r="EO403" s="793"/>
      <c r="EP403" s="554">
        <v>10000000</v>
      </c>
      <c r="EQ403" s="555"/>
      <c r="ER403" s="555"/>
      <c r="ES403" s="430"/>
      <c r="ET403" s="472">
        <f t="shared" si="8"/>
        <v>0</v>
      </c>
    </row>
    <row r="404" spans="1:150" s="409" customFormat="1" ht="99.95" customHeight="1" x14ac:dyDescent="0.25">
      <c r="A404" s="430" t="s">
        <v>216</v>
      </c>
      <c r="B404" s="430" t="s">
        <v>3837</v>
      </c>
      <c r="C404" s="430" t="s">
        <v>3582</v>
      </c>
      <c r="D404" s="437">
        <v>9</v>
      </c>
      <c r="E404" s="430" t="s">
        <v>2652</v>
      </c>
      <c r="F404" s="441" t="s">
        <v>65</v>
      </c>
      <c r="G404" s="441">
        <v>0.25</v>
      </c>
      <c r="H404" s="441">
        <v>1</v>
      </c>
      <c r="I404" s="449">
        <v>0.12690000000000001</v>
      </c>
      <c r="J404" s="430" t="s">
        <v>2653</v>
      </c>
      <c r="K404" s="64">
        <v>43435</v>
      </c>
      <c r="L404" s="437">
        <v>13</v>
      </c>
      <c r="M404" s="416" t="s">
        <v>2654</v>
      </c>
      <c r="N404" s="430" t="s">
        <v>2655</v>
      </c>
      <c r="O404" s="430" t="s">
        <v>2656</v>
      </c>
      <c r="P404" s="48">
        <v>0.12690000000000001</v>
      </c>
      <c r="Q404" s="453" t="s">
        <v>1820</v>
      </c>
      <c r="R404" s="477">
        <v>10966790000</v>
      </c>
      <c r="S404" s="415"/>
      <c r="T404" s="11">
        <v>43102</v>
      </c>
      <c r="U404" s="11">
        <v>43465</v>
      </c>
      <c r="V404" s="416" t="s">
        <v>2657</v>
      </c>
      <c r="W404" s="514">
        <v>0.5</v>
      </c>
      <c r="X404" s="459">
        <v>0</v>
      </c>
      <c r="Y404" s="431"/>
      <c r="Z404" s="431"/>
      <c r="AA404" s="665">
        <v>0.35</v>
      </c>
      <c r="AB404" s="714">
        <v>0</v>
      </c>
      <c r="AC404" s="787">
        <v>2156688466</v>
      </c>
      <c r="AD404" s="714"/>
      <c r="AE404" s="794">
        <v>0.35</v>
      </c>
      <c r="AF404" s="794">
        <v>0</v>
      </c>
      <c r="AG404" s="459">
        <v>0</v>
      </c>
      <c r="AH404" s="431"/>
      <c r="AI404" s="431"/>
      <c r="AJ404" s="665">
        <v>0</v>
      </c>
      <c r="AK404" s="714">
        <v>0</v>
      </c>
      <c r="AL404" s="787"/>
      <c r="AM404" s="714"/>
      <c r="AN404" s="794">
        <v>0</v>
      </c>
      <c r="AO404" s="794">
        <v>0</v>
      </c>
      <c r="AP404" s="459">
        <v>0</v>
      </c>
      <c r="AQ404" s="431"/>
      <c r="AR404" s="431"/>
      <c r="AS404" s="665">
        <v>0</v>
      </c>
      <c r="AT404" s="714">
        <v>0</v>
      </c>
      <c r="AU404" s="787"/>
      <c r="AV404" s="714"/>
      <c r="AW404" s="714"/>
      <c r="AX404" s="794">
        <v>0</v>
      </c>
      <c r="AY404" s="794">
        <v>0</v>
      </c>
      <c r="AZ404" s="459">
        <v>0</v>
      </c>
      <c r="BA404" s="431"/>
      <c r="BB404" s="431"/>
      <c r="BC404" s="665">
        <v>0</v>
      </c>
      <c r="BD404" s="714">
        <v>0</v>
      </c>
      <c r="BE404" s="787"/>
      <c r="BF404" s="714"/>
      <c r="BG404" s="794">
        <v>0</v>
      </c>
      <c r="BH404" s="740">
        <v>0</v>
      </c>
      <c r="BI404" s="459">
        <v>0</v>
      </c>
      <c r="BJ404" s="431"/>
      <c r="BK404" s="431"/>
      <c r="BL404" s="665">
        <v>0</v>
      </c>
      <c r="BM404" s="714">
        <v>0</v>
      </c>
      <c r="BN404" s="787">
        <v>1816906861</v>
      </c>
      <c r="BO404" s="714"/>
      <c r="BP404" s="794">
        <v>0</v>
      </c>
      <c r="BQ404" s="794">
        <v>0</v>
      </c>
      <c r="BR404" s="459">
        <v>0.03</v>
      </c>
      <c r="BS404" s="431"/>
      <c r="BT404" s="431" t="s">
        <v>2658</v>
      </c>
      <c r="BU404" s="665">
        <v>0.03</v>
      </c>
      <c r="BV404" s="714">
        <v>0</v>
      </c>
      <c r="BW404" s="787">
        <v>125327091</v>
      </c>
      <c r="BX404" s="714"/>
      <c r="BY404" s="714"/>
      <c r="BZ404" s="794">
        <v>0.03</v>
      </c>
      <c r="CA404" s="794">
        <v>0</v>
      </c>
      <c r="CB404" s="459">
        <v>0.03</v>
      </c>
      <c r="CC404" s="431"/>
      <c r="CD404" s="431" t="s">
        <v>2658</v>
      </c>
      <c r="CE404" s="665">
        <v>0.03</v>
      </c>
      <c r="CF404" s="714">
        <v>0</v>
      </c>
      <c r="CG404" s="787">
        <v>251350601</v>
      </c>
      <c r="CH404" s="714"/>
      <c r="CI404" s="794">
        <v>0.03</v>
      </c>
      <c r="CJ404" s="794">
        <v>0</v>
      </c>
      <c r="CK404" s="459">
        <v>0.04</v>
      </c>
      <c r="CL404" s="431"/>
      <c r="CM404" s="431" t="s">
        <v>2658</v>
      </c>
      <c r="CN404" s="665">
        <v>0.14000000000000001</v>
      </c>
      <c r="CO404" s="714">
        <v>0</v>
      </c>
      <c r="CP404" s="787">
        <v>6155053744</v>
      </c>
      <c r="CQ404" s="714"/>
      <c r="CR404" s="794">
        <v>0.14000000000000001</v>
      </c>
      <c r="CS404" s="794">
        <v>0</v>
      </c>
      <c r="CT404" s="459">
        <v>0.1</v>
      </c>
      <c r="CU404" s="431"/>
      <c r="CV404" s="431" t="s">
        <v>2658</v>
      </c>
      <c r="CW404" s="665">
        <v>0.1</v>
      </c>
      <c r="CX404" s="714">
        <v>0</v>
      </c>
      <c r="CY404" s="787">
        <v>41940808</v>
      </c>
      <c r="CZ404" s="714"/>
      <c r="DA404" s="714"/>
      <c r="DB404" s="794">
        <v>0.1</v>
      </c>
      <c r="DC404" s="794">
        <v>0</v>
      </c>
      <c r="DD404" s="459">
        <v>0.1</v>
      </c>
      <c r="DE404" s="431"/>
      <c r="DF404" s="431" t="s">
        <v>2658</v>
      </c>
      <c r="DG404" s="665">
        <v>0.1</v>
      </c>
      <c r="DH404" s="714">
        <v>0</v>
      </c>
      <c r="DI404" s="787">
        <v>9390888</v>
      </c>
      <c r="DJ404" s="714"/>
      <c r="DK404" s="794">
        <v>0.1</v>
      </c>
      <c r="DL404" s="794">
        <v>0</v>
      </c>
      <c r="DM404" s="459">
        <v>0.1</v>
      </c>
      <c r="DN404" s="431"/>
      <c r="DO404" s="431" t="s">
        <v>2658</v>
      </c>
      <c r="DP404" s="665">
        <v>0.15000000000000002</v>
      </c>
      <c r="DQ404" s="714">
        <v>0</v>
      </c>
      <c r="DR404" s="787">
        <v>280754412</v>
      </c>
      <c r="DS404" s="714"/>
      <c r="DT404" s="794">
        <v>0.15000000000000002</v>
      </c>
      <c r="DU404" s="794">
        <v>0</v>
      </c>
      <c r="DV404" s="459">
        <v>0.1</v>
      </c>
      <c r="DW404" s="431"/>
      <c r="DX404" s="431" t="s">
        <v>2658</v>
      </c>
      <c r="DY404" s="665">
        <v>0.1</v>
      </c>
      <c r="DZ404" s="714">
        <v>0</v>
      </c>
      <c r="EA404" s="787">
        <v>129377129</v>
      </c>
      <c r="EB404" s="714"/>
      <c r="EC404" s="714"/>
      <c r="ED404" s="794">
        <v>0.1</v>
      </c>
      <c r="EE404" s="794">
        <v>0</v>
      </c>
      <c r="EG404" s="523">
        <f t="shared" si="7"/>
        <v>0.5</v>
      </c>
      <c r="EH404" s="523">
        <f t="shared" si="7"/>
        <v>0</v>
      </c>
      <c r="EI404" s="523">
        <v>0</v>
      </c>
      <c r="EJ404" s="797">
        <f>+EG404+EG405+EG406</f>
        <v>1</v>
      </c>
      <c r="EK404" s="797">
        <f>+EH404+EH405+EH406</f>
        <v>0</v>
      </c>
      <c r="EL404" s="797">
        <v>0</v>
      </c>
      <c r="EM404" s="765">
        <v>1</v>
      </c>
      <c r="EN404" s="741"/>
      <c r="EO404" s="793"/>
      <c r="EP404" s="693">
        <v>10966790000</v>
      </c>
      <c r="EQ404" s="790"/>
      <c r="ER404" s="790"/>
      <c r="ES404" s="430"/>
      <c r="ET404" s="472">
        <f t="shared" si="8"/>
        <v>0</v>
      </c>
    </row>
    <row r="405" spans="1:150" s="409" customFormat="1" ht="99.95" customHeight="1" x14ac:dyDescent="0.25">
      <c r="A405" s="430" t="s">
        <v>216</v>
      </c>
      <c r="B405" s="430" t="s">
        <v>3837</v>
      </c>
      <c r="C405" s="430" t="s">
        <v>3582</v>
      </c>
      <c r="D405" s="437">
        <v>9</v>
      </c>
      <c r="E405" s="430" t="s">
        <v>2652</v>
      </c>
      <c r="F405" s="441" t="s">
        <v>65</v>
      </c>
      <c r="G405" s="441">
        <v>0.25</v>
      </c>
      <c r="H405" s="441">
        <v>1</v>
      </c>
      <c r="I405" s="449">
        <v>0.12690000000000001</v>
      </c>
      <c r="J405" s="430" t="s">
        <v>2653</v>
      </c>
      <c r="K405" s="64">
        <v>43435</v>
      </c>
      <c r="L405" s="437">
        <v>13</v>
      </c>
      <c r="M405" s="416" t="s">
        <v>2654</v>
      </c>
      <c r="N405" s="430" t="s">
        <v>2655</v>
      </c>
      <c r="O405" s="430" t="s">
        <v>2656</v>
      </c>
      <c r="P405" s="48">
        <v>0.12690000000000001</v>
      </c>
      <c r="Q405" s="453" t="s">
        <v>1820</v>
      </c>
      <c r="R405" s="477">
        <v>10966790000</v>
      </c>
      <c r="S405" s="415"/>
      <c r="T405" s="11">
        <v>43102</v>
      </c>
      <c r="U405" s="11">
        <v>43465</v>
      </c>
      <c r="V405" s="430" t="s">
        <v>2659</v>
      </c>
      <c r="W405" s="514">
        <v>0.25</v>
      </c>
      <c r="X405" s="459">
        <v>0.15</v>
      </c>
      <c r="Y405" s="431"/>
      <c r="Z405" s="431" t="s">
        <v>2587</v>
      </c>
      <c r="AA405" s="665"/>
      <c r="AB405" s="714"/>
      <c r="AC405" s="787"/>
      <c r="AD405" s="714"/>
      <c r="AE405" s="795"/>
      <c r="AF405" s="795"/>
      <c r="AG405" s="459">
        <v>0</v>
      </c>
      <c r="AH405" s="431"/>
      <c r="AI405" s="431"/>
      <c r="AJ405" s="665"/>
      <c r="AK405" s="714"/>
      <c r="AL405" s="787"/>
      <c r="AM405" s="714"/>
      <c r="AN405" s="795"/>
      <c r="AO405" s="795"/>
      <c r="AP405" s="459">
        <v>0</v>
      </c>
      <c r="AQ405" s="431"/>
      <c r="AR405" s="431"/>
      <c r="AS405" s="665"/>
      <c r="AT405" s="714"/>
      <c r="AU405" s="787"/>
      <c r="AV405" s="714"/>
      <c r="AW405" s="714"/>
      <c r="AX405" s="795"/>
      <c r="AY405" s="795"/>
      <c r="AZ405" s="459">
        <v>0</v>
      </c>
      <c r="BA405" s="431"/>
      <c r="BB405" s="431"/>
      <c r="BC405" s="665"/>
      <c r="BD405" s="714"/>
      <c r="BE405" s="787"/>
      <c r="BF405" s="714"/>
      <c r="BG405" s="795"/>
      <c r="BH405" s="741"/>
      <c r="BI405" s="459">
        <v>0</v>
      </c>
      <c r="BJ405" s="431"/>
      <c r="BK405" s="431"/>
      <c r="BL405" s="665"/>
      <c r="BM405" s="714"/>
      <c r="BN405" s="787"/>
      <c r="BO405" s="714"/>
      <c r="BP405" s="795"/>
      <c r="BQ405" s="795"/>
      <c r="BR405" s="459">
        <v>0</v>
      </c>
      <c r="BS405" s="431"/>
      <c r="BT405" s="431"/>
      <c r="BU405" s="665"/>
      <c r="BV405" s="714"/>
      <c r="BW405" s="787"/>
      <c r="BX405" s="714"/>
      <c r="BY405" s="714"/>
      <c r="BZ405" s="795"/>
      <c r="CA405" s="795"/>
      <c r="CB405" s="459">
        <v>0</v>
      </c>
      <c r="CC405" s="431"/>
      <c r="CD405" s="431"/>
      <c r="CE405" s="665"/>
      <c r="CF405" s="714"/>
      <c r="CG405" s="787"/>
      <c r="CH405" s="714"/>
      <c r="CI405" s="795"/>
      <c r="CJ405" s="795"/>
      <c r="CK405" s="459">
        <v>0.1</v>
      </c>
      <c r="CL405" s="431"/>
      <c r="CM405" s="431" t="s">
        <v>2660</v>
      </c>
      <c r="CN405" s="665"/>
      <c r="CO405" s="714"/>
      <c r="CP405" s="787"/>
      <c r="CQ405" s="714"/>
      <c r="CR405" s="795"/>
      <c r="CS405" s="795"/>
      <c r="CT405" s="459">
        <v>0</v>
      </c>
      <c r="CU405" s="431"/>
      <c r="CV405" s="431"/>
      <c r="CW405" s="665"/>
      <c r="CX405" s="714"/>
      <c r="CY405" s="787"/>
      <c r="CZ405" s="714"/>
      <c r="DA405" s="714"/>
      <c r="DB405" s="795"/>
      <c r="DC405" s="795"/>
      <c r="DD405" s="459">
        <v>0</v>
      </c>
      <c r="DE405" s="431"/>
      <c r="DF405" s="431"/>
      <c r="DG405" s="665"/>
      <c r="DH405" s="714"/>
      <c r="DI405" s="787"/>
      <c r="DJ405" s="714"/>
      <c r="DK405" s="795"/>
      <c r="DL405" s="795"/>
      <c r="DM405" s="459">
        <v>0</v>
      </c>
      <c r="DN405" s="431"/>
      <c r="DO405" s="431"/>
      <c r="DP405" s="665"/>
      <c r="DQ405" s="714"/>
      <c r="DR405" s="787"/>
      <c r="DS405" s="714"/>
      <c r="DT405" s="795"/>
      <c r="DU405" s="795"/>
      <c r="DV405" s="459">
        <v>0</v>
      </c>
      <c r="DW405" s="431"/>
      <c r="DX405" s="431"/>
      <c r="DY405" s="665"/>
      <c r="DZ405" s="714"/>
      <c r="EA405" s="787"/>
      <c r="EB405" s="714"/>
      <c r="EC405" s="714"/>
      <c r="ED405" s="795"/>
      <c r="EE405" s="795"/>
      <c r="EG405" s="523">
        <f t="shared" si="7"/>
        <v>0.25</v>
      </c>
      <c r="EH405" s="523">
        <f t="shared" si="7"/>
        <v>0</v>
      </c>
      <c r="EI405" s="523">
        <v>0</v>
      </c>
      <c r="EJ405" s="798"/>
      <c r="EK405" s="798"/>
      <c r="EL405" s="798"/>
      <c r="EM405" s="741"/>
      <c r="EN405" s="741"/>
      <c r="EO405" s="793"/>
      <c r="EP405" s="693"/>
      <c r="EQ405" s="790"/>
      <c r="ER405" s="790"/>
      <c r="ES405" s="430"/>
      <c r="ET405" s="472">
        <f t="shared" si="8"/>
        <v>0</v>
      </c>
    </row>
    <row r="406" spans="1:150" s="409" customFormat="1" ht="99.95" customHeight="1" x14ac:dyDescent="0.25">
      <c r="A406" s="430" t="s">
        <v>216</v>
      </c>
      <c r="B406" s="430" t="s">
        <v>3837</v>
      </c>
      <c r="C406" s="430" t="s">
        <v>3582</v>
      </c>
      <c r="D406" s="437">
        <v>9</v>
      </c>
      <c r="E406" s="430" t="s">
        <v>2652</v>
      </c>
      <c r="F406" s="441" t="s">
        <v>65</v>
      </c>
      <c r="G406" s="441">
        <v>0.25</v>
      </c>
      <c r="H406" s="441">
        <v>1</v>
      </c>
      <c r="I406" s="449">
        <v>0.12690000000000001</v>
      </c>
      <c r="J406" s="430" t="s">
        <v>2653</v>
      </c>
      <c r="K406" s="64">
        <v>43435</v>
      </c>
      <c r="L406" s="437">
        <v>13</v>
      </c>
      <c r="M406" s="416" t="s">
        <v>2654</v>
      </c>
      <c r="N406" s="430" t="s">
        <v>2655</v>
      </c>
      <c r="O406" s="430" t="s">
        <v>2656</v>
      </c>
      <c r="P406" s="48">
        <v>0.12690000000000001</v>
      </c>
      <c r="Q406" s="453" t="s">
        <v>1820</v>
      </c>
      <c r="R406" s="477">
        <v>10966790000</v>
      </c>
      <c r="S406" s="415"/>
      <c r="T406" s="11">
        <v>43102</v>
      </c>
      <c r="U406" s="11">
        <v>43465</v>
      </c>
      <c r="V406" s="430" t="s">
        <v>2661</v>
      </c>
      <c r="W406" s="441">
        <v>0.25</v>
      </c>
      <c r="X406" s="459">
        <v>0.2</v>
      </c>
      <c r="Y406" s="431"/>
      <c r="Z406" s="431" t="s">
        <v>2587</v>
      </c>
      <c r="AA406" s="665"/>
      <c r="AB406" s="714"/>
      <c r="AC406" s="787"/>
      <c r="AD406" s="714"/>
      <c r="AE406" s="795"/>
      <c r="AF406" s="795"/>
      <c r="AG406" s="459">
        <v>0</v>
      </c>
      <c r="AH406" s="431"/>
      <c r="AI406" s="431"/>
      <c r="AJ406" s="665"/>
      <c r="AK406" s="714"/>
      <c r="AL406" s="787"/>
      <c r="AM406" s="714"/>
      <c r="AN406" s="795"/>
      <c r="AO406" s="795"/>
      <c r="AP406" s="459">
        <v>0</v>
      </c>
      <c r="AQ406" s="431"/>
      <c r="AR406" s="431"/>
      <c r="AS406" s="665"/>
      <c r="AT406" s="714"/>
      <c r="AU406" s="787"/>
      <c r="AV406" s="714"/>
      <c r="AW406" s="714"/>
      <c r="AX406" s="795"/>
      <c r="AY406" s="795"/>
      <c r="AZ406" s="459">
        <v>0</v>
      </c>
      <c r="BA406" s="431"/>
      <c r="BB406" s="431"/>
      <c r="BC406" s="665"/>
      <c r="BD406" s="714"/>
      <c r="BE406" s="787"/>
      <c r="BF406" s="714"/>
      <c r="BG406" s="795"/>
      <c r="BH406" s="741"/>
      <c r="BI406" s="459">
        <v>0</v>
      </c>
      <c r="BJ406" s="431"/>
      <c r="BK406" s="431"/>
      <c r="BL406" s="665"/>
      <c r="BM406" s="714"/>
      <c r="BN406" s="787"/>
      <c r="BO406" s="714"/>
      <c r="BP406" s="795"/>
      <c r="BQ406" s="795"/>
      <c r="BR406" s="459">
        <v>0</v>
      </c>
      <c r="BS406" s="431"/>
      <c r="BT406" s="431"/>
      <c r="BU406" s="665"/>
      <c r="BV406" s="714"/>
      <c r="BW406" s="787"/>
      <c r="BX406" s="714"/>
      <c r="BY406" s="714"/>
      <c r="BZ406" s="795"/>
      <c r="CA406" s="795"/>
      <c r="CB406" s="459">
        <v>0</v>
      </c>
      <c r="CC406" s="431"/>
      <c r="CD406" s="431"/>
      <c r="CE406" s="665"/>
      <c r="CF406" s="714"/>
      <c r="CG406" s="787"/>
      <c r="CH406" s="714"/>
      <c r="CI406" s="795"/>
      <c r="CJ406" s="795"/>
      <c r="CK406" s="459">
        <v>0</v>
      </c>
      <c r="CL406" s="431"/>
      <c r="CM406" s="431"/>
      <c r="CN406" s="665"/>
      <c r="CO406" s="714"/>
      <c r="CP406" s="787"/>
      <c r="CQ406" s="714"/>
      <c r="CR406" s="795"/>
      <c r="CS406" s="795"/>
      <c r="CT406" s="459">
        <v>0</v>
      </c>
      <c r="CU406" s="431"/>
      <c r="CV406" s="431"/>
      <c r="CW406" s="665"/>
      <c r="CX406" s="714"/>
      <c r="CY406" s="787"/>
      <c r="CZ406" s="714"/>
      <c r="DA406" s="714"/>
      <c r="DB406" s="795"/>
      <c r="DC406" s="795"/>
      <c r="DD406" s="459">
        <v>0</v>
      </c>
      <c r="DE406" s="431"/>
      <c r="DF406" s="431"/>
      <c r="DG406" s="665"/>
      <c r="DH406" s="714"/>
      <c r="DI406" s="787"/>
      <c r="DJ406" s="714"/>
      <c r="DK406" s="795"/>
      <c r="DL406" s="795"/>
      <c r="DM406" s="459">
        <v>0.05</v>
      </c>
      <c r="DN406" s="431"/>
      <c r="DO406" s="431" t="s">
        <v>2587</v>
      </c>
      <c r="DP406" s="665"/>
      <c r="DQ406" s="714"/>
      <c r="DR406" s="787"/>
      <c r="DS406" s="714"/>
      <c r="DT406" s="795"/>
      <c r="DU406" s="795"/>
      <c r="DV406" s="459">
        <v>0</v>
      </c>
      <c r="DW406" s="431"/>
      <c r="DX406" s="431"/>
      <c r="DY406" s="665"/>
      <c r="DZ406" s="714"/>
      <c r="EA406" s="787"/>
      <c r="EB406" s="714"/>
      <c r="EC406" s="714"/>
      <c r="ED406" s="795"/>
      <c r="EE406" s="795"/>
      <c r="EG406" s="523">
        <f t="shared" si="7"/>
        <v>0.25</v>
      </c>
      <c r="EH406" s="523">
        <f t="shared" si="7"/>
        <v>0</v>
      </c>
      <c r="EI406" s="523">
        <v>0</v>
      </c>
      <c r="EJ406" s="799"/>
      <c r="EK406" s="799"/>
      <c r="EL406" s="799"/>
      <c r="EM406" s="741"/>
      <c r="EN406" s="741"/>
      <c r="EO406" s="793"/>
      <c r="EP406" s="693"/>
      <c r="EQ406" s="790"/>
      <c r="ER406" s="790"/>
      <c r="ES406" s="430"/>
      <c r="ET406" s="472">
        <f t="shared" si="8"/>
        <v>0</v>
      </c>
    </row>
    <row r="407" spans="1:150" s="409" customFormat="1" ht="99.95" customHeight="1" x14ac:dyDescent="0.25">
      <c r="A407" s="430" t="s">
        <v>216</v>
      </c>
      <c r="B407" s="430" t="s">
        <v>3837</v>
      </c>
      <c r="C407" s="430" t="s">
        <v>3583</v>
      </c>
      <c r="D407" s="437">
        <v>10</v>
      </c>
      <c r="E407" s="430" t="s">
        <v>2662</v>
      </c>
      <c r="F407" s="441" t="s">
        <v>65</v>
      </c>
      <c r="G407" s="437">
        <v>3</v>
      </c>
      <c r="H407" s="441">
        <v>1</v>
      </c>
      <c r="I407" s="449">
        <v>1.8E-3</v>
      </c>
      <c r="J407" s="430" t="s">
        <v>2663</v>
      </c>
      <c r="K407" s="64">
        <v>43132</v>
      </c>
      <c r="L407" s="437">
        <v>14</v>
      </c>
      <c r="M407" s="430" t="s">
        <v>108</v>
      </c>
      <c r="N407" s="430" t="s">
        <v>2664</v>
      </c>
      <c r="O407" s="430" t="s">
        <v>2665</v>
      </c>
      <c r="P407" s="48">
        <v>8.5263157894736841E-4</v>
      </c>
      <c r="Q407" s="453" t="s">
        <v>3988</v>
      </c>
      <c r="R407" s="477">
        <v>72000000</v>
      </c>
      <c r="S407" s="415"/>
      <c r="T407" s="11">
        <v>43102</v>
      </c>
      <c r="U407" s="11">
        <v>43159</v>
      </c>
      <c r="V407" s="416" t="s">
        <v>2666</v>
      </c>
      <c r="W407" s="514">
        <v>0.5</v>
      </c>
      <c r="X407" s="459">
        <v>0.5</v>
      </c>
      <c r="Y407" s="431"/>
      <c r="Z407" s="431" t="s">
        <v>2667</v>
      </c>
      <c r="AA407" s="665">
        <v>0.5</v>
      </c>
      <c r="AB407" s="714">
        <v>0</v>
      </c>
      <c r="AC407" s="787">
        <v>66000000</v>
      </c>
      <c r="AD407" s="714"/>
      <c r="AE407" s="794">
        <v>0.5</v>
      </c>
      <c r="AF407" s="794">
        <v>0</v>
      </c>
      <c r="AG407" s="459">
        <v>0</v>
      </c>
      <c r="AH407" s="431"/>
      <c r="AI407" s="431"/>
      <c r="AJ407" s="665">
        <v>0.5</v>
      </c>
      <c r="AK407" s="714">
        <v>0</v>
      </c>
      <c r="AL407" s="787"/>
      <c r="AM407" s="714"/>
      <c r="AN407" s="794">
        <v>0.5</v>
      </c>
      <c r="AO407" s="794">
        <v>0</v>
      </c>
      <c r="AP407" s="459">
        <v>0</v>
      </c>
      <c r="AQ407" s="431"/>
      <c r="AR407" s="431"/>
      <c r="AS407" s="665">
        <v>0</v>
      </c>
      <c r="AT407" s="714">
        <v>0</v>
      </c>
      <c r="AU407" s="787"/>
      <c r="AV407" s="714"/>
      <c r="AW407" s="714"/>
      <c r="AX407" s="794">
        <v>0</v>
      </c>
      <c r="AY407" s="794">
        <v>0</v>
      </c>
      <c r="AZ407" s="459">
        <v>0</v>
      </c>
      <c r="BA407" s="431"/>
      <c r="BB407" s="431"/>
      <c r="BC407" s="665">
        <v>0</v>
      </c>
      <c r="BD407" s="714">
        <v>0</v>
      </c>
      <c r="BE407" s="787"/>
      <c r="BF407" s="714"/>
      <c r="BG407" s="794">
        <v>0</v>
      </c>
      <c r="BH407" s="740">
        <v>0</v>
      </c>
      <c r="BI407" s="459">
        <v>0</v>
      </c>
      <c r="BJ407" s="431"/>
      <c r="BK407" s="431"/>
      <c r="BL407" s="665">
        <v>0</v>
      </c>
      <c r="BM407" s="714">
        <v>0</v>
      </c>
      <c r="BN407" s="787"/>
      <c r="BO407" s="714"/>
      <c r="BP407" s="794">
        <v>0</v>
      </c>
      <c r="BQ407" s="794">
        <v>0</v>
      </c>
      <c r="BR407" s="459">
        <v>0</v>
      </c>
      <c r="BS407" s="431"/>
      <c r="BT407" s="431"/>
      <c r="BU407" s="665">
        <v>0</v>
      </c>
      <c r="BV407" s="714">
        <v>0</v>
      </c>
      <c r="BW407" s="787"/>
      <c r="BX407" s="714"/>
      <c r="BY407" s="714"/>
      <c r="BZ407" s="794">
        <v>0</v>
      </c>
      <c r="CA407" s="794">
        <v>0</v>
      </c>
      <c r="CB407" s="459">
        <v>0</v>
      </c>
      <c r="CC407" s="431"/>
      <c r="CD407" s="431"/>
      <c r="CE407" s="665">
        <v>1</v>
      </c>
      <c r="CF407" s="714">
        <v>0</v>
      </c>
      <c r="CG407" s="787"/>
      <c r="CH407" s="714"/>
      <c r="CI407" s="794">
        <v>1</v>
      </c>
      <c r="CJ407" s="794">
        <v>0</v>
      </c>
      <c r="CK407" s="459">
        <v>0</v>
      </c>
      <c r="CL407" s="431"/>
      <c r="CM407" s="431"/>
      <c r="CN407" s="665">
        <v>0</v>
      </c>
      <c r="CO407" s="714">
        <v>0</v>
      </c>
      <c r="CP407" s="787"/>
      <c r="CQ407" s="714"/>
      <c r="CR407" s="794">
        <v>0</v>
      </c>
      <c r="CS407" s="794">
        <v>0</v>
      </c>
      <c r="CT407" s="459">
        <v>0</v>
      </c>
      <c r="CU407" s="431"/>
      <c r="CV407" s="431"/>
      <c r="CW407" s="665">
        <v>0</v>
      </c>
      <c r="CX407" s="714">
        <v>0</v>
      </c>
      <c r="CY407" s="787"/>
      <c r="CZ407" s="714"/>
      <c r="DA407" s="714"/>
      <c r="DB407" s="794">
        <v>0</v>
      </c>
      <c r="DC407" s="794">
        <v>0</v>
      </c>
      <c r="DD407" s="459">
        <v>0</v>
      </c>
      <c r="DE407" s="431"/>
      <c r="DF407" s="431"/>
      <c r="DG407" s="665">
        <v>0</v>
      </c>
      <c r="DH407" s="714">
        <v>0</v>
      </c>
      <c r="DI407" s="787"/>
      <c r="DJ407" s="714"/>
      <c r="DK407" s="794">
        <v>0</v>
      </c>
      <c r="DL407" s="794">
        <v>0</v>
      </c>
      <c r="DM407" s="459">
        <v>0</v>
      </c>
      <c r="DN407" s="431"/>
      <c r="DO407" s="431"/>
      <c r="DP407" s="665">
        <v>0</v>
      </c>
      <c r="DQ407" s="714">
        <v>0</v>
      </c>
      <c r="DR407" s="787">
        <v>6000000</v>
      </c>
      <c r="DS407" s="714"/>
      <c r="DT407" s="794">
        <v>0</v>
      </c>
      <c r="DU407" s="794">
        <v>0</v>
      </c>
      <c r="DV407" s="459">
        <v>0</v>
      </c>
      <c r="DW407" s="431"/>
      <c r="DX407" s="431"/>
      <c r="DY407" s="665">
        <v>0</v>
      </c>
      <c r="DZ407" s="714">
        <v>0</v>
      </c>
      <c r="EA407" s="787"/>
      <c r="EB407" s="714"/>
      <c r="EC407" s="714"/>
      <c r="ED407" s="794">
        <v>0</v>
      </c>
      <c r="EE407" s="794">
        <v>0</v>
      </c>
      <c r="EG407" s="523">
        <f t="shared" si="7"/>
        <v>0.5</v>
      </c>
      <c r="EH407" s="523">
        <f t="shared" si="7"/>
        <v>0</v>
      </c>
      <c r="EI407" s="523">
        <v>0</v>
      </c>
      <c r="EJ407" s="800">
        <f>+EG407+EG408</f>
        <v>1</v>
      </c>
      <c r="EK407" s="800">
        <f>+EH407+EH408</f>
        <v>0</v>
      </c>
      <c r="EL407" s="800">
        <v>0</v>
      </c>
      <c r="EM407" s="765">
        <v>1</v>
      </c>
      <c r="EN407" s="765">
        <v>0</v>
      </c>
      <c r="EO407" s="803"/>
      <c r="EP407" s="693">
        <v>72000000</v>
      </c>
      <c r="EQ407" s="790"/>
      <c r="ER407" s="790"/>
      <c r="ES407" s="430"/>
      <c r="ET407" s="472">
        <f t="shared" si="8"/>
        <v>0</v>
      </c>
    </row>
    <row r="408" spans="1:150" s="409" customFormat="1" ht="99.95" customHeight="1" x14ac:dyDescent="0.25">
      <c r="A408" s="430" t="s">
        <v>216</v>
      </c>
      <c r="B408" s="430" t="s">
        <v>3837</v>
      </c>
      <c r="C408" s="430" t="s">
        <v>3583</v>
      </c>
      <c r="D408" s="437">
        <v>10</v>
      </c>
      <c r="E408" s="430" t="s">
        <v>2662</v>
      </c>
      <c r="F408" s="441" t="s">
        <v>65</v>
      </c>
      <c r="G408" s="437">
        <v>3</v>
      </c>
      <c r="H408" s="441">
        <v>1</v>
      </c>
      <c r="I408" s="449">
        <v>1.8E-3</v>
      </c>
      <c r="J408" s="430" t="s">
        <v>2663</v>
      </c>
      <c r="K408" s="64">
        <v>43132</v>
      </c>
      <c r="L408" s="437">
        <v>14</v>
      </c>
      <c r="M408" s="430" t="s">
        <v>108</v>
      </c>
      <c r="N408" s="430" t="s">
        <v>2664</v>
      </c>
      <c r="O408" s="430" t="s">
        <v>2665</v>
      </c>
      <c r="P408" s="48">
        <v>8.5263157894736841E-4</v>
      </c>
      <c r="Q408" s="453" t="s">
        <v>3988</v>
      </c>
      <c r="R408" s="477">
        <v>72000000</v>
      </c>
      <c r="S408" s="415"/>
      <c r="T408" s="11">
        <v>43102</v>
      </c>
      <c r="U408" s="11">
        <v>43159</v>
      </c>
      <c r="V408" s="430" t="s">
        <v>2668</v>
      </c>
      <c r="W408" s="441">
        <v>0.5</v>
      </c>
      <c r="X408" s="459">
        <v>0</v>
      </c>
      <c r="Y408" s="431"/>
      <c r="Z408" s="431"/>
      <c r="AA408" s="665"/>
      <c r="AB408" s="714"/>
      <c r="AC408" s="787"/>
      <c r="AD408" s="714"/>
      <c r="AE408" s="795"/>
      <c r="AF408" s="795"/>
      <c r="AG408" s="459">
        <v>0.5</v>
      </c>
      <c r="AH408" s="431"/>
      <c r="AI408" s="431" t="s">
        <v>2669</v>
      </c>
      <c r="AJ408" s="665"/>
      <c r="AK408" s="714"/>
      <c r="AL408" s="787"/>
      <c r="AM408" s="714"/>
      <c r="AN408" s="795"/>
      <c r="AO408" s="795"/>
      <c r="AP408" s="459">
        <v>0</v>
      </c>
      <c r="AQ408" s="431"/>
      <c r="AR408" s="431"/>
      <c r="AS408" s="665"/>
      <c r="AT408" s="714"/>
      <c r="AU408" s="787"/>
      <c r="AV408" s="714"/>
      <c r="AW408" s="714"/>
      <c r="AX408" s="795"/>
      <c r="AY408" s="795"/>
      <c r="AZ408" s="459">
        <v>0</v>
      </c>
      <c r="BA408" s="431"/>
      <c r="BB408" s="431"/>
      <c r="BC408" s="665"/>
      <c r="BD408" s="714"/>
      <c r="BE408" s="787"/>
      <c r="BF408" s="714"/>
      <c r="BG408" s="795"/>
      <c r="BH408" s="741"/>
      <c r="BI408" s="459">
        <v>0</v>
      </c>
      <c r="BJ408" s="431"/>
      <c r="BK408" s="431"/>
      <c r="BL408" s="665"/>
      <c r="BM408" s="714"/>
      <c r="BN408" s="787"/>
      <c r="BO408" s="714"/>
      <c r="BP408" s="795"/>
      <c r="BQ408" s="795"/>
      <c r="BR408" s="459">
        <v>0</v>
      </c>
      <c r="BS408" s="431"/>
      <c r="BT408" s="431"/>
      <c r="BU408" s="665"/>
      <c r="BV408" s="714"/>
      <c r="BW408" s="787"/>
      <c r="BX408" s="714"/>
      <c r="BY408" s="714"/>
      <c r="BZ408" s="795"/>
      <c r="CA408" s="795"/>
      <c r="CB408" s="459">
        <v>0</v>
      </c>
      <c r="CC408" s="431"/>
      <c r="CD408" s="431"/>
      <c r="CE408" s="665"/>
      <c r="CF408" s="714"/>
      <c r="CG408" s="787"/>
      <c r="CH408" s="714"/>
      <c r="CI408" s="795"/>
      <c r="CJ408" s="795"/>
      <c r="CK408" s="459">
        <v>0</v>
      </c>
      <c r="CL408" s="431"/>
      <c r="CM408" s="431"/>
      <c r="CN408" s="665"/>
      <c r="CO408" s="714"/>
      <c r="CP408" s="787"/>
      <c r="CQ408" s="714"/>
      <c r="CR408" s="795"/>
      <c r="CS408" s="795"/>
      <c r="CT408" s="459">
        <v>0</v>
      </c>
      <c r="CU408" s="431"/>
      <c r="CV408" s="431"/>
      <c r="CW408" s="665"/>
      <c r="CX408" s="714"/>
      <c r="CY408" s="787"/>
      <c r="CZ408" s="714"/>
      <c r="DA408" s="714"/>
      <c r="DB408" s="795"/>
      <c r="DC408" s="795"/>
      <c r="DD408" s="459">
        <v>0</v>
      </c>
      <c r="DE408" s="431"/>
      <c r="DF408" s="431"/>
      <c r="DG408" s="665"/>
      <c r="DH408" s="714"/>
      <c r="DI408" s="787"/>
      <c r="DJ408" s="714"/>
      <c r="DK408" s="795"/>
      <c r="DL408" s="795"/>
      <c r="DM408" s="459">
        <v>0</v>
      </c>
      <c r="DN408" s="431"/>
      <c r="DO408" s="431"/>
      <c r="DP408" s="665"/>
      <c r="DQ408" s="714"/>
      <c r="DR408" s="787"/>
      <c r="DS408" s="714"/>
      <c r="DT408" s="795"/>
      <c r="DU408" s="795"/>
      <c r="DV408" s="459">
        <v>0</v>
      </c>
      <c r="DW408" s="431"/>
      <c r="DX408" s="431"/>
      <c r="DY408" s="665"/>
      <c r="DZ408" s="714"/>
      <c r="EA408" s="787"/>
      <c r="EB408" s="714"/>
      <c r="EC408" s="714"/>
      <c r="ED408" s="795"/>
      <c r="EE408" s="795"/>
      <c r="EG408" s="523">
        <f t="shared" si="7"/>
        <v>0.5</v>
      </c>
      <c r="EH408" s="523">
        <f t="shared" si="7"/>
        <v>0</v>
      </c>
      <c r="EI408" s="523">
        <v>0</v>
      </c>
      <c r="EJ408" s="802"/>
      <c r="EK408" s="802"/>
      <c r="EL408" s="802"/>
      <c r="EM408" s="765"/>
      <c r="EN408" s="765"/>
      <c r="EO408" s="803"/>
      <c r="EP408" s="693"/>
      <c r="EQ408" s="790"/>
      <c r="ER408" s="790"/>
      <c r="ES408" s="430"/>
      <c r="ET408" s="472">
        <f t="shared" si="8"/>
        <v>0</v>
      </c>
    </row>
    <row r="409" spans="1:150" s="409" customFormat="1" ht="99.95" customHeight="1" x14ac:dyDescent="0.25">
      <c r="A409" s="430" t="s">
        <v>216</v>
      </c>
      <c r="B409" s="430" t="s">
        <v>3837</v>
      </c>
      <c r="C409" s="430" t="s">
        <v>3583</v>
      </c>
      <c r="D409" s="437">
        <v>10</v>
      </c>
      <c r="E409" s="430" t="s">
        <v>2662</v>
      </c>
      <c r="F409" s="441" t="s">
        <v>65</v>
      </c>
      <c r="G409" s="437">
        <v>3</v>
      </c>
      <c r="H409" s="441">
        <v>1</v>
      </c>
      <c r="I409" s="449">
        <v>1.8E-3</v>
      </c>
      <c r="J409" s="430" t="s">
        <v>2663</v>
      </c>
      <c r="K409" s="64">
        <v>43282</v>
      </c>
      <c r="L409" s="437">
        <v>15</v>
      </c>
      <c r="M409" s="430" t="s">
        <v>109</v>
      </c>
      <c r="N409" s="430" t="s">
        <v>2670</v>
      </c>
      <c r="O409" s="430" t="s">
        <v>2671</v>
      </c>
      <c r="P409" s="48">
        <v>9.4736842105263154E-4</v>
      </c>
      <c r="Q409" s="453" t="s">
        <v>2610</v>
      </c>
      <c r="R409" s="477">
        <v>80000000</v>
      </c>
      <c r="S409" s="415"/>
      <c r="T409" s="11">
        <v>43282</v>
      </c>
      <c r="U409" s="11">
        <v>43312</v>
      </c>
      <c r="V409" s="430" t="s">
        <v>2672</v>
      </c>
      <c r="W409" s="441">
        <v>1</v>
      </c>
      <c r="X409" s="459">
        <v>0</v>
      </c>
      <c r="Y409" s="431"/>
      <c r="Z409" s="431"/>
      <c r="AA409" s="665"/>
      <c r="AB409" s="714"/>
      <c r="AC409" s="552"/>
      <c r="AD409" s="714"/>
      <c r="AE409" s="795"/>
      <c r="AF409" s="795"/>
      <c r="AG409" s="459">
        <v>0</v>
      </c>
      <c r="AH409" s="431"/>
      <c r="AI409" s="431"/>
      <c r="AJ409" s="665"/>
      <c r="AK409" s="714"/>
      <c r="AL409" s="552"/>
      <c r="AM409" s="714"/>
      <c r="AN409" s="795"/>
      <c r="AO409" s="795"/>
      <c r="AP409" s="459">
        <v>0</v>
      </c>
      <c r="AQ409" s="431"/>
      <c r="AR409" s="431"/>
      <c r="AS409" s="665"/>
      <c r="AT409" s="714"/>
      <c r="AU409" s="552"/>
      <c r="AV409" s="714"/>
      <c r="AW409" s="714"/>
      <c r="AX409" s="795"/>
      <c r="AY409" s="795"/>
      <c r="AZ409" s="459">
        <v>0</v>
      </c>
      <c r="BA409" s="431"/>
      <c r="BB409" s="431"/>
      <c r="BC409" s="665"/>
      <c r="BD409" s="714"/>
      <c r="BE409" s="552"/>
      <c r="BF409" s="714"/>
      <c r="BG409" s="795"/>
      <c r="BH409" s="741"/>
      <c r="BI409" s="459">
        <v>0</v>
      </c>
      <c r="BJ409" s="431"/>
      <c r="BK409" s="431"/>
      <c r="BL409" s="665"/>
      <c r="BM409" s="714"/>
      <c r="BN409" s="552"/>
      <c r="BO409" s="714"/>
      <c r="BP409" s="795"/>
      <c r="BQ409" s="795"/>
      <c r="BR409" s="459">
        <v>0</v>
      </c>
      <c r="BS409" s="431"/>
      <c r="BT409" s="431"/>
      <c r="BU409" s="665"/>
      <c r="BV409" s="714"/>
      <c r="BW409" s="552"/>
      <c r="BX409" s="714"/>
      <c r="BY409" s="714"/>
      <c r="BZ409" s="795"/>
      <c r="CA409" s="795"/>
      <c r="CB409" s="459">
        <v>1</v>
      </c>
      <c r="CC409" s="431"/>
      <c r="CD409" s="431" t="s">
        <v>2673</v>
      </c>
      <c r="CE409" s="665"/>
      <c r="CF409" s="714"/>
      <c r="CG409" s="552">
        <v>80000000</v>
      </c>
      <c r="CH409" s="714"/>
      <c r="CI409" s="795"/>
      <c r="CJ409" s="795"/>
      <c r="CK409" s="459">
        <v>0</v>
      </c>
      <c r="CL409" s="431"/>
      <c r="CM409" s="431"/>
      <c r="CN409" s="665"/>
      <c r="CO409" s="714"/>
      <c r="CP409" s="552"/>
      <c r="CQ409" s="714"/>
      <c r="CR409" s="795"/>
      <c r="CS409" s="795"/>
      <c r="CT409" s="459">
        <v>0</v>
      </c>
      <c r="CU409" s="431"/>
      <c r="CV409" s="431"/>
      <c r="CW409" s="665"/>
      <c r="CX409" s="714"/>
      <c r="CY409" s="552"/>
      <c r="CZ409" s="714"/>
      <c r="DA409" s="714"/>
      <c r="DB409" s="795"/>
      <c r="DC409" s="795"/>
      <c r="DD409" s="459">
        <v>0</v>
      </c>
      <c r="DE409" s="431"/>
      <c r="DF409" s="431"/>
      <c r="DG409" s="665"/>
      <c r="DH409" s="714"/>
      <c r="DI409" s="552"/>
      <c r="DJ409" s="714"/>
      <c r="DK409" s="795"/>
      <c r="DL409" s="795"/>
      <c r="DM409" s="459">
        <v>0</v>
      </c>
      <c r="DN409" s="431"/>
      <c r="DO409" s="431"/>
      <c r="DP409" s="665"/>
      <c r="DQ409" s="714"/>
      <c r="DR409" s="552"/>
      <c r="DS409" s="714"/>
      <c r="DT409" s="795"/>
      <c r="DU409" s="795"/>
      <c r="DV409" s="459">
        <v>0</v>
      </c>
      <c r="DW409" s="431"/>
      <c r="DX409" s="431"/>
      <c r="DY409" s="665"/>
      <c r="DZ409" s="714"/>
      <c r="EA409" s="552"/>
      <c r="EB409" s="714"/>
      <c r="EC409" s="714"/>
      <c r="ED409" s="795"/>
      <c r="EE409" s="795"/>
      <c r="EG409" s="523">
        <f t="shared" si="7"/>
        <v>1</v>
      </c>
      <c r="EH409" s="523">
        <f t="shared" si="7"/>
        <v>0</v>
      </c>
      <c r="EI409" s="523">
        <v>0</v>
      </c>
      <c r="EJ409" s="88">
        <f>+EG409</f>
        <v>1</v>
      </c>
      <c r="EK409" s="88">
        <f>+EH409</f>
        <v>0</v>
      </c>
      <c r="EL409" s="88">
        <v>0</v>
      </c>
      <c r="EM409" s="765"/>
      <c r="EN409" s="765"/>
      <c r="EO409" s="560"/>
      <c r="EP409" s="554">
        <v>80000000</v>
      </c>
      <c r="EQ409" s="555"/>
      <c r="ER409" s="555"/>
      <c r="ES409" s="430"/>
      <c r="ET409" s="472">
        <f t="shared" si="8"/>
        <v>0</v>
      </c>
    </row>
    <row r="410" spans="1:150" s="409" customFormat="1" ht="99.95" customHeight="1" x14ac:dyDescent="0.25">
      <c r="A410" s="430" t="s">
        <v>216</v>
      </c>
      <c r="B410" s="430" t="s">
        <v>3837</v>
      </c>
      <c r="C410" s="430" t="s">
        <v>3579</v>
      </c>
      <c r="D410" s="437">
        <v>12</v>
      </c>
      <c r="E410" s="430" t="s">
        <v>195</v>
      </c>
      <c r="F410" s="441" t="s">
        <v>65</v>
      </c>
      <c r="G410" s="441">
        <v>0.42</v>
      </c>
      <c r="H410" s="441">
        <v>1</v>
      </c>
      <c r="I410" s="449">
        <v>0.31850000000000001</v>
      </c>
      <c r="J410" s="430" t="s">
        <v>2674</v>
      </c>
      <c r="K410" s="64">
        <v>43405</v>
      </c>
      <c r="L410" s="437">
        <v>16</v>
      </c>
      <c r="M410" s="430" t="s">
        <v>102</v>
      </c>
      <c r="N410" s="430" t="s">
        <v>2675</v>
      </c>
      <c r="O410" s="430" t="s">
        <v>2676</v>
      </c>
      <c r="P410" s="449">
        <v>1.0843177282482271E-3</v>
      </c>
      <c r="Q410" s="437" t="s">
        <v>1820</v>
      </c>
      <c r="R410" s="477">
        <v>93718000</v>
      </c>
      <c r="S410" s="415"/>
      <c r="T410" s="11">
        <v>43102</v>
      </c>
      <c r="U410" s="11">
        <v>43465</v>
      </c>
      <c r="V410" s="430" t="s">
        <v>2677</v>
      </c>
      <c r="W410" s="441">
        <v>0.9</v>
      </c>
      <c r="X410" s="459">
        <v>8.1799999999999998E-2</v>
      </c>
      <c r="Y410" s="431"/>
      <c r="Z410" s="431" t="s">
        <v>2581</v>
      </c>
      <c r="AA410" s="665">
        <v>0.1618</v>
      </c>
      <c r="AB410" s="714">
        <v>0</v>
      </c>
      <c r="AC410" s="787">
        <v>85908350</v>
      </c>
      <c r="AD410" s="714"/>
      <c r="AE410" s="794">
        <v>0.1618</v>
      </c>
      <c r="AF410" s="794">
        <v>0</v>
      </c>
      <c r="AG410" s="459">
        <v>8.1799999999999998E-2</v>
      </c>
      <c r="AH410" s="431"/>
      <c r="AI410" s="431" t="s">
        <v>2581</v>
      </c>
      <c r="AJ410" s="665">
        <v>8.1799999999999998E-2</v>
      </c>
      <c r="AK410" s="714">
        <v>0</v>
      </c>
      <c r="AL410" s="787"/>
      <c r="AM410" s="714"/>
      <c r="AN410" s="794">
        <v>8.1799999999999998E-2</v>
      </c>
      <c r="AO410" s="794">
        <v>0</v>
      </c>
      <c r="AP410" s="459">
        <v>8.1799999999999998E-2</v>
      </c>
      <c r="AQ410" s="431"/>
      <c r="AR410" s="431" t="s">
        <v>2581</v>
      </c>
      <c r="AS410" s="665">
        <v>8.1799999999999998E-2</v>
      </c>
      <c r="AT410" s="714">
        <v>0</v>
      </c>
      <c r="AU410" s="787"/>
      <c r="AV410" s="714"/>
      <c r="AW410" s="714"/>
      <c r="AX410" s="794">
        <v>8.1799999999999998E-2</v>
      </c>
      <c r="AY410" s="794">
        <v>0</v>
      </c>
      <c r="AZ410" s="459">
        <v>8.1799999999999998E-2</v>
      </c>
      <c r="BA410" s="431"/>
      <c r="BB410" s="431" t="s">
        <v>2581</v>
      </c>
      <c r="BC410" s="665">
        <v>8.1799999999999998E-2</v>
      </c>
      <c r="BD410" s="714">
        <v>0</v>
      </c>
      <c r="BE410" s="787"/>
      <c r="BF410" s="714"/>
      <c r="BG410" s="794">
        <v>8.1799999999999998E-2</v>
      </c>
      <c r="BH410" s="740">
        <v>0</v>
      </c>
      <c r="BI410" s="459">
        <v>8.1799999999999998E-2</v>
      </c>
      <c r="BJ410" s="431"/>
      <c r="BK410" s="431" t="s">
        <v>2581</v>
      </c>
      <c r="BL410" s="665">
        <v>8.1799999999999998E-2</v>
      </c>
      <c r="BM410" s="714">
        <v>0</v>
      </c>
      <c r="BN410" s="787"/>
      <c r="BO410" s="714"/>
      <c r="BP410" s="794">
        <v>8.1799999999999998E-2</v>
      </c>
      <c r="BQ410" s="794">
        <v>0</v>
      </c>
      <c r="BR410" s="459">
        <v>8.1799999999999998E-2</v>
      </c>
      <c r="BS410" s="431"/>
      <c r="BT410" s="431" t="s">
        <v>2581</v>
      </c>
      <c r="BU410" s="665">
        <v>8.1799999999999998E-2</v>
      </c>
      <c r="BV410" s="714">
        <v>0</v>
      </c>
      <c r="BW410" s="787"/>
      <c r="BX410" s="714"/>
      <c r="BY410" s="714"/>
      <c r="BZ410" s="794">
        <v>8.1799999999999998E-2</v>
      </c>
      <c r="CA410" s="794">
        <v>0</v>
      </c>
      <c r="CB410" s="459">
        <v>8.1799999999999998E-2</v>
      </c>
      <c r="CC410" s="431"/>
      <c r="CD410" s="431" t="s">
        <v>2581</v>
      </c>
      <c r="CE410" s="665">
        <v>8.1799999999999998E-2</v>
      </c>
      <c r="CF410" s="714">
        <v>0</v>
      </c>
      <c r="CG410" s="787"/>
      <c r="CH410" s="714"/>
      <c r="CI410" s="794">
        <v>8.1799999999999998E-2</v>
      </c>
      <c r="CJ410" s="794">
        <v>0</v>
      </c>
      <c r="CK410" s="459">
        <v>8.1799999999999998E-2</v>
      </c>
      <c r="CL410" s="431"/>
      <c r="CM410" s="431" t="s">
        <v>2581</v>
      </c>
      <c r="CN410" s="665">
        <v>0.33179999999999998</v>
      </c>
      <c r="CO410" s="714">
        <v>0</v>
      </c>
      <c r="CP410" s="787"/>
      <c r="CQ410" s="714"/>
      <c r="CR410" s="794">
        <v>0.33179999999999998</v>
      </c>
      <c r="CS410" s="794">
        <v>0</v>
      </c>
      <c r="CT410" s="459">
        <v>8.1799999999999998E-2</v>
      </c>
      <c r="CU410" s="431"/>
      <c r="CV410" s="431" t="s">
        <v>2581</v>
      </c>
      <c r="CW410" s="665">
        <v>0.33179999999999998</v>
      </c>
      <c r="CX410" s="714">
        <v>0</v>
      </c>
      <c r="CY410" s="787"/>
      <c r="CZ410" s="714"/>
      <c r="DA410" s="714"/>
      <c r="DB410" s="794">
        <v>0.33179999999999998</v>
      </c>
      <c r="DC410" s="794">
        <v>0</v>
      </c>
      <c r="DD410" s="459">
        <v>8.1799999999999998E-2</v>
      </c>
      <c r="DE410" s="431"/>
      <c r="DF410" s="431" t="s">
        <v>2581</v>
      </c>
      <c r="DG410" s="665">
        <v>8.1799999999999998E-2</v>
      </c>
      <c r="DH410" s="714">
        <v>0</v>
      </c>
      <c r="DI410" s="787"/>
      <c r="DJ410" s="714"/>
      <c r="DK410" s="794">
        <v>8.1799999999999998E-2</v>
      </c>
      <c r="DL410" s="794">
        <v>0</v>
      </c>
      <c r="DM410" s="459">
        <v>8.1799999999999998E-2</v>
      </c>
      <c r="DN410" s="431"/>
      <c r="DO410" s="431" t="s">
        <v>2581</v>
      </c>
      <c r="DP410" s="665"/>
      <c r="DQ410" s="714">
        <v>0</v>
      </c>
      <c r="DR410" s="787">
        <v>7809650</v>
      </c>
      <c r="DS410" s="714"/>
      <c r="DT410" s="794"/>
      <c r="DU410" s="794">
        <v>0</v>
      </c>
      <c r="DV410" s="459">
        <v>0</v>
      </c>
      <c r="DW410" s="431"/>
      <c r="DX410" s="431"/>
      <c r="DY410" s="665">
        <v>0</v>
      </c>
      <c r="DZ410" s="714">
        <v>0</v>
      </c>
      <c r="EA410" s="787"/>
      <c r="EB410" s="714"/>
      <c r="EC410" s="714"/>
      <c r="ED410" s="794">
        <v>0</v>
      </c>
      <c r="EE410" s="794">
        <v>0</v>
      </c>
      <c r="EG410" s="523">
        <f t="shared" si="7"/>
        <v>0.89979999999999993</v>
      </c>
      <c r="EH410" s="523">
        <f t="shared" si="7"/>
        <v>0</v>
      </c>
      <c r="EI410" s="523">
        <v>0</v>
      </c>
      <c r="EJ410" s="800">
        <f>+EG410+EG411</f>
        <v>0.99979999999999991</v>
      </c>
      <c r="EK410" s="800">
        <f>+EH410+EH411</f>
        <v>0</v>
      </c>
      <c r="EL410" s="800">
        <v>0</v>
      </c>
      <c r="EM410" s="766">
        <v>1.4999</v>
      </c>
      <c r="EN410" s="741"/>
      <c r="EO410" s="793"/>
      <c r="EP410" s="693">
        <v>93718000</v>
      </c>
      <c r="EQ410" s="790"/>
      <c r="ER410" s="790"/>
      <c r="ES410" s="430"/>
      <c r="ET410" s="472">
        <f t="shared" si="8"/>
        <v>-2.00000000000089E-4</v>
      </c>
    </row>
    <row r="411" spans="1:150" s="409" customFormat="1" ht="99.95" customHeight="1" x14ac:dyDescent="0.25">
      <c r="A411" s="430" t="s">
        <v>216</v>
      </c>
      <c r="B411" s="430" t="s">
        <v>3837</v>
      </c>
      <c r="C411" s="430" t="s">
        <v>3579</v>
      </c>
      <c r="D411" s="437">
        <v>12</v>
      </c>
      <c r="E411" s="430" t="s">
        <v>195</v>
      </c>
      <c r="F411" s="441" t="s">
        <v>65</v>
      </c>
      <c r="G411" s="441">
        <v>0.42</v>
      </c>
      <c r="H411" s="441">
        <v>1</v>
      </c>
      <c r="I411" s="449">
        <v>0.31850000000000001</v>
      </c>
      <c r="J411" s="430" t="s">
        <v>2674</v>
      </c>
      <c r="K411" s="64">
        <v>43405</v>
      </c>
      <c r="L411" s="437">
        <v>16</v>
      </c>
      <c r="M411" s="430" t="s">
        <v>102</v>
      </c>
      <c r="N411" s="430" t="s">
        <v>2678</v>
      </c>
      <c r="O411" s="430" t="s">
        <v>2679</v>
      </c>
      <c r="P411" s="449">
        <v>1.0843177282482271E-3</v>
      </c>
      <c r="Q411" s="437" t="s">
        <v>1820</v>
      </c>
      <c r="R411" s="477">
        <v>93718000</v>
      </c>
      <c r="S411" s="415"/>
      <c r="T411" s="11">
        <v>43102</v>
      </c>
      <c r="U411" s="11">
        <v>43465</v>
      </c>
      <c r="V411" s="430" t="s">
        <v>2680</v>
      </c>
      <c r="W411" s="441">
        <v>0.1</v>
      </c>
      <c r="X411" s="459">
        <v>0.08</v>
      </c>
      <c r="Y411" s="431"/>
      <c r="Z411" s="431" t="s">
        <v>2587</v>
      </c>
      <c r="AA411" s="665"/>
      <c r="AB411" s="714"/>
      <c r="AC411" s="787"/>
      <c r="AD411" s="714"/>
      <c r="AE411" s="795"/>
      <c r="AF411" s="795"/>
      <c r="AG411" s="459"/>
      <c r="AH411" s="431"/>
      <c r="AI411" s="431"/>
      <c r="AJ411" s="665"/>
      <c r="AK411" s="714"/>
      <c r="AL411" s="787"/>
      <c r="AM411" s="714"/>
      <c r="AN411" s="795"/>
      <c r="AO411" s="795"/>
      <c r="AP411" s="459"/>
      <c r="AQ411" s="431"/>
      <c r="AR411" s="431"/>
      <c r="AS411" s="665"/>
      <c r="AT411" s="714"/>
      <c r="AU411" s="787"/>
      <c r="AV411" s="714"/>
      <c r="AW411" s="714"/>
      <c r="AX411" s="795"/>
      <c r="AY411" s="795"/>
      <c r="AZ411" s="459"/>
      <c r="BA411" s="431"/>
      <c r="BB411" s="431"/>
      <c r="BC411" s="665"/>
      <c r="BD411" s="714"/>
      <c r="BE411" s="787"/>
      <c r="BF411" s="714"/>
      <c r="BG411" s="795"/>
      <c r="BH411" s="741"/>
      <c r="BI411" s="459">
        <v>0</v>
      </c>
      <c r="BJ411" s="431"/>
      <c r="BK411" s="431"/>
      <c r="BL411" s="665"/>
      <c r="BM411" s="714"/>
      <c r="BN411" s="787"/>
      <c r="BO411" s="714"/>
      <c r="BP411" s="795"/>
      <c r="BQ411" s="795"/>
      <c r="BR411" s="459"/>
      <c r="BS411" s="431"/>
      <c r="BT411" s="431"/>
      <c r="BU411" s="665"/>
      <c r="BV411" s="714"/>
      <c r="BW411" s="787"/>
      <c r="BX411" s="714"/>
      <c r="BY411" s="714"/>
      <c r="BZ411" s="795"/>
      <c r="CA411" s="795"/>
      <c r="CB411" s="459"/>
      <c r="CC411" s="431"/>
      <c r="CD411" s="431"/>
      <c r="CE411" s="665"/>
      <c r="CF411" s="714"/>
      <c r="CG411" s="787"/>
      <c r="CH411" s="714"/>
      <c r="CI411" s="795"/>
      <c r="CJ411" s="795"/>
      <c r="CK411" s="459"/>
      <c r="CL411" s="431"/>
      <c r="CM411" s="431"/>
      <c r="CN411" s="665"/>
      <c r="CO411" s="714"/>
      <c r="CP411" s="787"/>
      <c r="CQ411" s="714"/>
      <c r="CR411" s="795"/>
      <c r="CS411" s="795"/>
      <c r="CT411" s="459"/>
      <c r="CU411" s="431"/>
      <c r="CV411" s="431"/>
      <c r="CW411" s="665"/>
      <c r="CX411" s="714"/>
      <c r="CY411" s="787"/>
      <c r="CZ411" s="714"/>
      <c r="DA411" s="714"/>
      <c r="DB411" s="795"/>
      <c r="DC411" s="795"/>
      <c r="DD411" s="459"/>
      <c r="DE411" s="431"/>
      <c r="DF411" s="431"/>
      <c r="DG411" s="665"/>
      <c r="DH411" s="714"/>
      <c r="DI411" s="787"/>
      <c r="DJ411" s="714"/>
      <c r="DK411" s="795"/>
      <c r="DL411" s="795"/>
      <c r="DM411" s="459">
        <v>0.02</v>
      </c>
      <c r="DN411" s="431"/>
      <c r="DO411" s="431" t="s">
        <v>2587</v>
      </c>
      <c r="DP411" s="665"/>
      <c r="DQ411" s="714"/>
      <c r="DR411" s="787"/>
      <c r="DS411" s="714"/>
      <c r="DT411" s="795"/>
      <c r="DU411" s="795"/>
      <c r="DV411" s="459">
        <v>0</v>
      </c>
      <c r="DW411" s="431"/>
      <c r="DX411" s="431"/>
      <c r="DY411" s="665"/>
      <c r="DZ411" s="714"/>
      <c r="EA411" s="787"/>
      <c r="EB411" s="714"/>
      <c r="EC411" s="714"/>
      <c r="ED411" s="795"/>
      <c r="EE411" s="795"/>
      <c r="EG411" s="523">
        <f t="shared" si="7"/>
        <v>0.1</v>
      </c>
      <c r="EH411" s="523">
        <f t="shared" si="7"/>
        <v>0</v>
      </c>
      <c r="EI411" s="523">
        <v>0</v>
      </c>
      <c r="EJ411" s="802"/>
      <c r="EK411" s="802"/>
      <c r="EL411" s="802"/>
      <c r="EM411" s="766"/>
      <c r="EN411" s="741"/>
      <c r="EO411" s="793"/>
      <c r="EP411" s="693"/>
      <c r="EQ411" s="790"/>
      <c r="ER411" s="790"/>
      <c r="ES411" s="430"/>
      <c r="ET411" s="472">
        <f t="shared" si="8"/>
        <v>0</v>
      </c>
    </row>
    <row r="412" spans="1:150" s="409" customFormat="1" ht="99.95" customHeight="1" x14ac:dyDescent="0.25">
      <c r="A412" s="430" t="s">
        <v>216</v>
      </c>
      <c r="B412" s="430" t="s">
        <v>3837</v>
      </c>
      <c r="C412" s="430" t="s">
        <v>3579</v>
      </c>
      <c r="D412" s="437">
        <v>12</v>
      </c>
      <c r="E412" s="430" t="s">
        <v>195</v>
      </c>
      <c r="F412" s="441" t="s">
        <v>65</v>
      </c>
      <c r="G412" s="441">
        <v>0.42</v>
      </c>
      <c r="H412" s="441">
        <v>1</v>
      </c>
      <c r="I412" s="449">
        <v>0.31850000000000001</v>
      </c>
      <c r="J412" s="430" t="s">
        <v>2674</v>
      </c>
      <c r="K412" s="64">
        <v>43405</v>
      </c>
      <c r="L412" s="437">
        <v>17</v>
      </c>
      <c r="M412" s="430" t="s">
        <v>2681</v>
      </c>
      <c r="N412" s="430" t="s">
        <v>2627</v>
      </c>
      <c r="O412" s="430" t="s">
        <v>2682</v>
      </c>
      <c r="P412" s="449">
        <v>0.31643223184706176</v>
      </c>
      <c r="Q412" s="437" t="s">
        <v>1820</v>
      </c>
      <c r="R412" s="477">
        <v>27349360000</v>
      </c>
      <c r="S412" s="415"/>
      <c r="T412" s="11">
        <v>43102</v>
      </c>
      <c r="U412" s="11">
        <v>43465</v>
      </c>
      <c r="V412" s="430" t="s">
        <v>2683</v>
      </c>
      <c r="W412" s="441">
        <v>1</v>
      </c>
      <c r="X412" s="459">
        <v>0</v>
      </c>
      <c r="Y412" s="431"/>
      <c r="Z412" s="431"/>
      <c r="AA412" s="665"/>
      <c r="AB412" s="714"/>
      <c r="AC412" s="552"/>
      <c r="AD412" s="714"/>
      <c r="AE412" s="795"/>
      <c r="AF412" s="795"/>
      <c r="AG412" s="459">
        <v>0</v>
      </c>
      <c r="AH412" s="431"/>
      <c r="AI412" s="431"/>
      <c r="AJ412" s="665"/>
      <c r="AK412" s="714"/>
      <c r="AL412" s="552"/>
      <c r="AM412" s="714"/>
      <c r="AN412" s="795"/>
      <c r="AO412" s="795"/>
      <c r="AP412" s="459">
        <v>0</v>
      </c>
      <c r="AQ412" s="431"/>
      <c r="AR412" s="431"/>
      <c r="AS412" s="665"/>
      <c r="AT412" s="714"/>
      <c r="AU412" s="552"/>
      <c r="AV412" s="714"/>
      <c r="AW412" s="714"/>
      <c r="AX412" s="795"/>
      <c r="AY412" s="795"/>
      <c r="AZ412" s="459">
        <v>0</v>
      </c>
      <c r="BA412" s="431"/>
      <c r="BB412" s="431"/>
      <c r="BC412" s="665"/>
      <c r="BD412" s="714"/>
      <c r="BE412" s="552"/>
      <c r="BF412" s="714"/>
      <c r="BG412" s="795"/>
      <c r="BH412" s="741"/>
      <c r="BI412" s="459">
        <v>0</v>
      </c>
      <c r="BJ412" s="431"/>
      <c r="BK412" s="431"/>
      <c r="BL412" s="665"/>
      <c r="BM412" s="714"/>
      <c r="BN412" s="552"/>
      <c r="BO412" s="714"/>
      <c r="BP412" s="795"/>
      <c r="BQ412" s="795"/>
      <c r="BR412" s="459">
        <v>0</v>
      </c>
      <c r="BS412" s="431"/>
      <c r="BT412" s="431"/>
      <c r="BU412" s="665"/>
      <c r="BV412" s="714"/>
      <c r="BW412" s="552"/>
      <c r="BX412" s="714"/>
      <c r="BY412" s="714"/>
      <c r="BZ412" s="795"/>
      <c r="CA412" s="795"/>
      <c r="CB412" s="459">
        <v>0</v>
      </c>
      <c r="CC412" s="431"/>
      <c r="CD412" s="431"/>
      <c r="CE412" s="665"/>
      <c r="CF412" s="714"/>
      <c r="CG412" s="552"/>
      <c r="CH412" s="714"/>
      <c r="CI412" s="795"/>
      <c r="CJ412" s="795"/>
      <c r="CK412" s="459">
        <v>0.25</v>
      </c>
      <c r="CL412" s="431"/>
      <c r="CM412" s="431" t="s">
        <v>2604</v>
      </c>
      <c r="CN412" s="665"/>
      <c r="CO412" s="714"/>
      <c r="CP412" s="552"/>
      <c r="CQ412" s="714"/>
      <c r="CR412" s="795"/>
      <c r="CS412" s="795"/>
      <c r="CT412" s="459">
        <v>0.25</v>
      </c>
      <c r="CU412" s="431"/>
      <c r="CV412" s="431" t="s">
        <v>2619</v>
      </c>
      <c r="CW412" s="665"/>
      <c r="CX412" s="714"/>
      <c r="CY412" s="552"/>
      <c r="CZ412" s="714"/>
      <c r="DA412" s="714"/>
      <c r="DB412" s="795"/>
      <c r="DC412" s="795"/>
      <c r="DD412" s="459">
        <v>0</v>
      </c>
      <c r="DE412" s="431"/>
      <c r="DF412" s="431"/>
      <c r="DG412" s="665"/>
      <c r="DH412" s="714"/>
      <c r="DI412" s="552"/>
      <c r="DJ412" s="714"/>
      <c r="DK412" s="795"/>
      <c r="DL412" s="795"/>
      <c r="DM412" s="459">
        <v>0.5</v>
      </c>
      <c r="DN412" s="431"/>
      <c r="DO412" s="431" t="s">
        <v>2602</v>
      </c>
      <c r="DP412" s="665"/>
      <c r="DQ412" s="714"/>
      <c r="DR412" s="552">
        <v>12867638400</v>
      </c>
      <c r="DS412" s="714"/>
      <c r="DT412" s="795"/>
      <c r="DU412" s="795"/>
      <c r="DV412" s="459">
        <v>0</v>
      </c>
      <c r="DW412" s="431"/>
      <c r="DX412" s="431"/>
      <c r="DY412" s="665"/>
      <c r="DZ412" s="714"/>
      <c r="EA412" s="552">
        <v>14481721600</v>
      </c>
      <c r="EB412" s="714"/>
      <c r="EC412" s="714"/>
      <c r="ED412" s="795"/>
      <c r="EE412" s="795"/>
      <c r="EG412" s="523">
        <f t="shared" si="7"/>
        <v>1</v>
      </c>
      <c r="EH412" s="523">
        <f t="shared" si="7"/>
        <v>0</v>
      </c>
      <c r="EI412" s="523">
        <v>0</v>
      </c>
      <c r="EJ412" s="88">
        <f>+EG412</f>
        <v>1</v>
      </c>
      <c r="EK412" s="88">
        <f>+EH412</f>
        <v>0</v>
      </c>
      <c r="EL412" s="88">
        <v>0</v>
      </c>
      <c r="EM412" s="766"/>
      <c r="EN412" s="741"/>
      <c r="EO412" s="793"/>
      <c r="EP412" s="554">
        <v>27349360000</v>
      </c>
      <c r="EQ412" s="555"/>
      <c r="ER412" s="555"/>
      <c r="ES412" s="430"/>
      <c r="ET412" s="472">
        <f t="shared" si="8"/>
        <v>0</v>
      </c>
    </row>
    <row r="413" spans="1:150" s="409" customFormat="1" ht="99.95" customHeight="1" x14ac:dyDescent="0.25">
      <c r="A413" s="430" t="s">
        <v>216</v>
      </c>
      <c r="B413" s="430" t="s">
        <v>3837</v>
      </c>
      <c r="C413" s="430" t="s">
        <v>3579</v>
      </c>
      <c r="D413" s="437">
        <v>12</v>
      </c>
      <c r="E413" s="430" t="s">
        <v>195</v>
      </c>
      <c r="F413" s="441" t="s">
        <v>65</v>
      </c>
      <c r="G413" s="441">
        <v>0.42</v>
      </c>
      <c r="H413" s="441">
        <v>1</v>
      </c>
      <c r="I413" s="449">
        <v>0.31850000000000001</v>
      </c>
      <c r="J413" s="430" t="s">
        <v>2674</v>
      </c>
      <c r="K413" s="64">
        <v>43405</v>
      </c>
      <c r="L413" s="437">
        <v>18</v>
      </c>
      <c r="M413" s="430" t="s">
        <v>2684</v>
      </c>
      <c r="N413" s="430" t="s">
        <v>2649</v>
      </c>
      <c r="O413" s="430" t="s">
        <v>2679</v>
      </c>
      <c r="P413" s="449">
        <v>9.8345042469002021E-4</v>
      </c>
      <c r="Q413" s="437" t="s">
        <v>2610</v>
      </c>
      <c r="R413" s="477">
        <v>85000000</v>
      </c>
      <c r="S413" s="415"/>
      <c r="T413" s="11">
        <v>43102</v>
      </c>
      <c r="U413" s="11">
        <v>43465</v>
      </c>
      <c r="V413" s="430" t="s">
        <v>2685</v>
      </c>
      <c r="W413" s="441">
        <v>1</v>
      </c>
      <c r="X413" s="459">
        <v>0</v>
      </c>
      <c r="Y413" s="431"/>
      <c r="Z413" s="431"/>
      <c r="AA413" s="665"/>
      <c r="AB413" s="714"/>
      <c r="AC413" s="552"/>
      <c r="AD413" s="714"/>
      <c r="AE413" s="795"/>
      <c r="AF413" s="795"/>
      <c r="AG413" s="459">
        <v>0</v>
      </c>
      <c r="AH413" s="431"/>
      <c r="AI413" s="431"/>
      <c r="AJ413" s="665"/>
      <c r="AK413" s="714"/>
      <c r="AL413" s="552"/>
      <c r="AM413" s="714"/>
      <c r="AN413" s="795"/>
      <c r="AO413" s="795"/>
      <c r="AP413" s="459">
        <v>0</v>
      </c>
      <c r="AQ413" s="431"/>
      <c r="AR413" s="431"/>
      <c r="AS413" s="665"/>
      <c r="AT413" s="714"/>
      <c r="AU413" s="552"/>
      <c r="AV413" s="714"/>
      <c r="AW413" s="714"/>
      <c r="AX413" s="795"/>
      <c r="AY413" s="795"/>
      <c r="AZ413" s="459">
        <v>0</v>
      </c>
      <c r="BA413" s="431"/>
      <c r="BB413" s="431"/>
      <c r="BC413" s="665"/>
      <c r="BD413" s="714"/>
      <c r="BE413" s="552"/>
      <c r="BF413" s="714"/>
      <c r="BG413" s="795"/>
      <c r="BH413" s="741"/>
      <c r="BI413" s="459">
        <v>0</v>
      </c>
      <c r="BJ413" s="431"/>
      <c r="BK413" s="431"/>
      <c r="BL413" s="665"/>
      <c r="BM413" s="714"/>
      <c r="BN413" s="552"/>
      <c r="BO413" s="714"/>
      <c r="BP413" s="795"/>
      <c r="BQ413" s="795"/>
      <c r="BR413" s="459">
        <v>0</v>
      </c>
      <c r="BS413" s="431"/>
      <c r="BT413" s="431"/>
      <c r="BU413" s="665"/>
      <c r="BV413" s="714"/>
      <c r="BW413" s="552"/>
      <c r="BX413" s="714"/>
      <c r="BY413" s="714"/>
      <c r="BZ413" s="795"/>
      <c r="CA413" s="795"/>
      <c r="CB413" s="459">
        <v>0</v>
      </c>
      <c r="CC413" s="431"/>
      <c r="CD413" s="431"/>
      <c r="CE413" s="665"/>
      <c r="CF413" s="714"/>
      <c r="CG413" s="552"/>
      <c r="CH413" s="714"/>
      <c r="CI413" s="795"/>
      <c r="CJ413" s="795"/>
      <c r="CK413" s="459">
        <v>0</v>
      </c>
      <c r="CL413" s="431"/>
      <c r="CM413" s="431"/>
      <c r="CN413" s="665"/>
      <c r="CO413" s="714"/>
      <c r="CP413" s="552"/>
      <c r="CQ413" s="714"/>
      <c r="CR413" s="795"/>
      <c r="CS413" s="795"/>
      <c r="CT413" s="459">
        <v>0</v>
      </c>
      <c r="CU413" s="431"/>
      <c r="CV413" s="431"/>
      <c r="CW413" s="665"/>
      <c r="CX413" s="714"/>
      <c r="CY413" s="552"/>
      <c r="CZ413" s="714"/>
      <c r="DA413" s="714"/>
      <c r="DB413" s="795"/>
      <c r="DC413" s="795"/>
      <c r="DD413" s="459">
        <v>0</v>
      </c>
      <c r="DE413" s="431"/>
      <c r="DF413" s="431"/>
      <c r="DG413" s="665"/>
      <c r="DH413" s="714"/>
      <c r="DI413" s="552"/>
      <c r="DJ413" s="714"/>
      <c r="DK413" s="795"/>
      <c r="DL413" s="795"/>
      <c r="DM413" s="459">
        <v>1</v>
      </c>
      <c r="DN413" s="431"/>
      <c r="DO413" s="431" t="s">
        <v>2686</v>
      </c>
      <c r="DP413" s="665"/>
      <c r="DQ413" s="714"/>
      <c r="DR413" s="552">
        <v>85000000</v>
      </c>
      <c r="DS413" s="714"/>
      <c r="DT413" s="795"/>
      <c r="DU413" s="795"/>
      <c r="DV413" s="459">
        <v>0</v>
      </c>
      <c r="DW413" s="431"/>
      <c r="DX413" s="431"/>
      <c r="DY413" s="665"/>
      <c r="DZ413" s="714"/>
      <c r="EA413" s="552"/>
      <c r="EB413" s="714"/>
      <c r="EC413" s="714"/>
      <c r="ED413" s="795"/>
      <c r="EE413" s="795"/>
      <c r="EG413" s="523">
        <f t="shared" si="7"/>
        <v>1</v>
      </c>
      <c r="EH413" s="523">
        <f t="shared" si="7"/>
        <v>0</v>
      </c>
      <c r="EI413" s="523">
        <v>0</v>
      </c>
      <c r="EJ413" s="88">
        <f>+EG413</f>
        <v>1</v>
      </c>
      <c r="EK413" s="88">
        <f>+EH413</f>
        <v>0</v>
      </c>
      <c r="EL413" s="88">
        <v>0</v>
      </c>
      <c r="EM413" s="766"/>
      <c r="EN413" s="741"/>
      <c r="EO413" s="793"/>
      <c r="EP413" s="554">
        <v>85000000</v>
      </c>
      <c r="EQ413" s="555"/>
      <c r="ER413" s="555"/>
      <c r="ES413" s="430"/>
      <c r="ET413" s="472">
        <f t="shared" si="8"/>
        <v>0</v>
      </c>
    </row>
    <row r="414" spans="1:150" s="409" customFormat="1" ht="99.95" customHeight="1" x14ac:dyDescent="0.25">
      <c r="A414" s="430" t="s">
        <v>216</v>
      </c>
      <c r="B414" s="430" t="s">
        <v>3837</v>
      </c>
      <c r="C414" s="430" t="s">
        <v>3579</v>
      </c>
      <c r="D414" s="437">
        <v>13</v>
      </c>
      <c r="E414" s="430" t="s">
        <v>196</v>
      </c>
      <c r="F414" s="441" t="s">
        <v>65</v>
      </c>
      <c r="G414" s="441">
        <v>0.43</v>
      </c>
      <c r="H414" s="441">
        <v>1</v>
      </c>
      <c r="I414" s="449">
        <v>7.1999999999999998E-3</v>
      </c>
      <c r="J414" s="430" t="s">
        <v>2687</v>
      </c>
      <c r="K414" s="64">
        <v>43465</v>
      </c>
      <c r="L414" s="437">
        <v>19</v>
      </c>
      <c r="M414" s="430" t="s">
        <v>197</v>
      </c>
      <c r="N414" s="430" t="s">
        <v>2688</v>
      </c>
      <c r="O414" s="430" t="s">
        <v>2671</v>
      </c>
      <c r="P414" s="48">
        <v>5.0070043190604833E-4</v>
      </c>
      <c r="Q414" s="453" t="s">
        <v>1820</v>
      </c>
      <c r="R414" s="477">
        <v>42990000</v>
      </c>
      <c r="S414" s="415"/>
      <c r="T414" s="11">
        <v>43102</v>
      </c>
      <c r="U414" s="11">
        <v>43465</v>
      </c>
      <c r="V414" s="430" t="s">
        <v>2689</v>
      </c>
      <c r="W414" s="559">
        <v>0.5</v>
      </c>
      <c r="X414" s="459">
        <v>0.25</v>
      </c>
      <c r="Y414" s="431"/>
      <c r="Z414" s="431" t="s">
        <v>2690</v>
      </c>
      <c r="AA414" s="665">
        <v>0.29159999999999997</v>
      </c>
      <c r="AB414" s="714">
        <v>0</v>
      </c>
      <c r="AC414" s="787">
        <v>42990000</v>
      </c>
      <c r="AD414" s="714"/>
      <c r="AE414" s="794">
        <v>0.29159999999999997</v>
      </c>
      <c r="AF414" s="794">
        <v>0</v>
      </c>
      <c r="AG414" s="459"/>
      <c r="AH414" s="431"/>
      <c r="AI414" s="431"/>
      <c r="AJ414" s="665">
        <v>4.1599999999999998E-2</v>
      </c>
      <c r="AK414" s="714">
        <v>0</v>
      </c>
      <c r="AL414" s="787"/>
      <c r="AM414" s="714"/>
      <c r="AN414" s="794">
        <v>4.1599999999999998E-2</v>
      </c>
      <c r="AO414" s="794">
        <v>0</v>
      </c>
      <c r="AP414" s="459">
        <v>0.25</v>
      </c>
      <c r="AQ414" s="431"/>
      <c r="AR414" s="431" t="s">
        <v>2691</v>
      </c>
      <c r="AS414" s="665">
        <v>0.54159999999999997</v>
      </c>
      <c r="AT414" s="714">
        <v>0</v>
      </c>
      <c r="AU414" s="787"/>
      <c r="AV414" s="714"/>
      <c r="AW414" s="714"/>
      <c r="AX414" s="794">
        <v>0.54159999999999997</v>
      </c>
      <c r="AY414" s="794">
        <v>0</v>
      </c>
      <c r="AZ414" s="459">
        <v>0</v>
      </c>
      <c r="BA414" s="431"/>
      <c r="BB414" s="431"/>
      <c r="BC414" s="665">
        <v>0.29159999999999997</v>
      </c>
      <c r="BD414" s="714">
        <v>0</v>
      </c>
      <c r="BE414" s="787"/>
      <c r="BF414" s="714"/>
      <c r="BG414" s="794">
        <v>0.29159999999999997</v>
      </c>
      <c r="BH414" s="740">
        <v>0</v>
      </c>
      <c r="BI414" s="459">
        <v>0</v>
      </c>
      <c r="BJ414" s="431"/>
      <c r="BK414" s="431"/>
      <c r="BL414" s="665">
        <v>4.1599999999999998E-2</v>
      </c>
      <c r="BM414" s="714">
        <v>0</v>
      </c>
      <c r="BN414" s="787"/>
      <c r="BO414" s="714"/>
      <c r="BP414" s="794">
        <v>4.1599999999999998E-2</v>
      </c>
      <c r="BQ414" s="794">
        <v>0</v>
      </c>
      <c r="BR414" s="459">
        <v>0</v>
      </c>
      <c r="BS414" s="431"/>
      <c r="BT414" s="431"/>
      <c r="BU414" s="665">
        <v>0.54159999999999997</v>
      </c>
      <c r="BV414" s="714">
        <v>0</v>
      </c>
      <c r="BW414" s="787"/>
      <c r="BX414" s="714"/>
      <c r="BY414" s="714"/>
      <c r="BZ414" s="794">
        <v>0.54159999999999997</v>
      </c>
      <c r="CA414" s="794">
        <v>0</v>
      </c>
      <c r="CB414" s="459">
        <v>0</v>
      </c>
      <c r="CC414" s="431"/>
      <c r="CD414" s="431"/>
      <c r="CE414" s="665">
        <v>4.1599999999999998E-2</v>
      </c>
      <c r="CF414" s="714">
        <v>0</v>
      </c>
      <c r="CG414" s="787"/>
      <c r="CH414" s="714"/>
      <c r="CI414" s="794">
        <v>4.1599999999999998E-2</v>
      </c>
      <c r="CJ414" s="794">
        <v>0</v>
      </c>
      <c r="CK414" s="459">
        <v>0</v>
      </c>
      <c r="CL414" s="431"/>
      <c r="CM414" s="431"/>
      <c r="CN414" s="665">
        <v>4.1599999999999998E-2</v>
      </c>
      <c r="CO414" s="714">
        <v>0</v>
      </c>
      <c r="CP414" s="787"/>
      <c r="CQ414" s="714"/>
      <c r="CR414" s="794">
        <v>4.1599999999999998E-2</v>
      </c>
      <c r="CS414" s="794">
        <v>0</v>
      </c>
      <c r="CT414" s="459">
        <v>0</v>
      </c>
      <c r="CU414" s="431"/>
      <c r="CV414" s="431"/>
      <c r="CW414" s="665">
        <v>4.1599999999999998E-2</v>
      </c>
      <c r="CX414" s="714">
        <v>0</v>
      </c>
      <c r="CY414" s="787"/>
      <c r="CZ414" s="714"/>
      <c r="DA414" s="714"/>
      <c r="DB414" s="794">
        <v>4.1599999999999998E-2</v>
      </c>
      <c r="DC414" s="794">
        <v>0</v>
      </c>
      <c r="DD414" s="459">
        <v>0</v>
      </c>
      <c r="DE414" s="431"/>
      <c r="DF414" s="431"/>
      <c r="DG414" s="665">
        <v>4.1599999999999998E-2</v>
      </c>
      <c r="DH414" s="714">
        <v>0</v>
      </c>
      <c r="DI414" s="787"/>
      <c r="DJ414" s="714"/>
      <c r="DK414" s="794">
        <v>4.1599999999999998E-2</v>
      </c>
      <c r="DL414" s="794">
        <v>0</v>
      </c>
      <c r="DM414" s="459">
        <v>0</v>
      </c>
      <c r="DN414" s="431"/>
      <c r="DO414" s="431"/>
      <c r="DP414" s="665">
        <v>4.1599999999999998E-2</v>
      </c>
      <c r="DQ414" s="714">
        <v>0</v>
      </c>
      <c r="DR414" s="787"/>
      <c r="DS414" s="714"/>
      <c r="DT414" s="794">
        <v>4.1599999999999998E-2</v>
      </c>
      <c r="DU414" s="794">
        <v>0</v>
      </c>
      <c r="DV414" s="459">
        <v>0</v>
      </c>
      <c r="DW414" s="431"/>
      <c r="DX414" s="431"/>
      <c r="DY414" s="665">
        <v>4.1599999999999998E-2</v>
      </c>
      <c r="DZ414" s="714">
        <v>0</v>
      </c>
      <c r="EA414" s="787"/>
      <c r="EB414" s="714"/>
      <c r="EC414" s="714"/>
      <c r="ED414" s="794">
        <v>4.1599999999999998E-2</v>
      </c>
      <c r="EE414" s="794">
        <v>0</v>
      </c>
      <c r="EG414" s="523">
        <f t="shared" si="7"/>
        <v>0.5</v>
      </c>
      <c r="EH414" s="523">
        <f t="shared" si="7"/>
        <v>0</v>
      </c>
      <c r="EI414" s="523">
        <v>0</v>
      </c>
      <c r="EJ414" s="800">
        <f>+EG415+EG414</f>
        <v>0.99919999999999987</v>
      </c>
      <c r="EK414" s="800">
        <f>+EH415+EH414</f>
        <v>0</v>
      </c>
      <c r="EL414" s="800">
        <v>0</v>
      </c>
      <c r="EM414" s="765">
        <v>1.9991999999999999</v>
      </c>
      <c r="EN414" s="741"/>
      <c r="EO414" s="793"/>
      <c r="EP414" s="693">
        <v>42990000</v>
      </c>
      <c r="EQ414" s="790"/>
      <c r="ER414" s="790"/>
      <c r="ES414" s="430"/>
      <c r="ET414" s="472">
        <f t="shared" si="8"/>
        <v>0</v>
      </c>
    </row>
    <row r="415" spans="1:150" s="409" customFormat="1" ht="99.95" customHeight="1" x14ac:dyDescent="0.25">
      <c r="A415" s="430" t="s">
        <v>216</v>
      </c>
      <c r="B415" s="430" t="s">
        <v>3837</v>
      </c>
      <c r="C415" s="430" t="s">
        <v>3579</v>
      </c>
      <c r="D415" s="437">
        <v>13</v>
      </c>
      <c r="E415" s="430" t="s">
        <v>196</v>
      </c>
      <c r="F415" s="441" t="s">
        <v>65</v>
      </c>
      <c r="G415" s="441">
        <v>0.43</v>
      </c>
      <c r="H415" s="441">
        <v>1</v>
      </c>
      <c r="I415" s="449">
        <v>7.1999999999999998E-3</v>
      </c>
      <c r="J415" s="430" t="s">
        <v>2687</v>
      </c>
      <c r="K415" s="64">
        <v>43465</v>
      </c>
      <c r="L415" s="437">
        <v>19</v>
      </c>
      <c r="M415" s="430" t="s">
        <v>197</v>
      </c>
      <c r="N415" s="430" t="s">
        <v>2688</v>
      </c>
      <c r="O415" s="430" t="s">
        <v>2692</v>
      </c>
      <c r="P415" s="48">
        <v>5.0070043190604833E-4</v>
      </c>
      <c r="Q415" s="453" t="s">
        <v>1820</v>
      </c>
      <c r="R415" s="477">
        <v>42990000</v>
      </c>
      <c r="S415" s="415"/>
      <c r="T415" s="561">
        <v>43102</v>
      </c>
      <c r="U415" s="561">
        <v>43465</v>
      </c>
      <c r="V415" s="430" t="s">
        <v>2693</v>
      </c>
      <c r="W415" s="443">
        <v>0.5</v>
      </c>
      <c r="X415" s="459">
        <v>4.1599999999999998E-2</v>
      </c>
      <c r="Y415" s="431"/>
      <c r="Z415" s="431" t="s">
        <v>2694</v>
      </c>
      <c r="AA415" s="665"/>
      <c r="AB415" s="714"/>
      <c r="AC415" s="787"/>
      <c r="AD415" s="714"/>
      <c r="AE415" s="795"/>
      <c r="AF415" s="795"/>
      <c r="AG415" s="459">
        <v>4.1599999999999998E-2</v>
      </c>
      <c r="AH415" s="431"/>
      <c r="AI415" s="431" t="s">
        <v>2694</v>
      </c>
      <c r="AJ415" s="665"/>
      <c r="AK415" s="714"/>
      <c r="AL415" s="787"/>
      <c r="AM415" s="714"/>
      <c r="AN415" s="795"/>
      <c r="AO415" s="795"/>
      <c r="AP415" s="459">
        <v>4.1599999999999998E-2</v>
      </c>
      <c r="AQ415" s="431"/>
      <c r="AR415" s="431" t="s">
        <v>2694</v>
      </c>
      <c r="AS415" s="665"/>
      <c r="AT415" s="714"/>
      <c r="AU415" s="787"/>
      <c r="AV415" s="714"/>
      <c r="AW415" s="714"/>
      <c r="AX415" s="795"/>
      <c r="AY415" s="795"/>
      <c r="AZ415" s="459">
        <v>4.1599999999999998E-2</v>
      </c>
      <c r="BA415" s="431"/>
      <c r="BB415" s="431" t="s">
        <v>2694</v>
      </c>
      <c r="BC415" s="665"/>
      <c r="BD415" s="714"/>
      <c r="BE415" s="787"/>
      <c r="BF415" s="714"/>
      <c r="BG415" s="795"/>
      <c r="BH415" s="741"/>
      <c r="BI415" s="459">
        <v>4.1599999999999998E-2</v>
      </c>
      <c r="BJ415" s="431"/>
      <c r="BK415" s="431" t="s">
        <v>2694</v>
      </c>
      <c r="BL415" s="665"/>
      <c r="BM415" s="714"/>
      <c r="BN415" s="787"/>
      <c r="BO415" s="714"/>
      <c r="BP415" s="795"/>
      <c r="BQ415" s="795"/>
      <c r="BR415" s="459">
        <v>4.1599999999999998E-2</v>
      </c>
      <c r="BS415" s="431"/>
      <c r="BT415" s="431" t="s">
        <v>2694</v>
      </c>
      <c r="BU415" s="665"/>
      <c r="BV415" s="714"/>
      <c r="BW415" s="787"/>
      <c r="BX415" s="714"/>
      <c r="BY415" s="714"/>
      <c r="BZ415" s="795"/>
      <c r="CA415" s="795"/>
      <c r="CB415" s="459">
        <v>4.1599999999999998E-2</v>
      </c>
      <c r="CC415" s="431"/>
      <c r="CD415" s="431" t="s">
        <v>2694</v>
      </c>
      <c r="CE415" s="665"/>
      <c r="CF415" s="714"/>
      <c r="CG415" s="787"/>
      <c r="CH415" s="714"/>
      <c r="CI415" s="795"/>
      <c r="CJ415" s="795"/>
      <c r="CK415" s="459">
        <v>4.1599999999999998E-2</v>
      </c>
      <c r="CL415" s="431"/>
      <c r="CM415" s="431" t="s">
        <v>2694</v>
      </c>
      <c r="CN415" s="665"/>
      <c r="CO415" s="714"/>
      <c r="CP415" s="787"/>
      <c r="CQ415" s="714"/>
      <c r="CR415" s="795"/>
      <c r="CS415" s="795"/>
      <c r="CT415" s="459">
        <v>4.1599999999999998E-2</v>
      </c>
      <c r="CU415" s="431"/>
      <c r="CV415" s="431" t="s">
        <v>2694</v>
      </c>
      <c r="CW415" s="665"/>
      <c r="CX415" s="714"/>
      <c r="CY415" s="787"/>
      <c r="CZ415" s="714"/>
      <c r="DA415" s="714"/>
      <c r="DB415" s="795"/>
      <c r="DC415" s="795"/>
      <c r="DD415" s="459">
        <v>4.1599999999999998E-2</v>
      </c>
      <c r="DE415" s="431"/>
      <c r="DF415" s="431" t="s">
        <v>2694</v>
      </c>
      <c r="DG415" s="665"/>
      <c r="DH415" s="714"/>
      <c r="DI415" s="787"/>
      <c r="DJ415" s="714"/>
      <c r="DK415" s="795"/>
      <c r="DL415" s="795"/>
      <c r="DM415" s="459">
        <v>4.1599999999999998E-2</v>
      </c>
      <c r="DN415" s="431"/>
      <c r="DO415" s="431" t="s">
        <v>2694</v>
      </c>
      <c r="DP415" s="665"/>
      <c r="DQ415" s="714"/>
      <c r="DR415" s="787"/>
      <c r="DS415" s="714"/>
      <c r="DT415" s="795"/>
      <c r="DU415" s="795"/>
      <c r="DV415" s="459">
        <v>4.1599999999999998E-2</v>
      </c>
      <c r="DW415" s="431"/>
      <c r="DX415" s="431" t="s">
        <v>2694</v>
      </c>
      <c r="DY415" s="665"/>
      <c r="DZ415" s="714"/>
      <c r="EA415" s="787"/>
      <c r="EB415" s="714"/>
      <c r="EC415" s="714"/>
      <c r="ED415" s="795"/>
      <c r="EE415" s="795"/>
      <c r="EG415" s="523">
        <f t="shared" si="7"/>
        <v>0.49919999999999987</v>
      </c>
      <c r="EH415" s="523">
        <f t="shared" si="7"/>
        <v>0</v>
      </c>
      <c r="EI415" s="523">
        <v>0</v>
      </c>
      <c r="EJ415" s="802"/>
      <c r="EK415" s="802"/>
      <c r="EL415" s="802"/>
      <c r="EM415" s="741"/>
      <c r="EN415" s="741"/>
      <c r="EO415" s="793"/>
      <c r="EP415" s="693"/>
      <c r="EQ415" s="790"/>
      <c r="ER415" s="790"/>
      <c r="ES415" s="430"/>
      <c r="ET415" s="472">
        <f t="shared" si="8"/>
        <v>-8.0000000000013394E-4</v>
      </c>
    </row>
    <row r="416" spans="1:150" s="409" customFormat="1" ht="99.95" customHeight="1" x14ac:dyDescent="0.25">
      <c r="A416" s="430" t="s">
        <v>216</v>
      </c>
      <c r="B416" s="430" t="s">
        <v>3837</v>
      </c>
      <c r="C416" s="430" t="s">
        <v>3579</v>
      </c>
      <c r="D416" s="437">
        <v>13</v>
      </c>
      <c r="E416" s="430" t="s">
        <v>196</v>
      </c>
      <c r="F416" s="441" t="s">
        <v>65</v>
      </c>
      <c r="G416" s="441">
        <v>0.43</v>
      </c>
      <c r="H416" s="441">
        <v>1</v>
      </c>
      <c r="I416" s="449">
        <v>7.1999999999999998E-3</v>
      </c>
      <c r="J416" s="430" t="s">
        <v>2687</v>
      </c>
      <c r="K416" s="64">
        <v>43465</v>
      </c>
      <c r="L416" s="437">
        <v>20</v>
      </c>
      <c r="M416" s="430" t="s">
        <v>2695</v>
      </c>
      <c r="N416" s="430" t="s">
        <v>2696</v>
      </c>
      <c r="O416" s="430" t="s">
        <v>2634</v>
      </c>
      <c r="P416" s="48">
        <v>6.6992995680939518E-3</v>
      </c>
      <c r="Q416" s="453" t="s">
        <v>2220</v>
      </c>
      <c r="R416" s="477">
        <v>575200000</v>
      </c>
      <c r="S416" s="415"/>
      <c r="T416" s="11">
        <v>43160</v>
      </c>
      <c r="U416" s="11">
        <v>43281</v>
      </c>
      <c r="V416" s="430" t="s">
        <v>2697</v>
      </c>
      <c r="W416" s="443">
        <v>1</v>
      </c>
      <c r="X416" s="459">
        <v>0</v>
      </c>
      <c r="Y416" s="431"/>
      <c r="Z416" s="431"/>
      <c r="AA416" s="665"/>
      <c r="AB416" s="714"/>
      <c r="AC416" s="552"/>
      <c r="AD416" s="714"/>
      <c r="AE416" s="795"/>
      <c r="AF416" s="795"/>
      <c r="AG416" s="459">
        <v>0</v>
      </c>
      <c r="AH416" s="431"/>
      <c r="AI416" s="431"/>
      <c r="AJ416" s="665"/>
      <c r="AK416" s="714"/>
      <c r="AL416" s="552"/>
      <c r="AM416" s="714"/>
      <c r="AN416" s="795"/>
      <c r="AO416" s="795"/>
      <c r="AP416" s="459">
        <v>0.25</v>
      </c>
      <c r="AQ416" s="431"/>
      <c r="AR416" s="431" t="s">
        <v>2636</v>
      </c>
      <c r="AS416" s="665"/>
      <c r="AT416" s="714"/>
      <c r="AU416" s="552"/>
      <c r="AV416" s="714"/>
      <c r="AW416" s="714"/>
      <c r="AX416" s="795"/>
      <c r="AY416" s="795"/>
      <c r="AZ416" s="459">
        <v>0.25</v>
      </c>
      <c r="BA416" s="431"/>
      <c r="BB416" s="431" t="s">
        <v>2619</v>
      </c>
      <c r="BC416" s="665"/>
      <c r="BD416" s="714"/>
      <c r="BE416" s="552"/>
      <c r="BF416" s="714"/>
      <c r="BG416" s="795"/>
      <c r="BH416" s="741"/>
      <c r="BI416" s="459">
        <v>0</v>
      </c>
      <c r="BJ416" s="431"/>
      <c r="BK416" s="431"/>
      <c r="BL416" s="665"/>
      <c r="BM416" s="714"/>
      <c r="BN416" s="552"/>
      <c r="BO416" s="714"/>
      <c r="BP416" s="795"/>
      <c r="BQ416" s="795"/>
      <c r="BR416" s="459">
        <v>0.5</v>
      </c>
      <c r="BS416" s="431"/>
      <c r="BT416" s="431" t="s">
        <v>2602</v>
      </c>
      <c r="BU416" s="665"/>
      <c r="BV416" s="714"/>
      <c r="BW416" s="552"/>
      <c r="BX416" s="714"/>
      <c r="BY416" s="714"/>
      <c r="BZ416" s="795"/>
      <c r="CA416" s="795"/>
      <c r="CB416" s="459">
        <v>0</v>
      </c>
      <c r="CC416" s="431"/>
      <c r="CD416" s="431"/>
      <c r="CE416" s="665"/>
      <c r="CF416" s="714"/>
      <c r="CG416" s="552"/>
      <c r="CH416" s="714"/>
      <c r="CI416" s="795"/>
      <c r="CJ416" s="795"/>
      <c r="CK416" s="459">
        <v>0</v>
      </c>
      <c r="CL416" s="431"/>
      <c r="CM416" s="431"/>
      <c r="CN416" s="665"/>
      <c r="CO416" s="714"/>
      <c r="CP416" s="552"/>
      <c r="CQ416" s="714"/>
      <c r="CR416" s="795"/>
      <c r="CS416" s="795"/>
      <c r="CT416" s="459">
        <v>0</v>
      </c>
      <c r="CU416" s="431"/>
      <c r="CV416" s="431"/>
      <c r="CW416" s="665"/>
      <c r="CX416" s="714"/>
      <c r="CY416" s="552"/>
      <c r="CZ416" s="714"/>
      <c r="DA416" s="714"/>
      <c r="DB416" s="795"/>
      <c r="DC416" s="795"/>
      <c r="DD416" s="459">
        <v>0</v>
      </c>
      <c r="DE416" s="431"/>
      <c r="DF416" s="431"/>
      <c r="DG416" s="665"/>
      <c r="DH416" s="714"/>
      <c r="DI416" s="552">
        <v>575200000</v>
      </c>
      <c r="DJ416" s="714"/>
      <c r="DK416" s="795"/>
      <c r="DL416" s="795"/>
      <c r="DM416" s="459">
        <v>0</v>
      </c>
      <c r="DN416" s="431"/>
      <c r="DO416" s="431"/>
      <c r="DP416" s="665"/>
      <c r="DQ416" s="714"/>
      <c r="DR416" s="552"/>
      <c r="DS416" s="714"/>
      <c r="DT416" s="795"/>
      <c r="DU416" s="795"/>
      <c r="DV416" s="459">
        <v>0</v>
      </c>
      <c r="DW416" s="431"/>
      <c r="DX416" s="431"/>
      <c r="DY416" s="665"/>
      <c r="DZ416" s="714"/>
      <c r="EA416" s="552"/>
      <c r="EB416" s="714"/>
      <c r="EC416" s="714"/>
      <c r="ED416" s="795"/>
      <c r="EE416" s="795"/>
      <c r="EG416" s="523">
        <f t="shared" si="7"/>
        <v>1</v>
      </c>
      <c r="EH416" s="523">
        <f t="shared" si="7"/>
        <v>0</v>
      </c>
      <c r="EI416" s="523">
        <v>0</v>
      </c>
      <c r="EJ416" s="88">
        <f>+EG416</f>
        <v>1</v>
      </c>
      <c r="EK416" s="88">
        <f>+EH416</f>
        <v>0</v>
      </c>
      <c r="EL416" s="88">
        <v>0</v>
      </c>
      <c r="EM416" s="741"/>
      <c r="EN416" s="741"/>
      <c r="EO416" s="793"/>
      <c r="EP416" s="554">
        <v>575200000</v>
      </c>
      <c r="EQ416" s="555"/>
      <c r="ER416" s="555"/>
      <c r="ES416" s="430"/>
      <c r="ET416" s="472">
        <f t="shared" si="8"/>
        <v>0</v>
      </c>
    </row>
    <row r="417" spans="1:150" s="409" customFormat="1" ht="99.95" customHeight="1" x14ac:dyDescent="0.25">
      <c r="A417" s="430" t="s">
        <v>216</v>
      </c>
      <c r="B417" s="430" t="s">
        <v>3837</v>
      </c>
      <c r="C417" s="430" t="s">
        <v>3579</v>
      </c>
      <c r="D417" s="437">
        <v>14</v>
      </c>
      <c r="E417" s="430" t="s">
        <v>198</v>
      </c>
      <c r="F417" s="441" t="s">
        <v>65</v>
      </c>
      <c r="G417" s="441">
        <v>0.55000000000000004</v>
      </c>
      <c r="H417" s="441">
        <v>1</v>
      </c>
      <c r="I417" s="449">
        <v>1.52E-2</v>
      </c>
      <c r="J417" s="430" t="s">
        <v>2674</v>
      </c>
      <c r="K417" s="64">
        <v>43435</v>
      </c>
      <c r="L417" s="437">
        <v>21</v>
      </c>
      <c r="M417" s="430" t="s">
        <v>199</v>
      </c>
      <c r="N417" s="430" t="s">
        <v>2675</v>
      </c>
      <c r="O417" s="430" t="s">
        <v>2692</v>
      </c>
      <c r="P417" s="48">
        <v>2.3206106870229007E-4</v>
      </c>
      <c r="Q417" s="453" t="s">
        <v>2275</v>
      </c>
      <c r="R417" s="477">
        <v>20000000</v>
      </c>
      <c r="S417" s="415"/>
      <c r="T417" s="11">
        <v>43102</v>
      </c>
      <c r="U417" s="11">
        <v>43404</v>
      </c>
      <c r="V417" s="430" t="s">
        <v>2698</v>
      </c>
      <c r="W417" s="441">
        <v>0.9</v>
      </c>
      <c r="X417" s="459">
        <v>0.1125</v>
      </c>
      <c r="Y417" s="431"/>
      <c r="Z417" s="431" t="s">
        <v>2581</v>
      </c>
      <c r="AA417" s="665">
        <v>0.1125</v>
      </c>
      <c r="AB417" s="582">
        <v>0</v>
      </c>
      <c r="AC417" s="552"/>
      <c r="AD417" s="714"/>
      <c r="AE417" s="794">
        <v>0.1125</v>
      </c>
      <c r="AF417" s="794">
        <v>0</v>
      </c>
      <c r="AG417" s="459">
        <v>0.1125</v>
      </c>
      <c r="AH417" s="431"/>
      <c r="AI417" s="431" t="s">
        <v>2581</v>
      </c>
      <c r="AJ417" s="665">
        <v>0.1125</v>
      </c>
      <c r="AK417" s="582">
        <v>0</v>
      </c>
      <c r="AL417" s="552"/>
      <c r="AM417" s="714"/>
      <c r="AN417" s="794">
        <v>0.1125</v>
      </c>
      <c r="AO417" s="794">
        <v>0</v>
      </c>
      <c r="AP417" s="459">
        <v>0.1125</v>
      </c>
      <c r="AQ417" s="431"/>
      <c r="AR417" s="431" t="s">
        <v>2581</v>
      </c>
      <c r="AS417" s="665">
        <v>0.1125</v>
      </c>
      <c r="AT417" s="582">
        <v>0</v>
      </c>
      <c r="AU417" s="552"/>
      <c r="AV417" s="714"/>
      <c r="AW417" s="714"/>
      <c r="AX417" s="794">
        <v>0.1125</v>
      </c>
      <c r="AY417" s="794">
        <v>0</v>
      </c>
      <c r="AZ417" s="459">
        <v>0.1125</v>
      </c>
      <c r="BA417" s="431"/>
      <c r="BB417" s="431" t="s">
        <v>2581</v>
      </c>
      <c r="BC417" s="665">
        <v>0.1125</v>
      </c>
      <c r="BD417" s="582">
        <v>0</v>
      </c>
      <c r="BE417" s="552"/>
      <c r="BF417" s="714"/>
      <c r="BG417" s="794">
        <v>0.1125</v>
      </c>
      <c r="BH417" s="740">
        <v>0</v>
      </c>
      <c r="BI417" s="459">
        <v>0.1125</v>
      </c>
      <c r="BJ417" s="431"/>
      <c r="BK417" s="431" t="s">
        <v>2581</v>
      </c>
      <c r="BL417" s="665">
        <v>0.1125</v>
      </c>
      <c r="BM417" s="582">
        <v>0</v>
      </c>
      <c r="BN417" s="552"/>
      <c r="BO417" s="714"/>
      <c r="BP417" s="794">
        <v>0.1125</v>
      </c>
      <c r="BQ417" s="794">
        <v>0</v>
      </c>
      <c r="BR417" s="459">
        <v>0.1125</v>
      </c>
      <c r="BS417" s="431"/>
      <c r="BT417" s="431" t="s">
        <v>2581</v>
      </c>
      <c r="BU417" s="665">
        <v>0.1125</v>
      </c>
      <c r="BV417" s="582">
        <v>0</v>
      </c>
      <c r="BW417" s="552"/>
      <c r="BX417" s="714"/>
      <c r="BY417" s="714"/>
      <c r="BZ417" s="794">
        <v>0.1125</v>
      </c>
      <c r="CA417" s="794">
        <v>0</v>
      </c>
      <c r="CB417" s="459">
        <v>0.1125</v>
      </c>
      <c r="CC417" s="431"/>
      <c r="CD417" s="431" t="s">
        <v>2581</v>
      </c>
      <c r="CE417" s="665">
        <v>0.1125</v>
      </c>
      <c r="CF417" s="582">
        <v>0</v>
      </c>
      <c r="CG417" s="552"/>
      <c r="CH417" s="714"/>
      <c r="CI417" s="794">
        <v>0.1125</v>
      </c>
      <c r="CJ417" s="794">
        <v>0</v>
      </c>
      <c r="CK417" s="459">
        <v>0.1125</v>
      </c>
      <c r="CL417" s="431"/>
      <c r="CM417" s="431" t="s">
        <v>2581</v>
      </c>
      <c r="CN417" s="665">
        <v>0.1125</v>
      </c>
      <c r="CO417" s="714" t="e">
        <v>#REF!</v>
      </c>
      <c r="CP417" s="552"/>
      <c r="CQ417" s="714"/>
      <c r="CR417" s="794">
        <v>0.1125</v>
      </c>
      <c r="CS417" s="794" t="e">
        <v>#REF!</v>
      </c>
      <c r="CT417" s="459">
        <v>0</v>
      </c>
      <c r="CU417" s="431"/>
      <c r="CV417" s="431"/>
      <c r="CW417" s="665">
        <v>0.25</v>
      </c>
      <c r="CX417" s="582">
        <v>0</v>
      </c>
      <c r="CY417" s="552"/>
      <c r="CZ417" s="714"/>
      <c r="DA417" s="714"/>
      <c r="DB417" s="794">
        <v>0.25</v>
      </c>
      <c r="DC417" s="794">
        <v>0</v>
      </c>
      <c r="DD417" s="459">
        <v>0</v>
      </c>
      <c r="DE417" s="431"/>
      <c r="DF417" s="431"/>
      <c r="DG417" s="665">
        <v>0.35</v>
      </c>
      <c r="DH417" s="582">
        <v>0</v>
      </c>
      <c r="DI417" s="787">
        <v>20000000</v>
      </c>
      <c r="DJ417" s="714"/>
      <c r="DK417" s="794">
        <v>0.35</v>
      </c>
      <c r="DL417" s="794">
        <v>0</v>
      </c>
      <c r="DM417" s="459">
        <v>0</v>
      </c>
      <c r="DN417" s="431"/>
      <c r="DO417" s="431"/>
      <c r="DP417" s="665">
        <v>0</v>
      </c>
      <c r="DQ417" s="582">
        <v>0</v>
      </c>
      <c r="DR417" s="552"/>
      <c r="DS417" s="714"/>
      <c r="DT417" s="794">
        <v>0</v>
      </c>
      <c r="DU417" s="794">
        <v>0</v>
      </c>
      <c r="DV417" s="459">
        <v>0</v>
      </c>
      <c r="DW417" s="431"/>
      <c r="DX417" s="431"/>
      <c r="DY417" s="665">
        <v>0.5</v>
      </c>
      <c r="DZ417" s="582">
        <v>0</v>
      </c>
      <c r="EA417" s="552"/>
      <c r="EB417" s="714"/>
      <c r="EC417" s="714"/>
      <c r="ED417" s="794">
        <v>0.5</v>
      </c>
      <c r="EE417" s="794">
        <v>0</v>
      </c>
      <c r="EG417" s="523">
        <f t="shared" si="7"/>
        <v>0.90000000000000013</v>
      </c>
      <c r="EH417" s="523">
        <f t="shared" si="7"/>
        <v>0</v>
      </c>
      <c r="EI417" s="523">
        <v>0</v>
      </c>
      <c r="EJ417" s="800">
        <f>+EG417+EG418</f>
        <v>1.0000000000000002</v>
      </c>
      <c r="EK417" s="800">
        <f>+EH417+EH418</f>
        <v>0</v>
      </c>
      <c r="EL417" s="800">
        <v>0</v>
      </c>
      <c r="EM417" s="765"/>
      <c r="EN417" s="741"/>
      <c r="EO417" s="793"/>
      <c r="EP417" s="693">
        <v>20000000</v>
      </c>
      <c r="EQ417" s="790"/>
      <c r="ER417" s="790"/>
      <c r="ES417" s="430"/>
      <c r="ET417" s="472">
        <f t="shared" si="8"/>
        <v>0</v>
      </c>
    </row>
    <row r="418" spans="1:150" s="409" customFormat="1" ht="99.95" customHeight="1" x14ac:dyDescent="0.25">
      <c r="A418" s="430" t="s">
        <v>216</v>
      </c>
      <c r="B418" s="430" t="s">
        <v>3837</v>
      </c>
      <c r="C418" s="430" t="s">
        <v>3579</v>
      </c>
      <c r="D418" s="437">
        <v>14</v>
      </c>
      <c r="E418" s="430" t="s">
        <v>198</v>
      </c>
      <c r="F418" s="441" t="s">
        <v>65</v>
      </c>
      <c r="G418" s="441">
        <v>0.55000000000000004</v>
      </c>
      <c r="H418" s="441">
        <v>1</v>
      </c>
      <c r="I418" s="449">
        <v>1.52E-2</v>
      </c>
      <c r="J418" s="430" t="s">
        <v>2674</v>
      </c>
      <c r="K418" s="64">
        <v>43435</v>
      </c>
      <c r="L418" s="437">
        <v>21</v>
      </c>
      <c r="M418" s="430" t="s">
        <v>199</v>
      </c>
      <c r="N418" s="430" t="s">
        <v>2587</v>
      </c>
      <c r="O418" s="430" t="s">
        <v>2679</v>
      </c>
      <c r="P418" s="48">
        <v>2.3206106870229007E-4</v>
      </c>
      <c r="Q418" s="453" t="s">
        <v>2275</v>
      </c>
      <c r="R418" s="477">
        <v>20000000</v>
      </c>
      <c r="S418" s="415"/>
      <c r="T418" s="11">
        <v>43102</v>
      </c>
      <c r="U418" s="11">
        <v>43404</v>
      </c>
      <c r="V418" s="430" t="s">
        <v>2699</v>
      </c>
      <c r="W418" s="441">
        <v>0.1</v>
      </c>
      <c r="X418" s="459">
        <v>0</v>
      </c>
      <c r="Y418" s="431"/>
      <c r="Z418" s="431"/>
      <c r="AA418" s="665"/>
      <c r="AB418" s="582"/>
      <c r="AC418" s="552"/>
      <c r="AD418" s="714"/>
      <c r="AE418" s="795"/>
      <c r="AF418" s="795"/>
      <c r="AG418" s="459">
        <v>0</v>
      </c>
      <c r="AH418" s="431"/>
      <c r="AI418" s="431"/>
      <c r="AJ418" s="665"/>
      <c r="AK418" s="582"/>
      <c r="AL418" s="552"/>
      <c r="AM418" s="714"/>
      <c r="AN418" s="795"/>
      <c r="AO418" s="795"/>
      <c r="AP418" s="459">
        <v>0</v>
      </c>
      <c r="AQ418" s="431"/>
      <c r="AR418" s="431"/>
      <c r="AS418" s="665"/>
      <c r="AT418" s="582"/>
      <c r="AU418" s="552"/>
      <c r="AV418" s="714"/>
      <c r="AW418" s="714"/>
      <c r="AX418" s="795"/>
      <c r="AY418" s="795"/>
      <c r="AZ418" s="459">
        <v>0</v>
      </c>
      <c r="BA418" s="431"/>
      <c r="BB418" s="431"/>
      <c r="BC418" s="665"/>
      <c r="BD418" s="582"/>
      <c r="BE418" s="552"/>
      <c r="BF418" s="714"/>
      <c r="BG418" s="795"/>
      <c r="BH418" s="741"/>
      <c r="BI418" s="459">
        <v>0</v>
      </c>
      <c r="BJ418" s="431"/>
      <c r="BK418" s="431"/>
      <c r="BL418" s="665"/>
      <c r="BM418" s="582"/>
      <c r="BN418" s="552"/>
      <c r="BO418" s="714"/>
      <c r="BP418" s="795"/>
      <c r="BQ418" s="795"/>
      <c r="BR418" s="459">
        <v>0</v>
      </c>
      <c r="BS418" s="431"/>
      <c r="BT418" s="431"/>
      <c r="BU418" s="665"/>
      <c r="BV418" s="582"/>
      <c r="BW418" s="552"/>
      <c r="BX418" s="714"/>
      <c r="BY418" s="714"/>
      <c r="BZ418" s="795"/>
      <c r="CA418" s="795"/>
      <c r="CB418" s="459">
        <v>0</v>
      </c>
      <c r="CC418" s="431"/>
      <c r="CD418" s="431"/>
      <c r="CE418" s="665"/>
      <c r="CF418" s="582"/>
      <c r="CG418" s="552"/>
      <c r="CH418" s="714"/>
      <c r="CI418" s="795"/>
      <c r="CJ418" s="795"/>
      <c r="CK418" s="459">
        <v>0</v>
      </c>
      <c r="CL418" s="431"/>
      <c r="CM418" s="431"/>
      <c r="CN418" s="665"/>
      <c r="CO418" s="714"/>
      <c r="CP418" s="552"/>
      <c r="CQ418" s="714"/>
      <c r="CR418" s="795"/>
      <c r="CS418" s="795"/>
      <c r="CT418" s="459">
        <v>0</v>
      </c>
      <c r="CU418" s="431"/>
      <c r="CV418" s="431"/>
      <c r="CW418" s="665"/>
      <c r="CX418" s="582"/>
      <c r="CY418" s="552"/>
      <c r="CZ418" s="714"/>
      <c r="DA418" s="714"/>
      <c r="DB418" s="795"/>
      <c r="DC418" s="795"/>
      <c r="DD418" s="459">
        <v>0.1</v>
      </c>
      <c r="DE418" s="431"/>
      <c r="DF418" s="431" t="s">
        <v>2700</v>
      </c>
      <c r="DG418" s="665"/>
      <c r="DH418" s="582"/>
      <c r="DI418" s="787"/>
      <c r="DJ418" s="714"/>
      <c r="DK418" s="795"/>
      <c r="DL418" s="795"/>
      <c r="DM418" s="459">
        <v>0</v>
      </c>
      <c r="DN418" s="431"/>
      <c r="DO418" s="431"/>
      <c r="DP418" s="665"/>
      <c r="DQ418" s="582"/>
      <c r="DR418" s="552"/>
      <c r="DS418" s="714"/>
      <c r="DT418" s="795"/>
      <c r="DU418" s="795"/>
      <c r="DV418" s="459">
        <v>0</v>
      </c>
      <c r="DW418" s="431"/>
      <c r="DX418" s="431"/>
      <c r="DY418" s="665"/>
      <c r="DZ418" s="582"/>
      <c r="EA418" s="552"/>
      <c r="EB418" s="714"/>
      <c r="EC418" s="714"/>
      <c r="ED418" s="795"/>
      <c r="EE418" s="795"/>
      <c r="EG418" s="523">
        <f t="shared" si="7"/>
        <v>0.1</v>
      </c>
      <c r="EH418" s="523">
        <f t="shared" si="7"/>
        <v>0</v>
      </c>
      <c r="EI418" s="523">
        <v>0</v>
      </c>
      <c r="EJ418" s="802"/>
      <c r="EK418" s="802"/>
      <c r="EL418" s="802"/>
      <c r="EM418" s="741"/>
      <c r="EN418" s="741"/>
      <c r="EO418" s="793"/>
      <c r="EP418" s="693"/>
      <c r="EQ418" s="790"/>
      <c r="ER418" s="790"/>
      <c r="ES418" s="430"/>
      <c r="ET418" s="472">
        <f t="shared" si="8"/>
        <v>0</v>
      </c>
    </row>
    <row r="419" spans="1:150" s="409" customFormat="1" ht="99.95" customHeight="1" x14ac:dyDescent="0.25">
      <c r="A419" s="430" t="s">
        <v>216</v>
      </c>
      <c r="B419" s="430" t="s">
        <v>3837</v>
      </c>
      <c r="C419" s="430" t="s">
        <v>3579</v>
      </c>
      <c r="D419" s="437">
        <v>14</v>
      </c>
      <c r="E419" s="430" t="s">
        <v>198</v>
      </c>
      <c r="F419" s="441" t="s">
        <v>65</v>
      </c>
      <c r="G419" s="441">
        <v>0.55000000000000004</v>
      </c>
      <c r="H419" s="441">
        <v>1</v>
      </c>
      <c r="I419" s="449">
        <v>1.52E-2</v>
      </c>
      <c r="J419" s="430" t="s">
        <v>2674</v>
      </c>
      <c r="K419" s="64">
        <v>43435</v>
      </c>
      <c r="L419" s="437">
        <v>22</v>
      </c>
      <c r="M419" s="430" t="s">
        <v>2701</v>
      </c>
      <c r="N419" s="430" t="s">
        <v>2702</v>
      </c>
      <c r="O419" s="430" t="s">
        <v>2703</v>
      </c>
      <c r="P419" s="48">
        <v>1.4967938931297709E-2</v>
      </c>
      <c r="Q419" s="453" t="s">
        <v>1820</v>
      </c>
      <c r="R419" s="477">
        <v>1290000000</v>
      </c>
      <c r="S419" s="415"/>
      <c r="T419" s="11">
        <v>43102</v>
      </c>
      <c r="U419" s="11">
        <v>43465</v>
      </c>
      <c r="V419" s="430" t="s">
        <v>2704</v>
      </c>
      <c r="W419" s="441">
        <v>1</v>
      </c>
      <c r="X419" s="459">
        <v>0</v>
      </c>
      <c r="Y419" s="431"/>
      <c r="Z419" s="431"/>
      <c r="AA419" s="665"/>
      <c r="AB419" s="582"/>
      <c r="AC419" s="552"/>
      <c r="AD419" s="714"/>
      <c r="AE419" s="795"/>
      <c r="AF419" s="795"/>
      <c r="AG419" s="459">
        <v>0</v>
      </c>
      <c r="AH419" s="431"/>
      <c r="AI419" s="431"/>
      <c r="AJ419" s="665"/>
      <c r="AK419" s="582"/>
      <c r="AL419" s="552"/>
      <c r="AM419" s="714"/>
      <c r="AN419" s="795"/>
      <c r="AO419" s="795"/>
      <c r="AP419" s="459">
        <v>0</v>
      </c>
      <c r="AQ419" s="431"/>
      <c r="AR419" s="431"/>
      <c r="AS419" s="665"/>
      <c r="AT419" s="582"/>
      <c r="AU419" s="552"/>
      <c r="AV419" s="714"/>
      <c r="AW419" s="714"/>
      <c r="AX419" s="795"/>
      <c r="AY419" s="795"/>
      <c r="AZ419" s="459">
        <v>0</v>
      </c>
      <c r="BA419" s="431"/>
      <c r="BB419" s="431"/>
      <c r="BC419" s="665"/>
      <c r="BD419" s="582"/>
      <c r="BE419" s="552"/>
      <c r="BF419" s="714"/>
      <c r="BG419" s="795"/>
      <c r="BH419" s="741"/>
      <c r="BI419" s="459">
        <v>0</v>
      </c>
      <c r="BJ419" s="431"/>
      <c r="BK419" s="431"/>
      <c r="BL419" s="665"/>
      <c r="BM419" s="582"/>
      <c r="BN419" s="552"/>
      <c r="BO419" s="714"/>
      <c r="BP419" s="795"/>
      <c r="BQ419" s="795"/>
      <c r="BR419" s="459">
        <v>0</v>
      </c>
      <c r="BS419" s="431"/>
      <c r="BT419" s="431"/>
      <c r="BU419" s="665"/>
      <c r="BV419" s="582"/>
      <c r="BW419" s="552"/>
      <c r="BX419" s="714"/>
      <c r="BY419" s="714"/>
      <c r="BZ419" s="795"/>
      <c r="CA419" s="795"/>
      <c r="CB419" s="459">
        <v>0</v>
      </c>
      <c r="CC419" s="431"/>
      <c r="CD419" s="431"/>
      <c r="CE419" s="665"/>
      <c r="CF419" s="582"/>
      <c r="CG419" s="552"/>
      <c r="CH419" s="714"/>
      <c r="CI419" s="795"/>
      <c r="CJ419" s="795"/>
      <c r="CK419" s="459">
        <v>0</v>
      </c>
      <c r="CL419" s="431"/>
      <c r="CM419" s="431"/>
      <c r="CN419" s="665"/>
      <c r="CO419" s="714"/>
      <c r="CP419" s="552"/>
      <c r="CQ419" s="714"/>
      <c r="CR419" s="795"/>
      <c r="CS419" s="795"/>
      <c r="CT419" s="459">
        <v>0.25</v>
      </c>
      <c r="CU419" s="431"/>
      <c r="CV419" s="431" t="s">
        <v>2604</v>
      </c>
      <c r="CW419" s="665"/>
      <c r="CX419" s="582"/>
      <c r="CY419" s="552"/>
      <c r="CZ419" s="714"/>
      <c r="DA419" s="714"/>
      <c r="DB419" s="795"/>
      <c r="DC419" s="795"/>
      <c r="DD419" s="459">
        <v>0.25</v>
      </c>
      <c r="DE419" s="431"/>
      <c r="DF419" s="431" t="s">
        <v>2624</v>
      </c>
      <c r="DG419" s="665"/>
      <c r="DH419" s="582"/>
      <c r="DI419" s="552"/>
      <c r="DJ419" s="714"/>
      <c r="DK419" s="795"/>
      <c r="DL419" s="795"/>
      <c r="DM419" s="459">
        <v>0</v>
      </c>
      <c r="DN419" s="431"/>
      <c r="DO419" s="431"/>
      <c r="DP419" s="665"/>
      <c r="DQ419" s="582"/>
      <c r="DR419" s="552"/>
      <c r="DS419" s="714"/>
      <c r="DT419" s="795"/>
      <c r="DU419" s="795"/>
      <c r="DV419" s="459">
        <v>0.5</v>
      </c>
      <c r="DW419" s="431"/>
      <c r="DX419" s="431" t="s">
        <v>2602</v>
      </c>
      <c r="DY419" s="665"/>
      <c r="DZ419" s="582"/>
      <c r="EA419" s="552">
        <v>1290000000</v>
      </c>
      <c r="EB419" s="714"/>
      <c r="EC419" s="714"/>
      <c r="ED419" s="795"/>
      <c r="EE419" s="795"/>
      <c r="EG419" s="523">
        <f t="shared" si="7"/>
        <v>1</v>
      </c>
      <c r="EH419" s="523">
        <f t="shared" si="7"/>
        <v>0</v>
      </c>
      <c r="EI419" s="523">
        <v>0</v>
      </c>
      <c r="EJ419" s="88">
        <f>+EG419</f>
        <v>1</v>
      </c>
      <c r="EK419" s="88">
        <f>+EH419</f>
        <v>0</v>
      </c>
      <c r="EL419" s="88">
        <v>0</v>
      </c>
      <c r="EM419" s="741"/>
      <c r="EN419" s="741"/>
      <c r="EO419" s="793"/>
      <c r="EP419" s="554">
        <v>1290000000</v>
      </c>
      <c r="EQ419" s="555"/>
      <c r="ER419" s="555"/>
      <c r="ES419" s="430"/>
      <c r="ET419" s="472">
        <f t="shared" si="8"/>
        <v>0</v>
      </c>
    </row>
    <row r="420" spans="1:150" s="409" customFormat="1" ht="99.95" customHeight="1" x14ac:dyDescent="0.25">
      <c r="A420" s="430" t="s">
        <v>216</v>
      </c>
      <c r="B420" s="430" t="s">
        <v>3837</v>
      </c>
      <c r="C420" s="430" t="s">
        <v>3580</v>
      </c>
      <c r="D420" s="437">
        <v>15</v>
      </c>
      <c r="E420" s="430" t="s">
        <v>200</v>
      </c>
      <c r="F420" s="441" t="s">
        <v>65</v>
      </c>
      <c r="G420" s="441">
        <v>0.25</v>
      </c>
      <c r="H420" s="441">
        <v>1</v>
      </c>
      <c r="I420" s="449">
        <v>6.08E-2</v>
      </c>
      <c r="J420" s="430" t="s">
        <v>2705</v>
      </c>
      <c r="K420" s="64">
        <v>43435</v>
      </c>
      <c r="L420" s="437">
        <v>23</v>
      </c>
      <c r="M420" s="430" t="s">
        <v>201</v>
      </c>
      <c r="N420" s="430" t="s">
        <v>2607</v>
      </c>
      <c r="O420" s="430" t="s">
        <v>2692</v>
      </c>
      <c r="P420" s="48">
        <v>1.3063264175897314E-2</v>
      </c>
      <c r="Q420" s="453" t="s">
        <v>2318</v>
      </c>
      <c r="R420" s="477">
        <v>1128576000</v>
      </c>
      <c r="S420" s="415"/>
      <c r="T420" s="11">
        <v>43102</v>
      </c>
      <c r="U420" s="11">
        <v>43465</v>
      </c>
      <c r="V420" s="430" t="s">
        <v>2706</v>
      </c>
      <c r="W420" s="514">
        <v>0.4</v>
      </c>
      <c r="X420" s="459">
        <v>5.7099999999999998E-2</v>
      </c>
      <c r="Y420" s="431"/>
      <c r="Z420" s="431" t="s">
        <v>2707</v>
      </c>
      <c r="AA420" s="665">
        <v>8.7099999999999997E-2</v>
      </c>
      <c r="AB420" s="714">
        <v>0</v>
      </c>
      <c r="AC420" s="787">
        <v>72600000</v>
      </c>
      <c r="AD420" s="714"/>
      <c r="AE420" s="794">
        <v>8.7099999999999997E-2</v>
      </c>
      <c r="AF420" s="794">
        <v>0</v>
      </c>
      <c r="AG420" s="459">
        <v>5.7099999999999998E-2</v>
      </c>
      <c r="AH420" s="431"/>
      <c r="AI420" s="431" t="s">
        <v>2707</v>
      </c>
      <c r="AJ420" s="665">
        <v>0.20710000000000001</v>
      </c>
      <c r="AK420" s="714">
        <v>0</v>
      </c>
      <c r="AL420" s="787"/>
      <c r="AM420" s="714"/>
      <c r="AN420" s="794">
        <v>0.20710000000000001</v>
      </c>
      <c r="AO420" s="794">
        <v>0</v>
      </c>
      <c r="AP420" s="459">
        <v>5.7099999999999998E-2</v>
      </c>
      <c r="AQ420" s="431"/>
      <c r="AR420" s="431" t="s">
        <v>2707</v>
      </c>
      <c r="AS420" s="665">
        <v>0.20710000000000001</v>
      </c>
      <c r="AT420" s="714">
        <v>0</v>
      </c>
      <c r="AU420" s="787"/>
      <c r="AV420" s="714"/>
      <c r="AW420" s="714"/>
      <c r="AX420" s="794">
        <v>0.20710000000000001</v>
      </c>
      <c r="AY420" s="794">
        <v>0</v>
      </c>
      <c r="AZ420" s="459">
        <v>5.7099999999999998E-2</v>
      </c>
      <c r="BA420" s="431"/>
      <c r="BB420" s="431" t="s">
        <v>2707</v>
      </c>
      <c r="BC420" s="665">
        <v>5.7099999999999998E-2</v>
      </c>
      <c r="BD420" s="714">
        <v>0</v>
      </c>
      <c r="BE420" s="787"/>
      <c r="BF420" s="714"/>
      <c r="BG420" s="794">
        <v>5.7099999999999998E-2</v>
      </c>
      <c r="BH420" s="740">
        <v>0</v>
      </c>
      <c r="BI420" s="459">
        <v>5.7099999999999998E-2</v>
      </c>
      <c r="BJ420" s="431"/>
      <c r="BK420" s="431" t="s">
        <v>2707</v>
      </c>
      <c r="BL420" s="665">
        <v>0.30709999999999998</v>
      </c>
      <c r="BM420" s="714">
        <v>0</v>
      </c>
      <c r="BN420" s="787"/>
      <c r="BO420" s="714"/>
      <c r="BP420" s="794">
        <v>0.30709999999999998</v>
      </c>
      <c r="BQ420" s="794">
        <v>0</v>
      </c>
      <c r="BR420" s="459">
        <v>5.7099999999999998E-2</v>
      </c>
      <c r="BS420" s="431"/>
      <c r="BT420" s="431" t="s">
        <v>2707</v>
      </c>
      <c r="BU420" s="665">
        <v>0.30709999999999998</v>
      </c>
      <c r="BV420" s="714">
        <v>0</v>
      </c>
      <c r="BW420" s="787"/>
      <c r="BX420" s="714"/>
      <c r="BY420" s="714"/>
      <c r="BZ420" s="794">
        <v>0.30709999999999998</v>
      </c>
      <c r="CA420" s="794">
        <v>0</v>
      </c>
      <c r="CB420" s="459">
        <v>5.7099999999999998E-2</v>
      </c>
      <c r="CC420" s="431"/>
      <c r="CD420" s="431" t="s">
        <v>2707</v>
      </c>
      <c r="CE420" s="665">
        <v>0.30709999999999998</v>
      </c>
      <c r="CF420" s="714">
        <v>0</v>
      </c>
      <c r="CG420" s="787"/>
      <c r="CH420" s="714"/>
      <c r="CI420" s="794">
        <v>0.30709999999999998</v>
      </c>
      <c r="CJ420" s="794">
        <v>0</v>
      </c>
      <c r="CK420" s="459">
        <v>0</v>
      </c>
      <c r="CL420" s="431"/>
      <c r="CM420" s="431"/>
      <c r="CN420" s="665">
        <v>0</v>
      </c>
      <c r="CO420" s="714">
        <v>0</v>
      </c>
      <c r="CP420" s="787"/>
      <c r="CQ420" s="714"/>
      <c r="CR420" s="794">
        <v>0</v>
      </c>
      <c r="CS420" s="794">
        <v>0</v>
      </c>
      <c r="CT420" s="459">
        <v>0</v>
      </c>
      <c r="CU420" s="431"/>
      <c r="CV420" s="431"/>
      <c r="CW420" s="665">
        <v>0.5</v>
      </c>
      <c r="CX420" s="714">
        <v>0</v>
      </c>
      <c r="CY420" s="787"/>
      <c r="CZ420" s="714"/>
      <c r="DA420" s="714"/>
      <c r="DB420" s="794">
        <v>0.5</v>
      </c>
      <c r="DC420" s="794">
        <v>0</v>
      </c>
      <c r="DD420" s="459">
        <v>0</v>
      </c>
      <c r="DE420" s="431"/>
      <c r="DF420" s="431"/>
      <c r="DG420" s="665">
        <v>0</v>
      </c>
      <c r="DH420" s="714">
        <v>0</v>
      </c>
      <c r="DI420" s="787">
        <v>1049376000</v>
      </c>
      <c r="DJ420" s="714"/>
      <c r="DK420" s="794">
        <v>0</v>
      </c>
      <c r="DL420" s="794">
        <v>0</v>
      </c>
      <c r="DM420" s="459">
        <v>0</v>
      </c>
      <c r="DN420" s="431"/>
      <c r="DO420" s="431"/>
      <c r="DP420" s="665">
        <v>0.02</v>
      </c>
      <c r="DQ420" s="714">
        <v>0</v>
      </c>
      <c r="DR420" s="787">
        <v>6600000</v>
      </c>
      <c r="DS420" s="714"/>
      <c r="DT420" s="794">
        <v>0.02</v>
      </c>
      <c r="DU420" s="794">
        <v>0</v>
      </c>
      <c r="DV420" s="459">
        <v>0</v>
      </c>
      <c r="DW420" s="431"/>
      <c r="DX420" s="431"/>
      <c r="DY420" s="665">
        <v>0</v>
      </c>
      <c r="DZ420" s="714">
        <v>0</v>
      </c>
      <c r="EA420" s="787"/>
      <c r="EB420" s="714"/>
      <c r="EC420" s="714"/>
      <c r="ED420" s="794">
        <v>0</v>
      </c>
      <c r="EE420" s="794">
        <v>0</v>
      </c>
      <c r="EG420" s="523">
        <f t="shared" si="7"/>
        <v>0.39969999999999994</v>
      </c>
      <c r="EH420" s="523">
        <f t="shared" si="7"/>
        <v>0</v>
      </c>
      <c r="EI420" s="523">
        <v>0</v>
      </c>
      <c r="EJ420" s="800">
        <f>+EG420+EG421+EG422</f>
        <v>0.99970000000000003</v>
      </c>
      <c r="EK420" s="800">
        <f>+EH420+EH421+EH422</f>
        <v>0</v>
      </c>
      <c r="EL420" s="800">
        <v>0</v>
      </c>
      <c r="EM420" s="765"/>
      <c r="EN420" s="765">
        <v>0</v>
      </c>
      <c r="EO420" s="793"/>
      <c r="EP420" s="693">
        <v>1128576000</v>
      </c>
      <c r="EQ420" s="790"/>
      <c r="ER420" s="790"/>
      <c r="ES420" s="430"/>
      <c r="ET420" s="472">
        <f t="shared" si="8"/>
        <v>-3.0000000000007798E-4</v>
      </c>
    </row>
    <row r="421" spans="1:150" s="409" customFormat="1" ht="99.95" customHeight="1" x14ac:dyDescent="0.25">
      <c r="A421" s="430" t="s">
        <v>216</v>
      </c>
      <c r="B421" s="430" t="s">
        <v>3837</v>
      </c>
      <c r="C421" s="430" t="s">
        <v>3580</v>
      </c>
      <c r="D421" s="437">
        <v>15</v>
      </c>
      <c r="E421" s="430" t="s">
        <v>200</v>
      </c>
      <c r="F421" s="441" t="s">
        <v>65</v>
      </c>
      <c r="G421" s="441">
        <v>0.25</v>
      </c>
      <c r="H421" s="441">
        <v>1</v>
      </c>
      <c r="I421" s="449">
        <v>6.08E-2</v>
      </c>
      <c r="J421" s="430" t="s">
        <v>2705</v>
      </c>
      <c r="K421" s="64">
        <v>43435</v>
      </c>
      <c r="L421" s="437">
        <v>23</v>
      </c>
      <c r="M421" s="430" t="s">
        <v>201</v>
      </c>
      <c r="N421" s="430" t="s">
        <v>2587</v>
      </c>
      <c r="O421" s="430" t="s">
        <v>2679</v>
      </c>
      <c r="P421" s="48">
        <v>1.3063264175897314E-2</v>
      </c>
      <c r="Q421" s="453" t="s">
        <v>2318</v>
      </c>
      <c r="R421" s="477">
        <v>1128576000</v>
      </c>
      <c r="S421" s="415"/>
      <c r="T421" s="11">
        <v>43102</v>
      </c>
      <c r="U421" s="11">
        <v>43465</v>
      </c>
      <c r="V421" s="430" t="s">
        <v>2708</v>
      </c>
      <c r="W421" s="514">
        <v>0.05</v>
      </c>
      <c r="X421" s="459">
        <v>0.03</v>
      </c>
      <c r="Y421" s="431"/>
      <c r="Z421" s="431" t="s">
        <v>2587</v>
      </c>
      <c r="AA421" s="665"/>
      <c r="AB421" s="714"/>
      <c r="AC421" s="787"/>
      <c r="AD421" s="714"/>
      <c r="AE421" s="795"/>
      <c r="AF421" s="795"/>
      <c r="AG421" s="459">
        <v>0</v>
      </c>
      <c r="AH421" s="431"/>
      <c r="AI421" s="431"/>
      <c r="AJ421" s="665"/>
      <c r="AK421" s="714"/>
      <c r="AL421" s="787"/>
      <c r="AM421" s="714"/>
      <c r="AN421" s="795"/>
      <c r="AO421" s="795"/>
      <c r="AP421" s="459"/>
      <c r="AQ421" s="431"/>
      <c r="AR421" s="431"/>
      <c r="AS421" s="665"/>
      <c r="AT421" s="714"/>
      <c r="AU421" s="787"/>
      <c r="AV421" s="714"/>
      <c r="AW421" s="714"/>
      <c r="AX421" s="795"/>
      <c r="AY421" s="795"/>
      <c r="AZ421" s="459"/>
      <c r="BA421" s="431"/>
      <c r="BB421" s="431"/>
      <c r="BC421" s="665"/>
      <c r="BD421" s="714"/>
      <c r="BE421" s="787"/>
      <c r="BF421" s="714"/>
      <c r="BG421" s="795"/>
      <c r="BH421" s="741"/>
      <c r="BI421" s="459">
        <v>0</v>
      </c>
      <c r="BJ421" s="431"/>
      <c r="BK421" s="431"/>
      <c r="BL421" s="665"/>
      <c r="BM421" s="714"/>
      <c r="BN421" s="787"/>
      <c r="BO421" s="714"/>
      <c r="BP421" s="795"/>
      <c r="BQ421" s="795"/>
      <c r="BR421" s="459"/>
      <c r="BS421" s="431"/>
      <c r="BT421" s="431"/>
      <c r="BU421" s="665"/>
      <c r="BV421" s="714"/>
      <c r="BW421" s="787"/>
      <c r="BX421" s="714"/>
      <c r="BY421" s="714"/>
      <c r="BZ421" s="795"/>
      <c r="CA421" s="795"/>
      <c r="CB421" s="459"/>
      <c r="CC421" s="431"/>
      <c r="CD421" s="431"/>
      <c r="CE421" s="665"/>
      <c r="CF421" s="714"/>
      <c r="CG421" s="787"/>
      <c r="CH421" s="714"/>
      <c r="CI421" s="795"/>
      <c r="CJ421" s="795"/>
      <c r="CK421" s="459"/>
      <c r="CL421" s="431"/>
      <c r="CM421" s="431"/>
      <c r="CN421" s="665"/>
      <c r="CO421" s="714"/>
      <c r="CP421" s="787"/>
      <c r="CQ421" s="714"/>
      <c r="CR421" s="795"/>
      <c r="CS421" s="795"/>
      <c r="CT421" s="459"/>
      <c r="CU421" s="431"/>
      <c r="CV421" s="431"/>
      <c r="CW421" s="665"/>
      <c r="CX421" s="714"/>
      <c r="CY421" s="787"/>
      <c r="CZ421" s="714"/>
      <c r="DA421" s="714"/>
      <c r="DB421" s="795"/>
      <c r="DC421" s="795"/>
      <c r="DD421" s="459"/>
      <c r="DE421" s="431"/>
      <c r="DF421" s="431"/>
      <c r="DG421" s="665"/>
      <c r="DH421" s="714"/>
      <c r="DI421" s="787"/>
      <c r="DJ421" s="714"/>
      <c r="DK421" s="795"/>
      <c r="DL421" s="795"/>
      <c r="DM421" s="459">
        <v>0.02</v>
      </c>
      <c r="DN421" s="431"/>
      <c r="DO421" s="431" t="s">
        <v>2587</v>
      </c>
      <c r="DP421" s="665"/>
      <c r="DQ421" s="714"/>
      <c r="DR421" s="787"/>
      <c r="DS421" s="714"/>
      <c r="DT421" s="795"/>
      <c r="DU421" s="795"/>
      <c r="DV421" s="459"/>
      <c r="DW421" s="431"/>
      <c r="DX421" s="431"/>
      <c r="DY421" s="665"/>
      <c r="DZ421" s="714"/>
      <c r="EA421" s="787"/>
      <c r="EB421" s="714"/>
      <c r="EC421" s="714"/>
      <c r="ED421" s="795"/>
      <c r="EE421" s="795"/>
      <c r="EG421" s="523">
        <f t="shared" si="7"/>
        <v>0.05</v>
      </c>
      <c r="EH421" s="523">
        <f t="shared" si="7"/>
        <v>0</v>
      </c>
      <c r="EI421" s="523">
        <v>0</v>
      </c>
      <c r="EJ421" s="801"/>
      <c r="EK421" s="801"/>
      <c r="EL421" s="801"/>
      <c r="EM421" s="741"/>
      <c r="EN421" s="741"/>
      <c r="EO421" s="793"/>
      <c r="EP421" s="693"/>
      <c r="EQ421" s="790"/>
      <c r="ER421" s="790"/>
      <c r="ES421" s="430"/>
      <c r="ET421" s="472">
        <f t="shared" si="8"/>
        <v>0</v>
      </c>
    </row>
    <row r="422" spans="1:150" s="409" customFormat="1" ht="99.95" customHeight="1" x14ac:dyDescent="0.25">
      <c r="A422" s="430" t="s">
        <v>216</v>
      </c>
      <c r="B422" s="430" t="s">
        <v>3837</v>
      </c>
      <c r="C422" s="430" t="s">
        <v>3580</v>
      </c>
      <c r="D422" s="437">
        <v>15</v>
      </c>
      <c r="E422" s="430" t="s">
        <v>200</v>
      </c>
      <c r="F422" s="441" t="s">
        <v>65</v>
      </c>
      <c r="G422" s="441">
        <v>0.25</v>
      </c>
      <c r="H422" s="441">
        <v>1</v>
      </c>
      <c r="I422" s="449">
        <v>6.08E-2</v>
      </c>
      <c r="J422" s="430" t="s">
        <v>2705</v>
      </c>
      <c r="K422" s="64">
        <v>43435</v>
      </c>
      <c r="L422" s="437">
        <v>23</v>
      </c>
      <c r="M422" s="430" t="s">
        <v>201</v>
      </c>
      <c r="N422" s="430" t="s">
        <v>2696</v>
      </c>
      <c r="O422" s="430" t="s">
        <v>2634</v>
      </c>
      <c r="P422" s="48">
        <v>1.3063264175897314E-2</v>
      </c>
      <c r="Q422" s="453" t="s">
        <v>2318</v>
      </c>
      <c r="R422" s="477">
        <v>1128576000</v>
      </c>
      <c r="S422" s="415"/>
      <c r="T422" s="11">
        <v>43102</v>
      </c>
      <c r="U422" s="11">
        <v>43465</v>
      </c>
      <c r="V422" s="430" t="s">
        <v>2709</v>
      </c>
      <c r="W422" s="441">
        <v>0.55000000000000004</v>
      </c>
      <c r="X422" s="459">
        <v>0</v>
      </c>
      <c r="Y422" s="431"/>
      <c r="Z422" s="431"/>
      <c r="AA422" s="665"/>
      <c r="AB422" s="714"/>
      <c r="AC422" s="787"/>
      <c r="AD422" s="714"/>
      <c r="AE422" s="795"/>
      <c r="AF422" s="795"/>
      <c r="AG422" s="459">
        <v>0.15</v>
      </c>
      <c r="AH422" s="431"/>
      <c r="AI422" s="431" t="s">
        <v>2636</v>
      </c>
      <c r="AJ422" s="665"/>
      <c r="AK422" s="714"/>
      <c r="AL422" s="787"/>
      <c r="AM422" s="714"/>
      <c r="AN422" s="795"/>
      <c r="AO422" s="795"/>
      <c r="AP422" s="459">
        <v>0.15</v>
      </c>
      <c r="AQ422" s="431"/>
      <c r="AR422" s="431" t="s">
        <v>2624</v>
      </c>
      <c r="AS422" s="665"/>
      <c r="AT422" s="714"/>
      <c r="AU422" s="787"/>
      <c r="AV422" s="714"/>
      <c r="AW422" s="714"/>
      <c r="AX422" s="795"/>
      <c r="AY422" s="795"/>
      <c r="AZ422" s="459">
        <v>0</v>
      </c>
      <c r="BA422" s="431"/>
      <c r="BB422" s="431"/>
      <c r="BC422" s="665"/>
      <c r="BD422" s="714"/>
      <c r="BE422" s="787"/>
      <c r="BF422" s="714"/>
      <c r="BG422" s="795"/>
      <c r="BH422" s="741"/>
      <c r="BI422" s="459">
        <v>0.25</v>
      </c>
      <c r="BJ422" s="431"/>
      <c r="BK422" s="431" t="s">
        <v>2602</v>
      </c>
      <c r="BL422" s="665"/>
      <c r="BM422" s="714"/>
      <c r="BN422" s="787"/>
      <c r="BO422" s="714"/>
      <c r="BP422" s="795"/>
      <c r="BQ422" s="795"/>
      <c r="BR422" s="459">
        <v>0</v>
      </c>
      <c r="BS422" s="431"/>
      <c r="BT422" s="431"/>
      <c r="BU422" s="665"/>
      <c r="BV422" s="714"/>
      <c r="BW422" s="787"/>
      <c r="BX422" s="714"/>
      <c r="BY422" s="714"/>
      <c r="BZ422" s="795"/>
      <c r="CA422" s="795"/>
      <c r="CB422" s="459">
        <v>0</v>
      </c>
      <c r="CC422" s="431"/>
      <c r="CD422" s="431"/>
      <c r="CE422" s="665"/>
      <c r="CF422" s="714"/>
      <c r="CG422" s="787"/>
      <c r="CH422" s="714"/>
      <c r="CI422" s="795"/>
      <c r="CJ422" s="795"/>
      <c r="CK422" s="459">
        <v>0</v>
      </c>
      <c r="CL422" s="431"/>
      <c r="CM422" s="431"/>
      <c r="CN422" s="665"/>
      <c r="CO422" s="714"/>
      <c r="CP422" s="787"/>
      <c r="CQ422" s="714"/>
      <c r="CR422" s="795"/>
      <c r="CS422" s="795"/>
      <c r="CT422" s="459">
        <v>0</v>
      </c>
      <c r="CU422" s="431"/>
      <c r="CV422" s="431"/>
      <c r="CW422" s="665"/>
      <c r="CX422" s="714"/>
      <c r="CY422" s="787"/>
      <c r="CZ422" s="714"/>
      <c r="DA422" s="714"/>
      <c r="DB422" s="795"/>
      <c r="DC422" s="795"/>
      <c r="DD422" s="459">
        <v>0</v>
      </c>
      <c r="DE422" s="431"/>
      <c r="DF422" s="431"/>
      <c r="DG422" s="665"/>
      <c r="DH422" s="714"/>
      <c r="DI422" s="787"/>
      <c r="DJ422" s="714"/>
      <c r="DK422" s="795"/>
      <c r="DL422" s="795"/>
      <c r="DM422" s="459">
        <v>0</v>
      </c>
      <c r="DN422" s="431"/>
      <c r="DO422" s="431"/>
      <c r="DP422" s="665"/>
      <c r="DQ422" s="714"/>
      <c r="DR422" s="787"/>
      <c r="DS422" s="714"/>
      <c r="DT422" s="795"/>
      <c r="DU422" s="795"/>
      <c r="DV422" s="459">
        <v>0</v>
      </c>
      <c r="DW422" s="431"/>
      <c r="DX422" s="431"/>
      <c r="DY422" s="665"/>
      <c r="DZ422" s="714"/>
      <c r="EA422" s="787"/>
      <c r="EB422" s="714"/>
      <c r="EC422" s="714"/>
      <c r="ED422" s="795"/>
      <c r="EE422" s="795"/>
      <c r="EG422" s="523">
        <f t="shared" si="7"/>
        <v>0.55000000000000004</v>
      </c>
      <c r="EH422" s="523">
        <f t="shared" si="7"/>
        <v>0</v>
      </c>
      <c r="EI422" s="523">
        <v>0</v>
      </c>
      <c r="EJ422" s="802"/>
      <c r="EK422" s="802"/>
      <c r="EL422" s="802"/>
      <c r="EM422" s="741"/>
      <c r="EN422" s="741"/>
      <c r="EO422" s="793"/>
      <c r="EP422" s="693"/>
      <c r="EQ422" s="790"/>
      <c r="ER422" s="790"/>
      <c r="ES422" s="430"/>
      <c r="ET422" s="472">
        <f t="shared" si="8"/>
        <v>0</v>
      </c>
    </row>
    <row r="423" spans="1:150" s="409" customFormat="1" ht="99.95" customHeight="1" x14ac:dyDescent="0.25">
      <c r="A423" s="430" t="s">
        <v>216</v>
      </c>
      <c r="B423" s="430" t="s">
        <v>3837</v>
      </c>
      <c r="C423" s="430" t="s">
        <v>3580</v>
      </c>
      <c r="D423" s="437">
        <v>15</v>
      </c>
      <c r="E423" s="430" t="s">
        <v>200</v>
      </c>
      <c r="F423" s="441" t="s">
        <v>65</v>
      </c>
      <c r="G423" s="441">
        <v>0.25</v>
      </c>
      <c r="H423" s="441">
        <v>1</v>
      </c>
      <c r="I423" s="449">
        <v>6.08E-2</v>
      </c>
      <c r="J423" s="430" t="s">
        <v>2705</v>
      </c>
      <c r="K423" s="64">
        <v>43435</v>
      </c>
      <c r="L423" s="437">
        <v>24</v>
      </c>
      <c r="M423" s="430" t="s">
        <v>2710</v>
      </c>
      <c r="N423" s="430" t="s">
        <v>2696</v>
      </c>
      <c r="O423" s="430" t="s">
        <v>2634</v>
      </c>
      <c r="P423" s="48">
        <v>4.7736735824102684E-2</v>
      </c>
      <c r="Q423" s="453" t="s">
        <v>1820</v>
      </c>
      <c r="R423" s="477">
        <v>4124125000</v>
      </c>
      <c r="S423" s="415"/>
      <c r="T423" s="11">
        <v>43102</v>
      </c>
      <c r="U423" s="11">
        <v>43465</v>
      </c>
      <c r="V423" s="430" t="s">
        <v>2711</v>
      </c>
      <c r="W423" s="441">
        <v>1</v>
      </c>
      <c r="X423" s="459">
        <v>0</v>
      </c>
      <c r="Y423" s="431"/>
      <c r="Z423" s="431"/>
      <c r="AA423" s="665"/>
      <c r="AB423" s="714"/>
      <c r="AC423" s="552"/>
      <c r="AD423" s="714"/>
      <c r="AE423" s="795"/>
      <c r="AF423" s="795"/>
      <c r="AG423" s="459">
        <v>0</v>
      </c>
      <c r="AH423" s="431"/>
      <c r="AI423" s="431"/>
      <c r="AJ423" s="665"/>
      <c r="AK423" s="714"/>
      <c r="AL423" s="552"/>
      <c r="AM423" s="714"/>
      <c r="AN423" s="795"/>
      <c r="AO423" s="795"/>
      <c r="AP423" s="459">
        <v>0</v>
      </c>
      <c r="AQ423" s="431"/>
      <c r="AR423" s="431"/>
      <c r="AS423" s="665"/>
      <c r="AT423" s="714"/>
      <c r="AU423" s="552"/>
      <c r="AV423" s="714"/>
      <c r="AW423" s="714"/>
      <c r="AX423" s="795"/>
      <c r="AY423" s="795"/>
      <c r="AZ423" s="459">
        <v>0</v>
      </c>
      <c r="BA423" s="431"/>
      <c r="BB423" s="431"/>
      <c r="BC423" s="665"/>
      <c r="BD423" s="714"/>
      <c r="BE423" s="552"/>
      <c r="BF423" s="714"/>
      <c r="BG423" s="795"/>
      <c r="BH423" s="741"/>
      <c r="BI423" s="459">
        <v>0</v>
      </c>
      <c r="BJ423" s="431"/>
      <c r="BK423" s="431"/>
      <c r="BL423" s="665"/>
      <c r="BM423" s="714"/>
      <c r="BN423" s="552"/>
      <c r="BO423" s="714"/>
      <c r="BP423" s="795"/>
      <c r="BQ423" s="795"/>
      <c r="BR423" s="459">
        <v>0.25</v>
      </c>
      <c r="BS423" s="431"/>
      <c r="BT423" s="431" t="s">
        <v>2604</v>
      </c>
      <c r="BU423" s="665"/>
      <c r="BV423" s="714"/>
      <c r="BW423" s="552"/>
      <c r="BX423" s="714"/>
      <c r="BY423" s="714"/>
      <c r="BZ423" s="795"/>
      <c r="CA423" s="795"/>
      <c r="CB423" s="459">
        <v>0.25</v>
      </c>
      <c r="CC423" s="431"/>
      <c r="CD423" s="431" t="s">
        <v>2619</v>
      </c>
      <c r="CE423" s="665"/>
      <c r="CF423" s="714"/>
      <c r="CG423" s="552">
        <v>10000000</v>
      </c>
      <c r="CH423" s="714"/>
      <c r="CI423" s="795"/>
      <c r="CJ423" s="795"/>
      <c r="CK423" s="459">
        <v>0</v>
      </c>
      <c r="CL423" s="431"/>
      <c r="CM423" s="431"/>
      <c r="CN423" s="665"/>
      <c r="CO423" s="714"/>
      <c r="CP423" s="552"/>
      <c r="CQ423" s="714"/>
      <c r="CR423" s="795"/>
      <c r="CS423" s="795"/>
      <c r="CT423" s="459">
        <v>0.5</v>
      </c>
      <c r="CU423" s="431"/>
      <c r="CV423" s="431" t="s">
        <v>2602</v>
      </c>
      <c r="CW423" s="665"/>
      <c r="CX423" s="714"/>
      <c r="CY423" s="552"/>
      <c r="CZ423" s="714"/>
      <c r="DA423" s="714"/>
      <c r="DB423" s="795"/>
      <c r="DC423" s="795"/>
      <c r="DD423" s="459"/>
      <c r="DE423" s="431"/>
      <c r="DF423" s="431"/>
      <c r="DG423" s="665"/>
      <c r="DH423" s="714"/>
      <c r="DI423" s="552"/>
      <c r="DJ423" s="714"/>
      <c r="DK423" s="795"/>
      <c r="DL423" s="795"/>
      <c r="DM423" s="459"/>
      <c r="DN423" s="431"/>
      <c r="DO423" s="431"/>
      <c r="DP423" s="665"/>
      <c r="DQ423" s="714"/>
      <c r="DR423" s="552"/>
      <c r="DS423" s="714"/>
      <c r="DT423" s="795"/>
      <c r="DU423" s="795"/>
      <c r="DV423" s="459">
        <v>0</v>
      </c>
      <c r="DW423" s="431"/>
      <c r="DX423" s="431"/>
      <c r="DY423" s="665"/>
      <c r="DZ423" s="714"/>
      <c r="EA423" s="552">
        <v>4114125000</v>
      </c>
      <c r="EB423" s="714"/>
      <c r="EC423" s="714"/>
      <c r="ED423" s="795"/>
      <c r="EE423" s="795"/>
      <c r="EG423" s="523">
        <f t="shared" si="7"/>
        <v>1</v>
      </c>
      <c r="EH423" s="523">
        <f t="shared" si="7"/>
        <v>0</v>
      </c>
      <c r="EI423" s="523">
        <v>0</v>
      </c>
      <c r="EJ423" s="88">
        <f>+EG423</f>
        <v>1</v>
      </c>
      <c r="EK423" s="88">
        <f>+EH423</f>
        <v>0</v>
      </c>
      <c r="EL423" s="88">
        <v>0</v>
      </c>
      <c r="EM423" s="741"/>
      <c r="EN423" s="741"/>
      <c r="EO423" s="793"/>
      <c r="EP423" s="554">
        <v>4124125000</v>
      </c>
      <c r="EQ423" s="555"/>
      <c r="ER423" s="555"/>
      <c r="ES423" s="430"/>
      <c r="ET423" s="472">
        <f t="shared" si="8"/>
        <v>0</v>
      </c>
    </row>
    <row r="424" spans="1:150" s="409" customFormat="1" ht="99.95" customHeight="1" x14ac:dyDescent="0.25">
      <c r="A424" s="430" t="s">
        <v>216</v>
      </c>
      <c r="B424" s="430" t="s">
        <v>3837</v>
      </c>
      <c r="C424" s="430" t="s">
        <v>3579</v>
      </c>
      <c r="D424" s="437">
        <v>16</v>
      </c>
      <c r="E424" s="430" t="s">
        <v>202</v>
      </c>
      <c r="F424" s="441" t="s">
        <v>65</v>
      </c>
      <c r="G424" s="441">
        <v>0.25</v>
      </c>
      <c r="H424" s="441">
        <v>1</v>
      </c>
      <c r="I424" s="449">
        <v>8.9999999999999998E-4</v>
      </c>
      <c r="J424" s="430" t="s">
        <v>2712</v>
      </c>
      <c r="K424" s="64">
        <v>43435</v>
      </c>
      <c r="L424" s="437">
        <v>25</v>
      </c>
      <c r="M424" s="416" t="s">
        <v>2713</v>
      </c>
      <c r="N424" s="430" t="s">
        <v>2607</v>
      </c>
      <c r="O424" s="430" t="s">
        <v>2634</v>
      </c>
      <c r="P424" s="48">
        <v>8.9999999999999998E-4</v>
      </c>
      <c r="Q424" s="453" t="s">
        <v>1820</v>
      </c>
      <c r="R424" s="477">
        <v>79200000</v>
      </c>
      <c r="S424" s="415"/>
      <c r="T424" s="11">
        <v>43102</v>
      </c>
      <c r="U424" s="11">
        <v>43465</v>
      </c>
      <c r="V424" s="430" t="s">
        <v>2714</v>
      </c>
      <c r="W424" s="441">
        <v>0.8</v>
      </c>
      <c r="X424" s="459">
        <v>0.06</v>
      </c>
      <c r="Y424" s="431"/>
      <c r="Z424" s="431" t="s">
        <v>2581</v>
      </c>
      <c r="AA424" s="665">
        <v>0.21</v>
      </c>
      <c r="AB424" s="582">
        <v>0</v>
      </c>
      <c r="AC424" s="787">
        <v>72600000</v>
      </c>
      <c r="AD424" s="714"/>
      <c r="AE424" s="794">
        <v>0.21</v>
      </c>
      <c r="AF424" s="794">
        <v>0</v>
      </c>
      <c r="AG424" s="459">
        <v>0.06</v>
      </c>
      <c r="AH424" s="431"/>
      <c r="AI424" s="431" t="s">
        <v>2581</v>
      </c>
      <c r="AJ424" s="665">
        <v>0.06</v>
      </c>
      <c r="AK424" s="582">
        <v>0</v>
      </c>
      <c r="AL424" s="787"/>
      <c r="AM424" s="714"/>
      <c r="AN424" s="794">
        <v>0.06</v>
      </c>
      <c r="AO424" s="794">
        <v>0</v>
      </c>
      <c r="AP424" s="459">
        <v>0.06</v>
      </c>
      <c r="AQ424" s="431"/>
      <c r="AR424" s="431" t="s">
        <v>2581</v>
      </c>
      <c r="AS424" s="665">
        <v>0.06</v>
      </c>
      <c r="AT424" s="582">
        <v>0</v>
      </c>
      <c r="AU424" s="787"/>
      <c r="AV424" s="714"/>
      <c r="AW424" s="714"/>
      <c r="AX424" s="794">
        <v>0.06</v>
      </c>
      <c r="AY424" s="794">
        <v>0</v>
      </c>
      <c r="AZ424" s="459">
        <v>7.0000000000000007E-2</v>
      </c>
      <c r="BA424" s="431"/>
      <c r="BB424" s="431" t="s">
        <v>2581</v>
      </c>
      <c r="BC424" s="665">
        <v>7.0000000000000007E-2</v>
      </c>
      <c r="BD424" s="582">
        <v>0</v>
      </c>
      <c r="BE424" s="787"/>
      <c r="BF424" s="714"/>
      <c r="BG424" s="794">
        <v>7.0000000000000007E-2</v>
      </c>
      <c r="BH424" s="740">
        <v>0</v>
      </c>
      <c r="BI424" s="459">
        <v>7.0000000000000007E-2</v>
      </c>
      <c r="BJ424" s="431"/>
      <c r="BK424" s="431" t="s">
        <v>2581</v>
      </c>
      <c r="BL424" s="665">
        <v>7.0000000000000007E-2</v>
      </c>
      <c r="BM424" s="582">
        <v>0</v>
      </c>
      <c r="BN424" s="787"/>
      <c r="BO424" s="714"/>
      <c r="BP424" s="794">
        <v>7.0000000000000007E-2</v>
      </c>
      <c r="BQ424" s="794">
        <v>0</v>
      </c>
      <c r="BR424" s="459">
        <v>7.0000000000000007E-2</v>
      </c>
      <c r="BS424" s="431"/>
      <c r="BT424" s="431" t="s">
        <v>2581</v>
      </c>
      <c r="BU424" s="665">
        <v>7.0000000000000007E-2</v>
      </c>
      <c r="BV424" s="582">
        <v>0</v>
      </c>
      <c r="BW424" s="787"/>
      <c r="BX424" s="714"/>
      <c r="BY424" s="714"/>
      <c r="BZ424" s="794">
        <v>7.0000000000000007E-2</v>
      </c>
      <c r="CA424" s="794">
        <v>0</v>
      </c>
      <c r="CB424" s="459">
        <v>7.0000000000000007E-2</v>
      </c>
      <c r="CC424" s="431"/>
      <c r="CD424" s="431" t="s">
        <v>2581</v>
      </c>
      <c r="CE424" s="665">
        <v>7.0000000000000007E-2</v>
      </c>
      <c r="CF424" s="582">
        <v>0</v>
      </c>
      <c r="CG424" s="787"/>
      <c r="CH424" s="714"/>
      <c r="CI424" s="794">
        <v>7.0000000000000007E-2</v>
      </c>
      <c r="CJ424" s="794">
        <v>0</v>
      </c>
      <c r="CK424" s="459">
        <v>7.0000000000000007E-2</v>
      </c>
      <c r="CL424" s="431"/>
      <c r="CM424" s="431" t="s">
        <v>2581</v>
      </c>
      <c r="CN424" s="665">
        <v>7.0000000000000007E-2</v>
      </c>
      <c r="CO424" s="582">
        <v>0</v>
      </c>
      <c r="CP424" s="787"/>
      <c r="CQ424" s="714"/>
      <c r="CR424" s="794">
        <v>7.0000000000000007E-2</v>
      </c>
      <c r="CS424" s="794">
        <v>0</v>
      </c>
      <c r="CT424" s="459">
        <v>7.0000000000000007E-2</v>
      </c>
      <c r="CU424" s="431"/>
      <c r="CV424" s="431" t="s">
        <v>2581</v>
      </c>
      <c r="CW424" s="665">
        <v>7.0000000000000007E-2</v>
      </c>
      <c r="CX424" s="582">
        <v>0</v>
      </c>
      <c r="CY424" s="787"/>
      <c r="CZ424" s="714"/>
      <c r="DA424" s="714"/>
      <c r="DB424" s="794">
        <v>7.0000000000000007E-2</v>
      </c>
      <c r="DC424" s="794">
        <v>0</v>
      </c>
      <c r="DD424" s="459">
        <v>7.0000000000000007E-2</v>
      </c>
      <c r="DE424" s="431"/>
      <c r="DF424" s="431" t="s">
        <v>2581</v>
      </c>
      <c r="DG424" s="665">
        <v>7.0000000000000007E-2</v>
      </c>
      <c r="DH424" s="582">
        <v>0</v>
      </c>
      <c r="DI424" s="787"/>
      <c r="DJ424" s="714"/>
      <c r="DK424" s="794">
        <v>7.0000000000000007E-2</v>
      </c>
      <c r="DL424" s="794">
        <v>0</v>
      </c>
      <c r="DM424" s="459">
        <v>7.0000000000000007E-2</v>
      </c>
      <c r="DN424" s="431"/>
      <c r="DO424" s="431" t="s">
        <v>2581</v>
      </c>
      <c r="DP424" s="665">
        <v>0.12000000000000001</v>
      </c>
      <c r="DQ424" s="582">
        <v>0</v>
      </c>
      <c r="DR424" s="787">
        <v>6600000</v>
      </c>
      <c r="DS424" s="714"/>
      <c r="DT424" s="794">
        <v>0.12000000000000001</v>
      </c>
      <c r="DU424" s="794">
        <v>0</v>
      </c>
      <c r="DV424" s="459">
        <v>0.06</v>
      </c>
      <c r="DW424" s="431"/>
      <c r="DX424" s="431" t="s">
        <v>2581</v>
      </c>
      <c r="DY424" s="665">
        <v>0.06</v>
      </c>
      <c r="DZ424" s="582">
        <v>0</v>
      </c>
      <c r="EA424" s="787"/>
      <c r="EB424" s="714"/>
      <c r="EC424" s="714"/>
      <c r="ED424" s="794">
        <v>0.06</v>
      </c>
      <c r="EE424" s="794">
        <v>0</v>
      </c>
      <c r="EG424" s="523">
        <f t="shared" si="7"/>
        <v>0.80000000000000027</v>
      </c>
      <c r="EH424" s="523">
        <f t="shared" si="7"/>
        <v>0</v>
      </c>
      <c r="EI424" s="523">
        <v>0</v>
      </c>
      <c r="EJ424" s="797">
        <f>+EG424+EG425</f>
        <v>1.0000000000000002</v>
      </c>
      <c r="EK424" s="797">
        <f>+EH424+EH425</f>
        <v>0</v>
      </c>
      <c r="EL424" s="797">
        <v>0</v>
      </c>
      <c r="EM424" s="765">
        <v>1.0000000000000002</v>
      </c>
      <c r="EN424" s="765">
        <v>0</v>
      </c>
      <c r="EO424" s="793"/>
      <c r="EP424" s="693">
        <v>79200000</v>
      </c>
      <c r="EQ424" s="790"/>
      <c r="ER424" s="790"/>
      <c r="ES424" s="430"/>
      <c r="ET424" s="472">
        <f t="shared" si="8"/>
        <v>0</v>
      </c>
    </row>
    <row r="425" spans="1:150" s="409" customFormat="1" ht="99.95" customHeight="1" x14ac:dyDescent="0.25">
      <c r="A425" s="430" t="s">
        <v>216</v>
      </c>
      <c r="B425" s="430" t="s">
        <v>3837</v>
      </c>
      <c r="C425" s="430" t="s">
        <v>3579</v>
      </c>
      <c r="D425" s="437">
        <v>16</v>
      </c>
      <c r="E425" s="430" t="s">
        <v>202</v>
      </c>
      <c r="F425" s="441" t="s">
        <v>65</v>
      </c>
      <c r="G425" s="441">
        <v>0.25</v>
      </c>
      <c r="H425" s="441">
        <v>1</v>
      </c>
      <c r="I425" s="449">
        <v>8.9999999999999998E-4</v>
      </c>
      <c r="J425" s="430" t="s">
        <v>2712</v>
      </c>
      <c r="K425" s="64">
        <v>43435</v>
      </c>
      <c r="L425" s="437">
        <v>25</v>
      </c>
      <c r="M425" s="416" t="s">
        <v>2713</v>
      </c>
      <c r="N425" s="430" t="s">
        <v>2607</v>
      </c>
      <c r="O425" s="430" t="s">
        <v>2634</v>
      </c>
      <c r="P425" s="48">
        <v>8.9999999999999998E-4</v>
      </c>
      <c r="Q425" s="453" t="s">
        <v>1820</v>
      </c>
      <c r="R425" s="477">
        <v>79200000</v>
      </c>
      <c r="S425" s="415"/>
      <c r="T425" s="561">
        <v>43102</v>
      </c>
      <c r="U425" s="561">
        <v>43465</v>
      </c>
      <c r="V425" s="430" t="s">
        <v>2661</v>
      </c>
      <c r="W425" s="441">
        <v>0.2</v>
      </c>
      <c r="X425" s="459">
        <v>0.15</v>
      </c>
      <c r="Y425" s="431"/>
      <c r="Z425" s="431" t="s">
        <v>2587</v>
      </c>
      <c r="AA425" s="665"/>
      <c r="AB425" s="582"/>
      <c r="AC425" s="787"/>
      <c r="AD425" s="714"/>
      <c r="AE425" s="795"/>
      <c r="AF425" s="795"/>
      <c r="AG425" s="459">
        <v>0</v>
      </c>
      <c r="AH425" s="431"/>
      <c r="AI425" s="431"/>
      <c r="AJ425" s="665"/>
      <c r="AK425" s="582"/>
      <c r="AL425" s="787"/>
      <c r="AM425" s="714"/>
      <c r="AN425" s="795"/>
      <c r="AO425" s="795"/>
      <c r="AP425" s="459">
        <v>0</v>
      </c>
      <c r="AQ425" s="431"/>
      <c r="AR425" s="431"/>
      <c r="AS425" s="665"/>
      <c r="AT425" s="582"/>
      <c r="AU425" s="787"/>
      <c r="AV425" s="714"/>
      <c r="AW425" s="714"/>
      <c r="AX425" s="795"/>
      <c r="AY425" s="795"/>
      <c r="AZ425" s="459">
        <v>0</v>
      </c>
      <c r="BA425" s="431"/>
      <c r="BB425" s="431"/>
      <c r="BC425" s="665"/>
      <c r="BD425" s="582"/>
      <c r="BE425" s="787"/>
      <c r="BF425" s="714"/>
      <c r="BG425" s="795"/>
      <c r="BH425" s="741"/>
      <c r="BI425" s="459">
        <v>0</v>
      </c>
      <c r="BJ425" s="431"/>
      <c r="BK425" s="431"/>
      <c r="BL425" s="665"/>
      <c r="BM425" s="582"/>
      <c r="BN425" s="787"/>
      <c r="BO425" s="714"/>
      <c r="BP425" s="795"/>
      <c r="BQ425" s="795"/>
      <c r="BR425" s="459">
        <v>0</v>
      </c>
      <c r="BS425" s="431"/>
      <c r="BT425" s="431"/>
      <c r="BU425" s="665"/>
      <c r="BV425" s="582"/>
      <c r="BW425" s="787"/>
      <c r="BX425" s="714"/>
      <c r="BY425" s="714"/>
      <c r="BZ425" s="795"/>
      <c r="CA425" s="795"/>
      <c r="CB425" s="459">
        <v>0</v>
      </c>
      <c r="CC425" s="431"/>
      <c r="CD425" s="431"/>
      <c r="CE425" s="665"/>
      <c r="CF425" s="582"/>
      <c r="CG425" s="787"/>
      <c r="CH425" s="714"/>
      <c r="CI425" s="795"/>
      <c r="CJ425" s="795"/>
      <c r="CK425" s="459">
        <v>0</v>
      </c>
      <c r="CL425" s="431"/>
      <c r="CM425" s="431"/>
      <c r="CN425" s="665"/>
      <c r="CO425" s="582"/>
      <c r="CP425" s="787"/>
      <c r="CQ425" s="714"/>
      <c r="CR425" s="795"/>
      <c r="CS425" s="795"/>
      <c r="CT425" s="459">
        <v>0</v>
      </c>
      <c r="CU425" s="431"/>
      <c r="CV425" s="431"/>
      <c r="CW425" s="665"/>
      <c r="CX425" s="582"/>
      <c r="CY425" s="787"/>
      <c r="CZ425" s="714"/>
      <c r="DA425" s="714"/>
      <c r="DB425" s="795"/>
      <c r="DC425" s="795"/>
      <c r="DD425" s="459">
        <v>0</v>
      </c>
      <c r="DE425" s="431"/>
      <c r="DF425" s="431"/>
      <c r="DG425" s="665"/>
      <c r="DH425" s="582"/>
      <c r="DI425" s="787"/>
      <c r="DJ425" s="714"/>
      <c r="DK425" s="795"/>
      <c r="DL425" s="795"/>
      <c r="DM425" s="459">
        <v>0.05</v>
      </c>
      <c r="DN425" s="431"/>
      <c r="DO425" s="431" t="s">
        <v>2587</v>
      </c>
      <c r="DP425" s="665"/>
      <c r="DQ425" s="582"/>
      <c r="DR425" s="787"/>
      <c r="DS425" s="714"/>
      <c r="DT425" s="795"/>
      <c r="DU425" s="795"/>
      <c r="DV425" s="459">
        <v>0</v>
      </c>
      <c r="DW425" s="431"/>
      <c r="DX425" s="431"/>
      <c r="DY425" s="665"/>
      <c r="DZ425" s="582"/>
      <c r="EA425" s="787"/>
      <c r="EB425" s="714"/>
      <c r="EC425" s="714"/>
      <c r="ED425" s="795"/>
      <c r="EE425" s="795"/>
      <c r="EG425" s="523">
        <f t="shared" si="7"/>
        <v>0.2</v>
      </c>
      <c r="EH425" s="523">
        <f t="shared" si="7"/>
        <v>0</v>
      </c>
      <c r="EI425" s="523">
        <v>0</v>
      </c>
      <c r="EJ425" s="799"/>
      <c r="EK425" s="799"/>
      <c r="EL425" s="799"/>
      <c r="EM425" s="741"/>
      <c r="EN425" s="741"/>
      <c r="EO425" s="793"/>
      <c r="EP425" s="693"/>
      <c r="EQ425" s="790"/>
      <c r="ER425" s="790"/>
      <c r="ES425" s="430"/>
      <c r="ET425" s="472">
        <f t="shared" si="8"/>
        <v>0</v>
      </c>
    </row>
    <row r="426" spans="1:150" s="409" customFormat="1" ht="99.95" customHeight="1" x14ac:dyDescent="0.25">
      <c r="A426" s="430" t="s">
        <v>216</v>
      </c>
      <c r="B426" s="430" t="s">
        <v>3837</v>
      </c>
      <c r="C426" s="430" t="s">
        <v>3580</v>
      </c>
      <c r="D426" s="437">
        <v>17</v>
      </c>
      <c r="E426" s="430" t="s">
        <v>203</v>
      </c>
      <c r="F426" s="441" t="s">
        <v>65</v>
      </c>
      <c r="G426" s="441">
        <v>0.6</v>
      </c>
      <c r="H426" s="441">
        <v>1</v>
      </c>
      <c r="I426" s="449">
        <v>1.6500000000000001E-2</v>
      </c>
      <c r="J426" s="430" t="s">
        <v>2715</v>
      </c>
      <c r="K426" s="64">
        <v>43405</v>
      </c>
      <c r="L426" s="437">
        <v>26</v>
      </c>
      <c r="M426" s="430" t="s">
        <v>2716</v>
      </c>
      <c r="N426" s="430" t="s">
        <v>2717</v>
      </c>
      <c r="O426" s="430" t="s">
        <v>2718</v>
      </c>
      <c r="P426" s="449">
        <v>1.4000350680319821E-2</v>
      </c>
      <c r="Q426" s="438" t="s">
        <v>2246</v>
      </c>
      <c r="R426" s="477">
        <v>1209800000</v>
      </c>
      <c r="S426" s="415"/>
      <c r="T426" s="11">
        <v>43102</v>
      </c>
      <c r="U426" s="11">
        <v>43434</v>
      </c>
      <c r="V426" s="430" t="s">
        <v>2719</v>
      </c>
      <c r="W426" s="514">
        <v>1</v>
      </c>
      <c r="X426" s="459">
        <v>0.18</v>
      </c>
      <c r="Y426" s="431"/>
      <c r="Z426" s="431" t="s">
        <v>2581</v>
      </c>
      <c r="AA426" s="665">
        <v>0.67999999999999994</v>
      </c>
      <c r="AB426" s="582">
        <v>0</v>
      </c>
      <c r="AC426" s="562"/>
      <c r="AD426" s="714"/>
      <c r="AE426" s="794">
        <v>0.67999999999999994</v>
      </c>
      <c r="AF426" s="794">
        <v>0</v>
      </c>
      <c r="AG426" s="459">
        <v>0.18</v>
      </c>
      <c r="AH426" s="431"/>
      <c r="AI426" s="431" t="s">
        <v>2581</v>
      </c>
      <c r="AJ426" s="665">
        <v>0.18</v>
      </c>
      <c r="AK426" s="582">
        <v>0</v>
      </c>
      <c r="AL426" s="562"/>
      <c r="AM426" s="714"/>
      <c r="AN426" s="794">
        <v>0.18</v>
      </c>
      <c r="AO426" s="794">
        <v>0</v>
      </c>
      <c r="AP426" s="459">
        <v>0.18</v>
      </c>
      <c r="AQ426" s="431"/>
      <c r="AR426" s="431" t="s">
        <v>2581</v>
      </c>
      <c r="AS426" s="665">
        <v>0.18</v>
      </c>
      <c r="AT426" s="582">
        <v>0</v>
      </c>
      <c r="AU426" s="562"/>
      <c r="AV426" s="714"/>
      <c r="AW426" s="714"/>
      <c r="AX426" s="794">
        <v>0.18</v>
      </c>
      <c r="AY426" s="794">
        <v>0</v>
      </c>
      <c r="AZ426" s="459">
        <v>0.18</v>
      </c>
      <c r="BA426" s="431"/>
      <c r="BB426" s="431" t="s">
        <v>2581</v>
      </c>
      <c r="BC426" s="665">
        <v>0.18</v>
      </c>
      <c r="BD426" s="582">
        <v>0</v>
      </c>
      <c r="BE426" s="562"/>
      <c r="BF426" s="714"/>
      <c r="BG426" s="794">
        <v>0.18</v>
      </c>
      <c r="BH426" s="740">
        <v>0</v>
      </c>
      <c r="BI426" s="459">
        <v>0.18</v>
      </c>
      <c r="BJ426" s="431"/>
      <c r="BK426" s="431" t="s">
        <v>2581</v>
      </c>
      <c r="BL426" s="665">
        <v>0.18</v>
      </c>
      <c r="BM426" s="582">
        <v>0</v>
      </c>
      <c r="BN426" s="562"/>
      <c r="BO426" s="714"/>
      <c r="BP426" s="794">
        <v>0.18</v>
      </c>
      <c r="BQ426" s="794">
        <v>0</v>
      </c>
      <c r="BR426" s="459">
        <v>0.1</v>
      </c>
      <c r="BS426" s="431"/>
      <c r="BT426" s="431" t="s">
        <v>2581</v>
      </c>
      <c r="BU426" s="665">
        <v>0.1</v>
      </c>
      <c r="BV426" s="582">
        <v>0</v>
      </c>
      <c r="BW426" s="562"/>
      <c r="BX426" s="714"/>
      <c r="BY426" s="714" t="s">
        <v>2720</v>
      </c>
      <c r="BZ426" s="794">
        <v>0.1</v>
      </c>
      <c r="CA426" s="794">
        <v>0</v>
      </c>
      <c r="CB426" s="459">
        <v>0</v>
      </c>
      <c r="CC426" s="431"/>
      <c r="CD426" s="431"/>
      <c r="CE426" s="665">
        <v>0</v>
      </c>
      <c r="CF426" s="582">
        <v>0</v>
      </c>
      <c r="CG426" s="562"/>
      <c r="CH426" s="714"/>
      <c r="CI426" s="794">
        <v>0</v>
      </c>
      <c r="CJ426" s="794">
        <v>0</v>
      </c>
      <c r="CK426" s="459">
        <v>0</v>
      </c>
      <c r="CL426" s="431"/>
      <c r="CM426" s="431"/>
      <c r="CN426" s="665">
        <v>0</v>
      </c>
      <c r="CO426" s="582">
        <v>0</v>
      </c>
      <c r="CP426" s="562"/>
      <c r="CQ426" s="714"/>
      <c r="CR426" s="794">
        <v>0</v>
      </c>
      <c r="CS426" s="794">
        <v>0</v>
      </c>
      <c r="CT426" s="459">
        <v>0</v>
      </c>
      <c r="CU426" s="431"/>
      <c r="CV426" s="431"/>
      <c r="CW426" s="665">
        <v>0</v>
      </c>
      <c r="CX426" s="582">
        <v>0</v>
      </c>
      <c r="CY426" s="562"/>
      <c r="CZ426" s="714"/>
      <c r="DA426" s="714"/>
      <c r="DB426" s="794">
        <v>0</v>
      </c>
      <c r="DC426" s="794">
        <v>0</v>
      </c>
      <c r="DD426" s="459">
        <v>0</v>
      </c>
      <c r="DE426" s="431"/>
      <c r="DF426" s="431"/>
      <c r="DG426" s="665">
        <v>0</v>
      </c>
      <c r="DH426" s="582">
        <v>0</v>
      </c>
      <c r="DI426" s="562">
        <v>1209800000</v>
      </c>
      <c r="DJ426" s="714"/>
      <c r="DK426" s="794">
        <v>0</v>
      </c>
      <c r="DL426" s="794">
        <v>0</v>
      </c>
      <c r="DM426" s="459">
        <v>0</v>
      </c>
      <c r="DN426" s="431"/>
      <c r="DO426" s="431"/>
      <c r="DP426" s="665">
        <v>0.5</v>
      </c>
      <c r="DQ426" s="582">
        <v>0</v>
      </c>
      <c r="DR426" s="562"/>
      <c r="DS426" s="714"/>
      <c r="DT426" s="794">
        <v>0.5</v>
      </c>
      <c r="DU426" s="794">
        <v>0</v>
      </c>
      <c r="DV426" s="459">
        <v>0</v>
      </c>
      <c r="DW426" s="431"/>
      <c r="DX426" s="431"/>
      <c r="DY426" s="665">
        <v>0</v>
      </c>
      <c r="DZ426" s="582">
        <v>0</v>
      </c>
      <c r="EA426" s="562"/>
      <c r="EB426" s="714"/>
      <c r="EC426" s="714"/>
      <c r="ED426" s="794">
        <v>0</v>
      </c>
      <c r="EE426" s="794">
        <v>0</v>
      </c>
      <c r="EG426" s="523">
        <f t="shared" si="7"/>
        <v>1</v>
      </c>
      <c r="EH426" s="523">
        <f t="shared" si="7"/>
        <v>0</v>
      </c>
      <c r="EI426" s="523">
        <v>0</v>
      </c>
      <c r="EJ426" s="88">
        <f>+EG426</f>
        <v>1</v>
      </c>
      <c r="EK426" s="88">
        <f>+EH426</f>
        <v>0</v>
      </c>
      <c r="EL426" s="88">
        <v>0</v>
      </c>
      <c r="EM426" s="765"/>
      <c r="EN426" s="765">
        <v>0</v>
      </c>
      <c r="EO426" s="793"/>
      <c r="EP426" s="554">
        <v>1209800000</v>
      </c>
      <c r="EQ426" s="555"/>
      <c r="ER426" s="555"/>
      <c r="ES426" s="430"/>
      <c r="ET426" s="472">
        <f t="shared" si="8"/>
        <v>0</v>
      </c>
    </row>
    <row r="427" spans="1:150" s="409" customFormat="1" ht="99.95" customHeight="1" x14ac:dyDescent="0.25">
      <c r="A427" s="430" t="s">
        <v>216</v>
      </c>
      <c r="B427" s="430" t="s">
        <v>3837</v>
      </c>
      <c r="C427" s="430" t="s">
        <v>3580</v>
      </c>
      <c r="D427" s="437">
        <v>17</v>
      </c>
      <c r="E427" s="430" t="s">
        <v>203</v>
      </c>
      <c r="F427" s="441" t="s">
        <v>65</v>
      </c>
      <c r="G427" s="441">
        <v>0.6</v>
      </c>
      <c r="H427" s="441">
        <v>1</v>
      </c>
      <c r="I427" s="449">
        <v>1.6500000000000001E-2</v>
      </c>
      <c r="J427" s="430" t="s">
        <v>2715</v>
      </c>
      <c r="K427" s="64">
        <v>43405</v>
      </c>
      <c r="L427" s="437">
        <v>27</v>
      </c>
      <c r="M427" s="430" t="s">
        <v>2721</v>
      </c>
      <c r="N427" s="430" t="s">
        <v>2717</v>
      </c>
      <c r="O427" s="430" t="s">
        <v>2718</v>
      </c>
      <c r="P427" s="449">
        <v>2.4996493196801795E-3</v>
      </c>
      <c r="Q427" s="438" t="s">
        <v>2318</v>
      </c>
      <c r="R427" s="477">
        <v>216000000</v>
      </c>
      <c r="S427" s="415"/>
      <c r="T427" s="11">
        <v>43102</v>
      </c>
      <c r="U427" s="11">
        <v>43434</v>
      </c>
      <c r="V427" s="416" t="s">
        <v>2586</v>
      </c>
      <c r="W427" s="441">
        <v>1</v>
      </c>
      <c r="X427" s="459">
        <v>0.5</v>
      </c>
      <c r="Y427" s="431"/>
      <c r="Z427" s="431" t="s">
        <v>2587</v>
      </c>
      <c r="AA427" s="665"/>
      <c r="AB427" s="582"/>
      <c r="AC427" s="562">
        <v>198000000</v>
      </c>
      <c r="AD427" s="714"/>
      <c r="AE427" s="795"/>
      <c r="AF427" s="795"/>
      <c r="AG427" s="459">
        <v>0</v>
      </c>
      <c r="AH427" s="431"/>
      <c r="AI427" s="431"/>
      <c r="AJ427" s="665"/>
      <c r="AK427" s="582"/>
      <c r="AL427" s="562"/>
      <c r="AM427" s="714"/>
      <c r="AN427" s="795"/>
      <c r="AO427" s="795"/>
      <c r="AP427" s="459">
        <v>0</v>
      </c>
      <c r="AQ427" s="431"/>
      <c r="AR427" s="431"/>
      <c r="AS427" s="665"/>
      <c r="AT427" s="582"/>
      <c r="AU427" s="562"/>
      <c r="AV427" s="714"/>
      <c r="AW427" s="714"/>
      <c r="AX427" s="795"/>
      <c r="AY427" s="795"/>
      <c r="AZ427" s="459">
        <v>0</v>
      </c>
      <c r="BA427" s="431"/>
      <c r="BB427" s="431"/>
      <c r="BC427" s="665"/>
      <c r="BD427" s="582"/>
      <c r="BE427" s="562"/>
      <c r="BF427" s="714"/>
      <c r="BG427" s="795"/>
      <c r="BH427" s="741"/>
      <c r="BI427" s="459">
        <v>0</v>
      </c>
      <c r="BJ427" s="431"/>
      <c r="BK427" s="431"/>
      <c r="BL427" s="665"/>
      <c r="BM427" s="582"/>
      <c r="BN427" s="562"/>
      <c r="BO427" s="714"/>
      <c r="BP427" s="795"/>
      <c r="BQ427" s="795"/>
      <c r="BR427" s="459">
        <v>0</v>
      </c>
      <c r="BS427" s="431"/>
      <c r="BT427" s="431"/>
      <c r="BU427" s="665"/>
      <c r="BV427" s="582"/>
      <c r="BW427" s="562"/>
      <c r="BX427" s="714"/>
      <c r="BY427" s="714"/>
      <c r="BZ427" s="795"/>
      <c r="CA427" s="795"/>
      <c r="CB427" s="459">
        <v>0</v>
      </c>
      <c r="CC427" s="431"/>
      <c r="CD427" s="431"/>
      <c r="CE427" s="665"/>
      <c r="CF427" s="582"/>
      <c r="CG427" s="562"/>
      <c r="CH427" s="714"/>
      <c r="CI427" s="795"/>
      <c r="CJ427" s="795"/>
      <c r="CK427" s="459">
        <v>0</v>
      </c>
      <c r="CL427" s="431"/>
      <c r="CM427" s="431"/>
      <c r="CN427" s="665"/>
      <c r="CO427" s="582"/>
      <c r="CP427" s="562"/>
      <c r="CQ427" s="714"/>
      <c r="CR427" s="795"/>
      <c r="CS427" s="795"/>
      <c r="CT427" s="459">
        <v>0</v>
      </c>
      <c r="CU427" s="431"/>
      <c r="CV427" s="431"/>
      <c r="CW427" s="665"/>
      <c r="CX427" s="582"/>
      <c r="CY427" s="562"/>
      <c r="CZ427" s="714"/>
      <c r="DA427" s="714"/>
      <c r="DB427" s="795"/>
      <c r="DC427" s="795"/>
      <c r="DD427" s="459">
        <v>0</v>
      </c>
      <c r="DE427" s="431"/>
      <c r="DF427" s="431"/>
      <c r="DG427" s="665"/>
      <c r="DH427" s="582"/>
      <c r="DI427" s="562"/>
      <c r="DJ427" s="714"/>
      <c r="DK427" s="795"/>
      <c r="DL427" s="795"/>
      <c r="DM427" s="459">
        <v>0.5</v>
      </c>
      <c r="DN427" s="431"/>
      <c r="DO427" s="431" t="s">
        <v>2587</v>
      </c>
      <c r="DP427" s="665"/>
      <c r="DQ427" s="582"/>
      <c r="DR427" s="562">
        <v>18000000</v>
      </c>
      <c r="DS427" s="714"/>
      <c r="DT427" s="795"/>
      <c r="DU427" s="795"/>
      <c r="DV427" s="459">
        <v>0</v>
      </c>
      <c r="DW427" s="431"/>
      <c r="DX427" s="431"/>
      <c r="DY427" s="665"/>
      <c r="DZ427" s="582"/>
      <c r="EA427" s="562"/>
      <c r="EB427" s="714"/>
      <c r="EC427" s="714"/>
      <c r="ED427" s="795"/>
      <c r="EE427" s="795"/>
      <c r="EG427" s="523">
        <f t="shared" si="7"/>
        <v>1</v>
      </c>
      <c r="EH427" s="523">
        <f t="shared" si="7"/>
        <v>0</v>
      </c>
      <c r="EI427" s="523">
        <v>0</v>
      </c>
      <c r="EJ427" s="88">
        <f>+EG427</f>
        <v>1</v>
      </c>
      <c r="EK427" s="88">
        <f>+EH427</f>
        <v>0</v>
      </c>
      <c r="EL427" s="88">
        <v>0</v>
      </c>
      <c r="EM427" s="741"/>
      <c r="EN427" s="741"/>
      <c r="EO427" s="793"/>
      <c r="EP427" s="554">
        <v>216000000</v>
      </c>
      <c r="EQ427" s="555"/>
      <c r="ER427" s="555"/>
      <c r="ES427" s="430"/>
      <c r="ET427" s="472">
        <f t="shared" si="8"/>
        <v>0</v>
      </c>
    </row>
    <row r="428" spans="1:150" s="409" customFormat="1" ht="99.95" customHeight="1" x14ac:dyDescent="0.25">
      <c r="A428" s="430" t="s">
        <v>204</v>
      </c>
      <c r="B428" s="430" t="s">
        <v>3837</v>
      </c>
      <c r="C428" s="430" t="s">
        <v>2159</v>
      </c>
      <c r="D428" s="437">
        <v>1</v>
      </c>
      <c r="E428" s="430" t="s">
        <v>228</v>
      </c>
      <c r="F428" s="441" t="s">
        <v>65</v>
      </c>
      <c r="G428" s="441">
        <v>1</v>
      </c>
      <c r="H428" s="444">
        <v>1</v>
      </c>
      <c r="I428" s="441">
        <v>0.45</v>
      </c>
      <c r="J428" s="430" t="s">
        <v>2160</v>
      </c>
      <c r="K428" s="463">
        <v>43465</v>
      </c>
      <c r="L428" s="437">
        <v>1</v>
      </c>
      <c r="M428" s="430" t="s">
        <v>141</v>
      </c>
      <c r="N428" s="430" t="s">
        <v>2161</v>
      </c>
      <c r="O428" s="430" t="s">
        <v>2162</v>
      </c>
      <c r="P428" s="441">
        <v>0.06</v>
      </c>
      <c r="Q428" s="437" t="s">
        <v>2163</v>
      </c>
      <c r="R428" s="432">
        <v>48072483000</v>
      </c>
      <c r="S428" s="415"/>
      <c r="T428" s="58">
        <v>43101</v>
      </c>
      <c r="U428" s="58">
        <v>43465</v>
      </c>
      <c r="V428" s="430" t="s">
        <v>2164</v>
      </c>
      <c r="W428" s="449">
        <v>0.33333333333333331</v>
      </c>
      <c r="X428" s="460">
        <v>2.7777777777777776E-2</v>
      </c>
      <c r="Y428" s="431"/>
      <c r="Z428" s="437" t="s">
        <v>2165</v>
      </c>
      <c r="AA428" s="810">
        <v>8.3333333333333329E-2</v>
      </c>
      <c r="AB428" s="582">
        <v>0</v>
      </c>
      <c r="AC428" s="807">
        <v>35599787446</v>
      </c>
      <c r="AD428" s="582"/>
      <c r="AE428" s="804">
        <v>8.3333333333333329E-2</v>
      </c>
      <c r="AF428" s="613">
        <v>0</v>
      </c>
      <c r="AG428" s="460">
        <v>2.7777777777777776E-2</v>
      </c>
      <c r="AH428" s="431"/>
      <c r="AI428" s="437" t="s">
        <v>2165</v>
      </c>
      <c r="AJ428" s="665">
        <v>8.3333333333333329E-2</v>
      </c>
      <c r="AK428" s="582">
        <v>0</v>
      </c>
      <c r="AL428" s="807">
        <v>12622741940</v>
      </c>
      <c r="AM428" s="582"/>
      <c r="AN428" s="804">
        <v>8.3333333333333329E-2</v>
      </c>
      <c r="AO428" s="613">
        <v>0</v>
      </c>
      <c r="AP428" s="460">
        <v>2.7777777777777776E-2</v>
      </c>
      <c r="AQ428" s="431"/>
      <c r="AR428" s="437" t="s">
        <v>2165</v>
      </c>
      <c r="AS428" s="665">
        <v>8.3333333333333329E-2</v>
      </c>
      <c r="AT428" s="582">
        <v>0</v>
      </c>
      <c r="AU428" s="807"/>
      <c r="AV428" s="582"/>
      <c r="AW428" s="430" t="s">
        <v>2161</v>
      </c>
      <c r="AX428" s="804">
        <v>8.3333333333333329E-2</v>
      </c>
      <c r="AY428" s="613">
        <v>0</v>
      </c>
      <c r="AZ428" s="460">
        <v>2.7777777777777776E-2</v>
      </c>
      <c r="BA428" s="431"/>
      <c r="BB428" s="437" t="s">
        <v>2165</v>
      </c>
      <c r="BC428" s="665">
        <v>8.3333333333333329E-2</v>
      </c>
      <c r="BD428" s="582">
        <v>0</v>
      </c>
      <c r="BE428" s="807"/>
      <c r="BF428" s="582"/>
      <c r="BG428" s="804">
        <v>8.3333333333333329E-2</v>
      </c>
      <c r="BH428" s="613">
        <v>0</v>
      </c>
      <c r="BI428" s="460">
        <v>2.7777777777777776E-2</v>
      </c>
      <c r="BJ428" s="431"/>
      <c r="BK428" s="437" t="s">
        <v>2165</v>
      </c>
      <c r="BL428" s="665">
        <v>8.3333333333333329E-2</v>
      </c>
      <c r="BM428" s="582">
        <v>0</v>
      </c>
      <c r="BN428" s="807"/>
      <c r="BO428" s="582"/>
      <c r="BP428" s="804">
        <v>8.3333333333333329E-2</v>
      </c>
      <c r="BQ428" s="613">
        <v>0</v>
      </c>
      <c r="BR428" s="460">
        <v>2.7777777777777776E-2</v>
      </c>
      <c r="BS428" s="431"/>
      <c r="BT428" s="437" t="s">
        <v>2165</v>
      </c>
      <c r="BU428" s="665">
        <v>8.3333333333333329E-2</v>
      </c>
      <c r="BV428" s="582">
        <v>0</v>
      </c>
      <c r="BW428" s="807"/>
      <c r="BX428" s="582"/>
      <c r="BY428" s="430" t="s">
        <v>2161</v>
      </c>
      <c r="BZ428" s="804">
        <v>8.3333333333333329E-2</v>
      </c>
      <c r="CA428" s="613">
        <v>0</v>
      </c>
      <c r="CB428" s="460">
        <v>2.7777777777777776E-2</v>
      </c>
      <c r="CC428" s="431"/>
      <c r="CD428" s="437" t="s">
        <v>2165</v>
      </c>
      <c r="CE428" s="665">
        <v>8.3333333333333329E-2</v>
      </c>
      <c r="CF428" s="582">
        <v>0</v>
      </c>
      <c r="CG428" s="807"/>
      <c r="CH428" s="582"/>
      <c r="CI428" s="804">
        <v>8.3333333333333329E-2</v>
      </c>
      <c r="CJ428" s="613">
        <v>0</v>
      </c>
      <c r="CK428" s="460">
        <v>2.7777777777777776E-2</v>
      </c>
      <c r="CL428" s="431"/>
      <c r="CM428" s="437" t="s">
        <v>2165</v>
      </c>
      <c r="CN428" s="665">
        <v>8.3333333333333329E-2</v>
      </c>
      <c r="CO428" s="582">
        <v>0</v>
      </c>
      <c r="CP428" s="807"/>
      <c r="CQ428" s="582"/>
      <c r="CR428" s="804">
        <v>8.3333333333333329E-2</v>
      </c>
      <c r="CS428" s="613">
        <v>0</v>
      </c>
      <c r="CT428" s="460">
        <v>2.7777777777777776E-2</v>
      </c>
      <c r="CU428" s="431"/>
      <c r="CV428" s="437" t="s">
        <v>2165</v>
      </c>
      <c r="CW428" s="665">
        <v>8.3333333333333329E-2</v>
      </c>
      <c r="CX428" s="582">
        <v>0</v>
      </c>
      <c r="CY428" s="807"/>
      <c r="CZ428" s="582"/>
      <c r="DA428" s="430" t="s">
        <v>2161</v>
      </c>
      <c r="DB428" s="804">
        <v>8.3333333333333329E-2</v>
      </c>
      <c r="DC428" s="613">
        <v>0</v>
      </c>
      <c r="DD428" s="460">
        <v>2.7777777777777776E-2</v>
      </c>
      <c r="DE428" s="431"/>
      <c r="DF428" s="437" t="s">
        <v>2165</v>
      </c>
      <c r="DG428" s="665">
        <v>8.3333333333333329E-2</v>
      </c>
      <c r="DH428" s="582">
        <v>0</v>
      </c>
      <c r="DI428" s="807"/>
      <c r="DJ428" s="582"/>
      <c r="DK428" s="804">
        <v>8.3333333333333329E-2</v>
      </c>
      <c r="DL428" s="613">
        <v>0</v>
      </c>
      <c r="DM428" s="460">
        <v>2.7777777777777776E-2</v>
      </c>
      <c r="DN428" s="431"/>
      <c r="DO428" s="437" t="s">
        <v>2165</v>
      </c>
      <c r="DP428" s="665">
        <v>8.3333333333333329E-2</v>
      </c>
      <c r="DQ428" s="582">
        <v>0</v>
      </c>
      <c r="DR428" s="807"/>
      <c r="DS428" s="582"/>
      <c r="DT428" s="804">
        <v>8.3333333333333329E-2</v>
      </c>
      <c r="DU428" s="613">
        <v>0</v>
      </c>
      <c r="DV428" s="460">
        <v>2.7777777777777776E-2</v>
      </c>
      <c r="DW428" s="431"/>
      <c r="DX428" s="437" t="s">
        <v>2165</v>
      </c>
      <c r="DY428" s="665">
        <v>8.3333333333333329E-2</v>
      </c>
      <c r="DZ428" s="582">
        <v>0</v>
      </c>
      <c r="EA428" s="807"/>
      <c r="EB428" s="582"/>
      <c r="EC428" s="430" t="s">
        <v>2161</v>
      </c>
      <c r="ED428" s="804">
        <v>8.3333333333333329E-2</v>
      </c>
      <c r="EE428" s="613">
        <v>0</v>
      </c>
      <c r="EG428" s="434">
        <v>0.33333333333333343</v>
      </c>
      <c r="EH428" s="434">
        <v>0</v>
      </c>
      <c r="EI428" s="475">
        <v>0</v>
      </c>
      <c r="EJ428" s="587">
        <v>1</v>
      </c>
      <c r="EK428" s="827">
        <v>0</v>
      </c>
      <c r="EL428" s="827">
        <v>0</v>
      </c>
      <c r="EM428" s="587">
        <v>1</v>
      </c>
      <c r="EN428" s="585">
        <v>0</v>
      </c>
      <c r="EO428" s="585">
        <v>0</v>
      </c>
      <c r="EP428" s="813">
        <v>114086144000</v>
      </c>
      <c r="EQ428" s="684"/>
      <c r="ER428" s="814">
        <v>114086144000</v>
      </c>
      <c r="ES428" s="200"/>
      <c r="ET428" s="412">
        <f>+EG428-W428</f>
        <v>0</v>
      </c>
    </row>
    <row r="429" spans="1:150" s="409" customFormat="1" ht="99.95" customHeight="1" x14ac:dyDescent="0.25">
      <c r="A429" s="430" t="s">
        <v>204</v>
      </c>
      <c r="B429" s="430" t="s">
        <v>3837</v>
      </c>
      <c r="C429" s="430" t="s">
        <v>2159</v>
      </c>
      <c r="D429" s="437">
        <v>1</v>
      </c>
      <c r="E429" s="430" t="s">
        <v>228</v>
      </c>
      <c r="F429" s="441" t="s">
        <v>65</v>
      </c>
      <c r="G429" s="441">
        <v>1</v>
      </c>
      <c r="H429" s="444">
        <v>1</v>
      </c>
      <c r="I429" s="441">
        <v>0.45</v>
      </c>
      <c r="J429" s="430" t="s">
        <v>2160</v>
      </c>
      <c r="K429" s="463">
        <v>43465</v>
      </c>
      <c r="L429" s="437">
        <v>1</v>
      </c>
      <c r="M429" s="430" t="s">
        <v>141</v>
      </c>
      <c r="N429" s="430" t="s">
        <v>2161</v>
      </c>
      <c r="O429" s="430" t="s">
        <v>2162</v>
      </c>
      <c r="P429" s="441">
        <v>0.06</v>
      </c>
      <c r="Q429" s="437" t="s">
        <v>2163</v>
      </c>
      <c r="R429" s="432">
        <v>48072483000</v>
      </c>
      <c r="S429" s="415"/>
      <c r="T429" s="58">
        <v>43101</v>
      </c>
      <c r="U429" s="58">
        <v>43465</v>
      </c>
      <c r="V429" s="430" t="s">
        <v>2167</v>
      </c>
      <c r="W429" s="449">
        <v>0.33333333333333331</v>
      </c>
      <c r="X429" s="460">
        <v>2.7777777777777776E-2</v>
      </c>
      <c r="Y429" s="431"/>
      <c r="Z429" s="437" t="s">
        <v>2168</v>
      </c>
      <c r="AA429" s="811"/>
      <c r="AB429" s="582"/>
      <c r="AC429" s="808"/>
      <c r="AD429" s="582"/>
      <c r="AE429" s="805"/>
      <c r="AF429" s="613"/>
      <c r="AG429" s="460">
        <v>2.7777777777777776E-2</v>
      </c>
      <c r="AH429" s="431"/>
      <c r="AI429" s="437" t="s">
        <v>2168</v>
      </c>
      <c r="AJ429" s="665"/>
      <c r="AK429" s="582"/>
      <c r="AL429" s="808"/>
      <c r="AM429" s="582"/>
      <c r="AN429" s="805"/>
      <c r="AO429" s="613"/>
      <c r="AP429" s="460">
        <v>2.7777777777777776E-2</v>
      </c>
      <c r="AQ429" s="431"/>
      <c r="AR429" s="437" t="s">
        <v>2168</v>
      </c>
      <c r="AS429" s="665"/>
      <c r="AT429" s="582"/>
      <c r="AU429" s="808"/>
      <c r="AV429" s="582"/>
      <c r="AW429" s="430" t="s">
        <v>2161</v>
      </c>
      <c r="AX429" s="805"/>
      <c r="AY429" s="613"/>
      <c r="AZ429" s="460">
        <v>2.7777777777777776E-2</v>
      </c>
      <c r="BA429" s="431"/>
      <c r="BB429" s="437" t="s">
        <v>2168</v>
      </c>
      <c r="BC429" s="665"/>
      <c r="BD429" s="582"/>
      <c r="BE429" s="808"/>
      <c r="BF429" s="582"/>
      <c r="BG429" s="805"/>
      <c r="BH429" s="613"/>
      <c r="BI429" s="460">
        <v>2.7777777777777776E-2</v>
      </c>
      <c r="BJ429" s="431"/>
      <c r="BK429" s="437" t="s">
        <v>2168</v>
      </c>
      <c r="BL429" s="665"/>
      <c r="BM429" s="582"/>
      <c r="BN429" s="808"/>
      <c r="BO429" s="582"/>
      <c r="BP429" s="805"/>
      <c r="BQ429" s="613"/>
      <c r="BR429" s="460">
        <v>2.7777777777777776E-2</v>
      </c>
      <c r="BS429" s="431"/>
      <c r="BT429" s="437" t="s">
        <v>2168</v>
      </c>
      <c r="BU429" s="665"/>
      <c r="BV429" s="582"/>
      <c r="BW429" s="808"/>
      <c r="BX429" s="582"/>
      <c r="BY429" s="430" t="s">
        <v>2161</v>
      </c>
      <c r="BZ429" s="805"/>
      <c r="CA429" s="613"/>
      <c r="CB429" s="460">
        <v>2.7777777777777776E-2</v>
      </c>
      <c r="CC429" s="431"/>
      <c r="CD429" s="437" t="s">
        <v>2168</v>
      </c>
      <c r="CE429" s="665"/>
      <c r="CF429" s="582"/>
      <c r="CG429" s="808"/>
      <c r="CH429" s="582"/>
      <c r="CI429" s="805"/>
      <c r="CJ429" s="613"/>
      <c r="CK429" s="460">
        <v>2.7777777777777776E-2</v>
      </c>
      <c r="CL429" s="431"/>
      <c r="CM429" s="437" t="s">
        <v>2168</v>
      </c>
      <c r="CN429" s="665"/>
      <c r="CO429" s="582"/>
      <c r="CP429" s="808"/>
      <c r="CQ429" s="582"/>
      <c r="CR429" s="805"/>
      <c r="CS429" s="613"/>
      <c r="CT429" s="460">
        <v>2.7777777777777776E-2</v>
      </c>
      <c r="CU429" s="431"/>
      <c r="CV429" s="437" t="s">
        <v>2168</v>
      </c>
      <c r="CW429" s="665"/>
      <c r="CX429" s="582"/>
      <c r="CY429" s="808"/>
      <c r="CZ429" s="582"/>
      <c r="DA429" s="430" t="s">
        <v>2161</v>
      </c>
      <c r="DB429" s="805"/>
      <c r="DC429" s="613"/>
      <c r="DD429" s="460">
        <v>2.7777777777777776E-2</v>
      </c>
      <c r="DE429" s="431"/>
      <c r="DF429" s="437" t="s">
        <v>2168</v>
      </c>
      <c r="DG429" s="665"/>
      <c r="DH429" s="582"/>
      <c r="DI429" s="808"/>
      <c r="DJ429" s="582"/>
      <c r="DK429" s="805"/>
      <c r="DL429" s="613"/>
      <c r="DM429" s="460">
        <v>2.7777777777777776E-2</v>
      </c>
      <c r="DN429" s="431"/>
      <c r="DO429" s="437" t="s">
        <v>2168</v>
      </c>
      <c r="DP429" s="665"/>
      <c r="DQ429" s="582"/>
      <c r="DR429" s="808"/>
      <c r="DS429" s="582"/>
      <c r="DT429" s="805"/>
      <c r="DU429" s="613"/>
      <c r="DV429" s="460">
        <v>2.7777777777777776E-2</v>
      </c>
      <c r="DW429" s="431"/>
      <c r="DX429" s="437" t="s">
        <v>2168</v>
      </c>
      <c r="DY429" s="665"/>
      <c r="DZ429" s="582"/>
      <c r="EA429" s="808"/>
      <c r="EB429" s="582"/>
      <c r="EC429" s="430" t="s">
        <v>2161</v>
      </c>
      <c r="ED429" s="805"/>
      <c r="EE429" s="613"/>
      <c r="EG429" s="434">
        <v>0.33333333333333343</v>
      </c>
      <c r="EH429" s="434">
        <v>0</v>
      </c>
      <c r="EI429" s="475">
        <v>0</v>
      </c>
      <c r="EJ429" s="587"/>
      <c r="EK429" s="842"/>
      <c r="EL429" s="842">
        <v>0</v>
      </c>
      <c r="EM429" s="587"/>
      <c r="EN429" s="585"/>
      <c r="EO429" s="585"/>
      <c r="EP429" s="689"/>
      <c r="EQ429" s="586"/>
      <c r="ER429" s="815"/>
      <c r="ES429" s="200"/>
      <c r="ET429" s="412">
        <f t="shared" ref="ET429:ET492" si="9">+EG429-W429</f>
        <v>0</v>
      </c>
    </row>
    <row r="430" spans="1:150" s="409" customFormat="1" ht="99.95" customHeight="1" x14ac:dyDescent="0.25">
      <c r="A430" s="430" t="s">
        <v>204</v>
      </c>
      <c r="B430" s="430" t="s">
        <v>3837</v>
      </c>
      <c r="C430" s="430" t="s">
        <v>2159</v>
      </c>
      <c r="D430" s="437">
        <v>1</v>
      </c>
      <c r="E430" s="430" t="s">
        <v>228</v>
      </c>
      <c r="F430" s="441" t="s">
        <v>65</v>
      </c>
      <c r="G430" s="441">
        <v>1</v>
      </c>
      <c r="H430" s="444">
        <v>1</v>
      </c>
      <c r="I430" s="441">
        <v>0.45</v>
      </c>
      <c r="J430" s="430" t="s">
        <v>2160</v>
      </c>
      <c r="K430" s="463">
        <v>43465</v>
      </c>
      <c r="L430" s="437">
        <v>1</v>
      </c>
      <c r="M430" s="430" t="s">
        <v>141</v>
      </c>
      <c r="N430" s="430" t="s">
        <v>2161</v>
      </c>
      <c r="O430" s="430" t="s">
        <v>2162</v>
      </c>
      <c r="P430" s="441">
        <v>0.06</v>
      </c>
      <c r="Q430" s="437" t="s">
        <v>2163</v>
      </c>
      <c r="R430" s="432">
        <v>48072483000</v>
      </c>
      <c r="S430" s="415"/>
      <c r="T430" s="58">
        <v>43101</v>
      </c>
      <c r="U430" s="58">
        <v>43465</v>
      </c>
      <c r="V430" s="430" t="s">
        <v>2169</v>
      </c>
      <c r="W430" s="449">
        <v>0.33333333333333331</v>
      </c>
      <c r="X430" s="460">
        <v>2.7777777777777776E-2</v>
      </c>
      <c r="Y430" s="431"/>
      <c r="Z430" s="437" t="s">
        <v>2170</v>
      </c>
      <c r="AA430" s="812"/>
      <c r="AB430" s="582"/>
      <c r="AC430" s="809"/>
      <c r="AD430" s="582"/>
      <c r="AE430" s="805"/>
      <c r="AF430" s="613"/>
      <c r="AG430" s="460">
        <v>2.7777777777777776E-2</v>
      </c>
      <c r="AH430" s="431"/>
      <c r="AI430" s="437" t="s">
        <v>2170</v>
      </c>
      <c r="AJ430" s="665"/>
      <c r="AK430" s="582"/>
      <c r="AL430" s="809"/>
      <c r="AM430" s="582"/>
      <c r="AN430" s="805"/>
      <c r="AO430" s="613"/>
      <c r="AP430" s="460">
        <v>2.7777777777777776E-2</v>
      </c>
      <c r="AQ430" s="431"/>
      <c r="AR430" s="437" t="s">
        <v>2170</v>
      </c>
      <c r="AS430" s="665"/>
      <c r="AT430" s="582"/>
      <c r="AU430" s="809"/>
      <c r="AV430" s="582"/>
      <c r="AW430" s="430" t="s">
        <v>2161</v>
      </c>
      <c r="AX430" s="805"/>
      <c r="AY430" s="613"/>
      <c r="AZ430" s="460">
        <v>2.7777777777777776E-2</v>
      </c>
      <c r="BA430" s="431"/>
      <c r="BB430" s="437" t="s">
        <v>2170</v>
      </c>
      <c r="BC430" s="665"/>
      <c r="BD430" s="582"/>
      <c r="BE430" s="809"/>
      <c r="BF430" s="582"/>
      <c r="BG430" s="805"/>
      <c r="BH430" s="613"/>
      <c r="BI430" s="460">
        <v>2.7777777777777776E-2</v>
      </c>
      <c r="BJ430" s="431"/>
      <c r="BK430" s="437" t="s">
        <v>2170</v>
      </c>
      <c r="BL430" s="665"/>
      <c r="BM430" s="582"/>
      <c r="BN430" s="809"/>
      <c r="BO430" s="582"/>
      <c r="BP430" s="805"/>
      <c r="BQ430" s="613"/>
      <c r="BR430" s="460">
        <v>2.7777777777777776E-2</v>
      </c>
      <c r="BS430" s="431"/>
      <c r="BT430" s="437" t="s">
        <v>2170</v>
      </c>
      <c r="BU430" s="665"/>
      <c r="BV430" s="582"/>
      <c r="BW430" s="809"/>
      <c r="BX430" s="582"/>
      <c r="BY430" s="430" t="s">
        <v>2161</v>
      </c>
      <c r="BZ430" s="805"/>
      <c r="CA430" s="613"/>
      <c r="CB430" s="460">
        <v>2.7777777777777776E-2</v>
      </c>
      <c r="CC430" s="431"/>
      <c r="CD430" s="437" t="s">
        <v>2170</v>
      </c>
      <c r="CE430" s="665"/>
      <c r="CF430" s="582"/>
      <c r="CG430" s="809"/>
      <c r="CH430" s="582"/>
      <c r="CI430" s="805"/>
      <c r="CJ430" s="613"/>
      <c r="CK430" s="460">
        <v>2.7777777777777776E-2</v>
      </c>
      <c r="CL430" s="431"/>
      <c r="CM430" s="437" t="s">
        <v>2170</v>
      </c>
      <c r="CN430" s="665"/>
      <c r="CO430" s="582"/>
      <c r="CP430" s="809"/>
      <c r="CQ430" s="582"/>
      <c r="CR430" s="805"/>
      <c r="CS430" s="613"/>
      <c r="CT430" s="460">
        <v>2.7777777777777776E-2</v>
      </c>
      <c r="CU430" s="431"/>
      <c r="CV430" s="437" t="s">
        <v>2170</v>
      </c>
      <c r="CW430" s="665"/>
      <c r="CX430" s="582"/>
      <c r="CY430" s="809"/>
      <c r="CZ430" s="582"/>
      <c r="DA430" s="430" t="s">
        <v>2161</v>
      </c>
      <c r="DB430" s="805"/>
      <c r="DC430" s="613"/>
      <c r="DD430" s="460">
        <v>2.7777777777777776E-2</v>
      </c>
      <c r="DE430" s="431"/>
      <c r="DF430" s="437" t="s">
        <v>2170</v>
      </c>
      <c r="DG430" s="665"/>
      <c r="DH430" s="582"/>
      <c r="DI430" s="809"/>
      <c r="DJ430" s="582"/>
      <c r="DK430" s="805"/>
      <c r="DL430" s="613"/>
      <c r="DM430" s="460">
        <v>2.7777777777777776E-2</v>
      </c>
      <c r="DN430" s="431"/>
      <c r="DO430" s="437" t="s">
        <v>2170</v>
      </c>
      <c r="DP430" s="665"/>
      <c r="DQ430" s="582"/>
      <c r="DR430" s="809"/>
      <c r="DS430" s="582"/>
      <c r="DT430" s="805"/>
      <c r="DU430" s="613"/>
      <c r="DV430" s="460">
        <v>2.7777777777777776E-2</v>
      </c>
      <c r="DW430" s="431"/>
      <c r="DX430" s="437" t="s">
        <v>2170</v>
      </c>
      <c r="DY430" s="665"/>
      <c r="DZ430" s="582"/>
      <c r="EA430" s="809"/>
      <c r="EB430" s="582"/>
      <c r="EC430" s="430" t="s">
        <v>2161</v>
      </c>
      <c r="ED430" s="805"/>
      <c r="EE430" s="613"/>
      <c r="EG430" s="434">
        <v>0.33333333333333343</v>
      </c>
      <c r="EH430" s="434">
        <v>0</v>
      </c>
      <c r="EI430" s="475">
        <v>0</v>
      </c>
      <c r="EJ430" s="587"/>
      <c r="EK430" s="828"/>
      <c r="EL430" s="828">
        <v>0</v>
      </c>
      <c r="EM430" s="587"/>
      <c r="EN430" s="585"/>
      <c r="EO430" s="585"/>
      <c r="EP430" s="689"/>
      <c r="EQ430" s="586"/>
      <c r="ER430" s="815"/>
      <c r="ES430" s="200"/>
      <c r="ET430" s="412">
        <f t="shared" si="9"/>
        <v>0</v>
      </c>
    </row>
    <row r="431" spans="1:150" s="409" customFormat="1" ht="99.95" customHeight="1" x14ac:dyDescent="0.25">
      <c r="A431" s="430" t="s">
        <v>204</v>
      </c>
      <c r="B431" s="430" t="s">
        <v>3837</v>
      </c>
      <c r="C431" s="430" t="s">
        <v>2159</v>
      </c>
      <c r="D431" s="437">
        <v>1</v>
      </c>
      <c r="E431" s="430" t="s">
        <v>228</v>
      </c>
      <c r="F431" s="441" t="s">
        <v>65</v>
      </c>
      <c r="G431" s="441">
        <v>1</v>
      </c>
      <c r="H431" s="444">
        <v>1</v>
      </c>
      <c r="I431" s="441">
        <v>0.45</v>
      </c>
      <c r="J431" s="430" t="s">
        <v>2160</v>
      </c>
      <c r="K431" s="463">
        <v>43465</v>
      </c>
      <c r="L431" s="437">
        <v>2</v>
      </c>
      <c r="M431" s="430" t="s">
        <v>142</v>
      </c>
      <c r="N431" s="430" t="s">
        <v>2161</v>
      </c>
      <c r="O431" s="430" t="s">
        <v>2171</v>
      </c>
      <c r="P431" s="54">
        <v>0.06</v>
      </c>
      <c r="Q431" s="453" t="s">
        <v>2163</v>
      </c>
      <c r="R431" s="266">
        <v>41609637000</v>
      </c>
      <c r="S431" s="415"/>
      <c r="T431" s="58">
        <v>43101</v>
      </c>
      <c r="U431" s="58">
        <v>43465</v>
      </c>
      <c r="V431" s="430" t="s">
        <v>2172</v>
      </c>
      <c r="W431" s="449">
        <v>0.33333333333333331</v>
      </c>
      <c r="X431" s="460">
        <v>2.7777777777777776E-2</v>
      </c>
      <c r="Y431" s="431"/>
      <c r="Z431" s="437" t="s">
        <v>2165</v>
      </c>
      <c r="AA431" s="810">
        <v>8.3333333333333329E-2</v>
      </c>
      <c r="AB431" s="582">
        <v>0</v>
      </c>
      <c r="AC431" s="704">
        <v>39690992114</v>
      </c>
      <c r="AD431" s="582"/>
      <c r="AE431" s="805"/>
      <c r="AF431" s="613"/>
      <c r="AG431" s="460">
        <v>2.7777777777777776E-2</v>
      </c>
      <c r="AH431" s="431"/>
      <c r="AI431" s="437" t="s">
        <v>2165</v>
      </c>
      <c r="AJ431" s="665">
        <v>8.3333333333333329E-2</v>
      </c>
      <c r="AK431" s="582">
        <v>0</v>
      </c>
      <c r="AL431" s="704"/>
      <c r="AM431" s="582"/>
      <c r="AN431" s="805"/>
      <c r="AO431" s="613"/>
      <c r="AP431" s="460">
        <v>2.7777777777777776E-2</v>
      </c>
      <c r="AQ431" s="431"/>
      <c r="AR431" s="437" t="s">
        <v>2165</v>
      </c>
      <c r="AS431" s="665">
        <v>8.3333333333333329E-2</v>
      </c>
      <c r="AT431" s="582">
        <v>0</v>
      </c>
      <c r="AU431" s="704"/>
      <c r="AV431" s="582"/>
      <c r="AW431" s="430" t="s">
        <v>2161</v>
      </c>
      <c r="AX431" s="805"/>
      <c r="AY431" s="613"/>
      <c r="AZ431" s="460">
        <v>2.7777777777777776E-2</v>
      </c>
      <c r="BA431" s="431"/>
      <c r="BB431" s="437" t="s">
        <v>2165</v>
      </c>
      <c r="BC431" s="665">
        <v>8.3333333333333329E-2</v>
      </c>
      <c r="BD431" s="582">
        <v>0</v>
      </c>
      <c r="BE431" s="704"/>
      <c r="BF431" s="582"/>
      <c r="BG431" s="805"/>
      <c r="BH431" s="613"/>
      <c r="BI431" s="460">
        <v>2.7777777777777776E-2</v>
      </c>
      <c r="BJ431" s="431"/>
      <c r="BK431" s="437" t="s">
        <v>2165</v>
      </c>
      <c r="BL431" s="665">
        <v>8.3333333333333329E-2</v>
      </c>
      <c r="BM431" s="582">
        <v>0</v>
      </c>
      <c r="BN431" s="704">
        <v>1768598500</v>
      </c>
      <c r="BO431" s="582"/>
      <c r="BP431" s="805"/>
      <c r="BQ431" s="613"/>
      <c r="BR431" s="460">
        <v>2.7777777777777776E-2</v>
      </c>
      <c r="BS431" s="431"/>
      <c r="BT431" s="437" t="s">
        <v>2165</v>
      </c>
      <c r="BU431" s="665">
        <v>8.3333333333333329E-2</v>
      </c>
      <c r="BV431" s="582">
        <v>0</v>
      </c>
      <c r="BW431" s="704"/>
      <c r="BX431" s="582"/>
      <c r="BY431" s="430" t="s">
        <v>2161</v>
      </c>
      <c r="BZ431" s="805"/>
      <c r="CA431" s="613"/>
      <c r="CB431" s="460">
        <v>2.7777777777777776E-2</v>
      </c>
      <c r="CC431" s="431"/>
      <c r="CD431" s="437" t="s">
        <v>2165</v>
      </c>
      <c r="CE431" s="665">
        <v>8.3333333333333329E-2</v>
      </c>
      <c r="CF431" s="582">
        <v>0</v>
      </c>
      <c r="CG431" s="704"/>
      <c r="CH431" s="582"/>
      <c r="CI431" s="805"/>
      <c r="CJ431" s="613"/>
      <c r="CK431" s="460">
        <v>2.7777777777777776E-2</v>
      </c>
      <c r="CL431" s="431"/>
      <c r="CM431" s="437" t="s">
        <v>2165</v>
      </c>
      <c r="CN431" s="665">
        <v>8.3333333333333329E-2</v>
      </c>
      <c r="CO431" s="582">
        <v>0</v>
      </c>
      <c r="CP431" s="704"/>
      <c r="CQ431" s="582"/>
      <c r="CR431" s="805"/>
      <c r="CS431" s="613"/>
      <c r="CT431" s="460">
        <v>2.7777777777777776E-2</v>
      </c>
      <c r="CU431" s="431"/>
      <c r="CV431" s="437" t="s">
        <v>2165</v>
      </c>
      <c r="CW431" s="665">
        <v>8.3333333333333329E-2</v>
      </c>
      <c r="CX431" s="582">
        <v>0</v>
      </c>
      <c r="CY431" s="704"/>
      <c r="CZ431" s="582"/>
      <c r="DA431" s="430" t="s">
        <v>2161</v>
      </c>
      <c r="DB431" s="805"/>
      <c r="DC431" s="613"/>
      <c r="DD431" s="460">
        <v>2.7777777777777776E-2</v>
      </c>
      <c r="DE431" s="431"/>
      <c r="DF431" s="437" t="s">
        <v>2165</v>
      </c>
      <c r="DG431" s="665">
        <v>8.3333333333333329E-2</v>
      </c>
      <c r="DH431" s="582">
        <v>0</v>
      </c>
      <c r="DI431" s="704"/>
      <c r="DJ431" s="582"/>
      <c r="DK431" s="805"/>
      <c r="DL431" s="613"/>
      <c r="DM431" s="460">
        <v>2.7777777777777776E-2</v>
      </c>
      <c r="DN431" s="431"/>
      <c r="DO431" s="437" t="s">
        <v>2165</v>
      </c>
      <c r="DP431" s="665">
        <v>8.3333333333333329E-2</v>
      </c>
      <c r="DQ431" s="582">
        <v>0</v>
      </c>
      <c r="DR431" s="704"/>
      <c r="DS431" s="582"/>
      <c r="DT431" s="805"/>
      <c r="DU431" s="613"/>
      <c r="DV431" s="460">
        <v>2.7777777777777776E-2</v>
      </c>
      <c r="DW431" s="431"/>
      <c r="DX431" s="437" t="s">
        <v>2165</v>
      </c>
      <c r="DY431" s="665">
        <v>8.3333333333333329E-2</v>
      </c>
      <c r="DZ431" s="582">
        <v>0</v>
      </c>
      <c r="EA431" s="704"/>
      <c r="EB431" s="582"/>
      <c r="EC431" s="430" t="s">
        <v>2161</v>
      </c>
      <c r="ED431" s="805"/>
      <c r="EE431" s="613"/>
      <c r="EG431" s="434">
        <v>0.33333333333333343</v>
      </c>
      <c r="EH431" s="434">
        <v>0</v>
      </c>
      <c r="EI431" s="475">
        <v>0</v>
      </c>
      <c r="EJ431" s="587">
        <v>1</v>
      </c>
      <c r="EK431" s="827">
        <v>0</v>
      </c>
      <c r="EL431" s="827">
        <v>0</v>
      </c>
      <c r="EM431" s="587"/>
      <c r="EN431" s="585"/>
      <c r="EO431" s="585"/>
      <c r="EP431" s="689"/>
      <c r="EQ431" s="586"/>
      <c r="ER431" s="815"/>
      <c r="ES431" s="200"/>
      <c r="ET431" s="412">
        <f t="shared" si="9"/>
        <v>0</v>
      </c>
    </row>
    <row r="432" spans="1:150" s="409" customFormat="1" ht="99.95" customHeight="1" x14ac:dyDescent="0.25">
      <c r="A432" s="430" t="s">
        <v>204</v>
      </c>
      <c r="B432" s="430" t="s">
        <v>3837</v>
      </c>
      <c r="C432" s="430" t="s">
        <v>2159</v>
      </c>
      <c r="D432" s="437">
        <v>1</v>
      </c>
      <c r="E432" s="430" t="s">
        <v>228</v>
      </c>
      <c r="F432" s="441" t="s">
        <v>65</v>
      </c>
      <c r="G432" s="441">
        <v>1</v>
      </c>
      <c r="H432" s="444">
        <v>1</v>
      </c>
      <c r="I432" s="441">
        <v>0.45</v>
      </c>
      <c r="J432" s="430" t="s">
        <v>2160</v>
      </c>
      <c r="K432" s="463">
        <v>43465</v>
      </c>
      <c r="L432" s="437">
        <v>2</v>
      </c>
      <c r="M432" s="430" t="s">
        <v>142</v>
      </c>
      <c r="N432" s="430" t="s">
        <v>2161</v>
      </c>
      <c r="O432" s="430" t="s">
        <v>2171</v>
      </c>
      <c r="P432" s="54">
        <v>0.06</v>
      </c>
      <c r="Q432" s="453" t="s">
        <v>2163</v>
      </c>
      <c r="R432" s="266">
        <v>41609637000</v>
      </c>
      <c r="S432" s="415"/>
      <c r="T432" s="58">
        <v>43101</v>
      </c>
      <c r="U432" s="58">
        <v>43465</v>
      </c>
      <c r="V432" s="430" t="s">
        <v>2167</v>
      </c>
      <c r="W432" s="449">
        <v>0.33333333333333331</v>
      </c>
      <c r="X432" s="460">
        <v>2.7777777777777776E-2</v>
      </c>
      <c r="Y432" s="431"/>
      <c r="Z432" s="437" t="s">
        <v>2168</v>
      </c>
      <c r="AA432" s="811"/>
      <c r="AB432" s="582"/>
      <c r="AC432" s="705"/>
      <c r="AD432" s="582"/>
      <c r="AE432" s="805"/>
      <c r="AF432" s="613"/>
      <c r="AG432" s="460">
        <v>2.7777777777777776E-2</v>
      </c>
      <c r="AH432" s="431"/>
      <c r="AI432" s="437" t="s">
        <v>2168</v>
      </c>
      <c r="AJ432" s="665"/>
      <c r="AK432" s="582"/>
      <c r="AL432" s="705"/>
      <c r="AM432" s="582"/>
      <c r="AN432" s="805"/>
      <c r="AO432" s="613"/>
      <c r="AP432" s="460">
        <v>2.7777777777777776E-2</v>
      </c>
      <c r="AQ432" s="431"/>
      <c r="AR432" s="437" t="s">
        <v>2168</v>
      </c>
      <c r="AS432" s="665"/>
      <c r="AT432" s="582"/>
      <c r="AU432" s="705"/>
      <c r="AV432" s="582"/>
      <c r="AW432" s="430" t="s">
        <v>2161</v>
      </c>
      <c r="AX432" s="805"/>
      <c r="AY432" s="613"/>
      <c r="AZ432" s="460">
        <v>2.7777777777777776E-2</v>
      </c>
      <c r="BA432" s="431"/>
      <c r="BB432" s="437" t="s">
        <v>2168</v>
      </c>
      <c r="BC432" s="665"/>
      <c r="BD432" s="582"/>
      <c r="BE432" s="705"/>
      <c r="BF432" s="582"/>
      <c r="BG432" s="805"/>
      <c r="BH432" s="613"/>
      <c r="BI432" s="460">
        <v>2.7777777777777776E-2</v>
      </c>
      <c r="BJ432" s="431"/>
      <c r="BK432" s="437" t="s">
        <v>2168</v>
      </c>
      <c r="BL432" s="665"/>
      <c r="BM432" s="582"/>
      <c r="BN432" s="705"/>
      <c r="BO432" s="582"/>
      <c r="BP432" s="805"/>
      <c r="BQ432" s="613"/>
      <c r="BR432" s="460">
        <v>2.7777777777777776E-2</v>
      </c>
      <c r="BS432" s="431"/>
      <c r="BT432" s="437" t="s">
        <v>2168</v>
      </c>
      <c r="BU432" s="665"/>
      <c r="BV432" s="582"/>
      <c r="BW432" s="705"/>
      <c r="BX432" s="582"/>
      <c r="BY432" s="430" t="s">
        <v>2161</v>
      </c>
      <c r="BZ432" s="805"/>
      <c r="CA432" s="613"/>
      <c r="CB432" s="460">
        <v>2.7777777777777776E-2</v>
      </c>
      <c r="CC432" s="431"/>
      <c r="CD432" s="437" t="s">
        <v>2168</v>
      </c>
      <c r="CE432" s="665"/>
      <c r="CF432" s="582"/>
      <c r="CG432" s="705"/>
      <c r="CH432" s="582"/>
      <c r="CI432" s="805"/>
      <c r="CJ432" s="613"/>
      <c r="CK432" s="460">
        <v>2.7777777777777776E-2</v>
      </c>
      <c r="CL432" s="431"/>
      <c r="CM432" s="437" t="s">
        <v>2168</v>
      </c>
      <c r="CN432" s="665"/>
      <c r="CO432" s="582"/>
      <c r="CP432" s="705"/>
      <c r="CQ432" s="582"/>
      <c r="CR432" s="805"/>
      <c r="CS432" s="613"/>
      <c r="CT432" s="460">
        <v>2.7777777777777776E-2</v>
      </c>
      <c r="CU432" s="431"/>
      <c r="CV432" s="437" t="s">
        <v>2168</v>
      </c>
      <c r="CW432" s="665"/>
      <c r="CX432" s="582"/>
      <c r="CY432" s="705"/>
      <c r="CZ432" s="582"/>
      <c r="DA432" s="430" t="s">
        <v>2161</v>
      </c>
      <c r="DB432" s="805"/>
      <c r="DC432" s="613"/>
      <c r="DD432" s="460">
        <v>2.7777777777777776E-2</v>
      </c>
      <c r="DE432" s="431"/>
      <c r="DF432" s="437" t="s">
        <v>2168</v>
      </c>
      <c r="DG432" s="665"/>
      <c r="DH432" s="582"/>
      <c r="DI432" s="705"/>
      <c r="DJ432" s="582"/>
      <c r="DK432" s="805"/>
      <c r="DL432" s="613"/>
      <c r="DM432" s="460">
        <v>2.7777777777777776E-2</v>
      </c>
      <c r="DN432" s="431"/>
      <c r="DO432" s="437" t="s">
        <v>2168</v>
      </c>
      <c r="DP432" s="665"/>
      <c r="DQ432" s="582"/>
      <c r="DR432" s="705"/>
      <c r="DS432" s="582"/>
      <c r="DT432" s="805"/>
      <c r="DU432" s="613"/>
      <c r="DV432" s="460">
        <v>2.7777777777777776E-2</v>
      </c>
      <c r="DW432" s="431"/>
      <c r="DX432" s="437" t="s">
        <v>2168</v>
      </c>
      <c r="DY432" s="665"/>
      <c r="DZ432" s="582"/>
      <c r="EA432" s="705"/>
      <c r="EB432" s="582"/>
      <c r="EC432" s="430" t="s">
        <v>2161</v>
      </c>
      <c r="ED432" s="805"/>
      <c r="EE432" s="613"/>
      <c r="EG432" s="434">
        <v>0.33333333333333343</v>
      </c>
      <c r="EH432" s="434">
        <v>0</v>
      </c>
      <c r="EI432" s="475">
        <v>0</v>
      </c>
      <c r="EJ432" s="587"/>
      <c r="EK432" s="842"/>
      <c r="EL432" s="842">
        <v>0</v>
      </c>
      <c r="EM432" s="587"/>
      <c r="EN432" s="585"/>
      <c r="EO432" s="585"/>
      <c r="EP432" s="689"/>
      <c r="EQ432" s="586"/>
      <c r="ER432" s="815"/>
      <c r="ES432" s="200"/>
      <c r="ET432" s="412">
        <f t="shared" si="9"/>
        <v>0</v>
      </c>
    </row>
    <row r="433" spans="1:150" s="409" customFormat="1" ht="99.95" customHeight="1" x14ac:dyDescent="0.25">
      <c r="A433" s="430" t="s">
        <v>204</v>
      </c>
      <c r="B433" s="430" t="s">
        <v>3837</v>
      </c>
      <c r="C433" s="430" t="s">
        <v>2159</v>
      </c>
      <c r="D433" s="437">
        <v>1</v>
      </c>
      <c r="E433" s="430" t="s">
        <v>228</v>
      </c>
      <c r="F433" s="441" t="s">
        <v>65</v>
      </c>
      <c r="G433" s="441">
        <v>1</v>
      </c>
      <c r="H433" s="444">
        <v>1</v>
      </c>
      <c r="I433" s="441">
        <v>0.45</v>
      </c>
      <c r="J433" s="430" t="s">
        <v>2160</v>
      </c>
      <c r="K433" s="463">
        <v>43465</v>
      </c>
      <c r="L433" s="437">
        <v>2</v>
      </c>
      <c r="M433" s="430" t="s">
        <v>142</v>
      </c>
      <c r="N433" s="430" t="s">
        <v>2161</v>
      </c>
      <c r="O433" s="430" t="s">
        <v>2171</v>
      </c>
      <c r="P433" s="54">
        <v>0.06</v>
      </c>
      <c r="Q433" s="453" t="s">
        <v>2163</v>
      </c>
      <c r="R433" s="266">
        <v>41609637000</v>
      </c>
      <c r="S433" s="415"/>
      <c r="T433" s="58">
        <v>43101</v>
      </c>
      <c r="U433" s="58">
        <v>43465</v>
      </c>
      <c r="V433" s="430" t="s">
        <v>2173</v>
      </c>
      <c r="W433" s="449">
        <v>0.33333333333333331</v>
      </c>
      <c r="X433" s="460">
        <v>2.7777777777777776E-2</v>
      </c>
      <c r="Y433" s="431"/>
      <c r="Z433" s="437" t="s">
        <v>2170</v>
      </c>
      <c r="AA433" s="812"/>
      <c r="AB433" s="582"/>
      <c r="AC433" s="706"/>
      <c r="AD433" s="582"/>
      <c r="AE433" s="805"/>
      <c r="AF433" s="613"/>
      <c r="AG433" s="460">
        <v>2.7777777777777776E-2</v>
      </c>
      <c r="AH433" s="431"/>
      <c r="AI433" s="437" t="s">
        <v>2170</v>
      </c>
      <c r="AJ433" s="665"/>
      <c r="AK433" s="582"/>
      <c r="AL433" s="706"/>
      <c r="AM433" s="582"/>
      <c r="AN433" s="805"/>
      <c r="AO433" s="613"/>
      <c r="AP433" s="460">
        <v>2.7777777777777776E-2</v>
      </c>
      <c r="AQ433" s="431"/>
      <c r="AR433" s="437" t="s">
        <v>2170</v>
      </c>
      <c r="AS433" s="665"/>
      <c r="AT433" s="582"/>
      <c r="AU433" s="706"/>
      <c r="AV433" s="582"/>
      <c r="AW433" s="430" t="s">
        <v>2161</v>
      </c>
      <c r="AX433" s="805"/>
      <c r="AY433" s="613"/>
      <c r="AZ433" s="460">
        <v>2.7777777777777776E-2</v>
      </c>
      <c r="BA433" s="431"/>
      <c r="BB433" s="437" t="s">
        <v>2170</v>
      </c>
      <c r="BC433" s="665"/>
      <c r="BD433" s="582"/>
      <c r="BE433" s="706"/>
      <c r="BF433" s="582"/>
      <c r="BG433" s="805"/>
      <c r="BH433" s="613"/>
      <c r="BI433" s="460">
        <v>2.7777777777777776E-2</v>
      </c>
      <c r="BJ433" s="431"/>
      <c r="BK433" s="437" t="s">
        <v>2170</v>
      </c>
      <c r="BL433" s="665"/>
      <c r="BM433" s="582"/>
      <c r="BN433" s="706"/>
      <c r="BO433" s="582"/>
      <c r="BP433" s="805"/>
      <c r="BQ433" s="613"/>
      <c r="BR433" s="460">
        <v>2.7777777777777776E-2</v>
      </c>
      <c r="BS433" s="431"/>
      <c r="BT433" s="437" t="s">
        <v>2170</v>
      </c>
      <c r="BU433" s="665"/>
      <c r="BV433" s="582"/>
      <c r="BW433" s="706"/>
      <c r="BX433" s="582"/>
      <c r="BY433" s="430" t="s">
        <v>2161</v>
      </c>
      <c r="BZ433" s="805"/>
      <c r="CA433" s="613"/>
      <c r="CB433" s="460">
        <v>2.7777777777777776E-2</v>
      </c>
      <c r="CC433" s="431"/>
      <c r="CD433" s="437" t="s">
        <v>2170</v>
      </c>
      <c r="CE433" s="665"/>
      <c r="CF433" s="582"/>
      <c r="CG433" s="706"/>
      <c r="CH433" s="582"/>
      <c r="CI433" s="805"/>
      <c r="CJ433" s="613"/>
      <c r="CK433" s="460">
        <v>2.7777777777777776E-2</v>
      </c>
      <c r="CL433" s="431"/>
      <c r="CM433" s="437" t="s">
        <v>2170</v>
      </c>
      <c r="CN433" s="665"/>
      <c r="CO433" s="582"/>
      <c r="CP433" s="706"/>
      <c r="CQ433" s="582"/>
      <c r="CR433" s="805"/>
      <c r="CS433" s="613"/>
      <c r="CT433" s="460">
        <v>2.7777777777777776E-2</v>
      </c>
      <c r="CU433" s="431"/>
      <c r="CV433" s="437" t="s">
        <v>2170</v>
      </c>
      <c r="CW433" s="665"/>
      <c r="CX433" s="582"/>
      <c r="CY433" s="706"/>
      <c r="CZ433" s="582"/>
      <c r="DA433" s="430" t="s">
        <v>2161</v>
      </c>
      <c r="DB433" s="805"/>
      <c r="DC433" s="613"/>
      <c r="DD433" s="460">
        <v>2.7777777777777776E-2</v>
      </c>
      <c r="DE433" s="431"/>
      <c r="DF433" s="437" t="s">
        <v>2170</v>
      </c>
      <c r="DG433" s="665"/>
      <c r="DH433" s="582"/>
      <c r="DI433" s="706"/>
      <c r="DJ433" s="582"/>
      <c r="DK433" s="805"/>
      <c r="DL433" s="613"/>
      <c r="DM433" s="460">
        <v>2.7777777777777776E-2</v>
      </c>
      <c r="DN433" s="431"/>
      <c r="DO433" s="437" t="s">
        <v>2170</v>
      </c>
      <c r="DP433" s="665"/>
      <c r="DQ433" s="582"/>
      <c r="DR433" s="706"/>
      <c r="DS433" s="582"/>
      <c r="DT433" s="805"/>
      <c r="DU433" s="613"/>
      <c r="DV433" s="460">
        <v>2.7777777777777776E-2</v>
      </c>
      <c r="DW433" s="431"/>
      <c r="DX433" s="437" t="s">
        <v>2170</v>
      </c>
      <c r="DY433" s="665"/>
      <c r="DZ433" s="582"/>
      <c r="EA433" s="706"/>
      <c r="EB433" s="582"/>
      <c r="EC433" s="430" t="s">
        <v>2161</v>
      </c>
      <c r="ED433" s="805"/>
      <c r="EE433" s="613"/>
      <c r="EG433" s="434">
        <v>0.33333333333333343</v>
      </c>
      <c r="EH433" s="434">
        <v>0</v>
      </c>
      <c r="EI433" s="475">
        <v>0</v>
      </c>
      <c r="EJ433" s="587"/>
      <c r="EK433" s="828"/>
      <c r="EL433" s="828">
        <v>0</v>
      </c>
      <c r="EM433" s="587"/>
      <c r="EN433" s="585"/>
      <c r="EO433" s="585"/>
      <c r="EP433" s="689"/>
      <c r="EQ433" s="586"/>
      <c r="ER433" s="815"/>
      <c r="ES433" s="200"/>
      <c r="ET433" s="412">
        <f t="shared" si="9"/>
        <v>0</v>
      </c>
    </row>
    <row r="434" spans="1:150" s="409" customFormat="1" ht="99.95" customHeight="1" x14ac:dyDescent="0.25">
      <c r="A434" s="430" t="s">
        <v>204</v>
      </c>
      <c r="B434" s="430" t="s">
        <v>3837</v>
      </c>
      <c r="C434" s="430" t="s">
        <v>2159</v>
      </c>
      <c r="D434" s="437">
        <v>1</v>
      </c>
      <c r="E434" s="430" t="s">
        <v>228</v>
      </c>
      <c r="F434" s="441" t="s">
        <v>65</v>
      </c>
      <c r="G434" s="441">
        <v>1</v>
      </c>
      <c r="H434" s="444">
        <v>1</v>
      </c>
      <c r="I434" s="441">
        <v>0.45</v>
      </c>
      <c r="J434" s="430" t="s">
        <v>2160</v>
      </c>
      <c r="K434" s="463">
        <v>43465</v>
      </c>
      <c r="L434" s="437">
        <v>3</v>
      </c>
      <c r="M434" s="430" t="s">
        <v>2174</v>
      </c>
      <c r="N434" s="430" t="s">
        <v>2161</v>
      </c>
      <c r="O434" s="430" t="s">
        <v>2175</v>
      </c>
      <c r="P434" s="54">
        <v>0.06</v>
      </c>
      <c r="Q434" s="453" t="s">
        <v>2163</v>
      </c>
      <c r="R434" s="432">
        <v>16699630000</v>
      </c>
      <c r="S434" s="415"/>
      <c r="T434" s="58">
        <v>43101</v>
      </c>
      <c r="U434" s="58">
        <v>43465</v>
      </c>
      <c r="V434" s="430" t="s">
        <v>2176</v>
      </c>
      <c r="W434" s="449">
        <v>0.33333333333333331</v>
      </c>
      <c r="X434" s="460">
        <v>2.7777777777777776E-2</v>
      </c>
      <c r="Y434" s="431"/>
      <c r="Z434" s="437" t="s">
        <v>2165</v>
      </c>
      <c r="AA434" s="810">
        <v>8.3333333333333329E-2</v>
      </c>
      <c r="AB434" s="582">
        <v>0</v>
      </c>
      <c r="AC434" s="704"/>
      <c r="AD434" s="582"/>
      <c r="AE434" s="805"/>
      <c r="AF434" s="613"/>
      <c r="AG434" s="460">
        <v>2.7777777777777776E-2</v>
      </c>
      <c r="AH434" s="431"/>
      <c r="AI434" s="437" t="s">
        <v>2165</v>
      </c>
      <c r="AJ434" s="665">
        <v>8.3333333333333329E-2</v>
      </c>
      <c r="AK434" s="582">
        <v>0</v>
      </c>
      <c r="AL434" s="704">
        <v>2138646394</v>
      </c>
      <c r="AM434" s="582"/>
      <c r="AN434" s="805"/>
      <c r="AO434" s="613"/>
      <c r="AP434" s="460">
        <v>2.7777777777777776E-2</v>
      </c>
      <c r="AQ434" s="431"/>
      <c r="AR434" s="437" t="s">
        <v>2165</v>
      </c>
      <c r="AS434" s="665">
        <v>8.3333333333333329E-2</v>
      </c>
      <c r="AT434" s="582">
        <v>0</v>
      </c>
      <c r="AU434" s="704"/>
      <c r="AV434" s="582"/>
      <c r="AW434" s="430" t="s">
        <v>2161</v>
      </c>
      <c r="AX434" s="805"/>
      <c r="AY434" s="613"/>
      <c r="AZ434" s="460">
        <v>2.7777777777777776E-2</v>
      </c>
      <c r="BA434" s="431"/>
      <c r="BB434" s="437" t="s">
        <v>2165</v>
      </c>
      <c r="BC434" s="665">
        <v>8.3333333333333329E-2</v>
      </c>
      <c r="BD434" s="582">
        <v>0</v>
      </c>
      <c r="BE434" s="704">
        <v>14536358141</v>
      </c>
      <c r="BF434" s="582"/>
      <c r="BG434" s="805"/>
      <c r="BH434" s="613"/>
      <c r="BI434" s="460">
        <v>2.7777777777777776E-2</v>
      </c>
      <c r="BJ434" s="431"/>
      <c r="BK434" s="437" t="s">
        <v>2165</v>
      </c>
      <c r="BL434" s="665">
        <v>8.3333333333333329E-2</v>
      </c>
      <c r="BM434" s="582">
        <v>0</v>
      </c>
      <c r="BN434" s="704"/>
      <c r="BO434" s="582"/>
      <c r="BP434" s="805"/>
      <c r="BQ434" s="613"/>
      <c r="BR434" s="460">
        <v>2.7777777777777776E-2</v>
      </c>
      <c r="BS434" s="431"/>
      <c r="BT434" s="437" t="s">
        <v>2165</v>
      </c>
      <c r="BU434" s="665">
        <v>8.3333333333333329E-2</v>
      </c>
      <c r="BV434" s="582">
        <v>0</v>
      </c>
      <c r="BW434" s="704"/>
      <c r="BX434" s="582"/>
      <c r="BY434" s="430" t="s">
        <v>2161</v>
      </c>
      <c r="BZ434" s="805"/>
      <c r="CA434" s="613"/>
      <c r="CB434" s="460">
        <v>2.7777777777777776E-2</v>
      </c>
      <c r="CC434" s="431"/>
      <c r="CD434" s="437" t="s">
        <v>2165</v>
      </c>
      <c r="CE434" s="665">
        <v>8.3333333333333329E-2</v>
      </c>
      <c r="CF434" s="582">
        <v>0</v>
      </c>
      <c r="CG434" s="704"/>
      <c r="CH434" s="582"/>
      <c r="CI434" s="805"/>
      <c r="CJ434" s="613"/>
      <c r="CK434" s="460">
        <v>2.7777777777777776E-2</v>
      </c>
      <c r="CL434" s="431"/>
      <c r="CM434" s="437" t="s">
        <v>2165</v>
      </c>
      <c r="CN434" s="665">
        <v>8.3333333333333329E-2</v>
      </c>
      <c r="CO434" s="582">
        <v>0</v>
      </c>
      <c r="CP434" s="704"/>
      <c r="CQ434" s="582"/>
      <c r="CR434" s="805"/>
      <c r="CS434" s="613"/>
      <c r="CT434" s="460">
        <v>2.7777777777777776E-2</v>
      </c>
      <c r="CU434" s="431"/>
      <c r="CV434" s="437" t="s">
        <v>2165</v>
      </c>
      <c r="CW434" s="665">
        <v>8.3333333333333329E-2</v>
      </c>
      <c r="CX434" s="582">
        <v>0</v>
      </c>
      <c r="CY434" s="704"/>
      <c r="CZ434" s="582"/>
      <c r="DA434" s="430" t="s">
        <v>2161</v>
      </c>
      <c r="DB434" s="805"/>
      <c r="DC434" s="613"/>
      <c r="DD434" s="460">
        <v>2.7777777777777776E-2</v>
      </c>
      <c r="DE434" s="431"/>
      <c r="DF434" s="437" t="s">
        <v>2165</v>
      </c>
      <c r="DG434" s="665">
        <v>8.3333333333333329E-2</v>
      </c>
      <c r="DH434" s="582">
        <v>0</v>
      </c>
      <c r="DI434" s="704"/>
      <c r="DJ434" s="582"/>
      <c r="DK434" s="805"/>
      <c r="DL434" s="613"/>
      <c r="DM434" s="460">
        <v>2.7777777777777776E-2</v>
      </c>
      <c r="DN434" s="431"/>
      <c r="DO434" s="437" t="s">
        <v>2165</v>
      </c>
      <c r="DP434" s="665">
        <v>8.3333333333333329E-2</v>
      </c>
      <c r="DQ434" s="582">
        <v>0</v>
      </c>
      <c r="DR434" s="704"/>
      <c r="DS434" s="582"/>
      <c r="DT434" s="805"/>
      <c r="DU434" s="613"/>
      <c r="DV434" s="460">
        <v>2.7777777777777776E-2</v>
      </c>
      <c r="DW434" s="431"/>
      <c r="DX434" s="437" t="s">
        <v>2165</v>
      </c>
      <c r="DY434" s="665">
        <v>8.3333333333333329E-2</v>
      </c>
      <c r="DZ434" s="582">
        <v>0</v>
      </c>
      <c r="EA434" s="704"/>
      <c r="EB434" s="582"/>
      <c r="EC434" s="430" t="s">
        <v>2161</v>
      </c>
      <c r="ED434" s="805"/>
      <c r="EE434" s="613"/>
      <c r="EG434" s="434">
        <v>0.33333333333333343</v>
      </c>
      <c r="EH434" s="434">
        <v>0</v>
      </c>
      <c r="EI434" s="475">
        <v>0</v>
      </c>
      <c r="EJ434" s="587">
        <v>1</v>
      </c>
      <c r="EK434" s="827">
        <v>0</v>
      </c>
      <c r="EL434" s="827">
        <v>0</v>
      </c>
      <c r="EM434" s="587"/>
      <c r="EN434" s="585"/>
      <c r="EO434" s="585"/>
      <c r="EP434" s="689"/>
      <c r="EQ434" s="586"/>
      <c r="ER434" s="815"/>
      <c r="ES434" s="200"/>
      <c r="ET434" s="412">
        <f t="shared" si="9"/>
        <v>0</v>
      </c>
    </row>
    <row r="435" spans="1:150" s="409" customFormat="1" ht="99.95" customHeight="1" x14ac:dyDescent="0.25">
      <c r="A435" s="430" t="s">
        <v>204</v>
      </c>
      <c r="B435" s="430" t="s">
        <v>3837</v>
      </c>
      <c r="C435" s="430" t="s">
        <v>2159</v>
      </c>
      <c r="D435" s="437">
        <v>1</v>
      </c>
      <c r="E435" s="430" t="s">
        <v>228</v>
      </c>
      <c r="F435" s="441" t="s">
        <v>65</v>
      </c>
      <c r="G435" s="441">
        <v>1</v>
      </c>
      <c r="H435" s="444">
        <v>1</v>
      </c>
      <c r="I435" s="441">
        <v>0.45</v>
      </c>
      <c r="J435" s="430" t="s">
        <v>2160</v>
      </c>
      <c r="K435" s="463">
        <v>43465</v>
      </c>
      <c r="L435" s="437">
        <v>3</v>
      </c>
      <c r="M435" s="430" t="s">
        <v>2174</v>
      </c>
      <c r="N435" s="430" t="s">
        <v>2161</v>
      </c>
      <c r="O435" s="430" t="s">
        <v>2175</v>
      </c>
      <c r="P435" s="54">
        <v>0.06</v>
      </c>
      <c r="Q435" s="453" t="s">
        <v>2163</v>
      </c>
      <c r="R435" s="432">
        <v>16699630000</v>
      </c>
      <c r="S435" s="415"/>
      <c r="T435" s="58">
        <v>43101</v>
      </c>
      <c r="U435" s="58">
        <v>43465</v>
      </c>
      <c r="V435" s="430" t="s">
        <v>2177</v>
      </c>
      <c r="W435" s="449">
        <v>0.33333333333333331</v>
      </c>
      <c r="X435" s="460">
        <v>2.7777777777777776E-2</v>
      </c>
      <c r="Y435" s="431"/>
      <c r="Z435" s="437" t="s">
        <v>2168</v>
      </c>
      <c r="AA435" s="811"/>
      <c r="AB435" s="582"/>
      <c r="AC435" s="705"/>
      <c r="AD435" s="582"/>
      <c r="AE435" s="805"/>
      <c r="AF435" s="613"/>
      <c r="AG435" s="460">
        <v>2.7777777777777776E-2</v>
      </c>
      <c r="AH435" s="431"/>
      <c r="AI435" s="437" t="s">
        <v>2168</v>
      </c>
      <c r="AJ435" s="665"/>
      <c r="AK435" s="582"/>
      <c r="AL435" s="705"/>
      <c r="AM435" s="582"/>
      <c r="AN435" s="805"/>
      <c r="AO435" s="613"/>
      <c r="AP435" s="460">
        <v>2.7777777777777776E-2</v>
      </c>
      <c r="AQ435" s="431"/>
      <c r="AR435" s="437" t="s">
        <v>2168</v>
      </c>
      <c r="AS435" s="665"/>
      <c r="AT435" s="582"/>
      <c r="AU435" s="705"/>
      <c r="AV435" s="582"/>
      <c r="AW435" s="430" t="s">
        <v>2161</v>
      </c>
      <c r="AX435" s="805"/>
      <c r="AY435" s="613"/>
      <c r="AZ435" s="460">
        <v>2.7777777777777776E-2</v>
      </c>
      <c r="BA435" s="431"/>
      <c r="BB435" s="437" t="s">
        <v>2168</v>
      </c>
      <c r="BC435" s="665"/>
      <c r="BD435" s="582"/>
      <c r="BE435" s="705"/>
      <c r="BF435" s="582"/>
      <c r="BG435" s="805"/>
      <c r="BH435" s="613"/>
      <c r="BI435" s="460">
        <v>2.7777777777777776E-2</v>
      </c>
      <c r="BJ435" s="431"/>
      <c r="BK435" s="437" t="s">
        <v>2168</v>
      </c>
      <c r="BL435" s="665"/>
      <c r="BM435" s="582"/>
      <c r="BN435" s="705"/>
      <c r="BO435" s="582"/>
      <c r="BP435" s="805"/>
      <c r="BQ435" s="613"/>
      <c r="BR435" s="460">
        <v>2.7777777777777776E-2</v>
      </c>
      <c r="BS435" s="431"/>
      <c r="BT435" s="437" t="s">
        <v>2168</v>
      </c>
      <c r="BU435" s="665"/>
      <c r="BV435" s="582"/>
      <c r="BW435" s="705"/>
      <c r="BX435" s="582"/>
      <c r="BY435" s="430" t="s">
        <v>2161</v>
      </c>
      <c r="BZ435" s="805"/>
      <c r="CA435" s="613"/>
      <c r="CB435" s="460">
        <v>2.7777777777777776E-2</v>
      </c>
      <c r="CC435" s="431"/>
      <c r="CD435" s="437" t="s">
        <v>2168</v>
      </c>
      <c r="CE435" s="665"/>
      <c r="CF435" s="582"/>
      <c r="CG435" s="705"/>
      <c r="CH435" s="582"/>
      <c r="CI435" s="805"/>
      <c r="CJ435" s="613"/>
      <c r="CK435" s="460">
        <v>2.7777777777777776E-2</v>
      </c>
      <c r="CL435" s="431"/>
      <c r="CM435" s="437" t="s">
        <v>2168</v>
      </c>
      <c r="CN435" s="665"/>
      <c r="CO435" s="582"/>
      <c r="CP435" s="705"/>
      <c r="CQ435" s="582"/>
      <c r="CR435" s="805"/>
      <c r="CS435" s="613"/>
      <c r="CT435" s="460">
        <v>2.7777777777777776E-2</v>
      </c>
      <c r="CU435" s="431"/>
      <c r="CV435" s="437" t="s">
        <v>2168</v>
      </c>
      <c r="CW435" s="665"/>
      <c r="CX435" s="582"/>
      <c r="CY435" s="705"/>
      <c r="CZ435" s="582"/>
      <c r="DA435" s="430" t="s">
        <v>2161</v>
      </c>
      <c r="DB435" s="805"/>
      <c r="DC435" s="613"/>
      <c r="DD435" s="460">
        <v>2.7777777777777776E-2</v>
      </c>
      <c r="DE435" s="431"/>
      <c r="DF435" s="437" t="s">
        <v>2168</v>
      </c>
      <c r="DG435" s="665"/>
      <c r="DH435" s="582"/>
      <c r="DI435" s="705"/>
      <c r="DJ435" s="582"/>
      <c r="DK435" s="805"/>
      <c r="DL435" s="613"/>
      <c r="DM435" s="460">
        <v>2.7777777777777776E-2</v>
      </c>
      <c r="DN435" s="431"/>
      <c r="DO435" s="437" t="s">
        <v>2168</v>
      </c>
      <c r="DP435" s="665"/>
      <c r="DQ435" s="582"/>
      <c r="DR435" s="705"/>
      <c r="DS435" s="582"/>
      <c r="DT435" s="805"/>
      <c r="DU435" s="613"/>
      <c r="DV435" s="460">
        <v>2.7777777777777776E-2</v>
      </c>
      <c r="DW435" s="431"/>
      <c r="DX435" s="437" t="s">
        <v>2168</v>
      </c>
      <c r="DY435" s="665"/>
      <c r="DZ435" s="582"/>
      <c r="EA435" s="705"/>
      <c r="EB435" s="582"/>
      <c r="EC435" s="430" t="s">
        <v>2161</v>
      </c>
      <c r="ED435" s="805"/>
      <c r="EE435" s="613"/>
      <c r="EG435" s="434">
        <v>0.33333333333333343</v>
      </c>
      <c r="EH435" s="434">
        <v>0</v>
      </c>
      <c r="EI435" s="475">
        <v>0</v>
      </c>
      <c r="EJ435" s="587"/>
      <c r="EK435" s="842">
        <v>0</v>
      </c>
      <c r="EL435" s="842">
        <v>0</v>
      </c>
      <c r="EM435" s="587"/>
      <c r="EN435" s="585"/>
      <c r="EO435" s="585"/>
      <c r="EP435" s="689"/>
      <c r="EQ435" s="586"/>
      <c r="ER435" s="815"/>
      <c r="ES435" s="200"/>
      <c r="ET435" s="412">
        <f t="shared" si="9"/>
        <v>0</v>
      </c>
    </row>
    <row r="436" spans="1:150" s="409" customFormat="1" ht="99.95" customHeight="1" x14ac:dyDescent="0.25">
      <c r="A436" s="430" t="s">
        <v>204</v>
      </c>
      <c r="B436" s="430" t="s">
        <v>3837</v>
      </c>
      <c r="C436" s="430" t="s">
        <v>2159</v>
      </c>
      <c r="D436" s="437">
        <v>1</v>
      </c>
      <c r="E436" s="430" t="s">
        <v>228</v>
      </c>
      <c r="F436" s="441" t="s">
        <v>65</v>
      </c>
      <c r="G436" s="441">
        <v>1</v>
      </c>
      <c r="H436" s="444">
        <v>1</v>
      </c>
      <c r="I436" s="441">
        <v>0.45</v>
      </c>
      <c r="J436" s="430" t="s">
        <v>2160</v>
      </c>
      <c r="K436" s="463">
        <v>43465</v>
      </c>
      <c r="L436" s="437">
        <v>3</v>
      </c>
      <c r="M436" s="430" t="s">
        <v>2174</v>
      </c>
      <c r="N436" s="430" t="s">
        <v>2161</v>
      </c>
      <c r="O436" s="430" t="s">
        <v>2175</v>
      </c>
      <c r="P436" s="54">
        <v>0.06</v>
      </c>
      <c r="Q436" s="453" t="s">
        <v>2163</v>
      </c>
      <c r="R436" s="432">
        <v>16699630000</v>
      </c>
      <c r="S436" s="415"/>
      <c r="T436" s="58">
        <v>43101</v>
      </c>
      <c r="U436" s="58">
        <v>43465</v>
      </c>
      <c r="V436" s="430" t="s">
        <v>2178</v>
      </c>
      <c r="W436" s="449">
        <v>0.33333333333333331</v>
      </c>
      <c r="X436" s="460">
        <v>2.7777777777777776E-2</v>
      </c>
      <c r="Y436" s="431"/>
      <c r="Z436" s="437" t="s">
        <v>2170</v>
      </c>
      <c r="AA436" s="812"/>
      <c r="AB436" s="582"/>
      <c r="AC436" s="706"/>
      <c r="AD436" s="582"/>
      <c r="AE436" s="805"/>
      <c r="AF436" s="613"/>
      <c r="AG436" s="460">
        <v>2.7777777777777776E-2</v>
      </c>
      <c r="AH436" s="431"/>
      <c r="AI436" s="437" t="s">
        <v>2170</v>
      </c>
      <c r="AJ436" s="665"/>
      <c r="AK436" s="582"/>
      <c r="AL436" s="706"/>
      <c r="AM436" s="582"/>
      <c r="AN436" s="805"/>
      <c r="AO436" s="613"/>
      <c r="AP436" s="460">
        <v>2.7777777777777776E-2</v>
      </c>
      <c r="AQ436" s="431"/>
      <c r="AR436" s="437" t="s">
        <v>2170</v>
      </c>
      <c r="AS436" s="665"/>
      <c r="AT436" s="582"/>
      <c r="AU436" s="706"/>
      <c r="AV436" s="582"/>
      <c r="AW436" s="430" t="s">
        <v>2161</v>
      </c>
      <c r="AX436" s="805"/>
      <c r="AY436" s="613"/>
      <c r="AZ436" s="460">
        <v>2.7777777777777776E-2</v>
      </c>
      <c r="BA436" s="431"/>
      <c r="BB436" s="437" t="s">
        <v>2170</v>
      </c>
      <c r="BC436" s="665"/>
      <c r="BD436" s="582"/>
      <c r="BE436" s="706"/>
      <c r="BF436" s="582"/>
      <c r="BG436" s="805"/>
      <c r="BH436" s="613"/>
      <c r="BI436" s="460">
        <v>2.7777777777777776E-2</v>
      </c>
      <c r="BJ436" s="431"/>
      <c r="BK436" s="437" t="s">
        <v>2170</v>
      </c>
      <c r="BL436" s="665"/>
      <c r="BM436" s="582"/>
      <c r="BN436" s="706"/>
      <c r="BO436" s="582"/>
      <c r="BP436" s="805"/>
      <c r="BQ436" s="613"/>
      <c r="BR436" s="460">
        <v>2.7777777777777776E-2</v>
      </c>
      <c r="BS436" s="431"/>
      <c r="BT436" s="437" t="s">
        <v>2170</v>
      </c>
      <c r="BU436" s="665"/>
      <c r="BV436" s="582"/>
      <c r="BW436" s="706"/>
      <c r="BX436" s="582"/>
      <c r="BY436" s="430" t="s">
        <v>2161</v>
      </c>
      <c r="BZ436" s="805"/>
      <c r="CA436" s="613"/>
      <c r="CB436" s="460">
        <v>2.7777777777777776E-2</v>
      </c>
      <c r="CC436" s="431"/>
      <c r="CD436" s="437" t="s">
        <v>2170</v>
      </c>
      <c r="CE436" s="665"/>
      <c r="CF436" s="582"/>
      <c r="CG436" s="706"/>
      <c r="CH436" s="582"/>
      <c r="CI436" s="805"/>
      <c r="CJ436" s="613"/>
      <c r="CK436" s="460">
        <v>2.7777777777777776E-2</v>
      </c>
      <c r="CL436" s="431"/>
      <c r="CM436" s="437" t="s">
        <v>2170</v>
      </c>
      <c r="CN436" s="665"/>
      <c r="CO436" s="582"/>
      <c r="CP436" s="706"/>
      <c r="CQ436" s="582"/>
      <c r="CR436" s="805"/>
      <c r="CS436" s="613"/>
      <c r="CT436" s="460">
        <v>2.7777777777777776E-2</v>
      </c>
      <c r="CU436" s="431"/>
      <c r="CV436" s="437" t="s">
        <v>2170</v>
      </c>
      <c r="CW436" s="665"/>
      <c r="CX436" s="582"/>
      <c r="CY436" s="706"/>
      <c r="CZ436" s="582"/>
      <c r="DA436" s="430" t="s">
        <v>2161</v>
      </c>
      <c r="DB436" s="805"/>
      <c r="DC436" s="613"/>
      <c r="DD436" s="460">
        <v>2.7777777777777776E-2</v>
      </c>
      <c r="DE436" s="431"/>
      <c r="DF436" s="437" t="s">
        <v>2170</v>
      </c>
      <c r="DG436" s="665"/>
      <c r="DH436" s="582"/>
      <c r="DI436" s="706"/>
      <c r="DJ436" s="582"/>
      <c r="DK436" s="805"/>
      <c r="DL436" s="613"/>
      <c r="DM436" s="460">
        <v>2.7777777777777776E-2</v>
      </c>
      <c r="DN436" s="431"/>
      <c r="DO436" s="437" t="s">
        <v>2170</v>
      </c>
      <c r="DP436" s="665"/>
      <c r="DQ436" s="582"/>
      <c r="DR436" s="706"/>
      <c r="DS436" s="582"/>
      <c r="DT436" s="805"/>
      <c r="DU436" s="613"/>
      <c r="DV436" s="460">
        <v>2.7777777777777776E-2</v>
      </c>
      <c r="DW436" s="431"/>
      <c r="DX436" s="437" t="s">
        <v>2170</v>
      </c>
      <c r="DY436" s="665"/>
      <c r="DZ436" s="582"/>
      <c r="EA436" s="706"/>
      <c r="EB436" s="582"/>
      <c r="EC436" s="430" t="s">
        <v>2161</v>
      </c>
      <c r="ED436" s="805"/>
      <c r="EE436" s="613"/>
      <c r="EG436" s="434">
        <v>0.33333333333333343</v>
      </c>
      <c r="EH436" s="434">
        <v>0</v>
      </c>
      <c r="EI436" s="475">
        <v>0</v>
      </c>
      <c r="EJ436" s="587"/>
      <c r="EK436" s="828">
        <v>0</v>
      </c>
      <c r="EL436" s="828">
        <v>0</v>
      </c>
      <c r="EM436" s="587"/>
      <c r="EN436" s="585"/>
      <c r="EO436" s="585"/>
      <c r="EP436" s="689"/>
      <c r="EQ436" s="586"/>
      <c r="ER436" s="815"/>
      <c r="ES436" s="200"/>
      <c r="ET436" s="412">
        <f t="shared" si="9"/>
        <v>0</v>
      </c>
    </row>
    <row r="437" spans="1:150" s="409" customFormat="1" ht="99.95" customHeight="1" x14ac:dyDescent="0.25">
      <c r="A437" s="430" t="s">
        <v>204</v>
      </c>
      <c r="B437" s="430" t="s">
        <v>3837</v>
      </c>
      <c r="C437" s="430" t="s">
        <v>2159</v>
      </c>
      <c r="D437" s="437">
        <v>1</v>
      </c>
      <c r="E437" s="430" t="s">
        <v>228</v>
      </c>
      <c r="F437" s="441" t="s">
        <v>65</v>
      </c>
      <c r="G437" s="441">
        <v>1</v>
      </c>
      <c r="H437" s="444">
        <v>1</v>
      </c>
      <c r="I437" s="441">
        <v>0.45</v>
      </c>
      <c r="J437" s="430" t="s">
        <v>2160</v>
      </c>
      <c r="K437" s="463">
        <v>43465</v>
      </c>
      <c r="L437" s="437">
        <v>4</v>
      </c>
      <c r="M437" s="430" t="s">
        <v>2179</v>
      </c>
      <c r="N437" s="430" t="s">
        <v>2161</v>
      </c>
      <c r="O437" s="430" t="s">
        <v>2180</v>
      </c>
      <c r="P437" s="54">
        <v>0.06</v>
      </c>
      <c r="Q437" s="453" t="s">
        <v>1820</v>
      </c>
      <c r="R437" s="266">
        <v>1498587000</v>
      </c>
      <c r="S437" s="415"/>
      <c r="T437" s="58">
        <v>43101</v>
      </c>
      <c r="U437" s="58">
        <v>43465</v>
      </c>
      <c r="V437" s="430" t="s">
        <v>2181</v>
      </c>
      <c r="W437" s="449">
        <v>0.33333333333333331</v>
      </c>
      <c r="X437" s="460">
        <v>2.7777777777777776E-2</v>
      </c>
      <c r="Y437" s="431"/>
      <c r="Z437" s="437" t="s">
        <v>2165</v>
      </c>
      <c r="AA437" s="810">
        <v>8.3333333333333329E-2</v>
      </c>
      <c r="AB437" s="582">
        <v>0</v>
      </c>
      <c r="AC437" s="704">
        <v>122750000</v>
      </c>
      <c r="AD437" s="582"/>
      <c r="AE437" s="805"/>
      <c r="AF437" s="613"/>
      <c r="AG437" s="460">
        <v>2.7777777777777776E-2</v>
      </c>
      <c r="AH437" s="431"/>
      <c r="AI437" s="437" t="s">
        <v>2165</v>
      </c>
      <c r="AJ437" s="665">
        <v>8.3333333333333329E-2</v>
      </c>
      <c r="AK437" s="582">
        <v>0</v>
      </c>
      <c r="AL437" s="704"/>
      <c r="AM437" s="582"/>
      <c r="AN437" s="805"/>
      <c r="AO437" s="613"/>
      <c r="AP437" s="460">
        <v>2.7777777777777776E-2</v>
      </c>
      <c r="AQ437" s="431"/>
      <c r="AR437" s="437" t="s">
        <v>2165</v>
      </c>
      <c r="AS437" s="665">
        <v>8.3333333333333329E-2</v>
      </c>
      <c r="AT437" s="582">
        <v>0</v>
      </c>
      <c r="AU437" s="704"/>
      <c r="AV437" s="582"/>
      <c r="AW437" s="430" t="s">
        <v>2161</v>
      </c>
      <c r="AX437" s="805"/>
      <c r="AY437" s="613"/>
      <c r="AZ437" s="460">
        <v>2.7777777777777776E-2</v>
      </c>
      <c r="BA437" s="431"/>
      <c r="BB437" s="437" t="s">
        <v>2165</v>
      </c>
      <c r="BC437" s="665">
        <v>8.3333333333333329E-2</v>
      </c>
      <c r="BD437" s="582">
        <v>0</v>
      </c>
      <c r="BE437" s="704">
        <v>1315837000</v>
      </c>
      <c r="BF437" s="582"/>
      <c r="BG437" s="805"/>
      <c r="BH437" s="613"/>
      <c r="BI437" s="460">
        <v>2.7777777777777776E-2</v>
      </c>
      <c r="BJ437" s="431"/>
      <c r="BK437" s="437" t="s">
        <v>2165</v>
      </c>
      <c r="BL437" s="665">
        <v>8.3333333333333329E-2</v>
      </c>
      <c r="BM437" s="582">
        <v>0</v>
      </c>
      <c r="BN437" s="704">
        <v>60000000</v>
      </c>
      <c r="BO437" s="582"/>
      <c r="BP437" s="805"/>
      <c r="BQ437" s="613"/>
      <c r="BR437" s="460">
        <v>2.7777777777777776E-2</v>
      </c>
      <c r="BS437" s="431"/>
      <c r="BT437" s="437" t="s">
        <v>2165</v>
      </c>
      <c r="BU437" s="665">
        <v>8.3333333333333329E-2</v>
      </c>
      <c r="BV437" s="582">
        <v>0</v>
      </c>
      <c r="BW437" s="704"/>
      <c r="BX437" s="582"/>
      <c r="BY437" s="430" t="s">
        <v>2161</v>
      </c>
      <c r="BZ437" s="805"/>
      <c r="CA437" s="613"/>
      <c r="CB437" s="460">
        <v>2.7777777777777776E-2</v>
      </c>
      <c r="CC437" s="431"/>
      <c r="CD437" s="437" t="s">
        <v>2165</v>
      </c>
      <c r="CE437" s="665">
        <v>8.3333333333333329E-2</v>
      </c>
      <c r="CF437" s="582">
        <v>0</v>
      </c>
      <c r="CG437" s="704"/>
      <c r="CH437" s="582"/>
      <c r="CI437" s="805"/>
      <c r="CJ437" s="613"/>
      <c r="CK437" s="460">
        <v>2.7777777777777776E-2</v>
      </c>
      <c r="CL437" s="431"/>
      <c r="CM437" s="437" t="s">
        <v>2165</v>
      </c>
      <c r="CN437" s="665">
        <v>8.3333333333333329E-2</v>
      </c>
      <c r="CO437" s="582">
        <v>0</v>
      </c>
      <c r="CP437" s="704"/>
      <c r="CQ437" s="582"/>
      <c r="CR437" s="805"/>
      <c r="CS437" s="613"/>
      <c r="CT437" s="460">
        <v>2.7777777777777776E-2</v>
      </c>
      <c r="CU437" s="431"/>
      <c r="CV437" s="437" t="s">
        <v>2165</v>
      </c>
      <c r="CW437" s="665">
        <v>8.3333333333333329E-2</v>
      </c>
      <c r="CX437" s="582">
        <v>0</v>
      </c>
      <c r="CY437" s="704"/>
      <c r="CZ437" s="582"/>
      <c r="DA437" s="430" t="s">
        <v>2161</v>
      </c>
      <c r="DB437" s="805"/>
      <c r="DC437" s="613"/>
      <c r="DD437" s="460">
        <v>2.7777777777777776E-2</v>
      </c>
      <c r="DE437" s="431"/>
      <c r="DF437" s="437" t="s">
        <v>2165</v>
      </c>
      <c r="DG437" s="665">
        <v>8.3333333333333329E-2</v>
      </c>
      <c r="DH437" s="582">
        <v>0</v>
      </c>
      <c r="DI437" s="704"/>
      <c r="DJ437" s="582"/>
      <c r="DK437" s="805"/>
      <c r="DL437" s="613"/>
      <c r="DM437" s="460">
        <v>2.7777777777777776E-2</v>
      </c>
      <c r="DN437" s="431"/>
      <c r="DO437" s="437" t="s">
        <v>2165</v>
      </c>
      <c r="DP437" s="665">
        <v>8.3333333333333329E-2</v>
      </c>
      <c r="DQ437" s="582">
        <v>0</v>
      </c>
      <c r="DR437" s="704"/>
      <c r="DS437" s="582"/>
      <c r="DT437" s="805"/>
      <c r="DU437" s="613"/>
      <c r="DV437" s="460">
        <v>2.7777777777777776E-2</v>
      </c>
      <c r="DW437" s="431"/>
      <c r="DX437" s="437" t="s">
        <v>2165</v>
      </c>
      <c r="DY437" s="665">
        <v>8.3333333333333329E-2</v>
      </c>
      <c r="DZ437" s="582">
        <v>0</v>
      </c>
      <c r="EA437" s="704"/>
      <c r="EB437" s="582"/>
      <c r="EC437" s="430" t="s">
        <v>2161</v>
      </c>
      <c r="ED437" s="805"/>
      <c r="EE437" s="613"/>
      <c r="EG437" s="434">
        <v>0.33333333333333343</v>
      </c>
      <c r="EH437" s="434">
        <v>0</v>
      </c>
      <c r="EI437" s="475">
        <v>0</v>
      </c>
      <c r="EJ437" s="587">
        <v>1</v>
      </c>
      <c r="EK437" s="827">
        <v>0</v>
      </c>
      <c r="EL437" s="827">
        <v>0</v>
      </c>
      <c r="EM437" s="587"/>
      <c r="EN437" s="585"/>
      <c r="EO437" s="585"/>
      <c r="EP437" s="689"/>
      <c r="EQ437" s="586"/>
      <c r="ER437" s="815"/>
      <c r="ES437" s="200"/>
      <c r="ET437" s="412">
        <f t="shared" si="9"/>
        <v>0</v>
      </c>
    </row>
    <row r="438" spans="1:150" s="409" customFormat="1" ht="99.95" customHeight="1" x14ac:dyDescent="0.25">
      <c r="A438" s="430" t="s">
        <v>204</v>
      </c>
      <c r="B438" s="430" t="s">
        <v>3837</v>
      </c>
      <c r="C438" s="430" t="s">
        <v>2159</v>
      </c>
      <c r="D438" s="437">
        <v>1</v>
      </c>
      <c r="E438" s="430" t="s">
        <v>228</v>
      </c>
      <c r="F438" s="441" t="s">
        <v>65</v>
      </c>
      <c r="G438" s="441">
        <v>1</v>
      </c>
      <c r="H438" s="444">
        <v>1</v>
      </c>
      <c r="I438" s="441">
        <v>0.45</v>
      </c>
      <c r="J438" s="430" t="s">
        <v>2160</v>
      </c>
      <c r="K438" s="463">
        <v>43465</v>
      </c>
      <c r="L438" s="437">
        <v>4</v>
      </c>
      <c r="M438" s="430" t="s">
        <v>2179</v>
      </c>
      <c r="N438" s="430" t="s">
        <v>2161</v>
      </c>
      <c r="O438" s="430" t="s">
        <v>2180</v>
      </c>
      <c r="P438" s="54">
        <v>0.06</v>
      </c>
      <c r="Q438" s="453" t="s">
        <v>1820</v>
      </c>
      <c r="R438" s="266">
        <v>1498587000</v>
      </c>
      <c r="S438" s="415"/>
      <c r="T438" s="58">
        <v>43101</v>
      </c>
      <c r="U438" s="58">
        <v>43465</v>
      </c>
      <c r="V438" s="430" t="s">
        <v>2167</v>
      </c>
      <c r="W438" s="449">
        <v>0.33333333333333331</v>
      </c>
      <c r="X438" s="460">
        <v>2.7777777777777776E-2</v>
      </c>
      <c r="Y438" s="431"/>
      <c r="Z438" s="437" t="s">
        <v>2168</v>
      </c>
      <c r="AA438" s="811"/>
      <c r="AB438" s="582"/>
      <c r="AC438" s="705"/>
      <c r="AD438" s="582"/>
      <c r="AE438" s="805"/>
      <c r="AF438" s="613"/>
      <c r="AG438" s="460">
        <v>2.7777777777777776E-2</v>
      </c>
      <c r="AH438" s="431"/>
      <c r="AI438" s="437" t="s">
        <v>2168</v>
      </c>
      <c r="AJ438" s="665"/>
      <c r="AK438" s="582"/>
      <c r="AL438" s="705"/>
      <c r="AM438" s="582"/>
      <c r="AN438" s="805"/>
      <c r="AO438" s="613"/>
      <c r="AP438" s="460">
        <v>2.7777777777777776E-2</v>
      </c>
      <c r="AQ438" s="431"/>
      <c r="AR438" s="437" t="s">
        <v>2168</v>
      </c>
      <c r="AS438" s="665"/>
      <c r="AT438" s="582"/>
      <c r="AU438" s="705"/>
      <c r="AV438" s="582"/>
      <c r="AW438" s="430" t="s">
        <v>2161</v>
      </c>
      <c r="AX438" s="805"/>
      <c r="AY438" s="613"/>
      <c r="AZ438" s="460">
        <v>2.7777777777777776E-2</v>
      </c>
      <c r="BA438" s="431"/>
      <c r="BB438" s="437" t="s">
        <v>2168</v>
      </c>
      <c r="BC438" s="665"/>
      <c r="BD438" s="582"/>
      <c r="BE438" s="705"/>
      <c r="BF438" s="582"/>
      <c r="BG438" s="805"/>
      <c r="BH438" s="613"/>
      <c r="BI438" s="460">
        <v>2.7777777777777776E-2</v>
      </c>
      <c r="BJ438" s="431"/>
      <c r="BK438" s="437" t="s">
        <v>2168</v>
      </c>
      <c r="BL438" s="665"/>
      <c r="BM438" s="582"/>
      <c r="BN438" s="705"/>
      <c r="BO438" s="582"/>
      <c r="BP438" s="805"/>
      <c r="BQ438" s="613"/>
      <c r="BR438" s="460">
        <v>2.7777777777777776E-2</v>
      </c>
      <c r="BS438" s="431"/>
      <c r="BT438" s="437" t="s">
        <v>2168</v>
      </c>
      <c r="BU438" s="665"/>
      <c r="BV438" s="582"/>
      <c r="BW438" s="705"/>
      <c r="BX438" s="582"/>
      <c r="BY438" s="430" t="s">
        <v>2161</v>
      </c>
      <c r="BZ438" s="805"/>
      <c r="CA438" s="613"/>
      <c r="CB438" s="460">
        <v>2.7777777777777776E-2</v>
      </c>
      <c r="CC438" s="431"/>
      <c r="CD438" s="437" t="s">
        <v>2168</v>
      </c>
      <c r="CE438" s="665"/>
      <c r="CF438" s="582"/>
      <c r="CG438" s="705"/>
      <c r="CH438" s="582"/>
      <c r="CI438" s="805"/>
      <c r="CJ438" s="613"/>
      <c r="CK438" s="460">
        <v>2.7777777777777776E-2</v>
      </c>
      <c r="CL438" s="431"/>
      <c r="CM438" s="437" t="s">
        <v>2168</v>
      </c>
      <c r="CN438" s="665"/>
      <c r="CO438" s="582"/>
      <c r="CP438" s="705"/>
      <c r="CQ438" s="582"/>
      <c r="CR438" s="805"/>
      <c r="CS438" s="613"/>
      <c r="CT438" s="460">
        <v>2.7777777777777776E-2</v>
      </c>
      <c r="CU438" s="431"/>
      <c r="CV438" s="437" t="s">
        <v>2168</v>
      </c>
      <c r="CW438" s="665"/>
      <c r="CX438" s="582"/>
      <c r="CY438" s="705"/>
      <c r="CZ438" s="582"/>
      <c r="DA438" s="430" t="s">
        <v>2161</v>
      </c>
      <c r="DB438" s="805"/>
      <c r="DC438" s="613"/>
      <c r="DD438" s="460">
        <v>2.7777777777777776E-2</v>
      </c>
      <c r="DE438" s="431"/>
      <c r="DF438" s="437" t="s">
        <v>2168</v>
      </c>
      <c r="DG438" s="665"/>
      <c r="DH438" s="582"/>
      <c r="DI438" s="705"/>
      <c r="DJ438" s="582"/>
      <c r="DK438" s="805"/>
      <c r="DL438" s="613"/>
      <c r="DM438" s="460">
        <v>2.7777777777777776E-2</v>
      </c>
      <c r="DN438" s="431"/>
      <c r="DO438" s="437" t="s">
        <v>2168</v>
      </c>
      <c r="DP438" s="665"/>
      <c r="DQ438" s="582"/>
      <c r="DR438" s="705"/>
      <c r="DS438" s="582"/>
      <c r="DT438" s="805"/>
      <c r="DU438" s="613"/>
      <c r="DV438" s="460">
        <v>2.7777777777777776E-2</v>
      </c>
      <c r="DW438" s="431"/>
      <c r="DX438" s="437" t="s">
        <v>2168</v>
      </c>
      <c r="DY438" s="665"/>
      <c r="DZ438" s="582"/>
      <c r="EA438" s="705"/>
      <c r="EB438" s="582"/>
      <c r="EC438" s="430" t="s">
        <v>2161</v>
      </c>
      <c r="ED438" s="805"/>
      <c r="EE438" s="613"/>
      <c r="EG438" s="434">
        <v>0.33333333333333343</v>
      </c>
      <c r="EH438" s="434">
        <v>0</v>
      </c>
      <c r="EI438" s="475">
        <v>0</v>
      </c>
      <c r="EJ438" s="587"/>
      <c r="EK438" s="842">
        <v>0</v>
      </c>
      <c r="EL438" s="842">
        <v>0</v>
      </c>
      <c r="EM438" s="587"/>
      <c r="EN438" s="585"/>
      <c r="EO438" s="585"/>
      <c r="EP438" s="689"/>
      <c r="EQ438" s="586"/>
      <c r="ER438" s="815"/>
      <c r="ES438" s="200"/>
      <c r="ET438" s="412">
        <f t="shared" si="9"/>
        <v>0</v>
      </c>
    </row>
    <row r="439" spans="1:150" s="409" customFormat="1" ht="99.95" customHeight="1" x14ac:dyDescent="0.25">
      <c r="A439" s="430" t="s">
        <v>204</v>
      </c>
      <c r="B439" s="430" t="s">
        <v>3837</v>
      </c>
      <c r="C439" s="430" t="s">
        <v>2159</v>
      </c>
      <c r="D439" s="437">
        <v>1</v>
      </c>
      <c r="E439" s="430" t="s">
        <v>228</v>
      </c>
      <c r="F439" s="441" t="s">
        <v>65</v>
      </c>
      <c r="G439" s="441">
        <v>1</v>
      </c>
      <c r="H439" s="444">
        <v>1</v>
      </c>
      <c r="I439" s="441">
        <v>0.45</v>
      </c>
      <c r="J439" s="430" t="s">
        <v>2160</v>
      </c>
      <c r="K439" s="463">
        <v>43465</v>
      </c>
      <c r="L439" s="437">
        <v>4</v>
      </c>
      <c r="M439" s="430" t="s">
        <v>2179</v>
      </c>
      <c r="N439" s="430" t="s">
        <v>2161</v>
      </c>
      <c r="O439" s="430" t="s">
        <v>2180</v>
      </c>
      <c r="P439" s="54">
        <v>0.06</v>
      </c>
      <c r="Q439" s="453" t="s">
        <v>1820</v>
      </c>
      <c r="R439" s="266">
        <v>1498587000</v>
      </c>
      <c r="S439" s="415"/>
      <c r="T439" s="58">
        <v>43101</v>
      </c>
      <c r="U439" s="58">
        <v>43465</v>
      </c>
      <c r="V439" s="430" t="s">
        <v>2182</v>
      </c>
      <c r="W439" s="449">
        <v>0.33333333333333331</v>
      </c>
      <c r="X439" s="460">
        <v>2.7777777777777776E-2</v>
      </c>
      <c r="Y439" s="431"/>
      <c r="Z439" s="437" t="s">
        <v>2170</v>
      </c>
      <c r="AA439" s="812"/>
      <c r="AB439" s="582"/>
      <c r="AC439" s="706"/>
      <c r="AD439" s="582"/>
      <c r="AE439" s="805"/>
      <c r="AF439" s="613"/>
      <c r="AG439" s="460">
        <v>2.7777777777777776E-2</v>
      </c>
      <c r="AH439" s="431"/>
      <c r="AI439" s="437" t="s">
        <v>2170</v>
      </c>
      <c r="AJ439" s="665"/>
      <c r="AK439" s="582"/>
      <c r="AL439" s="706"/>
      <c r="AM439" s="582"/>
      <c r="AN439" s="805"/>
      <c r="AO439" s="613"/>
      <c r="AP439" s="460">
        <v>2.7777777777777776E-2</v>
      </c>
      <c r="AQ439" s="431"/>
      <c r="AR439" s="437" t="s">
        <v>2170</v>
      </c>
      <c r="AS439" s="665"/>
      <c r="AT439" s="582"/>
      <c r="AU439" s="706"/>
      <c r="AV439" s="582"/>
      <c r="AW439" s="430" t="s">
        <v>2161</v>
      </c>
      <c r="AX439" s="805"/>
      <c r="AY439" s="613"/>
      <c r="AZ439" s="460">
        <v>2.7777777777777776E-2</v>
      </c>
      <c r="BA439" s="431"/>
      <c r="BB439" s="437" t="s">
        <v>2170</v>
      </c>
      <c r="BC439" s="665"/>
      <c r="BD439" s="582"/>
      <c r="BE439" s="706"/>
      <c r="BF439" s="582"/>
      <c r="BG439" s="805"/>
      <c r="BH439" s="613"/>
      <c r="BI439" s="460">
        <v>2.7777777777777776E-2</v>
      </c>
      <c r="BJ439" s="431"/>
      <c r="BK439" s="437" t="s">
        <v>2170</v>
      </c>
      <c r="BL439" s="665"/>
      <c r="BM439" s="582"/>
      <c r="BN439" s="706"/>
      <c r="BO439" s="582"/>
      <c r="BP439" s="805"/>
      <c r="BQ439" s="613"/>
      <c r="BR439" s="460">
        <v>2.7777777777777776E-2</v>
      </c>
      <c r="BS439" s="431"/>
      <c r="BT439" s="437" t="s">
        <v>2170</v>
      </c>
      <c r="BU439" s="665"/>
      <c r="BV439" s="582"/>
      <c r="BW439" s="706"/>
      <c r="BX439" s="582"/>
      <c r="BY439" s="430" t="s">
        <v>2161</v>
      </c>
      <c r="BZ439" s="805"/>
      <c r="CA439" s="613"/>
      <c r="CB439" s="460">
        <v>2.7777777777777776E-2</v>
      </c>
      <c r="CC439" s="431"/>
      <c r="CD439" s="437" t="s">
        <v>2170</v>
      </c>
      <c r="CE439" s="665"/>
      <c r="CF439" s="582"/>
      <c r="CG439" s="706"/>
      <c r="CH439" s="582"/>
      <c r="CI439" s="805"/>
      <c r="CJ439" s="613"/>
      <c r="CK439" s="460">
        <v>2.7777777777777776E-2</v>
      </c>
      <c r="CL439" s="431"/>
      <c r="CM439" s="437" t="s">
        <v>2170</v>
      </c>
      <c r="CN439" s="665"/>
      <c r="CO439" s="582"/>
      <c r="CP439" s="706"/>
      <c r="CQ439" s="582"/>
      <c r="CR439" s="805"/>
      <c r="CS439" s="613"/>
      <c r="CT439" s="460">
        <v>2.7777777777777776E-2</v>
      </c>
      <c r="CU439" s="431"/>
      <c r="CV439" s="437" t="s">
        <v>2170</v>
      </c>
      <c r="CW439" s="665"/>
      <c r="CX439" s="582"/>
      <c r="CY439" s="706"/>
      <c r="CZ439" s="582"/>
      <c r="DA439" s="430" t="s">
        <v>2161</v>
      </c>
      <c r="DB439" s="805"/>
      <c r="DC439" s="613"/>
      <c r="DD439" s="460">
        <v>2.7777777777777776E-2</v>
      </c>
      <c r="DE439" s="431"/>
      <c r="DF439" s="437" t="s">
        <v>2170</v>
      </c>
      <c r="DG439" s="665"/>
      <c r="DH439" s="582"/>
      <c r="DI439" s="706"/>
      <c r="DJ439" s="582"/>
      <c r="DK439" s="805"/>
      <c r="DL439" s="613"/>
      <c r="DM439" s="460">
        <v>2.7777777777777776E-2</v>
      </c>
      <c r="DN439" s="431"/>
      <c r="DO439" s="437" t="s">
        <v>2170</v>
      </c>
      <c r="DP439" s="665"/>
      <c r="DQ439" s="582"/>
      <c r="DR439" s="706"/>
      <c r="DS439" s="582"/>
      <c r="DT439" s="805"/>
      <c r="DU439" s="613"/>
      <c r="DV439" s="460">
        <v>2.7777777777777776E-2</v>
      </c>
      <c r="DW439" s="431"/>
      <c r="DX439" s="437" t="s">
        <v>2170</v>
      </c>
      <c r="DY439" s="665"/>
      <c r="DZ439" s="582"/>
      <c r="EA439" s="706"/>
      <c r="EB439" s="582"/>
      <c r="EC439" s="430" t="s">
        <v>2161</v>
      </c>
      <c r="ED439" s="805"/>
      <c r="EE439" s="613"/>
      <c r="EG439" s="434">
        <v>0.33333333333333343</v>
      </c>
      <c r="EH439" s="434">
        <v>0</v>
      </c>
      <c r="EI439" s="475">
        <v>0</v>
      </c>
      <c r="EJ439" s="587"/>
      <c r="EK439" s="828">
        <v>0</v>
      </c>
      <c r="EL439" s="828">
        <v>0</v>
      </c>
      <c r="EM439" s="587"/>
      <c r="EN439" s="585"/>
      <c r="EO439" s="585"/>
      <c r="EP439" s="689"/>
      <c r="EQ439" s="586"/>
      <c r="ER439" s="815"/>
      <c r="ES439" s="200"/>
      <c r="ET439" s="412">
        <f t="shared" si="9"/>
        <v>0</v>
      </c>
    </row>
    <row r="440" spans="1:150" s="409" customFormat="1" ht="99.95" customHeight="1" x14ac:dyDescent="0.25">
      <c r="A440" s="430" t="s">
        <v>204</v>
      </c>
      <c r="B440" s="430" t="s">
        <v>3837</v>
      </c>
      <c r="C440" s="430" t="s">
        <v>2159</v>
      </c>
      <c r="D440" s="437">
        <v>1</v>
      </c>
      <c r="E440" s="430" t="s">
        <v>228</v>
      </c>
      <c r="F440" s="441" t="s">
        <v>65</v>
      </c>
      <c r="G440" s="441">
        <v>1</v>
      </c>
      <c r="H440" s="444">
        <v>1</v>
      </c>
      <c r="I440" s="441">
        <v>0.45</v>
      </c>
      <c r="J440" s="430" t="s">
        <v>2160</v>
      </c>
      <c r="K440" s="463">
        <v>43465</v>
      </c>
      <c r="L440" s="437">
        <v>5</v>
      </c>
      <c r="M440" s="430" t="s">
        <v>2183</v>
      </c>
      <c r="N440" s="430" t="s">
        <v>2161</v>
      </c>
      <c r="O440" s="430" t="s">
        <v>2184</v>
      </c>
      <c r="P440" s="450">
        <v>0.05</v>
      </c>
      <c r="Q440" s="453" t="s">
        <v>1820</v>
      </c>
      <c r="R440" s="267">
        <v>1452016000</v>
      </c>
      <c r="S440" s="415"/>
      <c r="T440" s="58">
        <v>43101</v>
      </c>
      <c r="U440" s="58">
        <v>43465</v>
      </c>
      <c r="V440" s="430" t="s">
        <v>2185</v>
      </c>
      <c r="W440" s="449">
        <v>0.32</v>
      </c>
      <c r="X440" s="460">
        <v>2.6666666666666668E-2</v>
      </c>
      <c r="Y440" s="431"/>
      <c r="Z440" s="437" t="s">
        <v>2186</v>
      </c>
      <c r="AA440" s="810">
        <v>8.3333333333333343E-2</v>
      </c>
      <c r="AB440" s="582">
        <v>0</v>
      </c>
      <c r="AC440" s="704"/>
      <c r="AD440" s="582"/>
      <c r="AE440" s="805"/>
      <c r="AF440" s="613"/>
      <c r="AG440" s="460">
        <v>2.6666666666666668E-2</v>
      </c>
      <c r="AH440" s="431"/>
      <c r="AI440" s="437" t="s">
        <v>2186</v>
      </c>
      <c r="AJ440" s="665">
        <v>8.3333333333333343E-2</v>
      </c>
      <c r="AK440" s="582">
        <v>0</v>
      </c>
      <c r="AL440" s="704">
        <v>1452015000</v>
      </c>
      <c r="AM440" s="582"/>
      <c r="AN440" s="805"/>
      <c r="AO440" s="613"/>
      <c r="AP440" s="460">
        <v>2.6666666666666668E-2</v>
      </c>
      <c r="AQ440" s="431"/>
      <c r="AR440" s="437" t="s">
        <v>2186</v>
      </c>
      <c r="AS440" s="665">
        <v>8.3333333333333343E-2</v>
      </c>
      <c r="AT440" s="582">
        <v>0</v>
      </c>
      <c r="AU440" s="704"/>
      <c r="AV440" s="582"/>
      <c r="AW440" s="430" t="s">
        <v>2161</v>
      </c>
      <c r="AX440" s="805"/>
      <c r="AY440" s="613"/>
      <c r="AZ440" s="460">
        <v>2.6666666666666668E-2</v>
      </c>
      <c r="BA440" s="431"/>
      <c r="BB440" s="437" t="s">
        <v>2186</v>
      </c>
      <c r="BC440" s="665">
        <v>8.3333333333333343E-2</v>
      </c>
      <c r="BD440" s="582">
        <v>0</v>
      </c>
      <c r="BE440" s="704"/>
      <c r="BF440" s="582"/>
      <c r="BG440" s="805"/>
      <c r="BH440" s="613"/>
      <c r="BI440" s="460">
        <v>2.6666666666666668E-2</v>
      </c>
      <c r="BJ440" s="431"/>
      <c r="BK440" s="437" t="s">
        <v>2186</v>
      </c>
      <c r="BL440" s="665">
        <v>8.3333333333333343E-2</v>
      </c>
      <c r="BM440" s="582">
        <v>0</v>
      </c>
      <c r="BN440" s="704"/>
      <c r="BO440" s="582"/>
      <c r="BP440" s="805"/>
      <c r="BQ440" s="613"/>
      <c r="BR440" s="460">
        <v>2.6666666666666668E-2</v>
      </c>
      <c r="BS440" s="431"/>
      <c r="BT440" s="437" t="s">
        <v>2186</v>
      </c>
      <c r="BU440" s="665">
        <v>8.3333333333333343E-2</v>
      </c>
      <c r="BV440" s="582">
        <v>0</v>
      </c>
      <c r="BW440" s="704"/>
      <c r="BX440" s="582"/>
      <c r="BY440" s="430" t="s">
        <v>2161</v>
      </c>
      <c r="BZ440" s="805"/>
      <c r="CA440" s="613"/>
      <c r="CB440" s="460">
        <v>2.6666666666666668E-2</v>
      </c>
      <c r="CC440" s="431"/>
      <c r="CD440" s="437" t="s">
        <v>2186</v>
      </c>
      <c r="CE440" s="665">
        <v>8.3333333333333343E-2</v>
      </c>
      <c r="CF440" s="582">
        <v>0</v>
      </c>
      <c r="CG440" s="704"/>
      <c r="CH440" s="582"/>
      <c r="CI440" s="805"/>
      <c r="CJ440" s="613"/>
      <c r="CK440" s="460">
        <v>2.6666666666666668E-2</v>
      </c>
      <c r="CL440" s="431"/>
      <c r="CM440" s="437" t="s">
        <v>2186</v>
      </c>
      <c r="CN440" s="665">
        <v>8.3333333333333343E-2</v>
      </c>
      <c r="CO440" s="582">
        <v>0</v>
      </c>
      <c r="CP440" s="704"/>
      <c r="CQ440" s="582"/>
      <c r="CR440" s="805"/>
      <c r="CS440" s="613"/>
      <c r="CT440" s="460">
        <v>2.6666666666666668E-2</v>
      </c>
      <c r="CU440" s="431"/>
      <c r="CV440" s="437" t="s">
        <v>2186</v>
      </c>
      <c r="CW440" s="665">
        <v>8.3333333333333343E-2</v>
      </c>
      <c r="CX440" s="582">
        <v>0</v>
      </c>
      <c r="CY440" s="704"/>
      <c r="CZ440" s="582"/>
      <c r="DA440" s="430" t="s">
        <v>2161</v>
      </c>
      <c r="DB440" s="805"/>
      <c r="DC440" s="613"/>
      <c r="DD440" s="460">
        <v>2.6666666666666668E-2</v>
      </c>
      <c r="DE440" s="431"/>
      <c r="DF440" s="437" t="s">
        <v>2186</v>
      </c>
      <c r="DG440" s="665">
        <v>8.3333333333333343E-2</v>
      </c>
      <c r="DH440" s="582">
        <v>0</v>
      </c>
      <c r="DI440" s="704"/>
      <c r="DJ440" s="582"/>
      <c r="DK440" s="805"/>
      <c r="DL440" s="613"/>
      <c r="DM440" s="460">
        <v>2.6666666666666668E-2</v>
      </c>
      <c r="DN440" s="431"/>
      <c r="DO440" s="437" t="s">
        <v>2186</v>
      </c>
      <c r="DP440" s="665">
        <v>8.3333333333333343E-2</v>
      </c>
      <c r="DQ440" s="582">
        <v>0</v>
      </c>
      <c r="DR440" s="704"/>
      <c r="DS440" s="582"/>
      <c r="DT440" s="805"/>
      <c r="DU440" s="613"/>
      <c r="DV440" s="460">
        <v>2.6666666666666668E-2</v>
      </c>
      <c r="DW440" s="431"/>
      <c r="DX440" s="437" t="s">
        <v>2186</v>
      </c>
      <c r="DY440" s="665">
        <v>8.3333333333333343E-2</v>
      </c>
      <c r="DZ440" s="582">
        <v>0</v>
      </c>
      <c r="EA440" s="704"/>
      <c r="EB440" s="582"/>
      <c r="EC440" s="430" t="s">
        <v>2161</v>
      </c>
      <c r="ED440" s="805"/>
      <c r="EE440" s="613"/>
      <c r="EG440" s="434">
        <v>0.32</v>
      </c>
      <c r="EH440" s="434">
        <v>0</v>
      </c>
      <c r="EI440" s="475">
        <v>0</v>
      </c>
      <c r="EJ440" s="587">
        <v>1.0000000000000002</v>
      </c>
      <c r="EK440" s="827">
        <v>0</v>
      </c>
      <c r="EL440" s="827">
        <v>0</v>
      </c>
      <c r="EM440" s="587"/>
      <c r="EN440" s="585"/>
      <c r="EO440" s="585"/>
      <c r="EP440" s="689"/>
      <c r="EQ440" s="586"/>
      <c r="ER440" s="815"/>
      <c r="ES440" s="200"/>
      <c r="ET440" s="412">
        <f t="shared" si="9"/>
        <v>0</v>
      </c>
    </row>
    <row r="441" spans="1:150" s="409" customFormat="1" ht="99.95" customHeight="1" x14ac:dyDescent="0.25">
      <c r="A441" s="430" t="s">
        <v>204</v>
      </c>
      <c r="B441" s="430" t="s">
        <v>3837</v>
      </c>
      <c r="C441" s="430" t="s">
        <v>2159</v>
      </c>
      <c r="D441" s="437">
        <v>1</v>
      </c>
      <c r="E441" s="430" t="s">
        <v>228</v>
      </c>
      <c r="F441" s="441" t="s">
        <v>65</v>
      </c>
      <c r="G441" s="441">
        <v>1</v>
      </c>
      <c r="H441" s="444">
        <v>1</v>
      </c>
      <c r="I441" s="441">
        <v>0.45</v>
      </c>
      <c r="J441" s="430" t="s">
        <v>2160</v>
      </c>
      <c r="K441" s="463">
        <v>43465</v>
      </c>
      <c r="L441" s="437">
        <v>5</v>
      </c>
      <c r="M441" s="430" t="s">
        <v>2183</v>
      </c>
      <c r="N441" s="430" t="s">
        <v>2161</v>
      </c>
      <c r="O441" s="430" t="s">
        <v>2184</v>
      </c>
      <c r="P441" s="450">
        <v>0.05</v>
      </c>
      <c r="Q441" s="453" t="s">
        <v>1820</v>
      </c>
      <c r="R441" s="267">
        <v>1452016000</v>
      </c>
      <c r="S441" s="415"/>
      <c r="T441" s="58">
        <v>43101</v>
      </c>
      <c r="U441" s="58">
        <v>43465</v>
      </c>
      <c r="V441" s="430" t="s">
        <v>2187</v>
      </c>
      <c r="W441" s="449">
        <v>0.34</v>
      </c>
      <c r="X441" s="460">
        <v>2.8333333333333335E-2</v>
      </c>
      <c r="Y441" s="431"/>
      <c r="Z441" s="437" t="s">
        <v>2188</v>
      </c>
      <c r="AA441" s="811"/>
      <c r="AB441" s="582"/>
      <c r="AC441" s="705"/>
      <c r="AD441" s="582"/>
      <c r="AE441" s="805"/>
      <c r="AF441" s="613"/>
      <c r="AG441" s="460">
        <v>2.8333333333333335E-2</v>
      </c>
      <c r="AH441" s="431"/>
      <c r="AI441" s="437" t="s">
        <v>2188</v>
      </c>
      <c r="AJ441" s="665"/>
      <c r="AK441" s="582"/>
      <c r="AL441" s="705"/>
      <c r="AM441" s="582"/>
      <c r="AN441" s="805"/>
      <c r="AO441" s="613"/>
      <c r="AP441" s="460">
        <v>2.8333333333333335E-2</v>
      </c>
      <c r="AQ441" s="431"/>
      <c r="AR441" s="437" t="s">
        <v>2188</v>
      </c>
      <c r="AS441" s="665"/>
      <c r="AT441" s="582"/>
      <c r="AU441" s="705"/>
      <c r="AV441" s="582"/>
      <c r="AW441" s="430" t="s">
        <v>2161</v>
      </c>
      <c r="AX441" s="805"/>
      <c r="AY441" s="613"/>
      <c r="AZ441" s="460">
        <v>2.8333333333333335E-2</v>
      </c>
      <c r="BA441" s="431"/>
      <c r="BB441" s="437" t="s">
        <v>2188</v>
      </c>
      <c r="BC441" s="665"/>
      <c r="BD441" s="582"/>
      <c r="BE441" s="705"/>
      <c r="BF441" s="582"/>
      <c r="BG441" s="805"/>
      <c r="BH441" s="613"/>
      <c r="BI441" s="460">
        <v>2.8333333333333335E-2</v>
      </c>
      <c r="BJ441" s="431"/>
      <c r="BK441" s="437" t="s">
        <v>2188</v>
      </c>
      <c r="BL441" s="665"/>
      <c r="BM441" s="582"/>
      <c r="BN441" s="705"/>
      <c r="BO441" s="582"/>
      <c r="BP441" s="805"/>
      <c r="BQ441" s="613"/>
      <c r="BR441" s="460">
        <v>2.8333333333333335E-2</v>
      </c>
      <c r="BS441" s="431"/>
      <c r="BT441" s="437" t="s">
        <v>2188</v>
      </c>
      <c r="BU441" s="665"/>
      <c r="BV441" s="582"/>
      <c r="BW441" s="705"/>
      <c r="BX441" s="582"/>
      <c r="BY441" s="430" t="s">
        <v>2161</v>
      </c>
      <c r="BZ441" s="805"/>
      <c r="CA441" s="613"/>
      <c r="CB441" s="460">
        <v>2.8333333333333335E-2</v>
      </c>
      <c r="CC441" s="431"/>
      <c r="CD441" s="437" t="s">
        <v>2188</v>
      </c>
      <c r="CE441" s="665"/>
      <c r="CF441" s="582"/>
      <c r="CG441" s="705"/>
      <c r="CH441" s="582"/>
      <c r="CI441" s="805"/>
      <c r="CJ441" s="613"/>
      <c r="CK441" s="460">
        <v>2.8333333333333335E-2</v>
      </c>
      <c r="CL441" s="431"/>
      <c r="CM441" s="437" t="s">
        <v>2188</v>
      </c>
      <c r="CN441" s="665"/>
      <c r="CO441" s="582"/>
      <c r="CP441" s="705"/>
      <c r="CQ441" s="582"/>
      <c r="CR441" s="805"/>
      <c r="CS441" s="613"/>
      <c r="CT441" s="460">
        <v>2.8333333333333335E-2</v>
      </c>
      <c r="CU441" s="431"/>
      <c r="CV441" s="437" t="s">
        <v>2188</v>
      </c>
      <c r="CW441" s="665"/>
      <c r="CX441" s="582"/>
      <c r="CY441" s="705"/>
      <c r="CZ441" s="582"/>
      <c r="DA441" s="430" t="s">
        <v>2161</v>
      </c>
      <c r="DB441" s="805"/>
      <c r="DC441" s="613"/>
      <c r="DD441" s="460">
        <v>2.8333333333333335E-2</v>
      </c>
      <c r="DE441" s="431"/>
      <c r="DF441" s="437" t="s">
        <v>2188</v>
      </c>
      <c r="DG441" s="665"/>
      <c r="DH441" s="582"/>
      <c r="DI441" s="705"/>
      <c r="DJ441" s="582"/>
      <c r="DK441" s="805"/>
      <c r="DL441" s="613"/>
      <c r="DM441" s="460">
        <v>2.8333333333333335E-2</v>
      </c>
      <c r="DN441" s="431"/>
      <c r="DO441" s="437" t="s">
        <v>2188</v>
      </c>
      <c r="DP441" s="665"/>
      <c r="DQ441" s="582"/>
      <c r="DR441" s="705"/>
      <c r="DS441" s="582"/>
      <c r="DT441" s="805"/>
      <c r="DU441" s="613"/>
      <c r="DV441" s="460">
        <v>2.8333333333333335E-2</v>
      </c>
      <c r="DW441" s="431"/>
      <c r="DX441" s="437" t="s">
        <v>2188</v>
      </c>
      <c r="DY441" s="665"/>
      <c r="DZ441" s="582"/>
      <c r="EA441" s="705"/>
      <c r="EB441" s="582"/>
      <c r="EC441" s="430" t="s">
        <v>2161</v>
      </c>
      <c r="ED441" s="805"/>
      <c r="EE441" s="613"/>
      <c r="EG441" s="434">
        <v>0.33999999999999991</v>
      </c>
      <c r="EH441" s="434">
        <v>0</v>
      </c>
      <c r="EI441" s="475">
        <v>0</v>
      </c>
      <c r="EJ441" s="587"/>
      <c r="EK441" s="842">
        <v>0</v>
      </c>
      <c r="EL441" s="842">
        <v>0</v>
      </c>
      <c r="EM441" s="587"/>
      <c r="EN441" s="585"/>
      <c r="EO441" s="585"/>
      <c r="EP441" s="689"/>
      <c r="EQ441" s="586"/>
      <c r="ER441" s="815"/>
      <c r="ES441" s="200"/>
      <c r="ET441" s="412">
        <f t="shared" si="9"/>
        <v>0</v>
      </c>
    </row>
    <row r="442" spans="1:150" s="409" customFormat="1" ht="99.95" customHeight="1" x14ac:dyDescent="0.25">
      <c r="A442" s="430" t="s">
        <v>204</v>
      </c>
      <c r="B442" s="430" t="s">
        <v>3837</v>
      </c>
      <c r="C442" s="430" t="s">
        <v>2159</v>
      </c>
      <c r="D442" s="437">
        <v>1</v>
      </c>
      <c r="E442" s="430" t="s">
        <v>228</v>
      </c>
      <c r="F442" s="441" t="s">
        <v>65</v>
      </c>
      <c r="G442" s="441">
        <v>1</v>
      </c>
      <c r="H442" s="444">
        <v>1</v>
      </c>
      <c r="I442" s="441">
        <v>0.45</v>
      </c>
      <c r="J442" s="430" t="s">
        <v>2160</v>
      </c>
      <c r="K442" s="463">
        <v>43465</v>
      </c>
      <c r="L442" s="437">
        <v>5</v>
      </c>
      <c r="M442" s="430" t="s">
        <v>2183</v>
      </c>
      <c r="N442" s="430" t="s">
        <v>2161</v>
      </c>
      <c r="O442" s="430" t="s">
        <v>2184</v>
      </c>
      <c r="P442" s="450">
        <v>0.05</v>
      </c>
      <c r="Q442" s="453" t="s">
        <v>1820</v>
      </c>
      <c r="R442" s="267">
        <v>1452016000</v>
      </c>
      <c r="S442" s="415"/>
      <c r="T442" s="58">
        <v>43101</v>
      </c>
      <c r="U442" s="58">
        <v>43465</v>
      </c>
      <c r="V442" s="430" t="s">
        <v>2167</v>
      </c>
      <c r="W442" s="449">
        <v>0.34</v>
      </c>
      <c r="X442" s="460">
        <v>2.8333333333333335E-2</v>
      </c>
      <c r="Y442" s="431"/>
      <c r="Z442" s="437" t="s">
        <v>2168</v>
      </c>
      <c r="AA442" s="812"/>
      <c r="AB442" s="582"/>
      <c r="AC442" s="706"/>
      <c r="AD442" s="582"/>
      <c r="AE442" s="805"/>
      <c r="AF442" s="613"/>
      <c r="AG442" s="460">
        <v>2.8333333333333335E-2</v>
      </c>
      <c r="AH442" s="431"/>
      <c r="AI442" s="437" t="s">
        <v>2168</v>
      </c>
      <c r="AJ442" s="665"/>
      <c r="AK442" s="582"/>
      <c r="AL442" s="706"/>
      <c r="AM442" s="582"/>
      <c r="AN442" s="805"/>
      <c r="AO442" s="613"/>
      <c r="AP442" s="460">
        <v>2.8333333333333335E-2</v>
      </c>
      <c r="AQ442" s="431"/>
      <c r="AR442" s="437" t="s">
        <v>2168</v>
      </c>
      <c r="AS442" s="665"/>
      <c r="AT442" s="582"/>
      <c r="AU442" s="706"/>
      <c r="AV442" s="582"/>
      <c r="AW442" s="430" t="s">
        <v>2161</v>
      </c>
      <c r="AX442" s="805"/>
      <c r="AY442" s="613"/>
      <c r="AZ442" s="460">
        <v>2.8333333333333335E-2</v>
      </c>
      <c r="BA442" s="431"/>
      <c r="BB442" s="437" t="s">
        <v>2168</v>
      </c>
      <c r="BC442" s="665"/>
      <c r="BD442" s="582"/>
      <c r="BE442" s="706"/>
      <c r="BF442" s="582"/>
      <c r="BG442" s="805"/>
      <c r="BH442" s="613"/>
      <c r="BI442" s="460">
        <v>2.8333333333333335E-2</v>
      </c>
      <c r="BJ442" s="431"/>
      <c r="BK442" s="437" t="s">
        <v>2168</v>
      </c>
      <c r="BL442" s="665"/>
      <c r="BM442" s="582"/>
      <c r="BN442" s="706"/>
      <c r="BO442" s="582"/>
      <c r="BP442" s="805"/>
      <c r="BQ442" s="613"/>
      <c r="BR442" s="460">
        <v>2.8333333333333335E-2</v>
      </c>
      <c r="BS442" s="431"/>
      <c r="BT442" s="437" t="s">
        <v>2168</v>
      </c>
      <c r="BU442" s="665"/>
      <c r="BV442" s="582"/>
      <c r="BW442" s="706"/>
      <c r="BX442" s="582"/>
      <c r="BY442" s="430" t="s">
        <v>2161</v>
      </c>
      <c r="BZ442" s="805"/>
      <c r="CA442" s="613"/>
      <c r="CB442" s="460">
        <v>2.8333333333333335E-2</v>
      </c>
      <c r="CC442" s="431"/>
      <c r="CD442" s="437" t="s">
        <v>2168</v>
      </c>
      <c r="CE442" s="665"/>
      <c r="CF442" s="582"/>
      <c r="CG442" s="706"/>
      <c r="CH442" s="582"/>
      <c r="CI442" s="805"/>
      <c r="CJ442" s="613"/>
      <c r="CK442" s="460">
        <v>2.8333333333333335E-2</v>
      </c>
      <c r="CL442" s="431"/>
      <c r="CM442" s="437" t="s">
        <v>2168</v>
      </c>
      <c r="CN442" s="665"/>
      <c r="CO442" s="582"/>
      <c r="CP442" s="706"/>
      <c r="CQ442" s="582"/>
      <c r="CR442" s="805"/>
      <c r="CS442" s="613"/>
      <c r="CT442" s="460">
        <v>2.8333333333333335E-2</v>
      </c>
      <c r="CU442" s="431"/>
      <c r="CV442" s="437" t="s">
        <v>2168</v>
      </c>
      <c r="CW442" s="665"/>
      <c r="CX442" s="582"/>
      <c r="CY442" s="706"/>
      <c r="CZ442" s="582"/>
      <c r="DA442" s="430" t="s">
        <v>2161</v>
      </c>
      <c r="DB442" s="805"/>
      <c r="DC442" s="613"/>
      <c r="DD442" s="460">
        <v>2.8333333333333335E-2</v>
      </c>
      <c r="DE442" s="431"/>
      <c r="DF442" s="437" t="s">
        <v>2168</v>
      </c>
      <c r="DG442" s="665"/>
      <c r="DH442" s="582"/>
      <c r="DI442" s="706"/>
      <c r="DJ442" s="582"/>
      <c r="DK442" s="805"/>
      <c r="DL442" s="613"/>
      <c r="DM442" s="460">
        <v>2.8333333333333335E-2</v>
      </c>
      <c r="DN442" s="431"/>
      <c r="DO442" s="437" t="s">
        <v>2168</v>
      </c>
      <c r="DP442" s="665"/>
      <c r="DQ442" s="582"/>
      <c r="DR442" s="706"/>
      <c r="DS442" s="582"/>
      <c r="DT442" s="805"/>
      <c r="DU442" s="613"/>
      <c r="DV442" s="460">
        <v>2.8333333333333335E-2</v>
      </c>
      <c r="DW442" s="431"/>
      <c r="DX442" s="437" t="s">
        <v>2168</v>
      </c>
      <c r="DY442" s="665"/>
      <c r="DZ442" s="582"/>
      <c r="EA442" s="706"/>
      <c r="EB442" s="582"/>
      <c r="EC442" s="430" t="s">
        <v>2161</v>
      </c>
      <c r="ED442" s="805"/>
      <c r="EE442" s="613"/>
      <c r="EG442" s="434">
        <v>0.33999999999999991</v>
      </c>
      <c r="EH442" s="434">
        <v>0</v>
      </c>
      <c r="EI442" s="475">
        <v>0</v>
      </c>
      <c r="EJ442" s="587"/>
      <c r="EK442" s="828">
        <v>0</v>
      </c>
      <c r="EL442" s="828">
        <v>0</v>
      </c>
      <c r="EM442" s="587"/>
      <c r="EN442" s="585"/>
      <c r="EO442" s="585"/>
      <c r="EP442" s="689"/>
      <c r="EQ442" s="586"/>
      <c r="ER442" s="815"/>
      <c r="ES442" s="200"/>
      <c r="ET442" s="412">
        <f t="shared" si="9"/>
        <v>0</v>
      </c>
    </row>
    <row r="443" spans="1:150" s="409" customFormat="1" ht="99.95" customHeight="1" x14ac:dyDescent="0.25">
      <c r="A443" s="430" t="s">
        <v>204</v>
      </c>
      <c r="B443" s="430" t="s">
        <v>3837</v>
      </c>
      <c r="C443" s="430" t="s">
        <v>2159</v>
      </c>
      <c r="D443" s="437">
        <v>1</v>
      </c>
      <c r="E443" s="430" t="s">
        <v>228</v>
      </c>
      <c r="F443" s="441" t="s">
        <v>65</v>
      </c>
      <c r="G443" s="441">
        <v>1</v>
      </c>
      <c r="H443" s="444">
        <v>1</v>
      </c>
      <c r="I443" s="441">
        <v>0.45</v>
      </c>
      <c r="J443" s="430" t="s">
        <v>2160</v>
      </c>
      <c r="K443" s="463">
        <v>43465</v>
      </c>
      <c r="L443" s="437">
        <v>6</v>
      </c>
      <c r="M443" s="430" t="s">
        <v>143</v>
      </c>
      <c r="N443" s="430" t="s">
        <v>2161</v>
      </c>
      <c r="O443" s="430" t="s">
        <v>2189</v>
      </c>
      <c r="P443" s="54">
        <v>0.06</v>
      </c>
      <c r="Q443" s="453" t="s">
        <v>2190</v>
      </c>
      <c r="R443" s="268">
        <v>386125000</v>
      </c>
      <c r="S443" s="415"/>
      <c r="T443" s="58">
        <v>43101</v>
      </c>
      <c r="U443" s="58">
        <v>43465</v>
      </c>
      <c r="V443" s="430" t="s">
        <v>2191</v>
      </c>
      <c r="W443" s="449">
        <v>0.33333333333333331</v>
      </c>
      <c r="X443" s="460">
        <v>2.7777777777777776E-2</v>
      </c>
      <c r="Y443" s="431"/>
      <c r="Z443" s="437" t="s">
        <v>2165</v>
      </c>
      <c r="AA443" s="810">
        <v>8.3333333333333329E-2</v>
      </c>
      <c r="AB443" s="582">
        <v>0</v>
      </c>
      <c r="AC443" s="704">
        <v>150000000</v>
      </c>
      <c r="AD443" s="582"/>
      <c r="AE443" s="805"/>
      <c r="AF443" s="613"/>
      <c r="AG443" s="460">
        <v>2.7777777777777776E-2</v>
      </c>
      <c r="AH443" s="431"/>
      <c r="AI443" s="437" t="s">
        <v>2165</v>
      </c>
      <c r="AJ443" s="665">
        <v>8.3333333333333329E-2</v>
      </c>
      <c r="AK443" s="582">
        <v>0</v>
      </c>
      <c r="AL443" s="704">
        <v>236126000</v>
      </c>
      <c r="AM443" s="582"/>
      <c r="AN443" s="805"/>
      <c r="AO443" s="613"/>
      <c r="AP443" s="460">
        <v>2.7777777777777776E-2</v>
      </c>
      <c r="AQ443" s="431"/>
      <c r="AR443" s="437" t="s">
        <v>2165</v>
      </c>
      <c r="AS443" s="665">
        <v>8.3333333333333329E-2</v>
      </c>
      <c r="AT443" s="582">
        <v>0</v>
      </c>
      <c r="AU443" s="704"/>
      <c r="AV443" s="582"/>
      <c r="AW443" s="430" t="s">
        <v>2161</v>
      </c>
      <c r="AX443" s="805"/>
      <c r="AY443" s="613"/>
      <c r="AZ443" s="460">
        <v>2.7777777777777776E-2</v>
      </c>
      <c r="BA443" s="431"/>
      <c r="BB443" s="437" t="s">
        <v>2165</v>
      </c>
      <c r="BC443" s="665">
        <v>8.3333333333333329E-2</v>
      </c>
      <c r="BD443" s="582">
        <v>0</v>
      </c>
      <c r="BE443" s="704"/>
      <c r="BF443" s="582"/>
      <c r="BG443" s="805"/>
      <c r="BH443" s="613"/>
      <c r="BI443" s="460">
        <v>2.7777777777777776E-2</v>
      </c>
      <c r="BJ443" s="431"/>
      <c r="BK443" s="437" t="s">
        <v>2165</v>
      </c>
      <c r="BL443" s="665">
        <v>8.3333333333333329E-2</v>
      </c>
      <c r="BM443" s="582">
        <v>0</v>
      </c>
      <c r="BN443" s="704"/>
      <c r="BO443" s="582"/>
      <c r="BP443" s="805"/>
      <c r="BQ443" s="613"/>
      <c r="BR443" s="460">
        <v>2.7777777777777776E-2</v>
      </c>
      <c r="BS443" s="431"/>
      <c r="BT443" s="437" t="s">
        <v>2165</v>
      </c>
      <c r="BU443" s="665">
        <v>8.3333333333333329E-2</v>
      </c>
      <c r="BV443" s="582">
        <v>0</v>
      </c>
      <c r="BW443" s="704"/>
      <c r="BX443" s="582"/>
      <c r="BY443" s="430" t="s">
        <v>2161</v>
      </c>
      <c r="BZ443" s="805"/>
      <c r="CA443" s="613"/>
      <c r="CB443" s="460">
        <v>2.7777777777777776E-2</v>
      </c>
      <c r="CC443" s="431"/>
      <c r="CD443" s="437" t="s">
        <v>2165</v>
      </c>
      <c r="CE443" s="665">
        <v>8.3333333333333329E-2</v>
      </c>
      <c r="CF443" s="582">
        <v>0</v>
      </c>
      <c r="CG443" s="704"/>
      <c r="CH443" s="582"/>
      <c r="CI443" s="805"/>
      <c r="CJ443" s="613"/>
      <c r="CK443" s="460">
        <v>2.7777777777777776E-2</v>
      </c>
      <c r="CL443" s="431"/>
      <c r="CM443" s="437" t="s">
        <v>2165</v>
      </c>
      <c r="CN443" s="665">
        <v>8.3333333333333329E-2</v>
      </c>
      <c r="CO443" s="582">
        <v>0</v>
      </c>
      <c r="CP443" s="704"/>
      <c r="CQ443" s="582"/>
      <c r="CR443" s="805"/>
      <c r="CS443" s="613"/>
      <c r="CT443" s="460">
        <v>2.7777777777777776E-2</v>
      </c>
      <c r="CU443" s="431"/>
      <c r="CV443" s="437" t="s">
        <v>2165</v>
      </c>
      <c r="CW443" s="665">
        <v>8.3333333333333329E-2</v>
      </c>
      <c r="CX443" s="582">
        <v>0</v>
      </c>
      <c r="CY443" s="704"/>
      <c r="CZ443" s="582"/>
      <c r="DA443" s="430" t="s">
        <v>2161</v>
      </c>
      <c r="DB443" s="805"/>
      <c r="DC443" s="613"/>
      <c r="DD443" s="460">
        <v>2.7777777777777776E-2</v>
      </c>
      <c r="DE443" s="431"/>
      <c r="DF443" s="437" t="s">
        <v>2165</v>
      </c>
      <c r="DG443" s="665">
        <v>8.3333333333333329E-2</v>
      </c>
      <c r="DH443" s="582">
        <v>0</v>
      </c>
      <c r="DI443" s="704"/>
      <c r="DJ443" s="582"/>
      <c r="DK443" s="805"/>
      <c r="DL443" s="613"/>
      <c r="DM443" s="460">
        <v>2.7777777777777776E-2</v>
      </c>
      <c r="DN443" s="431"/>
      <c r="DO443" s="437" t="s">
        <v>2165</v>
      </c>
      <c r="DP443" s="665">
        <v>8.3333333333333329E-2</v>
      </c>
      <c r="DQ443" s="582">
        <v>0</v>
      </c>
      <c r="DR443" s="704"/>
      <c r="DS443" s="582"/>
      <c r="DT443" s="805"/>
      <c r="DU443" s="613"/>
      <c r="DV443" s="460">
        <v>2.7777777777777776E-2</v>
      </c>
      <c r="DW443" s="431"/>
      <c r="DX443" s="437" t="s">
        <v>2165</v>
      </c>
      <c r="DY443" s="665">
        <v>8.3333333333333329E-2</v>
      </c>
      <c r="DZ443" s="582">
        <v>0</v>
      </c>
      <c r="EA443" s="704"/>
      <c r="EB443" s="582"/>
      <c r="EC443" s="430" t="s">
        <v>2161</v>
      </c>
      <c r="ED443" s="805"/>
      <c r="EE443" s="613"/>
      <c r="EG443" s="434">
        <v>0.33333333333333343</v>
      </c>
      <c r="EH443" s="434">
        <v>0</v>
      </c>
      <c r="EI443" s="475">
        <v>0</v>
      </c>
      <c r="EJ443" s="587">
        <v>1</v>
      </c>
      <c r="EK443" s="827">
        <v>0</v>
      </c>
      <c r="EL443" s="827">
        <v>0</v>
      </c>
      <c r="EM443" s="587"/>
      <c r="EN443" s="585"/>
      <c r="EO443" s="585"/>
      <c r="EP443" s="689"/>
      <c r="EQ443" s="586"/>
      <c r="ER443" s="815"/>
      <c r="ES443" s="200"/>
      <c r="ET443" s="412">
        <f t="shared" si="9"/>
        <v>0</v>
      </c>
    </row>
    <row r="444" spans="1:150" s="409" customFormat="1" ht="99.95" customHeight="1" x14ac:dyDescent="0.25">
      <c r="A444" s="430" t="s">
        <v>204</v>
      </c>
      <c r="B444" s="430" t="s">
        <v>3837</v>
      </c>
      <c r="C444" s="430" t="s">
        <v>2159</v>
      </c>
      <c r="D444" s="437">
        <v>1</v>
      </c>
      <c r="E444" s="430" t="s">
        <v>228</v>
      </c>
      <c r="F444" s="441" t="s">
        <v>65</v>
      </c>
      <c r="G444" s="441">
        <v>1</v>
      </c>
      <c r="H444" s="444">
        <v>1</v>
      </c>
      <c r="I444" s="441">
        <v>0.45</v>
      </c>
      <c r="J444" s="430" t="s">
        <v>2160</v>
      </c>
      <c r="K444" s="463">
        <v>43465</v>
      </c>
      <c r="L444" s="437">
        <v>6</v>
      </c>
      <c r="M444" s="430" t="s">
        <v>143</v>
      </c>
      <c r="N444" s="430" t="s">
        <v>2161</v>
      </c>
      <c r="O444" s="430" t="s">
        <v>2189</v>
      </c>
      <c r="P444" s="54">
        <v>0.06</v>
      </c>
      <c r="Q444" s="453" t="s">
        <v>2190</v>
      </c>
      <c r="R444" s="268">
        <v>386125000</v>
      </c>
      <c r="S444" s="415"/>
      <c r="T444" s="58">
        <v>43101</v>
      </c>
      <c r="U444" s="58">
        <v>43465</v>
      </c>
      <c r="V444" s="430" t="s">
        <v>2192</v>
      </c>
      <c r="W444" s="449">
        <v>0.33333333333333331</v>
      </c>
      <c r="X444" s="460">
        <v>2.7777777777777776E-2</v>
      </c>
      <c r="Y444" s="431"/>
      <c r="Z444" s="437" t="s">
        <v>2168</v>
      </c>
      <c r="AA444" s="811"/>
      <c r="AB444" s="582"/>
      <c r="AC444" s="705"/>
      <c r="AD444" s="582"/>
      <c r="AE444" s="805"/>
      <c r="AF444" s="613"/>
      <c r="AG444" s="460">
        <v>2.7777777777777776E-2</v>
      </c>
      <c r="AH444" s="431"/>
      <c r="AI444" s="437" t="s">
        <v>2168</v>
      </c>
      <c r="AJ444" s="665"/>
      <c r="AK444" s="582"/>
      <c r="AL444" s="705"/>
      <c r="AM444" s="582"/>
      <c r="AN444" s="805"/>
      <c r="AO444" s="613"/>
      <c r="AP444" s="460">
        <v>2.7777777777777776E-2</v>
      </c>
      <c r="AQ444" s="431"/>
      <c r="AR444" s="437" t="s">
        <v>2168</v>
      </c>
      <c r="AS444" s="665"/>
      <c r="AT444" s="582"/>
      <c r="AU444" s="705"/>
      <c r="AV444" s="582"/>
      <c r="AW444" s="430" t="s">
        <v>2161</v>
      </c>
      <c r="AX444" s="805"/>
      <c r="AY444" s="613"/>
      <c r="AZ444" s="460">
        <v>2.7777777777777776E-2</v>
      </c>
      <c r="BA444" s="431"/>
      <c r="BB444" s="437" t="s">
        <v>2168</v>
      </c>
      <c r="BC444" s="665"/>
      <c r="BD444" s="582"/>
      <c r="BE444" s="705"/>
      <c r="BF444" s="582"/>
      <c r="BG444" s="805"/>
      <c r="BH444" s="613"/>
      <c r="BI444" s="460">
        <v>2.7777777777777776E-2</v>
      </c>
      <c r="BJ444" s="431"/>
      <c r="BK444" s="437" t="s">
        <v>2168</v>
      </c>
      <c r="BL444" s="665"/>
      <c r="BM444" s="582"/>
      <c r="BN444" s="705"/>
      <c r="BO444" s="582"/>
      <c r="BP444" s="805"/>
      <c r="BQ444" s="613"/>
      <c r="BR444" s="460">
        <v>2.7777777777777776E-2</v>
      </c>
      <c r="BS444" s="431"/>
      <c r="BT444" s="437" t="s">
        <v>2168</v>
      </c>
      <c r="BU444" s="665"/>
      <c r="BV444" s="582"/>
      <c r="BW444" s="705"/>
      <c r="BX444" s="582"/>
      <c r="BY444" s="430" t="s">
        <v>2161</v>
      </c>
      <c r="BZ444" s="805"/>
      <c r="CA444" s="613"/>
      <c r="CB444" s="460">
        <v>2.7777777777777776E-2</v>
      </c>
      <c r="CC444" s="431"/>
      <c r="CD444" s="437" t="s">
        <v>2168</v>
      </c>
      <c r="CE444" s="665"/>
      <c r="CF444" s="582"/>
      <c r="CG444" s="705"/>
      <c r="CH444" s="582"/>
      <c r="CI444" s="805"/>
      <c r="CJ444" s="613"/>
      <c r="CK444" s="460">
        <v>2.7777777777777776E-2</v>
      </c>
      <c r="CL444" s="431"/>
      <c r="CM444" s="437" t="s">
        <v>2168</v>
      </c>
      <c r="CN444" s="665"/>
      <c r="CO444" s="582"/>
      <c r="CP444" s="705"/>
      <c r="CQ444" s="582"/>
      <c r="CR444" s="805"/>
      <c r="CS444" s="613"/>
      <c r="CT444" s="460">
        <v>2.7777777777777776E-2</v>
      </c>
      <c r="CU444" s="431"/>
      <c r="CV444" s="437" t="s">
        <v>2168</v>
      </c>
      <c r="CW444" s="665"/>
      <c r="CX444" s="582"/>
      <c r="CY444" s="705"/>
      <c r="CZ444" s="582"/>
      <c r="DA444" s="430" t="s">
        <v>2161</v>
      </c>
      <c r="DB444" s="805"/>
      <c r="DC444" s="613"/>
      <c r="DD444" s="460">
        <v>2.7777777777777776E-2</v>
      </c>
      <c r="DE444" s="431"/>
      <c r="DF444" s="437" t="s">
        <v>2168</v>
      </c>
      <c r="DG444" s="665"/>
      <c r="DH444" s="582"/>
      <c r="DI444" s="705"/>
      <c r="DJ444" s="582"/>
      <c r="DK444" s="805"/>
      <c r="DL444" s="613"/>
      <c r="DM444" s="460">
        <v>2.7777777777777776E-2</v>
      </c>
      <c r="DN444" s="431"/>
      <c r="DO444" s="437" t="s">
        <v>2168</v>
      </c>
      <c r="DP444" s="665"/>
      <c r="DQ444" s="582"/>
      <c r="DR444" s="705"/>
      <c r="DS444" s="582"/>
      <c r="DT444" s="805"/>
      <c r="DU444" s="613"/>
      <c r="DV444" s="460">
        <v>2.7777777777777776E-2</v>
      </c>
      <c r="DW444" s="431"/>
      <c r="DX444" s="437" t="s">
        <v>2168</v>
      </c>
      <c r="DY444" s="665"/>
      <c r="DZ444" s="582"/>
      <c r="EA444" s="705"/>
      <c r="EB444" s="582"/>
      <c r="EC444" s="430" t="s">
        <v>2161</v>
      </c>
      <c r="ED444" s="805"/>
      <c r="EE444" s="613"/>
      <c r="EG444" s="434">
        <v>0.33333333333333343</v>
      </c>
      <c r="EH444" s="434">
        <v>0</v>
      </c>
      <c r="EI444" s="475">
        <v>0</v>
      </c>
      <c r="EJ444" s="587"/>
      <c r="EK444" s="842">
        <v>0</v>
      </c>
      <c r="EL444" s="842">
        <v>0</v>
      </c>
      <c r="EM444" s="587"/>
      <c r="EN444" s="585"/>
      <c r="EO444" s="585"/>
      <c r="EP444" s="689"/>
      <c r="EQ444" s="586"/>
      <c r="ER444" s="815"/>
      <c r="ES444" s="200"/>
      <c r="ET444" s="412">
        <f t="shared" si="9"/>
        <v>0</v>
      </c>
    </row>
    <row r="445" spans="1:150" s="409" customFormat="1" ht="99.95" customHeight="1" x14ac:dyDescent="0.25">
      <c r="A445" s="430" t="s">
        <v>204</v>
      </c>
      <c r="B445" s="430" t="s">
        <v>3837</v>
      </c>
      <c r="C445" s="430" t="s">
        <v>2159</v>
      </c>
      <c r="D445" s="437">
        <v>1</v>
      </c>
      <c r="E445" s="430" t="s">
        <v>228</v>
      </c>
      <c r="F445" s="441" t="s">
        <v>65</v>
      </c>
      <c r="G445" s="441">
        <v>1</v>
      </c>
      <c r="H445" s="444">
        <v>1</v>
      </c>
      <c r="I445" s="441">
        <v>0.45</v>
      </c>
      <c r="J445" s="430" t="s">
        <v>2160</v>
      </c>
      <c r="K445" s="463">
        <v>43465</v>
      </c>
      <c r="L445" s="437">
        <v>6</v>
      </c>
      <c r="M445" s="430" t="s">
        <v>143</v>
      </c>
      <c r="N445" s="430" t="s">
        <v>2161</v>
      </c>
      <c r="O445" s="430" t="s">
        <v>2189</v>
      </c>
      <c r="P445" s="54">
        <v>0.06</v>
      </c>
      <c r="Q445" s="453" t="s">
        <v>2190</v>
      </c>
      <c r="R445" s="268">
        <v>386125000</v>
      </c>
      <c r="S445" s="415"/>
      <c r="T445" s="58">
        <v>43101</v>
      </c>
      <c r="U445" s="58">
        <v>43465</v>
      </c>
      <c r="V445" s="430" t="s">
        <v>2193</v>
      </c>
      <c r="W445" s="449">
        <v>0.33333333333333331</v>
      </c>
      <c r="X445" s="460">
        <v>2.7777777777777776E-2</v>
      </c>
      <c r="Y445" s="431"/>
      <c r="Z445" s="437" t="s">
        <v>2170</v>
      </c>
      <c r="AA445" s="812"/>
      <c r="AB445" s="582"/>
      <c r="AC445" s="706"/>
      <c r="AD445" s="582"/>
      <c r="AE445" s="805"/>
      <c r="AF445" s="613"/>
      <c r="AG445" s="460">
        <v>2.7777777777777776E-2</v>
      </c>
      <c r="AH445" s="431"/>
      <c r="AI445" s="437" t="s">
        <v>2170</v>
      </c>
      <c r="AJ445" s="665"/>
      <c r="AK445" s="582"/>
      <c r="AL445" s="706"/>
      <c r="AM445" s="582"/>
      <c r="AN445" s="805"/>
      <c r="AO445" s="613"/>
      <c r="AP445" s="460">
        <v>2.7777777777777776E-2</v>
      </c>
      <c r="AQ445" s="431"/>
      <c r="AR445" s="437" t="s">
        <v>2170</v>
      </c>
      <c r="AS445" s="665"/>
      <c r="AT445" s="582"/>
      <c r="AU445" s="706"/>
      <c r="AV445" s="582"/>
      <c r="AW445" s="430" t="s">
        <v>2161</v>
      </c>
      <c r="AX445" s="805"/>
      <c r="AY445" s="613"/>
      <c r="AZ445" s="460">
        <v>2.7777777777777776E-2</v>
      </c>
      <c r="BA445" s="431"/>
      <c r="BB445" s="437" t="s">
        <v>2170</v>
      </c>
      <c r="BC445" s="665"/>
      <c r="BD445" s="582"/>
      <c r="BE445" s="706"/>
      <c r="BF445" s="582"/>
      <c r="BG445" s="805"/>
      <c r="BH445" s="613"/>
      <c r="BI445" s="460">
        <v>2.7777777777777776E-2</v>
      </c>
      <c r="BJ445" s="431"/>
      <c r="BK445" s="437" t="s">
        <v>2170</v>
      </c>
      <c r="BL445" s="665"/>
      <c r="BM445" s="582"/>
      <c r="BN445" s="706"/>
      <c r="BO445" s="582"/>
      <c r="BP445" s="805"/>
      <c r="BQ445" s="613"/>
      <c r="BR445" s="460">
        <v>2.7777777777777776E-2</v>
      </c>
      <c r="BS445" s="431"/>
      <c r="BT445" s="437" t="s">
        <v>2170</v>
      </c>
      <c r="BU445" s="665"/>
      <c r="BV445" s="582"/>
      <c r="BW445" s="706"/>
      <c r="BX445" s="582"/>
      <c r="BY445" s="430" t="s">
        <v>2161</v>
      </c>
      <c r="BZ445" s="805"/>
      <c r="CA445" s="613"/>
      <c r="CB445" s="460">
        <v>2.7777777777777776E-2</v>
      </c>
      <c r="CC445" s="431"/>
      <c r="CD445" s="437" t="s">
        <v>2170</v>
      </c>
      <c r="CE445" s="665"/>
      <c r="CF445" s="582"/>
      <c r="CG445" s="706"/>
      <c r="CH445" s="582"/>
      <c r="CI445" s="805"/>
      <c r="CJ445" s="613"/>
      <c r="CK445" s="460">
        <v>2.7777777777777776E-2</v>
      </c>
      <c r="CL445" s="431"/>
      <c r="CM445" s="437" t="s">
        <v>2170</v>
      </c>
      <c r="CN445" s="665"/>
      <c r="CO445" s="582"/>
      <c r="CP445" s="706"/>
      <c r="CQ445" s="582"/>
      <c r="CR445" s="805"/>
      <c r="CS445" s="613"/>
      <c r="CT445" s="460">
        <v>2.7777777777777776E-2</v>
      </c>
      <c r="CU445" s="431"/>
      <c r="CV445" s="437" t="s">
        <v>2170</v>
      </c>
      <c r="CW445" s="665"/>
      <c r="CX445" s="582"/>
      <c r="CY445" s="706"/>
      <c r="CZ445" s="582"/>
      <c r="DA445" s="430" t="s">
        <v>2161</v>
      </c>
      <c r="DB445" s="805"/>
      <c r="DC445" s="613"/>
      <c r="DD445" s="460">
        <v>2.7777777777777776E-2</v>
      </c>
      <c r="DE445" s="431"/>
      <c r="DF445" s="437" t="s">
        <v>2170</v>
      </c>
      <c r="DG445" s="665"/>
      <c r="DH445" s="582"/>
      <c r="DI445" s="706"/>
      <c r="DJ445" s="582"/>
      <c r="DK445" s="805"/>
      <c r="DL445" s="613"/>
      <c r="DM445" s="460">
        <v>2.7777777777777776E-2</v>
      </c>
      <c r="DN445" s="431"/>
      <c r="DO445" s="437" t="s">
        <v>2170</v>
      </c>
      <c r="DP445" s="665"/>
      <c r="DQ445" s="582"/>
      <c r="DR445" s="706"/>
      <c r="DS445" s="582"/>
      <c r="DT445" s="805"/>
      <c r="DU445" s="613"/>
      <c r="DV445" s="460">
        <v>2.7777777777777776E-2</v>
      </c>
      <c r="DW445" s="431"/>
      <c r="DX445" s="437" t="s">
        <v>2170</v>
      </c>
      <c r="DY445" s="665"/>
      <c r="DZ445" s="582"/>
      <c r="EA445" s="706"/>
      <c r="EB445" s="582"/>
      <c r="EC445" s="430" t="s">
        <v>2161</v>
      </c>
      <c r="ED445" s="805"/>
      <c r="EE445" s="613"/>
      <c r="EG445" s="434">
        <v>0.33333333333333343</v>
      </c>
      <c r="EH445" s="434">
        <v>0</v>
      </c>
      <c r="EI445" s="475">
        <v>0</v>
      </c>
      <c r="EJ445" s="587"/>
      <c r="EK445" s="828">
        <v>0</v>
      </c>
      <c r="EL445" s="828">
        <v>0</v>
      </c>
      <c r="EM445" s="587"/>
      <c r="EN445" s="585"/>
      <c r="EO445" s="585"/>
      <c r="EP445" s="689"/>
      <c r="EQ445" s="586"/>
      <c r="ER445" s="815"/>
      <c r="ES445" s="200"/>
      <c r="ET445" s="412">
        <f t="shared" si="9"/>
        <v>0</v>
      </c>
    </row>
    <row r="446" spans="1:150" s="409" customFormat="1" ht="99.95" customHeight="1" x14ac:dyDescent="0.25">
      <c r="A446" s="430" t="s">
        <v>204</v>
      </c>
      <c r="B446" s="430" t="s">
        <v>3837</v>
      </c>
      <c r="C446" s="430" t="s">
        <v>2159</v>
      </c>
      <c r="D446" s="437">
        <v>1</v>
      </c>
      <c r="E446" s="430" t="s">
        <v>228</v>
      </c>
      <c r="F446" s="441" t="s">
        <v>65</v>
      </c>
      <c r="G446" s="441">
        <v>1</v>
      </c>
      <c r="H446" s="444">
        <v>1</v>
      </c>
      <c r="I446" s="441">
        <v>0.45</v>
      </c>
      <c r="J446" s="430" t="s">
        <v>2160</v>
      </c>
      <c r="K446" s="463">
        <v>43465</v>
      </c>
      <c r="L446" s="437">
        <v>7</v>
      </c>
      <c r="M446" s="430" t="s">
        <v>2194</v>
      </c>
      <c r="N446" s="430" t="s">
        <v>2195</v>
      </c>
      <c r="O446" s="430" t="s">
        <v>2196</v>
      </c>
      <c r="P446" s="54">
        <v>0.01</v>
      </c>
      <c r="Q446" s="453" t="s">
        <v>2190</v>
      </c>
      <c r="R446" s="268">
        <v>2244992000</v>
      </c>
      <c r="S446" s="415"/>
      <c r="T446" s="58">
        <v>43101</v>
      </c>
      <c r="U446" s="58">
        <v>43465</v>
      </c>
      <c r="V446" s="430" t="s">
        <v>2197</v>
      </c>
      <c r="W446" s="449">
        <v>0.5</v>
      </c>
      <c r="X446" s="460">
        <v>4.1666666666666664E-2</v>
      </c>
      <c r="Y446" s="431"/>
      <c r="Z446" s="431" t="s">
        <v>2198</v>
      </c>
      <c r="AA446" s="810">
        <v>8.3333333333333329E-2</v>
      </c>
      <c r="AB446" s="582">
        <v>0</v>
      </c>
      <c r="AC446" s="704"/>
      <c r="AD446" s="582"/>
      <c r="AE446" s="805"/>
      <c r="AF446" s="613"/>
      <c r="AG446" s="460">
        <v>4.1666666666666664E-2</v>
      </c>
      <c r="AH446" s="431"/>
      <c r="AI446" s="431" t="s">
        <v>2198</v>
      </c>
      <c r="AJ446" s="665">
        <v>8.3333333333333329E-2</v>
      </c>
      <c r="AK446" s="582">
        <v>0</v>
      </c>
      <c r="AL446" s="704">
        <v>132138278</v>
      </c>
      <c r="AM446" s="582"/>
      <c r="AN446" s="805"/>
      <c r="AO446" s="613"/>
      <c r="AP446" s="460">
        <v>4.1666666666666664E-2</v>
      </c>
      <c r="AQ446" s="431"/>
      <c r="AR446" s="431" t="s">
        <v>2198</v>
      </c>
      <c r="AS446" s="665">
        <v>8.3333333333333329E-2</v>
      </c>
      <c r="AT446" s="582">
        <v>0</v>
      </c>
      <c r="AU446" s="704">
        <v>219712397.19999999</v>
      </c>
      <c r="AV446" s="582"/>
      <c r="AW446" s="430" t="s">
        <v>2195</v>
      </c>
      <c r="AX446" s="805"/>
      <c r="AY446" s="613"/>
      <c r="AZ446" s="460">
        <v>4.1666666666666664E-2</v>
      </c>
      <c r="BA446" s="431"/>
      <c r="BB446" s="431" t="s">
        <v>2198</v>
      </c>
      <c r="BC446" s="665">
        <v>8.3333333333333329E-2</v>
      </c>
      <c r="BD446" s="582">
        <v>0</v>
      </c>
      <c r="BE446" s="704">
        <v>219712397.19999999</v>
      </c>
      <c r="BF446" s="582"/>
      <c r="BG446" s="805"/>
      <c r="BH446" s="613"/>
      <c r="BI446" s="460">
        <v>4.1666666666666664E-2</v>
      </c>
      <c r="BJ446" s="431"/>
      <c r="BK446" s="431" t="s">
        <v>2198</v>
      </c>
      <c r="BL446" s="665">
        <v>8.3333333333333329E-2</v>
      </c>
      <c r="BM446" s="582">
        <v>0</v>
      </c>
      <c r="BN446" s="704">
        <v>219712397.19999999</v>
      </c>
      <c r="BO446" s="582"/>
      <c r="BP446" s="805"/>
      <c r="BQ446" s="613"/>
      <c r="BR446" s="460">
        <v>4.1666666666666664E-2</v>
      </c>
      <c r="BS446" s="431"/>
      <c r="BT446" s="431" t="s">
        <v>2198</v>
      </c>
      <c r="BU446" s="665">
        <v>8.3333333333333329E-2</v>
      </c>
      <c r="BV446" s="582">
        <v>0</v>
      </c>
      <c r="BW446" s="704">
        <v>219712397.19999999</v>
      </c>
      <c r="BX446" s="582"/>
      <c r="BY446" s="430" t="s">
        <v>2195</v>
      </c>
      <c r="BZ446" s="805"/>
      <c r="CA446" s="613"/>
      <c r="CB446" s="460">
        <v>4.1666666666666664E-2</v>
      </c>
      <c r="CC446" s="431"/>
      <c r="CD446" s="431" t="s">
        <v>2198</v>
      </c>
      <c r="CE446" s="665">
        <v>8.3333333333333329E-2</v>
      </c>
      <c r="CF446" s="582">
        <v>0</v>
      </c>
      <c r="CG446" s="704">
        <v>219712397.19999999</v>
      </c>
      <c r="CH446" s="582"/>
      <c r="CI446" s="805"/>
      <c r="CJ446" s="613"/>
      <c r="CK446" s="460">
        <v>4.1666666666666664E-2</v>
      </c>
      <c r="CL446" s="431"/>
      <c r="CM446" s="431" t="s">
        <v>2198</v>
      </c>
      <c r="CN446" s="665">
        <v>8.3333333333333329E-2</v>
      </c>
      <c r="CO446" s="582">
        <v>0</v>
      </c>
      <c r="CP446" s="704">
        <v>219712397.19999999</v>
      </c>
      <c r="CQ446" s="582"/>
      <c r="CR446" s="805"/>
      <c r="CS446" s="613"/>
      <c r="CT446" s="460">
        <v>4.1666666666666664E-2</v>
      </c>
      <c r="CU446" s="431"/>
      <c r="CV446" s="431" t="s">
        <v>2198</v>
      </c>
      <c r="CW446" s="665">
        <v>8.3333333333333329E-2</v>
      </c>
      <c r="CX446" s="582">
        <v>0</v>
      </c>
      <c r="CY446" s="704">
        <v>219712397.19999999</v>
      </c>
      <c r="CZ446" s="582"/>
      <c r="DA446" s="430" t="s">
        <v>2195</v>
      </c>
      <c r="DB446" s="805"/>
      <c r="DC446" s="613"/>
      <c r="DD446" s="460">
        <v>4.1666666666666664E-2</v>
      </c>
      <c r="DE446" s="431"/>
      <c r="DF446" s="431" t="s">
        <v>2198</v>
      </c>
      <c r="DG446" s="665">
        <v>8.3333333333333329E-2</v>
      </c>
      <c r="DH446" s="582">
        <v>0</v>
      </c>
      <c r="DI446" s="704">
        <v>219712397.19999999</v>
      </c>
      <c r="DJ446" s="582"/>
      <c r="DK446" s="805"/>
      <c r="DL446" s="613"/>
      <c r="DM446" s="460">
        <v>4.1666666666666664E-2</v>
      </c>
      <c r="DN446" s="431"/>
      <c r="DO446" s="431" t="s">
        <v>2198</v>
      </c>
      <c r="DP446" s="665">
        <v>8.3333333333333329E-2</v>
      </c>
      <c r="DQ446" s="582">
        <v>0</v>
      </c>
      <c r="DR446" s="704">
        <v>219712397.19999999</v>
      </c>
      <c r="DS446" s="582"/>
      <c r="DT446" s="805"/>
      <c r="DU446" s="613"/>
      <c r="DV446" s="460">
        <v>4.1666666666666664E-2</v>
      </c>
      <c r="DW446" s="431"/>
      <c r="DX446" s="431" t="s">
        <v>2198</v>
      </c>
      <c r="DY446" s="665">
        <v>8.3333333333333329E-2</v>
      </c>
      <c r="DZ446" s="582">
        <v>0</v>
      </c>
      <c r="EA446" s="704">
        <v>219712397.19999999</v>
      </c>
      <c r="EB446" s="582"/>
      <c r="EC446" s="430" t="s">
        <v>2195</v>
      </c>
      <c r="ED446" s="805"/>
      <c r="EE446" s="613"/>
      <c r="EG446" s="434">
        <v>0.5</v>
      </c>
      <c r="EH446" s="434">
        <v>0</v>
      </c>
      <c r="EI446" s="475">
        <v>0</v>
      </c>
      <c r="EJ446" s="587">
        <v>1</v>
      </c>
      <c r="EK446" s="827">
        <v>0</v>
      </c>
      <c r="EL446" s="827">
        <v>0</v>
      </c>
      <c r="EM446" s="587"/>
      <c r="EN446" s="585"/>
      <c r="EO446" s="585"/>
      <c r="EP446" s="689"/>
      <c r="EQ446" s="586"/>
      <c r="ER446" s="815"/>
      <c r="ES446" s="200"/>
      <c r="ET446" s="412">
        <f t="shared" si="9"/>
        <v>0</v>
      </c>
    </row>
    <row r="447" spans="1:150" s="409" customFormat="1" ht="99.95" customHeight="1" x14ac:dyDescent="0.25">
      <c r="A447" s="430" t="s">
        <v>204</v>
      </c>
      <c r="B447" s="430" t="s">
        <v>3837</v>
      </c>
      <c r="C447" s="430" t="s">
        <v>2159</v>
      </c>
      <c r="D447" s="437">
        <v>1</v>
      </c>
      <c r="E447" s="430" t="s">
        <v>228</v>
      </c>
      <c r="F447" s="441" t="s">
        <v>65</v>
      </c>
      <c r="G447" s="441">
        <v>1</v>
      </c>
      <c r="H447" s="444">
        <v>1</v>
      </c>
      <c r="I447" s="441">
        <v>0.45</v>
      </c>
      <c r="J447" s="430" t="s">
        <v>2160</v>
      </c>
      <c r="K447" s="463">
        <v>43465</v>
      </c>
      <c r="L447" s="437">
        <v>7</v>
      </c>
      <c r="M447" s="430" t="s">
        <v>2194</v>
      </c>
      <c r="N447" s="430" t="s">
        <v>2195</v>
      </c>
      <c r="O447" s="430" t="s">
        <v>2196</v>
      </c>
      <c r="P447" s="54">
        <v>0.01</v>
      </c>
      <c r="Q447" s="453" t="s">
        <v>2190</v>
      </c>
      <c r="R447" s="268">
        <v>2244992000</v>
      </c>
      <c r="S447" s="415"/>
      <c r="T447" s="58">
        <v>43101</v>
      </c>
      <c r="U447" s="58">
        <v>43465</v>
      </c>
      <c r="V447" s="430" t="s">
        <v>2199</v>
      </c>
      <c r="W447" s="449">
        <v>0.5</v>
      </c>
      <c r="X447" s="460">
        <v>4.1666666666666664E-2</v>
      </c>
      <c r="Y447" s="431"/>
      <c r="Z447" s="431" t="s">
        <v>2198</v>
      </c>
      <c r="AA447" s="812"/>
      <c r="AB447" s="582"/>
      <c r="AC447" s="706"/>
      <c r="AD447" s="582"/>
      <c r="AE447" s="805"/>
      <c r="AF447" s="613"/>
      <c r="AG447" s="460">
        <v>4.1666666666666664E-2</v>
      </c>
      <c r="AH447" s="431"/>
      <c r="AI447" s="431" t="s">
        <v>2198</v>
      </c>
      <c r="AJ447" s="665"/>
      <c r="AK447" s="582"/>
      <c r="AL447" s="706"/>
      <c r="AM447" s="582"/>
      <c r="AN447" s="805"/>
      <c r="AO447" s="613"/>
      <c r="AP447" s="460">
        <v>4.1666666666666664E-2</v>
      </c>
      <c r="AQ447" s="431"/>
      <c r="AR447" s="431" t="s">
        <v>2198</v>
      </c>
      <c r="AS447" s="665"/>
      <c r="AT447" s="582"/>
      <c r="AU447" s="706"/>
      <c r="AV447" s="582"/>
      <c r="AW447" s="430" t="s">
        <v>2195</v>
      </c>
      <c r="AX447" s="805"/>
      <c r="AY447" s="613"/>
      <c r="AZ447" s="460">
        <v>4.1666666666666664E-2</v>
      </c>
      <c r="BA447" s="431"/>
      <c r="BB447" s="431" t="s">
        <v>2198</v>
      </c>
      <c r="BC447" s="665"/>
      <c r="BD447" s="582"/>
      <c r="BE447" s="706"/>
      <c r="BF447" s="582"/>
      <c r="BG447" s="805"/>
      <c r="BH447" s="613"/>
      <c r="BI447" s="460">
        <v>4.1666666666666664E-2</v>
      </c>
      <c r="BJ447" s="431"/>
      <c r="BK447" s="431" t="s">
        <v>2198</v>
      </c>
      <c r="BL447" s="665"/>
      <c r="BM447" s="582"/>
      <c r="BN447" s="706"/>
      <c r="BO447" s="582"/>
      <c r="BP447" s="805"/>
      <c r="BQ447" s="613"/>
      <c r="BR447" s="460">
        <v>4.1666666666666664E-2</v>
      </c>
      <c r="BS447" s="431"/>
      <c r="BT447" s="431" t="s">
        <v>2198</v>
      </c>
      <c r="BU447" s="665"/>
      <c r="BV447" s="582"/>
      <c r="BW447" s="706"/>
      <c r="BX447" s="582"/>
      <c r="BY447" s="430" t="s">
        <v>2195</v>
      </c>
      <c r="BZ447" s="805"/>
      <c r="CA447" s="613"/>
      <c r="CB447" s="460">
        <v>4.1666666666666664E-2</v>
      </c>
      <c r="CC447" s="431"/>
      <c r="CD447" s="431" t="s">
        <v>2198</v>
      </c>
      <c r="CE447" s="665"/>
      <c r="CF447" s="582"/>
      <c r="CG447" s="706"/>
      <c r="CH447" s="582"/>
      <c r="CI447" s="805"/>
      <c r="CJ447" s="613"/>
      <c r="CK447" s="460">
        <v>4.1666666666666664E-2</v>
      </c>
      <c r="CL447" s="431"/>
      <c r="CM447" s="431" t="s">
        <v>2198</v>
      </c>
      <c r="CN447" s="665"/>
      <c r="CO447" s="582"/>
      <c r="CP447" s="706"/>
      <c r="CQ447" s="582"/>
      <c r="CR447" s="805"/>
      <c r="CS447" s="613"/>
      <c r="CT447" s="460">
        <v>4.1666666666666664E-2</v>
      </c>
      <c r="CU447" s="431"/>
      <c r="CV447" s="431" t="s">
        <v>2198</v>
      </c>
      <c r="CW447" s="665"/>
      <c r="CX447" s="582"/>
      <c r="CY447" s="706"/>
      <c r="CZ447" s="582"/>
      <c r="DA447" s="430" t="s">
        <v>2195</v>
      </c>
      <c r="DB447" s="805"/>
      <c r="DC447" s="613"/>
      <c r="DD447" s="460">
        <v>4.1666666666666664E-2</v>
      </c>
      <c r="DE447" s="431"/>
      <c r="DF447" s="431" t="s">
        <v>2198</v>
      </c>
      <c r="DG447" s="665"/>
      <c r="DH447" s="582"/>
      <c r="DI447" s="706"/>
      <c r="DJ447" s="582"/>
      <c r="DK447" s="805"/>
      <c r="DL447" s="613"/>
      <c r="DM447" s="460">
        <v>4.1666666666666664E-2</v>
      </c>
      <c r="DN447" s="431"/>
      <c r="DO447" s="431" t="s">
        <v>2198</v>
      </c>
      <c r="DP447" s="665"/>
      <c r="DQ447" s="582"/>
      <c r="DR447" s="706"/>
      <c r="DS447" s="582"/>
      <c r="DT447" s="805"/>
      <c r="DU447" s="613"/>
      <c r="DV447" s="460">
        <v>4.1666666666666664E-2</v>
      </c>
      <c r="DW447" s="431"/>
      <c r="DX447" s="431" t="s">
        <v>2198</v>
      </c>
      <c r="DY447" s="665"/>
      <c r="DZ447" s="582"/>
      <c r="EA447" s="706"/>
      <c r="EB447" s="582"/>
      <c r="EC447" s="430" t="s">
        <v>2195</v>
      </c>
      <c r="ED447" s="805"/>
      <c r="EE447" s="613"/>
      <c r="EG447" s="434">
        <v>0.5</v>
      </c>
      <c r="EH447" s="434">
        <v>0</v>
      </c>
      <c r="EI447" s="475">
        <v>0</v>
      </c>
      <c r="EJ447" s="587"/>
      <c r="EK447" s="828"/>
      <c r="EL447" s="828">
        <v>0</v>
      </c>
      <c r="EM447" s="587"/>
      <c r="EN447" s="585"/>
      <c r="EO447" s="585"/>
      <c r="EP447" s="689"/>
      <c r="EQ447" s="586"/>
      <c r="ER447" s="815"/>
      <c r="ES447" s="200"/>
      <c r="ET447" s="412">
        <f t="shared" si="9"/>
        <v>0</v>
      </c>
    </row>
    <row r="448" spans="1:150" s="409" customFormat="1" ht="99.95" customHeight="1" x14ac:dyDescent="0.25">
      <c r="A448" s="430" t="s">
        <v>204</v>
      </c>
      <c r="B448" s="430" t="s">
        <v>3837</v>
      </c>
      <c r="C448" s="430" t="s">
        <v>2159</v>
      </c>
      <c r="D448" s="437">
        <v>1</v>
      </c>
      <c r="E448" s="430" t="s">
        <v>228</v>
      </c>
      <c r="F448" s="441" t="s">
        <v>65</v>
      </c>
      <c r="G448" s="441">
        <v>1</v>
      </c>
      <c r="H448" s="444">
        <v>1</v>
      </c>
      <c r="I448" s="441">
        <v>0.45</v>
      </c>
      <c r="J448" s="430" t="s">
        <v>2160</v>
      </c>
      <c r="K448" s="463">
        <v>43465</v>
      </c>
      <c r="L448" s="437">
        <v>8</v>
      </c>
      <c r="M448" s="430" t="s">
        <v>144</v>
      </c>
      <c r="N448" s="430" t="s">
        <v>2200</v>
      </c>
      <c r="O448" s="430" t="s">
        <v>2201</v>
      </c>
      <c r="P448" s="54">
        <v>0.06</v>
      </c>
      <c r="Q448" s="453" t="s">
        <v>2190</v>
      </c>
      <c r="R448" s="267">
        <v>1452016000</v>
      </c>
      <c r="S448" s="415"/>
      <c r="T448" s="58">
        <v>43101</v>
      </c>
      <c r="U448" s="58">
        <v>43465</v>
      </c>
      <c r="V448" s="430" t="s">
        <v>2202</v>
      </c>
      <c r="W448" s="449">
        <v>0.33333333333333331</v>
      </c>
      <c r="X448" s="460">
        <v>2.7777777777777776E-2</v>
      </c>
      <c r="Y448" s="431"/>
      <c r="Z448" s="431" t="s">
        <v>2165</v>
      </c>
      <c r="AA448" s="810">
        <v>8.3333333333333329E-2</v>
      </c>
      <c r="AB448" s="582">
        <v>0</v>
      </c>
      <c r="AC448" s="704">
        <v>184432335</v>
      </c>
      <c r="AD448" s="582"/>
      <c r="AE448" s="805"/>
      <c r="AF448" s="613"/>
      <c r="AG448" s="460">
        <v>2.7777777777777776E-2</v>
      </c>
      <c r="AH448" s="431"/>
      <c r="AI448" s="431" t="s">
        <v>2165</v>
      </c>
      <c r="AJ448" s="665">
        <v>8.3333333333333329E-2</v>
      </c>
      <c r="AK448" s="582">
        <v>0</v>
      </c>
      <c r="AL448" s="704">
        <v>797561880</v>
      </c>
      <c r="AM448" s="582"/>
      <c r="AN448" s="805"/>
      <c r="AO448" s="613"/>
      <c r="AP448" s="460">
        <v>2.7777777777777776E-2</v>
      </c>
      <c r="AQ448" s="431"/>
      <c r="AR448" s="431" t="s">
        <v>2165</v>
      </c>
      <c r="AS448" s="665">
        <v>8.3333333333333329E-2</v>
      </c>
      <c r="AT448" s="582">
        <v>0</v>
      </c>
      <c r="AU448" s="704"/>
      <c r="AV448" s="582"/>
      <c r="AW448" s="430" t="s">
        <v>2200</v>
      </c>
      <c r="AX448" s="805"/>
      <c r="AY448" s="613"/>
      <c r="AZ448" s="460">
        <v>2.7777777777777776E-2</v>
      </c>
      <c r="BA448" s="431"/>
      <c r="BB448" s="431" t="s">
        <v>2165</v>
      </c>
      <c r="BC448" s="665">
        <v>8.3333333333333329E-2</v>
      </c>
      <c r="BD448" s="582">
        <v>0</v>
      </c>
      <c r="BE448" s="704"/>
      <c r="BF448" s="582"/>
      <c r="BG448" s="805"/>
      <c r="BH448" s="613"/>
      <c r="BI448" s="460">
        <v>2.7777777777777776E-2</v>
      </c>
      <c r="BJ448" s="431"/>
      <c r="BK448" s="431" t="s">
        <v>2165</v>
      </c>
      <c r="BL448" s="665">
        <v>8.3333333333333329E-2</v>
      </c>
      <c r="BM448" s="582">
        <v>0</v>
      </c>
      <c r="BN448" s="704"/>
      <c r="BO448" s="582"/>
      <c r="BP448" s="805"/>
      <c r="BQ448" s="613"/>
      <c r="BR448" s="460">
        <v>2.7777777777777776E-2</v>
      </c>
      <c r="BS448" s="431"/>
      <c r="BT448" s="431" t="s">
        <v>2165</v>
      </c>
      <c r="BU448" s="665">
        <v>8.3333333333333329E-2</v>
      </c>
      <c r="BV448" s="582">
        <v>0</v>
      </c>
      <c r="BW448" s="704"/>
      <c r="BX448" s="582"/>
      <c r="BY448" s="430" t="s">
        <v>2200</v>
      </c>
      <c r="BZ448" s="805"/>
      <c r="CA448" s="613"/>
      <c r="CB448" s="460">
        <v>2.7777777777777776E-2</v>
      </c>
      <c r="CC448" s="431"/>
      <c r="CD448" s="431" t="s">
        <v>2165</v>
      </c>
      <c r="CE448" s="665">
        <v>8.3333333333333329E-2</v>
      </c>
      <c r="CF448" s="582">
        <v>0</v>
      </c>
      <c r="CG448" s="704"/>
      <c r="CH448" s="582"/>
      <c r="CI448" s="805"/>
      <c r="CJ448" s="613"/>
      <c r="CK448" s="460">
        <v>2.7777777777777776E-2</v>
      </c>
      <c r="CL448" s="431"/>
      <c r="CM448" s="431" t="s">
        <v>2165</v>
      </c>
      <c r="CN448" s="665">
        <v>8.3333333333333329E-2</v>
      </c>
      <c r="CO448" s="582">
        <v>0</v>
      </c>
      <c r="CP448" s="704"/>
      <c r="CQ448" s="582"/>
      <c r="CR448" s="805"/>
      <c r="CS448" s="613"/>
      <c r="CT448" s="460">
        <v>2.7777777777777776E-2</v>
      </c>
      <c r="CU448" s="431"/>
      <c r="CV448" s="431" t="s">
        <v>2165</v>
      </c>
      <c r="CW448" s="665">
        <v>8.3333333333333329E-2</v>
      </c>
      <c r="CX448" s="582">
        <v>0</v>
      </c>
      <c r="CY448" s="704"/>
      <c r="CZ448" s="582"/>
      <c r="DA448" s="430" t="s">
        <v>2200</v>
      </c>
      <c r="DB448" s="805"/>
      <c r="DC448" s="613"/>
      <c r="DD448" s="460">
        <v>2.7777777777777776E-2</v>
      </c>
      <c r="DE448" s="431"/>
      <c r="DF448" s="431" t="s">
        <v>2165</v>
      </c>
      <c r="DG448" s="665">
        <v>8.3333333333333329E-2</v>
      </c>
      <c r="DH448" s="582">
        <v>0</v>
      </c>
      <c r="DI448" s="704"/>
      <c r="DJ448" s="582"/>
      <c r="DK448" s="805"/>
      <c r="DL448" s="613"/>
      <c r="DM448" s="460">
        <v>2.7777777777777776E-2</v>
      </c>
      <c r="DN448" s="431"/>
      <c r="DO448" s="431" t="s">
        <v>2165</v>
      </c>
      <c r="DP448" s="665">
        <v>8.3333333333333329E-2</v>
      </c>
      <c r="DQ448" s="582">
        <v>0</v>
      </c>
      <c r="DR448" s="704"/>
      <c r="DS448" s="582"/>
      <c r="DT448" s="805"/>
      <c r="DU448" s="613"/>
      <c r="DV448" s="460">
        <v>2.7777777777777776E-2</v>
      </c>
      <c r="DW448" s="431"/>
      <c r="DX448" s="431" t="s">
        <v>2165</v>
      </c>
      <c r="DY448" s="665">
        <v>8.3333333333333329E-2</v>
      </c>
      <c r="DZ448" s="582">
        <v>0</v>
      </c>
      <c r="EA448" s="704"/>
      <c r="EB448" s="582"/>
      <c r="EC448" s="430" t="s">
        <v>2200</v>
      </c>
      <c r="ED448" s="805"/>
      <c r="EE448" s="613"/>
      <c r="EG448" s="434">
        <v>0.33333333333333343</v>
      </c>
      <c r="EH448" s="434">
        <v>0</v>
      </c>
      <c r="EI448" s="475">
        <v>0</v>
      </c>
      <c r="EJ448" s="587">
        <v>1</v>
      </c>
      <c r="EK448" s="827">
        <v>0</v>
      </c>
      <c r="EL448" s="827">
        <v>0</v>
      </c>
      <c r="EM448" s="587"/>
      <c r="EN448" s="585"/>
      <c r="EO448" s="585"/>
      <c r="EP448" s="689"/>
      <c r="EQ448" s="586"/>
      <c r="ER448" s="815"/>
      <c r="ES448" s="200"/>
      <c r="ET448" s="412">
        <f t="shared" si="9"/>
        <v>0</v>
      </c>
    </row>
    <row r="449" spans="1:150" s="409" customFormat="1" ht="99.95" customHeight="1" x14ac:dyDescent="0.25">
      <c r="A449" s="430" t="s">
        <v>204</v>
      </c>
      <c r="B449" s="430" t="s">
        <v>3837</v>
      </c>
      <c r="C449" s="430" t="s">
        <v>2159</v>
      </c>
      <c r="D449" s="437">
        <v>1</v>
      </c>
      <c r="E449" s="430" t="s">
        <v>228</v>
      </c>
      <c r="F449" s="441" t="s">
        <v>65</v>
      </c>
      <c r="G449" s="441">
        <v>1</v>
      </c>
      <c r="H449" s="444">
        <v>1</v>
      </c>
      <c r="I449" s="441">
        <v>0.45</v>
      </c>
      <c r="J449" s="430" t="s">
        <v>2160</v>
      </c>
      <c r="K449" s="463">
        <v>43465</v>
      </c>
      <c r="L449" s="437">
        <v>8</v>
      </c>
      <c r="M449" s="430" t="s">
        <v>144</v>
      </c>
      <c r="N449" s="430" t="s">
        <v>2200</v>
      </c>
      <c r="O449" s="430" t="s">
        <v>2201</v>
      </c>
      <c r="P449" s="54">
        <v>0.06</v>
      </c>
      <c r="Q449" s="453" t="s">
        <v>2190</v>
      </c>
      <c r="R449" s="267">
        <v>1452016000</v>
      </c>
      <c r="S449" s="415"/>
      <c r="T449" s="58">
        <v>43101</v>
      </c>
      <c r="U449" s="58">
        <v>43465</v>
      </c>
      <c r="V449" s="430" t="s">
        <v>2167</v>
      </c>
      <c r="W449" s="449">
        <v>0.33333333333333331</v>
      </c>
      <c r="X449" s="460">
        <v>2.7777777777777776E-2</v>
      </c>
      <c r="Y449" s="431"/>
      <c r="Z449" s="431" t="s">
        <v>2203</v>
      </c>
      <c r="AA449" s="811"/>
      <c r="AB449" s="582"/>
      <c r="AC449" s="705"/>
      <c r="AD449" s="582"/>
      <c r="AE449" s="805"/>
      <c r="AF449" s="613"/>
      <c r="AG449" s="460">
        <v>2.7777777777777776E-2</v>
      </c>
      <c r="AH449" s="431"/>
      <c r="AI449" s="431" t="s">
        <v>2203</v>
      </c>
      <c r="AJ449" s="665"/>
      <c r="AK449" s="582"/>
      <c r="AL449" s="705"/>
      <c r="AM449" s="582"/>
      <c r="AN449" s="805"/>
      <c r="AO449" s="613"/>
      <c r="AP449" s="460">
        <v>2.7777777777777776E-2</v>
      </c>
      <c r="AQ449" s="431"/>
      <c r="AR449" s="431" t="s">
        <v>2203</v>
      </c>
      <c r="AS449" s="665"/>
      <c r="AT449" s="582"/>
      <c r="AU449" s="705"/>
      <c r="AV449" s="582"/>
      <c r="AW449" s="430" t="s">
        <v>2200</v>
      </c>
      <c r="AX449" s="805"/>
      <c r="AY449" s="613"/>
      <c r="AZ449" s="460">
        <v>2.7777777777777776E-2</v>
      </c>
      <c r="BA449" s="431"/>
      <c r="BB449" s="431" t="s">
        <v>2203</v>
      </c>
      <c r="BC449" s="665"/>
      <c r="BD449" s="582"/>
      <c r="BE449" s="705"/>
      <c r="BF449" s="582"/>
      <c r="BG449" s="805"/>
      <c r="BH449" s="613"/>
      <c r="BI449" s="460">
        <v>2.7777777777777776E-2</v>
      </c>
      <c r="BJ449" s="431"/>
      <c r="BK449" s="431" t="s">
        <v>2203</v>
      </c>
      <c r="BL449" s="665"/>
      <c r="BM449" s="582"/>
      <c r="BN449" s="705"/>
      <c r="BO449" s="582"/>
      <c r="BP449" s="805"/>
      <c r="BQ449" s="613"/>
      <c r="BR449" s="460">
        <v>2.7777777777777776E-2</v>
      </c>
      <c r="BS449" s="431"/>
      <c r="BT449" s="431" t="s">
        <v>2203</v>
      </c>
      <c r="BU449" s="665"/>
      <c r="BV449" s="582"/>
      <c r="BW449" s="705"/>
      <c r="BX449" s="582"/>
      <c r="BY449" s="430" t="s">
        <v>2200</v>
      </c>
      <c r="BZ449" s="805"/>
      <c r="CA449" s="613"/>
      <c r="CB449" s="460">
        <v>2.7777777777777776E-2</v>
      </c>
      <c r="CC449" s="431"/>
      <c r="CD449" s="431" t="s">
        <v>2203</v>
      </c>
      <c r="CE449" s="665"/>
      <c r="CF449" s="582"/>
      <c r="CG449" s="705"/>
      <c r="CH449" s="582"/>
      <c r="CI449" s="805"/>
      <c r="CJ449" s="613"/>
      <c r="CK449" s="460">
        <v>2.7777777777777776E-2</v>
      </c>
      <c r="CL449" s="431"/>
      <c r="CM449" s="431" t="s">
        <v>2203</v>
      </c>
      <c r="CN449" s="665"/>
      <c r="CO449" s="582"/>
      <c r="CP449" s="705"/>
      <c r="CQ449" s="582"/>
      <c r="CR449" s="805"/>
      <c r="CS449" s="613"/>
      <c r="CT449" s="460">
        <v>2.7777777777777776E-2</v>
      </c>
      <c r="CU449" s="431"/>
      <c r="CV449" s="431" t="s">
        <v>2203</v>
      </c>
      <c r="CW449" s="665"/>
      <c r="CX449" s="582"/>
      <c r="CY449" s="705"/>
      <c r="CZ449" s="582"/>
      <c r="DA449" s="430" t="s">
        <v>2200</v>
      </c>
      <c r="DB449" s="805"/>
      <c r="DC449" s="613"/>
      <c r="DD449" s="460">
        <v>2.7777777777777776E-2</v>
      </c>
      <c r="DE449" s="431"/>
      <c r="DF449" s="431" t="s">
        <v>2203</v>
      </c>
      <c r="DG449" s="665"/>
      <c r="DH449" s="582"/>
      <c r="DI449" s="705"/>
      <c r="DJ449" s="582"/>
      <c r="DK449" s="805"/>
      <c r="DL449" s="613"/>
      <c r="DM449" s="460">
        <v>2.7777777777777776E-2</v>
      </c>
      <c r="DN449" s="431"/>
      <c r="DO449" s="431" t="s">
        <v>2203</v>
      </c>
      <c r="DP449" s="665"/>
      <c r="DQ449" s="582"/>
      <c r="DR449" s="705"/>
      <c r="DS449" s="582"/>
      <c r="DT449" s="805"/>
      <c r="DU449" s="613"/>
      <c r="DV449" s="460">
        <v>2.7777777777777776E-2</v>
      </c>
      <c r="DW449" s="431"/>
      <c r="DX449" s="431" t="s">
        <v>2203</v>
      </c>
      <c r="DY449" s="665"/>
      <c r="DZ449" s="582"/>
      <c r="EA449" s="705"/>
      <c r="EB449" s="582"/>
      <c r="EC449" s="430" t="s">
        <v>2200</v>
      </c>
      <c r="ED449" s="805"/>
      <c r="EE449" s="613"/>
      <c r="EG449" s="434">
        <v>0.33333333333333343</v>
      </c>
      <c r="EH449" s="434">
        <v>0</v>
      </c>
      <c r="EI449" s="475">
        <v>0</v>
      </c>
      <c r="EJ449" s="587"/>
      <c r="EK449" s="842"/>
      <c r="EL449" s="842">
        <v>0</v>
      </c>
      <c r="EM449" s="587"/>
      <c r="EN449" s="585"/>
      <c r="EO449" s="585"/>
      <c r="EP449" s="689"/>
      <c r="EQ449" s="586"/>
      <c r="ER449" s="815"/>
      <c r="ES449" s="200"/>
      <c r="ET449" s="412">
        <f t="shared" si="9"/>
        <v>0</v>
      </c>
    </row>
    <row r="450" spans="1:150" s="409" customFormat="1" ht="99.95" customHeight="1" x14ac:dyDescent="0.25">
      <c r="A450" s="430" t="s">
        <v>204</v>
      </c>
      <c r="B450" s="430" t="s">
        <v>3837</v>
      </c>
      <c r="C450" s="430" t="s">
        <v>2159</v>
      </c>
      <c r="D450" s="437">
        <v>1</v>
      </c>
      <c r="E450" s="430" t="s">
        <v>228</v>
      </c>
      <c r="F450" s="441" t="s">
        <v>65</v>
      </c>
      <c r="G450" s="441">
        <v>1</v>
      </c>
      <c r="H450" s="444">
        <v>1</v>
      </c>
      <c r="I450" s="441">
        <v>0.45</v>
      </c>
      <c r="J450" s="430" t="s">
        <v>2160</v>
      </c>
      <c r="K450" s="463">
        <v>43465</v>
      </c>
      <c r="L450" s="437">
        <v>8</v>
      </c>
      <c r="M450" s="430" t="s">
        <v>144</v>
      </c>
      <c r="N450" s="430" t="s">
        <v>2200</v>
      </c>
      <c r="O450" s="430" t="s">
        <v>2201</v>
      </c>
      <c r="P450" s="54">
        <v>0.06</v>
      </c>
      <c r="Q450" s="453" t="s">
        <v>2190</v>
      </c>
      <c r="R450" s="267">
        <v>1452016000</v>
      </c>
      <c r="S450" s="415"/>
      <c r="T450" s="58">
        <v>43101</v>
      </c>
      <c r="U450" s="58">
        <v>43465</v>
      </c>
      <c r="V450" s="430" t="s">
        <v>2204</v>
      </c>
      <c r="W450" s="449">
        <v>0.33333333333333331</v>
      </c>
      <c r="X450" s="460">
        <v>2.7777777777777776E-2</v>
      </c>
      <c r="Y450" s="431"/>
      <c r="Z450" s="431" t="s">
        <v>2170</v>
      </c>
      <c r="AA450" s="812"/>
      <c r="AB450" s="582"/>
      <c r="AC450" s="706"/>
      <c r="AD450" s="582"/>
      <c r="AE450" s="805"/>
      <c r="AF450" s="613"/>
      <c r="AG450" s="460">
        <v>2.7777777777777776E-2</v>
      </c>
      <c r="AH450" s="431"/>
      <c r="AI450" s="431" t="s">
        <v>2170</v>
      </c>
      <c r="AJ450" s="665"/>
      <c r="AK450" s="582"/>
      <c r="AL450" s="706"/>
      <c r="AM450" s="582"/>
      <c r="AN450" s="805"/>
      <c r="AO450" s="613"/>
      <c r="AP450" s="460">
        <v>2.7777777777777776E-2</v>
      </c>
      <c r="AQ450" s="431"/>
      <c r="AR450" s="431" t="s">
        <v>2170</v>
      </c>
      <c r="AS450" s="665"/>
      <c r="AT450" s="582"/>
      <c r="AU450" s="706"/>
      <c r="AV450" s="582"/>
      <c r="AW450" s="430" t="s">
        <v>2200</v>
      </c>
      <c r="AX450" s="805"/>
      <c r="AY450" s="613"/>
      <c r="AZ450" s="460">
        <v>2.7777777777777776E-2</v>
      </c>
      <c r="BA450" s="431"/>
      <c r="BB450" s="431" t="s">
        <v>2170</v>
      </c>
      <c r="BC450" s="665"/>
      <c r="BD450" s="582"/>
      <c r="BE450" s="706"/>
      <c r="BF450" s="582"/>
      <c r="BG450" s="805"/>
      <c r="BH450" s="613"/>
      <c r="BI450" s="460">
        <v>2.7777777777777776E-2</v>
      </c>
      <c r="BJ450" s="431"/>
      <c r="BK450" s="431" t="s">
        <v>2170</v>
      </c>
      <c r="BL450" s="665"/>
      <c r="BM450" s="582"/>
      <c r="BN450" s="706"/>
      <c r="BO450" s="582"/>
      <c r="BP450" s="805"/>
      <c r="BQ450" s="613"/>
      <c r="BR450" s="460">
        <v>2.7777777777777776E-2</v>
      </c>
      <c r="BS450" s="431"/>
      <c r="BT450" s="431" t="s">
        <v>2170</v>
      </c>
      <c r="BU450" s="665"/>
      <c r="BV450" s="582"/>
      <c r="BW450" s="706"/>
      <c r="BX450" s="582"/>
      <c r="BY450" s="430" t="s">
        <v>2200</v>
      </c>
      <c r="BZ450" s="805"/>
      <c r="CA450" s="613"/>
      <c r="CB450" s="460">
        <v>2.7777777777777776E-2</v>
      </c>
      <c r="CC450" s="431"/>
      <c r="CD450" s="431" t="s">
        <v>2170</v>
      </c>
      <c r="CE450" s="665"/>
      <c r="CF450" s="582"/>
      <c r="CG450" s="706"/>
      <c r="CH450" s="582"/>
      <c r="CI450" s="805"/>
      <c r="CJ450" s="613"/>
      <c r="CK450" s="460">
        <v>2.7777777777777776E-2</v>
      </c>
      <c r="CL450" s="431"/>
      <c r="CM450" s="431" t="s">
        <v>2170</v>
      </c>
      <c r="CN450" s="665"/>
      <c r="CO450" s="582"/>
      <c r="CP450" s="706"/>
      <c r="CQ450" s="582"/>
      <c r="CR450" s="805"/>
      <c r="CS450" s="613"/>
      <c r="CT450" s="460">
        <v>2.7777777777777776E-2</v>
      </c>
      <c r="CU450" s="431"/>
      <c r="CV450" s="431" t="s">
        <v>2170</v>
      </c>
      <c r="CW450" s="665"/>
      <c r="CX450" s="582"/>
      <c r="CY450" s="706"/>
      <c r="CZ450" s="582"/>
      <c r="DA450" s="430" t="s">
        <v>2200</v>
      </c>
      <c r="DB450" s="805"/>
      <c r="DC450" s="613"/>
      <c r="DD450" s="460">
        <v>2.7777777777777776E-2</v>
      </c>
      <c r="DE450" s="431"/>
      <c r="DF450" s="431" t="s">
        <v>2170</v>
      </c>
      <c r="DG450" s="665"/>
      <c r="DH450" s="582"/>
      <c r="DI450" s="706"/>
      <c r="DJ450" s="582"/>
      <c r="DK450" s="805"/>
      <c r="DL450" s="613"/>
      <c r="DM450" s="460">
        <v>2.7777777777777776E-2</v>
      </c>
      <c r="DN450" s="431"/>
      <c r="DO450" s="431" t="s">
        <v>2170</v>
      </c>
      <c r="DP450" s="665"/>
      <c r="DQ450" s="582"/>
      <c r="DR450" s="706"/>
      <c r="DS450" s="582"/>
      <c r="DT450" s="805"/>
      <c r="DU450" s="613"/>
      <c r="DV450" s="460">
        <v>2.7777777777777776E-2</v>
      </c>
      <c r="DW450" s="431"/>
      <c r="DX450" s="431" t="s">
        <v>2170</v>
      </c>
      <c r="DY450" s="665"/>
      <c r="DZ450" s="582"/>
      <c r="EA450" s="706"/>
      <c r="EB450" s="582"/>
      <c r="EC450" s="430" t="s">
        <v>2200</v>
      </c>
      <c r="ED450" s="805"/>
      <c r="EE450" s="613"/>
      <c r="EG450" s="434">
        <v>0.33333333333333343</v>
      </c>
      <c r="EH450" s="434">
        <v>0</v>
      </c>
      <c r="EI450" s="475">
        <v>0</v>
      </c>
      <c r="EJ450" s="587"/>
      <c r="EK450" s="828"/>
      <c r="EL450" s="828">
        <v>0</v>
      </c>
      <c r="EM450" s="587"/>
      <c r="EN450" s="585"/>
      <c r="EO450" s="585"/>
      <c r="EP450" s="689"/>
      <c r="EQ450" s="586"/>
      <c r="ER450" s="815"/>
      <c r="ES450" s="200"/>
      <c r="ET450" s="412">
        <f t="shared" si="9"/>
        <v>0</v>
      </c>
    </row>
    <row r="451" spans="1:150" s="409" customFormat="1" ht="99.95" customHeight="1" x14ac:dyDescent="0.25">
      <c r="A451" s="430" t="s">
        <v>204</v>
      </c>
      <c r="B451" s="430" t="s">
        <v>3837</v>
      </c>
      <c r="C451" s="430" t="s">
        <v>2159</v>
      </c>
      <c r="D451" s="437">
        <v>1</v>
      </c>
      <c r="E451" s="430" t="s">
        <v>228</v>
      </c>
      <c r="F451" s="441" t="s">
        <v>65</v>
      </c>
      <c r="G451" s="441">
        <v>1</v>
      </c>
      <c r="H451" s="444">
        <v>1</v>
      </c>
      <c r="I451" s="441">
        <v>0.45</v>
      </c>
      <c r="J451" s="430" t="s">
        <v>2160</v>
      </c>
      <c r="K451" s="463">
        <v>43465</v>
      </c>
      <c r="L451" s="437">
        <v>9</v>
      </c>
      <c r="M451" s="430" t="s">
        <v>145</v>
      </c>
      <c r="N451" s="430" t="s">
        <v>2205</v>
      </c>
      <c r="O451" s="430" t="s">
        <v>2206</v>
      </c>
      <c r="P451" s="54">
        <v>0.03</v>
      </c>
      <c r="Q451" s="453" t="s">
        <v>2190</v>
      </c>
      <c r="R451" s="267">
        <v>1081035000</v>
      </c>
      <c r="S451" s="415"/>
      <c r="T451" s="58">
        <v>43101</v>
      </c>
      <c r="U451" s="58">
        <v>43465</v>
      </c>
      <c r="V451" s="430" t="s">
        <v>2207</v>
      </c>
      <c r="W451" s="449">
        <v>0.5</v>
      </c>
      <c r="X451" s="460">
        <v>4.1666666666666664E-2</v>
      </c>
      <c r="Y451" s="431"/>
      <c r="Z451" s="431" t="s">
        <v>2208</v>
      </c>
      <c r="AA451" s="810">
        <v>8.3333333333333329E-2</v>
      </c>
      <c r="AB451" s="582">
        <v>0</v>
      </c>
      <c r="AC451" s="704">
        <v>1081035000</v>
      </c>
      <c r="AD451" s="582"/>
      <c r="AE451" s="805"/>
      <c r="AF451" s="613"/>
      <c r="AG451" s="460">
        <v>4.1666666666666664E-2</v>
      </c>
      <c r="AH451" s="431"/>
      <c r="AI451" s="431" t="s">
        <v>2208</v>
      </c>
      <c r="AJ451" s="665">
        <v>8.3333333333333329E-2</v>
      </c>
      <c r="AK451" s="582">
        <v>0</v>
      </c>
      <c r="AL451" s="704"/>
      <c r="AM451" s="582"/>
      <c r="AN451" s="805"/>
      <c r="AO451" s="613"/>
      <c r="AP451" s="460">
        <v>4.1666666666666664E-2</v>
      </c>
      <c r="AQ451" s="431"/>
      <c r="AR451" s="431" t="s">
        <v>2208</v>
      </c>
      <c r="AS451" s="665">
        <v>8.3333333333333329E-2</v>
      </c>
      <c r="AT451" s="582">
        <v>0</v>
      </c>
      <c r="AU451" s="704"/>
      <c r="AV451" s="582"/>
      <c r="AW451" s="430" t="s">
        <v>2205</v>
      </c>
      <c r="AX451" s="805"/>
      <c r="AY451" s="613"/>
      <c r="AZ451" s="460">
        <v>4.1666666666666664E-2</v>
      </c>
      <c r="BA451" s="431"/>
      <c r="BB451" s="431" t="s">
        <v>2208</v>
      </c>
      <c r="BC451" s="665">
        <v>8.3333333333333329E-2</v>
      </c>
      <c r="BD451" s="582">
        <v>0</v>
      </c>
      <c r="BE451" s="704"/>
      <c r="BF451" s="582"/>
      <c r="BG451" s="805"/>
      <c r="BH451" s="613"/>
      <c r="BI451" s="460">
        <v>4.1666666666666664E-2</v>
      </c>
      <c r="BJ451" s="431"/>
      <c r="BK451" s="431" t="s">
        <v>2208</v>
      </c>
      <c r="BL451" s="665">
        <v>8.3333333333333329E-2</v>
      </c>
      <c r="BM451" s="582">
        <v>0</v>
      </c>
      <c r="BN451" s="704"/>
      <c r="BO451" s="582"/>
      <c r="BP451" s="805"/>
      <c r="BQ451" s="613"/>
      <c r="BR451" s="460">
        <v>4.1666666666666664E-2</v>
      </c>
      <c r="BS451" s="431"/>
      <c r="BT451" s="431" t="s">
        <v>2208</v>
      </c>
      <c r="BU451" s="665">
        <v>8.3333333333333329E-2</v>
      </c>
      <c r="BV451" s="582">
        <v>0</v>
      </c>
      <c r="BW451" s="704"/>
      <c r="BX451" s="582"/>
      <c r="BY451" s="430" t="s">
        <v>2205</v>
      </c>
      <c r="BZ451" s="805"/>
      <c r="CA451" s="613"/>
      <c r="CB451" s="460">
        <v>4.1666666666666664E-2</v>
      </c>
      <c r="CC451" s="431"/>
      <c r="CD451" s="431" t="s">
        <v>2208</v>
      </c>
      <c r="CE451" s="665">
        <v>8.3333333333333329E-2</v>
      </c>
      <c r="CF451" s="582">
        <v>0</v>
      </c>
      <c r="CG451" s="704"/>
      <c r="CH451" s="582"/>
      <c r="CI451" s="805"/>
      <c r="CJ451" s="613"/>
      <c r="CK451" s="460">
        <v>4.1666666666666664E-2</v>
      </c>
      <c r="CL451" s="431"/>
      <c r="CM451" s="431" t="s">
        <v>2208</v>
      </c>
      <c r="CN451" s="665">
        <v>8.3333333333333329E-2</v>
      </c>
      <c r="CO451" s="582">
        <v>0</v>
      </c>
      <c r="CP451" s="704"/>
      <c r="CQ451" s="582"/>
      <c r="CR451" s="805"/>
      <c r="CS451" s="613"/>
      <c r="CT451" s="460">
        <v>4.1666666666666664E-2</v>
      </c>
      <c r="CU451" s="431"/>
      <c r="CV451" s="431" t="s">
        <v>2208</v>
      </c>
      <c r="CW451" s="665">
        <v>8.3333333333333329E-2</v>
      </c>
      <c r="CX451" s="582">
        <v>0</v>
      </c>
      <c r="CY451" s="704"/>
      <c r="CZ451" s="582"/>
      <c r="DA451" s="430" t="s">
        <v>2205</v>
      </c>
      <c r="DB451" s="805"/>
      <c r="DC451" s="613"/>
      <c r="DD451" s="460">
        <v>4.1666666666666664E-2</v>
      </c>
      <c r="DE451" s="431"/>
      <c r="DF451" s="431" t="s">
        <v>2208</v>
      </c>
      <c r="DG451" s="665">
        <v>8.3333333333333329E-2</v>
      </c>
      <c r="DH451" s="582">
        <v>0</v>
      </c>
      <c r="DI451" s="704"/>
      <c r="DJ451" s="582"/>
      <c r="DK451" s="805"/>
      <c r="DL451" s="613"/>
      <c r="DM451" s="460">
        <v>4.1666666666666664E-2</v>
      </c>
      <c r="DN451" s="431"/>
      <c r="DO451" s="431" t="s">
        <v>2208</v>
      </c>
      <c r="DP451" s="665">
        <v>8.3333333333333329E-2</v>
      </c>
      <c r="DQ451" s="582">
        <v>0</v>
      </c>
      <c r="DR451" s="704"/>
      <c r="DS451" s="582"/>
      <c r="DT451" s="805"/>
      <c r="DU451" s="613"/>
      <c r="DV451" s="460">
        <v>4.1666666666666664E-2</v>
      </c>
      <c r="DW451" s="431"/>
      <c r="DX451" s="431" t="s">
        <v>2208</v>
      </c>
      <c r="DY451" s="665">
        <v>8.3333333333333329E-2</v>
      </c>
      <c r="DZ451" s="582">
        <v>0</v>
      </c>
      <c r="EA451" s="704"/>
      <c r="EB451" s="582"/>
      <c r="EC451" s="430" t="s">
        <v>2205</v>
      </c>
      <c r="ED451" s="805"/>
      <c r="EE451" s="613"/>
      <c r="EG451" s="434">
        <v>0.5</v>
      </c>
      <c r="EH451" s="434">
        <v>0</v>
      </c>
      <c r="EI451" s="475">
        <v>0</v>
      </c>
      <c r="EJ451" s="587">
        <v>1</v>
      </c>
      <c r="EK451" s="827">
        <v>0</v>
      </c>
      <c r="EL451" s="827">
        <v>0</v>
      </c>
      <c r="EM451" s="587"/>
      <c r="EN451" s="585"/>
      <c r="EO451" s="585"/>
      <c r="EP451" s="689"/>
      <c r="EQ451" s="586"/>
      <c r="ER451" s="815"/>
      <c r="ES451" s="200"/>
      <c r="ET451" s="412">
        <f t="shared" si="9"/>
        <v>0</v>
      </c>
    </row>
    <row r="452" spans="1:150" s="409" customFormat="1" ht="99.95" customHeight="1" x14ac:dyDescent="0.25">
      <c r="A452" s="430" t="s">
        <v>204</v>
      </c>
      <c r="B452" s="430" t="s">
        <v>3837</v>
      </c>
      <c r="C452" s="430" t="s">
        <v>2159</v>
      </c>
      <c r="D452" s="437">
        <v>1</v>
      </c>
      <c r="E452" s="430" t="s">
        <v>228</v>
      </c>
      <c r="F452" s="441" t="s">
        <v>65</v>
      </c>
      <c r="G452" s="441">
        <v>1</v>
      </c>
      <c r="H452" s="444">
        <v>1</v>
      </c>
      <c r="I452" s="441">
        <v>0.45</v>
      </c>
      <c r="J452" s="430" t="s">
        <v>2160</v>
      </c>
      <c r="K452" s="463">
        <v>43465</v>
      </c>
      <c r="L452" s="437">
        <v>9</v>
      </c>
      <c r="M452" s="430" t="s">
        <v>145</v>
      </c>
      <c r="N452" s="430" t="s">
        <v>2205</v>
      </c>
      <c r="O452" s="430" t="s">
        <v>2206</v>
      </c>
      <c r="P452" s="54">
        <v>0.03</v>
      </c>
      <c r="Q452" s="453" t="s">
        <v>2190</v>
      </c>
      <c r="R452" s="267">
        <v>1081035000</v>
      </c>
      <c r="S452" s="415"/>
      <c r="T452" s="58">
        <v>43101</v>
      </c>
      <c r="U452" s="58">
        <v>43465</v>
      </c>
      <c r="V452" s="430" t="s">
        <v>2209</v>
      </c>
      <c r="W452" s="449">
        <v>0.5</v>
      </c>
      <c r="X452" s="460">
        <v>4.1666666666666664E-2</v>
      </c>
      <c r="Y452" s="431"/>
      <c r="Z452" s="431" t="s">
        <v>2208</v>
      </c>
      <c r="AA452" s="812"/>
      <c r="AB452" s="582"/>
      <c r="AC452" s="706"/>
      <c r="AD452" s="582"/>
      <c r="AE452" s="806"/>
      <c r="AF452" s="613"/>
      <c r="AG452" s="460">
        <v>4.1666666666666664E-2</v>
      </c>
      <c r="AH452" s="431"/>
      <c r="AI452" s="431" t="s">
        <v>2208</v>
      </c>
      <c r="AJ452" s="665"/>
      <c r="AK452" s="582"/>
      <c r="AL452" s="706"/>
      <c r="AM452" s="582"/>
      <c r="AN452" s="806"/>
      <c r="AO452" s="613"/>
      <c r="AP452" s="460">
        <v>4.1666666666666664E-2</v>
      </c>
      <c r="AQ452" s="431"/>
      <c r="AR452" s="431" t="s">
        <v>2208</v>
      </c>
      <c r="AS452" s="665"/>
      <c r="AT452" s="582"/>
      <c r="AU452" s="706"/>
      <c r="AV452" s="582"/>
      <c r="AW452" s="430" t="s">
        <v>2205</v>
      </c>
      <c r="AX452" s="806"/>
      <c r="AY452" s="613"/>
      <c r="AZ452" s="460">
        <v>4.1666666666666664E-2</v>
      </c>
      <c r="BA452" s="431"/>
      <c r="BB452" s="431" t="s">
        <v>2208</v>
      </c>
      <c r="BC452" s="665"/>
      <c r="BD452" s="582"/>
      <c r="BE452" s="706"/>
      <c r="BF452" s="582"/>
      <c r="BG452" s="806"/>
      <c r="BH452" s="613"/>
      <c r="BI452" s="460">
        <v>4.1666666666666664E-2</v>
      </c>
      <c r="BJ452" s="431"/>
      <c r="BK452" s="431" t="s">
        <v>2208</v>
      </c>
      <c r="BL452" s="665"/>
      <c r="BM452" s="582"/>
      <c r="BN452" s="706"/>
      <c r="BO452" s="582"/>
      <c r="BP452" s="806"/>
      <c r="BQ452" s="613"/>
      <c r="BR452" s="460">
        <v>4.1666666666666664E-2</v>
      </c>
      <c r="BS452" s="431"/>
      <c r="BT452" s="431" t="s">
        <v>2208</v>
      </c>
      <c r="BU452" s="665"/>
      <c r="BV452" s="582"/>
      <c r="BW452" s="706"/>
      <c r="BX452" s="582"/>
      <c r="BY452" s="430" t="s">
        <v>2205</v>
      </c>
      <c r="BZ452" s="806"/>
      <c r="CA452" s="613"/>
      <c r="CB452" s="460">
        <v>4.1666666666666664E-2</v>
      </c>
      <c r="CC452" s="431"/>
      <c r="CD452" s="431" t="s">
        <v>2208</v>
      </c>
      <c r="CE452" s="665"/>
      <c r="CF452" s="582"/>
      <c r="CG452" s="706"/>
      <c r="CH452" s="582"/>
      <c r="CI452" s="806"/>
      <c r="CJ452" s="613"/>
      <c r="CK452" s="460">
        <v>4.1666666666666664E-2</v>
      </c>
      <c r="CL452" s="431"/>
      <c r="CM452" s="431" t="s">
        <v>2208</v>
      </c>
      <c r="CN452" s="665"/>
      <c r="CO452" s="582"/>
      <c r="CP452" s="706"/>
      <c r="CQ452" s="582"/>
      <c r="CR452" s="806"/>
      <c r="CS452" s="613"/>
      <c r="CT452" s="460">
        <v>4.1666666666666664E-2</v>
      </c>
      <c r="CU452" s="431"/>
      <c r="CV452" s="431" t="s">
        <v>2208</v>
      </c>
      <c r="CW452" s="665"/>
      <c r="CX452" s="582"/>
      <c r="CY452" s="706"/>
      <c r="CZ452" s="582"/>
      <c r="DA452" s="430" t="s">
        <v>2205</v>
      </c>
      <c r="DB452" s="806"/>
      <c r="DC452" s="613"/>
      <c r="DD452" s="460">
        <v>4.1666666666666664E-2</v>
      </c>
      <c r="DE452" s="431"/>
      <c r="DF452" s="431" t="s">
        <v>2208</v>
      </c>
      <c r="DG452" s="665"/>
      <c r="DH452" s="582"/>
      <c r="DI452" s="706"/>
      <c r="DJ452" s="582"/>
      <c r="DK452" s="806"/>
      <c r="DL452" s="613"/>
      <c r="DM452" s="460">
        <v>4.1666666666666664E-2</v>
      </c>
      <c r="DN452" s="431"/>
      <c r="DO452" s="431" t="s">
        <v>2208</v>
      </c>
      <c r="DP452" s="665"/>
      <c r="DQ452" s="582"/>
      <c r="DR452" s="706"/>
      <c r="DS452" s="582"/>
      <c r="DT452" s="806"/>
      <c r="DU452" s="613"/>
      <c r="DV452" s="460">
        <v>4.1666666666666664E-2</v>
      </c>
      <c r="DW452" s="431"/>
      <c r="DX452" s="431" t="s">
        <v>2208</v>
      </c>
      <c r="DY452" s="665"/>
      <c r="DZ452" s="582"/>
      <c r="EA452" s="706"/>
      <c r="EB452" s="582"/>
      <c r="EC452" s="430" t="s">
        <v>2205</v>
      </c>
      <c r="ED452" s="806"/>
      <c r="EE452" s="613"/>
      <c r="EG452" s="434">
        <v>0.5</v>
      </c>
      <c r="EH452" s="434">
        <v>0</v>
      </c>
      <c r="EI452" s="475">
        <v>0</v>
      </c>
      <c r="EJ452" s="587"/>
      <c r="EK452" s="828"/>
      <c r="EL452" s="828">
        <v>0</v>
      </c>
      <c r="EM452" s="587"/>
      <c r="EN452" s="585"/>
      <c r="EO452" s="585"/>
      <c r="EP452" s="689"/>
      <c r="EQ452" s="586"/>
      <c r="ER452" s="815"/>
      <c r="ES452" s="200"/>
      <c r="ET452" s="412">
        <f t="shared" si="9"/>
        <v>0</v>
      </c>
    </row>
    <row r="453" spans="1:150" s="409" customFormat="1" ht="99.95" customHeight="1" x14ac:dyDescent="0.25">
      <c r="A453" s="430" t="s">
        <v>204</v>
      </c>
      <c r="B453" s="430" t="s">
        <v>3837</v>
      </c>
      <c r="C453" s="430" t="s">
        <v>2210</v>
      </c>
      <c r="D453" s="437">
        <v>2</v>
      </c>
      <c r="E453" s="430" t="s">
        <v>3785</v>
      </c>
      <c r="F453" s="441" t="s">
        <v>65</v>
      </c>
      <c r="G453" s="449">
        <v>0.45079999999999998</v>
      </c>
      <c r="H453" s="444">
        <v>1</v>
      </c>
      <c r="I453" s="441">
        <v>0.05</v>
      </c>
      <c r="J453" s="430" t="s">
        <v>2211</v>
      </c>
      <c r="K453" s="463">
        <v>43465</v>
      </c>
      <c r="L453" s="437">
        <v>1</v>
      </c>
      <c r="M453" s="430" t="s">
        <v>146</v>
      </c>
      <c r="N453" s="430" t="s">
        <v>2212</v>
      </c>
      <c r="O453" s="430" t="s">
        <v>2213</v>
      </c>
      <c r="P453" s="450">
        <v>0.01</v>
      </c>
      <c r="Q453" s="453" t="s">
        <v>1820</v>
      </c>
      <c r="R453" s="432">
        <v>597565000</v>
      </c>
      <c r="S453" s="415"/>
      <c r="T453" s="11">
        <v>43101</v>
      </c>
      <c r="U453" s="11">
        <v>43465</v>
      </c>
      <c r="V453" s="430" t="s">
        <v>2214</v>
      </c>
      <c r="W453" s="449">
        <v>0.5</v>
      </c>
      <c r="X453" s="459">
        <v>4.1666666666666664E-2</v>
      </c>
      <c r="Y453" s="431"/>
      <c r="Z453" s="431" t="s">
        <v>2215</v>
      </c>
      <c r="AA453" s="810">
        <v>8.3333333333333329E-2</v>
      </c>
      <c r="AB453" s="582">
        <v>0</v>
      </c>
      <c r="AC453" s="704"/>
      <c r="AD453" s="582"/>
      <c r="AE453" s="816">
        <v>8.3333333333333329E-2</v>
      </c>
      <c r="AF453" s="585">
        <v>0</v>
      </c>
      <c r="AG453" s="459">
        <v>4.1666666666666664E-2</v>
      </c>
      <c r="AH453" s="471"/>
      <c r="AI453" s="431" t="s">
        <v>2215</v>
      </c>
      <c r="AJ453" s="665">
        <v>8.3333333333333329E-2</v>
      </c>
      <c r="AK453" s="582">
        <v>0</v>
      </c>
      <c r="AL453" s="704"/>
      <c r="AM453" s="582"/>
      <c r="AN453" s="818">
        <v>8.3333333333333329E-2</v>
      </c>
      <c r="AO453" s="585">
        <v>0</v>
      </c>
      <c r="AP453" s="459">
        <v>4.1666666666666664E-2</v>
      </c>
      <c r="AQ453" s="471"/>
      <c r="AR453" s="431" t="s">
        <v>2215</v>
      </c>
      <c r="AS453" s="665">
        <v>8.3333333333333329E-2</v>
      </c>
      <c r="AT453" s="582">
        <v>0</v>
      </c>
      <c r="AU453" s="704"/>
      <c r="AV453" s="582"/>
      <c r="AW453" s="430" t="s">
        <v>2212</v>
      </c>
      <c r="AX453" s="816">
        <v>8.3333333333333329E-2</v>
      </c>
      <c r="AY453" s="585">
        <v>0</v>
      </c>
      <c r="AZ453" s="459">
        <v>4.1666666666666664E-2</v>
      </c>
      <c r="BA453" s="471"/>
      <c r="BB453" s="431" t="s">
        <v>2215</v>
      </c>
      <c r="BC453" s="665">
        <v>8.3333333333333329E-2</v>
      </c>
      <c r="BD453" s="582">
        <v>0</v>
      </c>
      <c r="BE453" s="704"/>
      <c r="BF453" s="582"/>
      <c r="BG453" s="816">
        <v>8.3333333333333329E-2</v>
      </c>
      <c r="BH453" s="585">
        <v>0</v>
      </c>
      <c r="BI453" s="459">
        <v>4.1666666666666664E-2</v>
      </c>
      <c r="BJ453" s="471"/>
      <c r="BK453" s="431" t="s">
        <v>2215</v>
      </c>
      <c r="BL453" s="665">
        <v>8.3333333333333329E-2</v>
      </c>
      <c r="BM453" s="582">
        <v>0</v>
      </c>
      <c r="BN453" s="704">
        <v>597565000</v>
      </c>
      <c r="BO453" s="582"/>
      <c r="BP453" s="816">
        <v>8.3333333333333329E-2</v>
      </c>
      <c r="BQ453" s="585">
        <v>0</v>
      </c>
      <c r="BR453" s="459">
        <v>4.1666666666666664E-2</v>
      </c>
      <c r="BS453" s="471"/>
      <c r="BT453" s="431" t="s">
        <v>2215</v>
      </c>
      <c r="BU453" s="665">
        <v>8.3333333333333329E-2</v>
      </c>
      <c r="BV453" s="582">
        <v>0</v>
      </c>
      <c r="BW453" s="704"/>
      <c r="BX453" s="582"/>
      <c r="BY453" s="430" t="s">
        <v>2212</v>
      </c>
      <c r="BZ453" s="816">
        <v>8.3333333333333329E-2</v>
      </c>
      <c r="CA453" s="585">
        <v>0</v>
      </c>
      <c r="CB453" s="459">
        <v>4.1666666666666664E-2</v>
      </c>
      <c r="CC453" s="471"/>
      <c r="CD453" s="431" t="s">
        <v>2215</v>
      </c>
      <c r="CE453" s="665">
        <v>8.3333333333333329E-2</v>
      </c>
      <c r="CF453" s="582">
        <v>0</v>
      </c>
      <c r="CG453" s="704"/>
      <c r="CH453" s="582"/>
      <c r="CI453" s="816">
        <v>8.3333333333333329E-2</v>
      </c>
      <c r="CJ453" s="585">
        <v>0</v>
      </c>
      <c r="CK453" s="459">
        <v>4.1666666666666664E-2</v>
      </c>
      <c r="CL453" s="471"/>
      <c r="CM453" s="431" t="s">
        <v>2215</v>
      </c>
      <c r="CN453" s="665">
        <v>8.3333333333333329E-2</v>
      </c>
      <c r="CO453" s="582">
        <v>0</v>
      </c>
      <c r="CP453" s="704"/>
      <c r="CQ453" s="582"/>
      <c r="CR453" s="816">
        <v>8.3333333333333329E-2</v>
      </c>
      <c r="CS453" s="585">
        <v>0</v>
      </c>
      <c r="CT453" s="459">
        <v>4.1666666666666664E-2</v>
      </c>
      <c r="CU453" s="471"/>
      <c r="CV453" s="431" t="s">
        <v>2215</v>
      </c>
      <c r="CW453" s="665">
        <v>8.3333333333333329E-2</v>
      </c>
      <c r="CX453" s="582">
        <v>0</v>
      </c>
      <c r="CY453" s="704"/>
      <c r="CZ453" s="582"/>
      <c r="DA453" s="430" t="s">
        <v>2212</v>
      </c>
      <c r="DB453" s="816">
        <v>8.3333333333333329E-2</v>
      </c>
      <c r="DC453" s="585">
        <v>0</v>
      </c>
      <c r="DD453" s="459">
        <v>4.1666666666666664E-2</v>
      </c>
      <c r="DE453" s="471"/>
      <c r="DF453" s="431" t="s">
        <v>2215</v>
      </c>
      <c r="DG453" s="665">
        <v>8.3333333333333329E-2</v>
      </c>
      <c r="DH453" s="582">
        <v>0</v>
      </c>
      <c r="DI453" s="704"/>
      <c r="DJ453" s="582"/>
      <c r="DK453" s="816">
        <v>8.3333333333333329E-2</v>
      </c>
      <c r="DL453" s="585">
        <v>0</v>
      </c>
      <c r="DM453" s="459">
        <v>4.1666666666666664E-2</v>
      </c>
      <c r="DN453" s="471"/>
      <c r="DO453" s="431" t="s">
        <v>2215</v>
      </c>
      <c r="DP453" s="665">
        <v>8.3333333333333329E-2</v>
      </c>
      <c r="DQ453" s="582">
        <v>0</v>
      </c>
      <c r="DR453" s="704"/>
      <c r="DS453" s="582"/>
      <c r="DT453" s="816">
        <v>8.3333333333333329E-2</v>
      </c>
      <c r="DU453" s="585">
        <v>0</v>
      </c>
      <c r="DV453" s="459">
        <v>4.1666666666666664E-2</v>
      </c>
      <c r="DW453" s="471"/>
      <c r="DX453" s="431" t="s">
        <v>2215</v>
      </c>
      <c r="DY453" s="665">
        <v>8.3333333333333329E-2</v>
      </c>
      <c r="DZ453" s="582">
        <v>0</v>
      </c>
      <c r="EA453" s="704"/>
      <c r="EB453" s="582"/>
      <c r="EC453" s="430" t="s">
        <v>2212</v>
      </c>
      <c r="ED453" s="816">
        <v>8.3333333333333329E-2</v>
      </c>
      <c r="EE453" s="585">
        <v>0</v>
      </c>
      <c r="EG453" s="434">
        <v>0.5</v>
      </c>
      <c r="EH453" s="434">
        <v>0</v>
      </c>
      <c r="EI453" s="475">
        <v>0</v>
      </c>
      <c r="EJ453" s="587">
        <v>1</v>
      </c>
      <c r="EK453" s="827">
        <v>0</v>
      </c>
      <c r="EL453" s="827">
        <v>0</v>
      </c>
      <c r="EM453" s="584">
        <v>1</v>
      </c>
      <c r="EN453" s="585">
        <v>0</v>
      </c>
      <c r="EO453" s="585">
        <v>0</v>
      </c>
      <c r="EP453" s="689">
        <v>2439025000</v>
      </c>
      <c r="EQ453" s="586"/>
      <c r="ER453" s="586"/>
      <c r="ES453" s="200"/>
      <c r="ET453" s="412">
        <f t="shared" si="9"/>
        <v>0</v>
      </c>
    </row>
    <row r="454" spans="1:150" s="409" customFormat="1" ht="99.95" customHeight="1" x14ac:dyDescent="0.25">
      <c r="A454" s="430" t="s">
        <v>204</v>
      </c>
      <c r="B454" s="430" t="s">
        <v>3837</v>
      </c>
      <c r="C454" s="430" t="s">
        <v>2210</v>
      </c>
      <c r="D454" s="437">
        <v>2</v>
      </c>
      <c r="E454" s="430" t="s">
        <v>3785</v>
      </c>
      <c r="F454" s="441" t="s">
        <v>65</v>
      </c>
      <c r="G454" s="449">
        <v>0.45079999999999998</v>
      </c>
      <c r="H454" s="444">
        <v>1</v>
      </c>
      <c r="I454" s="441">
        <v>0.05</v>
      </c>
      <c r="J454" s="430" t="s">
        <v>2211</v>
      </c>
      <c r="K454" s="463">
        <v>43465</v>
      </c>
      <c r="L454" s="437">
        <v>1</v>
      </c>
      <c r="M454" s="430" t="s">
        <v>146</v>
      </c>
      <c r="N454" s="430" t="s">
        <v>2212</v>
      </c>
      <c r="O454" s="430" t="s">
        <v>2213</v>
      </c>
      <c r="P454" s="450">
        <v>0.01</v>
      </c>
      <c r="Q454" s="453" t="s">
        <v>1820</v>
      </c>
      <c r="R454" s="432">
        <v>597565000</v>
      </c>
      <c r="S454" s="415"/>
      <c r="T454" s="11">
        <v>43101</v>
      </c>
      <c r="U454" s="11">
        <v>43465</v>
      </c>
      <c r="V454" s="430" t="s">
        <v>2216</v>
      </c>
      <c r="W454" s="449">
        <v>0.5</v>
      </c>
      <c r="X454" s="459">
        <v>4.1666666666666664E-2</v>
      </c>
      <c r="Y454" s="431"/>
      <c r="Z454" s="431" t="s">
        <v>2217</v>
      </c>
      <c r="AA454" s="812"/>
      <c r="AB454" s="582"/>
      <c r="AC454" s="706"/>
      <c r="AD454" s="582"/>
      <c r="AE454" s="817"/>
      <c r="AF454" s="586"/>
      <c r="AG454" s="459">
        <v>4.1666666666666664E-2</v>
      </c>
      <c r="AH454" s="471"/>
      <c r="AI454" s="431" t="s">
        <v>2217</v>
      </c>
      <c r="AJ454" s="665"/>
      <c r="AK454" s="582"/>
      <c r="AL454" s="706"/>
      <c r="AM454" s="582"/>
      <c r="AN454" s="819"/>
      <c r="AO454" s="586"/>
      <c r="AP454" s="459">
        <v>4.1666666666666664E-2</v>
      </c>
      <c r="AQ454" s="471"/>
      <c r="AR454" s="431" t="s">
        <v>2217</v>
      </c>
      <c r="AS454" s="665"/>
      <c r="AT454" s="582"/>
      <c r="AU454" s="706"/>
      <c r="AV454" s="582"/>
      <c r="AW454" s="430" t="s">
        <v>2212</v>
      </c>
      <c r="AX454" s="817"/>
      <c r="AY454" s="586"/>
      <c r="AZ454" s="459">
        <v>4.1666666666666664E-2</v>
      </c>
      <c r="BA454" s="471"/>
      <c r="BB454" s="431" t="s">
        <v>2217</v>
      </c>
      <c r="BC454" s="665"/>
      <c r="BD454" s="582"/>
      <c r="BE454" s="706"/>
      <c r="BF454" s="582"/>
      <c r="BG454" s="817"/>
      <c r="BH454" s="586"/>
      <c r="BI454" s="459">
        <v>4.1666666666666664E-2</v>
      </c>
      <c r="BJ454" s="471"/>
      <c r="BK454" s="431" t="s">
        <v>2217</v>
      </c>
      <c r="BL454" s="665"/>
      <c r="BM454" s="582"/>
      <c r="BN454" s="706"/>
      <c r="BO454" s="582"/>
      <c r="BP454" s="817"/>
      <c r="BQ454" s="586"/>
      <c r="BR454" s="459">
        <v>4.1666666666666664E-2</v>
      </c>
      <c r="BS454" s="471"/>
      <c r="BT454" s="431" t="s">
        <v>2217</v>
      </c>
      <c r="BU454" s="665"/>
      <c r="BV454" s="582"/>
      <c r="BW454" s="706"/>
      <c r="BX454" s="582"/>
      <c r="BY454" s="430" t="s">
        <v>2212</v>
      </c>
      <c r="BZ454" s="817"/>
      <c r="CA454" s="586"/>
      <c r="CB454" s="459">
        <v>4.1666666666666664E-2</v>
      </c>
      <c r="CC454" s="471"/>
      <c r="CD454" s="431" t="s">
        <v>2217</v>
      </c>
      <c r="CE454" s="665"/>
      <c r="CF454" s="582"/>
      <c r="CG454" s="706"/>
      <c r="CH454" s="582"/>
      <c r="CI454" s="817"/>
      <c r="CJ454" s="586"/>
      <c r="CK454" s="459">
        <v>4.1666666666666664E-2</v>
      </c>
      <c r="CL454" s="471"/>
      <c r="CM454" s="431" t="s">
        <v>2217</v>
      </c>
      <c r="CN454" s="665"/>
      <c r="CO454" s="582"/>
      <c r="CP454" s="706"/>
      <c r="CQ454" s="582"/>
      <c r="CR454" s="817"/>
      <c r="CS454" s="586"/>
      <c r="CT454" s="459">
        <v>4.1666666666666664E-2</v>
      </c>
      <c r="CU454" s="471"/>
      <c r="CV454" s="431" t="s">
        <v>2217</v>
      </c>
      <c r="CW454" s="665"/>
      <c r="CX454" s="582"/>
      <c r="CY454" s="706"/>
      <c r="CZ454" s="582"/>
      <c r="DA454" s="430" t="s">
        <v>2212</v>
      </c>
      <c r="DB454" s="817"/>
      <c r="DC454" s="585"/>
      <c r="DD454" s="459">
        <v>4.1666666666666664E-2</v>
      </c>
      <c r="DE454" s="471"/>
      <c r="DF454" s="431" t="s">
        <v>2217</v>
      </c>
      <c r="DG454" s="665"/>
      <c r="DH454" s="582"/>
      <c r="DI454" s="706"/>
      <c r="DJ454" s="582"/>
      <c r="DK454" s="817"/>
      <c r="DL454" s="585"/>
      <c r="DM454" s="459">
        <v>4.1666666666666664E-2</v>
      </c>
      <c r="DN454" s="471"/>
      <c r="DO454" s="431" t="s">
        <v>2217</v>
      </c>
      <c r="DP454" s="665"/>
      <c r="DQ454" s="582"/>
      <c r="DR454" s="706"/>
      <c r="DS454" s="582"/>
      <c r="DT454" s="817"/>
      <c r="DU454" s="585"/>
      <c r="DV454" s="459">
        <v>4.1666666666666664E-2</v>
      </c>
      <c r="DW454" s="471"/>
      <c r="DX454" s="431" t="s">
        <v>2217</v>
      </c>
      <c r="DY454" s="665"/>
      <c r="DZ454" s="582"/>
      <c r="EA454" s="706"/>
      <c r="EB454" s="582"/>
      <c r="EC454" s="430" t="s">
        <v>2212</v>
      </c>
      <c r="ED454" s="817"/>
      <c r="EE454" s="586"/>
      <c r="EG454" s="434">
        <v>0.5</v>
      </c>
      <c r="EH454" s="434">
        <v>0</v>
      </c>
      <c r="EI454" s="475">
        <v>0</v>
      </c>
      <c r="EJ454" s="587"/>
      <c r="EK454" s="828">
        <v>0</v>
      </c>
      <c r="EL454" s="828">
        <v>0</v>
      </c>
      <c r="EM454" s="584"/>
      <c r="EN454" s="585"/>
      <c r="EO454" s="585"/>
      <c r="EP454" s="689"/>
      <c r="EQ454" s="586"/>
      <c r="ER454" s="586"/>
      <c r="ES454" s="200"/>
      <c r="ET454" s="412">
        <f t="shared" si="9"/>
        <v>0</v>
      </c>
    </row>
    <row r="455" spans="1:150" s="409" customFormat="1" ht="99.95" customHeight="1" x14ac:dyDescent="0.25">
      <c r="A455" s="430" t="s">
        <v>204</v>
      </c>
      <c r="B455" s="430" t="s">
        <v>3837</v>
      </c>
      <c r="C455" s="430" t="s">
        <v>2210</v>
      </c>
      <c r="D455" s="437">
        <v>2</v>
      </c>
      <c r="E455" s="430" t="s">
        <v>3785</v>
      </c>
      <c r="F455" s="441" t="s">
        <v>65</v>
      </c>
      <c r="G455" s="449">
        <v>0.45079999999999998</v>
      </c>
      <c r="H455" s="444">
        <v>1</v>
      </c>
      <c r="I455" s="441">
        <v>0.05</v>
      </c>
      <c r="J455" s="430" t="s">
        <v>2211</v>
      </c>
      <c r="K455" s="463">
        <v>43465</v>
      </c>
      <c r="L455" s="437">
        <v>2</v>
      </c>
      <c r="M455" s="430" t="s">
        <v>2218</v>
      </c>
      <c r="N455" s="430" t="s">
        <v>2219</v>
      </c>
      <c r="O455" s="430" t="s">
        <v>2213</v>
      </c>
      <c r="P455" s="441">
        <v>0.01</v>
      </c>
      <c r="Q455" s="453" t="s">
        <v>2220</v>
      </c>
      <c r="R455" s="267">
        <v>480041000</v>
      </c>
      <c r="S455" s="415"/>
      <c r="T455" s="11">
        <v>43101</v>
      </c>
      <c r="U455" s="11">
        <v>43220</v>
      </c>
      <c r="V455" s="430" t="s">
        <v>2221</v>
      </c>
      <c r="W455" s="449">
        <v>0.33333333333333331</v>
      </c>
      <c r="X455" s="459">
        <v>2.7777777777777776E-2</v>
      </c>
      <c r="Y455" s="431"/>
      <c r="Z455" s="431" t="s">
        <v>2215</v>
      </c>
      <c r="AA455" s="810">
        <v>8.3333333333333329E-2</v>
      </c>
      <c r="AB455" s="582">
        <v>0</v>
      </c>
      <c r="AC455" s="704">
        <v>343670000</v>
      </c>
      <c r="AD455" s="582"/>
      <c r="AE455" s="817"/>
      <c r="AF455" s="586"/>
      <c r="AG455" s="459">
        <v>2.7777777777777776E-2</v>
      </c>
      <c r="AH455" s="471"/>
      <c r="AI455" s="431" t="s">
        <v>2215</v>
      </c>
      <c r="AJ455" s="665">
        <v>8.3333333333333329E-2</v>
      </c>
      <c r="AK455" s="582">
        <v>0</v>
      </c>
      <c r="AL455" s="704"/>
      <c r="AM455" s="582"/>
      <c r="AN455" s="819"/>
      <c r="AO455" s="586"/>
      <c r="AP455" s="459">
        <v>2.7777777777777776E-2</v>
      </c>
      <c r="AQ455" s="471"/>
      <c r="AR455" s="431" t="s">
        <v>2215</v>
      </c>
      <c r="AS455" s="665">
        <v>8.3333333333333329E-2</v>
      </c>
      <c r="AT455" s="582">
        <v>0</v>
      </c>
      <c r="AU455" s="704">
        <v>136371000</v>
      </c>
      <c r="AV455" s="582"/>
      <c r="AW455" s="430" t="s">
        <v>2219</v>
      </c>
      <c r="AX455" s="817"/>
      <c r="AY455" s="586"/>
      <c r="AZ455" s="459">
        <v>2.7777777777777776E-2</v>
      </c>
      <c r="BA455" s="471"/>
      <c r="BB455" s="431" t="s">
        <v>2215</v>
      </c>
      <c r="BC455" s="665">
        <v>8.3333333333333329E-2</v>
      </c>
      <c r="BD455" s="582">
        <v>0</v>
      </c>
      <c r="BE455" s="704"/>
      <c r="BF455" s="582"/>
      <c r="BG455" s="817"/>
      <c r="BH455" s="586"/>
      <c r="BI455" s="459">
        <v>2.7777777777777776E-2</v>
      </c>
      <c r="BJ455" s="471"/>
      <c r="BK455" s="431" t="s">
        <v>2215</v>
      </c>
      <c r="BL455" s="665">
        <v>8.3333333333333329E-2</v>
      </c>
      <c r="BM455" s="582">
        <v>0</v>
      </c>
      <c r="BN455" s="704"/>
      <c r="BO455" s="582"/>
      <c r="BP455" s="817"/>
      <c r="BQ455" s="586"/>
      <c r="BR455" s="459">
        <v>2.7777777777777776E-2</v>
      </c>
      <c r="BS455" s="471"/>
      <c r="BT455" s="431" t="s">
        <v>2215</v>
      </c>
      <c r="BU455" s="665">
        <v>8.3333333333333329E-2</v>
      </c>
      <c r="BV455" s="582">
        <v>0</v>
      </c>
      <c r="BW455" s="704"/>
      <c r="BX455" s="582"/>
      <c r="BY455" s="430" t="s">
        <v>2219</v>
      </c>
      <c r="BZ455" s="817"/>
      <c r="CA455" s="586"/>
      <c r="CB455" s="459">
        <v>2.7777777777777776E-2</v>
      </c>
      <c r="CC455" s="471"/>
      <c r="CD455" s="431" t="s">
        <v>2215</v>
      </c>
      <c r="CE455" s="665">
        <v>8.3333333333333329E-2</v>
      </c>
      <c r="CF455" s="582">
        <v>0</v>
      </c>
      <c r="CG455" s="704"/>
      <c r="CH455" s="582"/>
      <c r="CI455" s="817"/>
      <c r="CJ455" s="586"/>
      <c r="CK455" s="459">
        <v>2.7777777777777776E-2</v>
      </c>
      <c r="CL455" s="471"/>
      <c r="CM455" s="431" t="s">
        <v>2215</v>
      </c>
      <c r="CN455" s="665">
        <v>8.3333333333333329E-2</v>
      </c>
      <c r="CO455" s="582">
        <v>0</v>
      </c>
      <c r="CP455" s="704"/>
      <c r="CQ455" s="582"/>
      <c r="CR455" s="817"/>
      <c r="CS455" s="586"/>
      <c r="CT455" s="459">
        <v>2.7777777777777776E-2</v>
      </c>
      <c r="CU455" s="471"/>
      <c r="CV455" s="431" t="s">
        <v>2215</v>
      </c>
      <c r="CW455" s="665">
        <v>8.3333333333333329E-2</v>
      </c>
      <c r="CX455" s="582">
        <v>0</v>
      </c>
      <c r="CY455" s="704"/>
      <c r="CZ455" s="582"/>
      <c r="DA455" s="430" t="s">
        <v>2219</v>
      </c>
      <c r="DB455" s="817"/>
      <c r="DC455" s="585"/>
      <c r="DD455" s="459">
        <v>2.7777777777777776E-2</v>
      </c>
      <c r="DE455" s="471"/>
      <c r="DF455" s="431" t="s">
        <v>2215</v>
      </c>
      <c r="DG455" s="665">
        <v>8.3333333333333329E-2</v>
      </c>
      <c r="DH455" s="582">
        <v>0</v>
      </c>
      <c r="DI455" s="704"/>
      <c r="DJ455" s="582"/>
      <c r="DK455" s="817"/>
      <c r="DL455" s="585"/>
      <c r="DM455" s="459">
        <v>2.7777777777777776E-2</v>
      </c>
      <c r="DN455" s="471"/>
      <c r="DO455" s="431" t="s">
        <v>2215</v>
      </c>
      <c r="DP455" s="665">
        <v>8.3333333333333329E-2</v>
      </c>
      <c r="DQ455" s="582">
        <v>0</v>
      </c>
      <c r="DR455" s="704"/>
      <c r="DS455" s="582"/>
      <c r="DT455" s="817"/>
      <c r="DU455" s="585"/>
      <c r="DV455" s="459">
        <v>2.7777777777777776E-2</v>
      </c>
      <c r="DW455" s="471"/>
      <c r="DX455" s="431" t="s">
        <v>2215</v>
      </c>
      <c r="DY455" s="665">
        <v>8.3333333333333329E-2</v>
      </c>
      <c r="DZ455" s="582">
        <v>0</v>
      </c>
      <c r="EA455" s="704"/>
      <c r="EB455" s="582"/>
      <c r="EC455" s="430" t="s">
        <v>2219</v>
      </c>
      <c r="ED455" s="817"/>
      <c r="EE455" s="586"/>
      <c r="EG455" s="434">
        <v>0.33333333333333343</v>
      </c>
      <c r="EH455" s="434">
        <v>0</v>
      </c>
      <c r="EI455" s="475">
        <v>0</v>
      </c>
      <c r="EJ455" s="587">
        <v>1</v>
      </c>
      <c r="EK455" s="827">
        <v>0</v>
      </c>
      <c r="EL455" s="827">
        <v>0</v>
      </c>
      <c r="EM455" s="584"/>
      <c r="EN455" s="585"/>
      <c r="EO455" s="585"/>
      <c r="EP455" s="689"/>
      <c r="EQ455" s="586"/>
      <c r="ER455" s="586"/>
      <c r="ES455" s="200"/>
      <c r="ET455" s="412">
        <f t="shared" si="9"/>
        <v>0</v>
      </c>
    </row>
    <row r="456" spans="1:150" s="409" customFormat="1" ht="99.95" customHeight="1" x14ac:dyDescent="0.25">
      <c r="A456" s="430" t="s">
        <v>204</v>
      </c>
      <c r="B456" s="430" t="s">
        <v>3837</v>
      </c>
      <c r="C456" s="430" t="s">
        <v>2210</v>
      </c>
      <c r="D456" s="437">
        <v>2</v>
      </c>
      <c r="E456" s="430" t="s">
        <v>3785</v>
      </c>
      <c r="F456" s="441" t="s">
        <v>65</v>
      </c>
      <c r="G456" s="449">
        <v>0.45079999999999998</v>
      </c>
      <c r="H456" s="444">
        <v>1</v>
      </c>
      <c r="I456" s="441">
        <v>0.05</v>
      </c>
      <c r="J456" s="430" t="s">
        <v>2211</v>
      </c>
      <c r="K456" s="463">
        <v>43465</v>
      </c>
      <c r="L456" s="437">
        <v>2</v>
      </c>
      <c r="M456" s="430" t="s">
        <v>2218</v>
      </c>
      <c r="N456" s="430" t="s">
        <v>2219</v>
      </c>
      <c r="O456" s="430" t="s">
        <v>2213</v>
      </c>
      <c r="P456" s="441">
        <v>0.01</v>
      </c>
      <c r="Q456" s="453" t="s">
        <v>2220</v>
      </c>
      <c r="R456" s="267">
        <v>480041000</v>
      </c>
      <c r="S456" s="415"/>
      <c r="T456" s="11">
        <v>43101</v>
      </c>
      <c r="U456" s="11">
        <v>43220</v>
      </c>
      <c r="V456" s="430" t="s">
        <v>2222</v>
      </c>
      <c r="W456" s="449">
        <v>0.33333333333333331</v>
      </c>
      <c r="X456" s="459">
        <v>2.7777777777777776E-2</v>
      </c>
      <c r="Y456" s="431"/>
      <c r="Z456" s="431" t="s">
        <v>2215</v>
      </c>
      <c r="AA456" s="811"/>
      <c r="AB456" s="582"/>
      <c r="AC456" s="705"/>
      <c r="AD456" s="582"/>
      <c r="AE456" s="817"/>
      <c r="AF456" s="586"/>
      <c r="AG456" s="459">
        <v>2.7777777777777776E-2</v>
      </c>
      <c r="AH456" s="471"/>
      <c r="AI456" s="431" t="s">
        <v>2215</v>
      </c>
      <c r="AJ456" s="665"/>
      <c r="AK456" s="582"/>
      <c r="AL456" s="705"/>
      <c r="AM456" s="582"/>
      <c r="AN456" s="819"/>
      <c r="AO456" s="586"/>
      <c r="AP456" s="459">
        <v>2.7777777777777776E-2</v>
      </c>
      <c r="AQ456" s="471"/>
      <c r="AR456" s="431" t="s">
        <v>2215</v>
      </c>
      <c r="AS456" s="665"/>
      <c r="AT456" s="582"/>
      <c r="AU456" s="705"/>
      <c r="AV456" s="582"/>
      <c r="AW456" s="430" t="s">
        <v>2219</v>
      </c>
      <c r="AX456" s="817"/>
      <c r="AY456" s="586"/>
      <c r="AZ456" s="459">
        <v>2.7777777777777776E-2</v>
      </c>
      <c r="BA456" s="471"/>
      <c r="BB456" s="431" t="s">
        <v>2215</v>
      </c>
      <c r="BC456" s="665"/>
      <c r="BD456" s="582"/>
      <c r="BE456" s="705"/>
      <c r="BF456" s="582"/>
      <c r="BG456" s="817"/>
      <c r="BH456" s="586"/>
      <c r="BI456" s="459">
        <v>2.7777777777777776E-2</v>
      </c>
      <c r="BJ456" s="471"/>
      <c r="BK456" s="431" t="s">
        <v>2215</v>
      </c>
      <c r="BL456" s="665"/>
      <c r="BM456" s="582"/>
      <c r="BN456" s="705"/>
      <c r="BO456" s="582"/>
      <c r="BP456" s="817"/>
      <c r="BQ456" s="586"/>
      <c r="BR456" s="459">
        <v>2.7777777777777776E-2</v>
      </c>
      <c r="BS456" s="471"/>
      <c r="BT456" s="431" t="s">
        <v>2215</v>
      </c>
      <c r="BU456" s="665"/>
      <c r="BV456" s="582"/>
      <c r="BW456" s="705"/>
      <c r="BX456" s="582"/>
      <c r="BY456" s="430" t="s">
        <v>2219</v>
      </c>
      <c r="BZ456" s="817"/>
      <c r="CA456" s="586"/>
      <c r="CB456" s="459">
        <v>2.7777777777777776E-2</v>
      </c>
      <c r="CC456" s="471"/>
      <c r="CD456" s="431" t="s">
        <v>2215</v>
      </c>
      <c r="CE456" s="665"/>
      <c r="CF456" s="582"/>
      <c r="CG456" s="705"/>
      <c r="CH456" s="582"/>
      <c r="CI456" s="817"/>
      <c r="CJ456" s="586"/>
      <c r="CK456" s="459">
        <v>2.7777777777777776E-2</v>
      </c>
      <c r="CL456" s="471"/>
      <c r="CM456" s="431" t="s">
        <v>2215</v>
      </c>
      <c r="CN456" s="665"/>
      <c r="CO456" s="582"/>
      <c r="CP456" s="705"/>
      <c r="CQ456" s="582"/>
      <c r="CR456" s="817"/>
      <c r="CS456" s="586"/>
      <c r="CT456" s="459">
        <v>2.7777777777777776E-2</v>
      </c>
      <c r="CU456" s="471"/>
      <c r="CV456" s="431" t="s">
        <v>2215</v>
      </c>
      <c r="CW456" s="665"/>
      <c r="CX456" s="582"/>
      <c r="CY456" s="705"/>
      <c r="CZ456" s="582"/>
      <c r="DA456" s="430" t="s">
        <v>2219</v>
      </c>
      <c r="DB456" s="817"/>
      <c r="DC456" s="585"/>
      <c r="DD456" s="459">
        <v>2.7777777777777776E-2</v>
      </c>
      <c r="DE456" s="471"/>
      <c r="DF456" s="431" t="s">
        <v>2215</v>
      </c>
      <c r="DG456" s="665"/>
      <c r="DH456" s="582"/>
      <c r="DI456" s="705"/>
      <c r="DJ456" s="582"/>
      <c r="DK456" s="817"/>
      <c r="DL456" s="585"/>
      <c r="DM456" s="459">
        <v>2.7777777777777776E-2</v>
      </c>
      <c r="DN456" s="471"/>
      <c r="DO456" s="431" t="s">
        <v>2215</v>
      </c>
      <c r="DP456" s="665"/>
      <c r="DQ456" s="582"/>
      <c r="DR456" s="705"/>
      <c r="DS456" s="582"/>
      <c r="DT456" s="817"/>
      <c r="DU456" s="585"/>
      <c r="DV456" s="459">
        <v>2.7777777777777776E-2</v>
      </c>
      <c r="DW456" s="471"/>
      <c r="DX456" s="431" t="s">
        <v>2215</v>
      </c>
      <c r="DY456" s="665"/>
      <c r="DZ456" s="582"/>
      <c r="EA456" s="705"/>
      <c r="EB456" s="582"/>
      <c r="EC456" s="430" t="s">
        <v>2219</v>
      </c>
      <c r="ED456" s="817"/>
      <c r="EE456" s="586"/>
      <c r="EG456" s="434">
        <v>0.33333333333333343</v>
      </c>
      <c r="EH456" s="434">
        <v>0</v>
      </c>
      <c r="EI456" s="475">
        <v>0</v>
      </c>
      <c r="EJ456" s="587"/>
      <c r="EK456" s="842"/>
      <c r="EL456" s="842">
        <v>0</v>
      </c>
      <c r="EM456" s="584"/>
      <c r="EN456" s="585"/>
      <c r="EO456" s="585"/>
      <c r="EP456" s="689"/>
      <c r="EQ456" s="586"/>
      <c r="ER456" s="586"/>
      <c r="ES456" s="200"/>
      <c r="ET456" s="412">
        <f t="shared" si="9"/>
        <v>0</v>
      </c>
    </row>
    <row r="457" spans="1:150" s="409" customFormat="1" ht="99.95" customHeight="1" x14ac:dyDescent="0.25">
      <c r="A457" s="430" t="s">
        <v>204</v>
      </c>
      <c r="B457" s="430" t="s">
        <v>3837</v>
      </c>
      <c r="C457" s="430" t="s">
        <v>2210</v>
      </c>
      <c r="D457" s="437">
        <v>2</v>
      </c>
      <c r="E457" s="430" t="s">
        <v>3785</v>
      </c>
      <c r="F457" s="441" t="s">
        <v>65</v>
      </c>
      <c r="G457" s="449">
        <v>0.45079999999999998</v>
      </c>
      <c r="H457" s="444">
        <v>1</v>
      </c>
      <c r="I457" s="441">
        <v>0.05</v>
      </c>
      <c r="J457" s="430" t="s">
        <v>2211</v>
      </c>
      <c r="K457" s="463">
        <v>43465</v>
      </c>
      <c r="L457" s="437">
        <v>2</v>
      </c>
      <c r="M457" s="430" t="s">
        <v>2218</v>
      </c>
      <c r="N457" s="430" t="s">
        <v>2219</v>
      </c>
      <c r="O457" s="430" t="s">
        <v>2213</v>
      </c>
      <c r="P457" s="441">
        <v>0.01</v>
      </c>
      <c r="Q457" s="453" t="s">
        <v>2220</v>
      </c>
      <c r="R457" s="267">
        <v>480041000</v>
      </c>
      <c r="S457" s="415"/>
      <c r="T457" s="11">
        <v>43101</v>
      </c>
      <c r="U457" s="11">
        <v>43220</v>
      </c>
      <c r="V457" s="430" t="s">
        <v>2223</v>
      </c>
      <c r="W457" s="449">
        <v>0.33333333333333331</v>
      </c>
      <c r="X457" s="459">
        <v>2.7777777777777776E-2</v>
      </c>
      <c r="Y457" s="431"/>
      <c r="Z457" s="431" t="s">
        <v>2215</v>
      </c>
      <c r="AA457" s="812"/>
      <c r="AB457" s="582"/>
      <c r="AC457" s="706"/>
      <c r="AD457" s="582"/>
      <c r="AE457" s="817"/>
      <c r="AF457" s="586"/>
      <c r="AG457" s="459">
        <v>2.7777777777777776E-2</v>
      </c>
      <c r="AH457" s="471"/>
      <c r="AI457" s="431" t="s">
        <v>2215</v>
      </c>
      <c r="AJ457" s="665"/>
      <c r="AK457" s="582"/>
      <c r="AL457" s="706"/>
      <c r="AM457" s="582"/>
      <c r="AN457" s="819"/>
      <c r="AO457" s="586"/>
      <c r="AP457" s="459">
        <v>2.7777777777777776E-2</v>
      </c>
      <c r="AQ457" s="471"/>
      <c r="AR457" s="431" t="s">
        <v>2215</v>
      </c>
      <c r="AS457" s="665"/>
      <c r="AT457" s="582"/>
      <c r="AU457" s="706"/>
      <c r="AV457" s="582"/>
      <c r="AW457" s="430" t="s">
        <v>2219</v>
      </c>
      <c r="AX457" s="817"/>
      <c r="AY457" s="586"/>
      <c r="AZ457" s="459">
        <v>2.7777777777777776E-2</v>
      </c>
      <c r="BA457" s="471"/>
      <c r="BB457" s="431" t="s">
        <v>2215</v>
      </c>
      <c r="BC457" s="665"/>
      <c r="BD457" s="582"/>
      <c r="BE457" s="706"/>
      <c r="BF457" s="582"/>
      <c r="BG457" s="817"/>
      <c r="BH457" s="586"/>
      <c r="BI457" s="459">
        <v>2.7777777777777776E-2</v>
      </c>
      <c r="BJ457" s="471"/>
      <c r="BK457" s="431" t="s">
        <v>2215</v>
      </c>
      <c r="BL457" s="665"/>
      <c r="BM457" s="582"/>
      <c r="BN457" s="706"/>
      <c r="BO457" s="582"/>
      <c r="BP457" s="817"/>
      <c r="BQ457" s="586"/>
      <c r="BR457" s="459">
        <v>2.7777777777777776E-2</v>
      </c>
      <c r="BS457" s="471"/>
      <c r="BT457" s="431" t="s">
        <v>2215</v>
      </c>
      <c r="BU457" s="665"/>
      <c r="BV457" s="582"/>
      <c r="BW457" s="706"/>
      <c r="BX457" s="582"/>
      <c r="BY457" s="430" t="s">
        <v>2219</v>
      </c>
      <c r="BZ457" s="817"/>
      <c r="CA457" s="586"/>
      <c r="CB457" s="459">
        <v>2.7777777777777776E-2</v>
      </c>
      <c r="CC457" s="471"/>
      <c r="CD457" s="431" t="s">
        <v>2215</v>
      </c>
      <c r="CE457" s="665"/>
      <c r="CF457" s="582"/>
      <c r="CG457" s="706"/>
      <c r="CH457" s="582"/>
      <c r="CI457" s="817"/>
      <c r="CJ457" s="586"/>
      <c r="CK457" s="459">
        <v>2.7777777777777776E-2</v>
      </c>
      <c r="CL457" s="471"/>
      <c r="CM457" s="431" t="s">
        <v>2215</v>
      </c>
      <c r="CN457" s="665"/>
      <c r="CO457" s="582"/>
      <c r="CP457" s="706"/>
      <c r="CQ457" s="582"/>
      <c r="CR457" s="817"/>
      <c r="CS457" s="586"/>
      <c r="CT457" s="459">
        <v>2.7777777777777776E-2</v>
      </c>
      <c r="CU457" s="471"/>
      <c r="CV457" s="431" t="s">
        <v>2215</v>
      </c>
      <c r="CW457" s="665"/>
      <c r="CX457" s="582"/>
      <c r="CY457" s="706"/>
      <c r="CZ457" s="582"/>
      <c r="DA457" s="430" t="s">
        <v>2219</v>
      </c>
      <c r="DB457" s="817"/>
      <c r="DC457" s="585"/>
      <c r="DD457" s="459">
        <v>2.7777777777777776E-2</v>
      </c>
      <c r="DE457" s="471"/>
      <c r="DF457" s="431" t="s">
        <v>2215</v>
      </c>
      <c r="DG457" s="665"/>
      <c r="DH457" s="582"/>
      <c r="DI457" s="706"/>
      <c r="DJ457" s="582"/>
      <c r="DK457" s="817"/>
      <c r="DL457" s="585"/>
      <c r="DM457" s="459">
        <v>2.7777777777777776E-2</v>
      </c>
      <c r="DN457" s="471"/>
      <c r="DO457" s="431" t="s">
        <v>2215</v>
      </c>
      <c r="DP457" s="665"/>
      <c r="DQ457" s="582"/>
      <c r="DR457" s="706"/>
      <c r="DS457" s="582"/>
      <c r="DT457" s="817"/>
      <c r="DU457" s="585"/>
      <c r="DV457" s="459">
        <v>2.7777777777777776E-2</v>
      </c>
      <c r="DW457" s="471"/>
      <c r="DX457" s="431" t="s">
        <v>2215</v>
      </c>
      <c r="DY457" s="665"/>
      <c r="DZ457" s="582"/>
      <c r="EA457" s="706"/>
      <c r="EB457" s="582"/>
      <c r="EC457" s="430" t="s">
        <v>2219</v>
      </c>
      <c r="ED457" s="817"/>
      <c r="EE457" s="586"/>
      <c r="EG457" s="434">
        <v>0.33333333333333343</v>
      </c>
      <c r="EH457" s="434">
        <v>0</v>
      </c>
      <c r="EI457" s="475">
        <v>0</v>
      </c>
      <c r="EJ457" s="587"/>
      <c r="EK457" s="828"/>
      <c r="EL457" s="828">
        <v>0</v>
      </c>
      <c r="EM457" s="584"/>
      <c r="EN457" s="585"/>
      <c r="EO457" s="585"/>
      <c r="EP457" s="689"/>
      <c r="EQ457" s="586"/>
      <c r="ER457" s="586"/>
      <c r="ES457" s="200"/>
      <c r="ET457" s="412">
        <f t="shared" si="9"/>
        <v>0</v>
      </c>
    </row>
    <row r="458" spans="1:150" s="409" customFormat="1" ht="99.95" customHeight="1" x14ac:dyDescent="0.25">
      <c r="A458" s="430" t="s">
        <v>204</v>
      </c>
      <c r="B458" s="430" t="s">
        <v>3837</v>
      </c>
      <c r="C458" s="430" t="s">
        <v>2210</v>
      </c>
      <c r="D458" s="437">
        <v>2</v>
      </c>
      <c r="E458" s="430" t="s">
        <v>3785</v>
      </c>
      <c r="F458" s="441" t="s">
        <v>65</v>
      </c>
      <c r="G458" s="449">
        <v>0.45079999999999998</v>
      </c>
      <c r="H458" s="444">
        <v>1</v>
      </c>
      <c r="I458" s="441">
        <v>0.05</v>
      </c>
      <c r="J458" s="430" t="s">
        <v>2211</v>
      </c>
      <c r="K458" s="463">
        <v>43465</v>
      </c>
      <c r="L458" s="437">
        <v>3</v>
      </c>
      <c r="M458" s="430" t="s">
        <v>2224</v>
      </c>
      <c r="N458" s="430" t="s">
        <v>2225</v>
      </c>
      <c r="O458" s="430" t="s">
        <v>2213</v>
      </c>
      <c r="P458" s="441">
        <v>0.01</v>
      </c>
      <c r="Q458" s="453" t="s">
        <v>1820</v>
      </c>
      <c r="R458" s="267">
        <v>632770000</v>
      </c>
      <c r="S458" s="415"/>
      <c r="T458" s="11">
        <v>43101</v>
      </c>
      <c r="U458" s="11">
        <v>43465</v>
      </c>
      <c r="V458" s="430" t="s">
        <v>2226</v>
      </c>
      <c r="W458" s="449">
        <v>0.33333333333333331</v>
      </c>
      <c r="X458" s="459">
        <v>2.7777777777777776E-2</v>
      </c>
      <c r="Y458" s="431"/>
      <c r="Z458" s="431" t="s">
        <v>2215</v>
      </c>
      <c r="AA458" s="810">
        <v>8.3333333333333329E-2</v>
      </c>
      <c r="AB458" s="582">
        <v>0</v>
      </c>
      <c r="AC458" s="704"/>
      <c r="AD458" s="582"/>
      <c r="AE458" s="817"/>
      <c r="AF458" s="586"/>
      <c r="AG458" s="459">
        <v>2.7777777777777776E-2</v>
      </c>
      <c r="AH458" s="471"/>
      <c r="AI458" s="431" t="s">
        <v>2215</v>
      </c>
      <c r="AJ458" s="665">
        <v>8.3333333333333329E-2</v>
      </c>
      <c r="AK458" s="582">
        <v>0</v>
      </c>
      <c r="AL458" s="704"/>
      <c r="AM458" s="582"/>
      <c r="AN458" s="819"/>
      <c r="AO458" s="586"/>
      <c r="AP458" s="459">
        <v>2.7777777777777776E-2</v>
      </c>
      <c r="AQ458" s="471"/>
      <c r="AR458" s="431" t="s">
        <v>2215</v>
      </c>
      <c r="AS458" s="665">
        <v>8.3333333333333329E-2</v>
      </c>
      <c r="AT458" s="582">
        <v>0</v>
      </c>
      <c r="AU458" s="704"/>
      <c r="AV458" s="582"/>
      <c r="AW458" s="430" t="s">
        <v>2225</v>
      </c>
      <c r="AX458" s="817"/>
      <c r="AY458" s="586"/>
      <c r="AZ458" s="459">
        <v>2.7777777777777776E-2</v>
      </c>
      <c r="BA458" s="471"/>
      <c r="BB458" s="431" t="s">
        <v>2215</v>
      </c>
      <c r="BC458" s="665">
        <v>8.3333333333333329E-2</v>
      </c>
      <c r="BD458" s="582">
        <v>0</v>
      </c>
      <c r="BE458" s="704"/>
      <c r="BF458" s="582"/>
      <c r="BG458" s="817"/>
      <c r="BH458" s="586"/>
      <c r="BI458" s="459">
        <v>2.7777777777777776E-2</v>
      </c>
      <c r="BJ458" s="471"/>
      <c r="BK458" s="431" t="s">
        <v>2215</v>
      </c>
      <c r="BL458" s="665">
        <v>8.3333333333333329E-2</v>
      </c>
      <c r="BM458" s="582">
        <v>0</v>
      </c>
      <c r="BN458" s="704">
        <v>632770000</v>
      </c>
      <c r="BO458" s="582"/>
      <c r="BP458" s="817"/>
      <c r="BQ458" s="586"/>
      <c r="BR458" s="459">
        <v>2.7777777777777776E-2</v>
      </c>
      <c r="BS458" s="471"/>
      <c r="BT458" s="431" t="s">
        <v>2215</v>
      </c>
      <c r="BU458" s="665">
        <v>8.3333333333333329E-2</v>
      </c>
      <c r="BV458" s="582">
        <v>0</v>
      </c>
      <c r="BW458" s="704"/>
      <c r="BX458" s="582"/>
      <c r="BY458" s="430" t="s">
        <v>2225</v>
      </c>
      <c r="BZ458" s="817"/>
      <c r="CA458" s="586"/>
      <c r="CB458" s="459">
        <v>2.7777777777777776E-2</v>
      </c>
      <c r="CC458" s="471"/>
      <c r="CD458" s="431" t="s">
        <v>2215</v>
      </c>
      <c r="CE458" s="665">
        <v>8.3333333333333329E-2</v>
      </c>
      <c r="CF458" s="582">
        <v>0</v>
      </c>
      <c r="CG458" s="704"/>
      <c r="CH458" s="582"/>
      <c r="CI458" s="817"/>
      <c r="CJ458" s="586"/>
      <c r="CK458" s="459">
        <v>2.7777777777777776E-2</v>
      </c>
      <c r="CL458" s="471"/>
      <c r="CM458" s="431" t="s">
        <v>2215</v>
      </c>
      <c r="CN458" s="665">
        <v>8.3333333333333329E-2</v>
      </c>
      <c r="CO458" s="582">
        <v>0</v>
      </c>
      <c r="CP458" s="704"/>
      <c r="CQ458" s="582"/>
      <c r="CR458" s="817"/>
      <c r="CS458" s="586"/>
      <c r="CT458" s="459">
        <v>2.7777777777777776E-2</v>
      </c>
      <c r="CU458" s="471"/>
      <c r="CV458" s="431" t="s">
        <v>2215</v>
      </c>
      <c r="CW458" s="665">
        <v>8.3333333333333329E-2</v>
      </c>
      <c r="CX458" s="582">
        <v>0</v>
      </c>
      <c r="CY458" s="704"/>
      <c r="CZ458" s="582"/>
      <c r="DA458" s="430" t="s">
        <v>2225</v>
      </c>
      <c r="DB458" s="817"/>
      <c r="DC458" s="585"/>
      <c r="DD458" s="459">
        <v>2.7777777777777776E-2</v>
      </c>
      <c r="DE458" s="471"/>
      <c r="DF458" s="431" t="s">
        <v>2215</v>
      </c>
      <c r="DG458" s="665">
        <v>8.3333333333333329E-2</v>
      </c>
      <c r="DH458" s="582">
        <v>0</v>
      </c>
      <c r="DI458" s="704"/>
      <c r="DJ458" s="582"/>
      <c r="DK458" s="817"/>
      <c r="DL458" s="585"/>
      <c r="DM458" s="459">
        <v>2.7777777777777776E-2</v>
      </c>
      <c r="DN458" s="471"/>
      <c r="DO458" s="431" t="s">
        <v>2215</v>
      </c>
      <c r="DP458" s="665">
        <v>8.3333333333333329E-2</v>
      </c>
      <c r="DQ458" s="582">
        <v>0</v>
      </c>
      <c r="DR458" s="704"/>
      <c r="DS458" s="582"/>
      <c r="DT458" s="817"/>
      <c r="DU458" s="585"/>
      <c r="DV458" s="459">
        <v>2.7777777777777776E-2</v>
      </c>
      <c r="DW458" s="471"/>
      <c r="DX458" s="431" t="s">
        <v>2215</v>
      </c>
      <c r="DY458" s="665">
        <v>8.3333333333333329E-2</v>
      </c>
      <c r="DZ458" s="582">
        <v>0</v>
      </c>
      <c r="EA458" s="704"/>
      <c r="EB458" s="582"/>
      <c r="EC458" s="430" t="s">
        <v>2225</v>
      </c>
      <c r="ED458" s="817"/>
      <c r="EE458" s="586"/>
      <c r="EG458" s="434">
        <v>0.33333333333333343</v>
      </c>
      <c r="EH458" s="434">
        <v>0</v>
      </c>
      <c r="EI458" s="475">
        <v>0</v>
      </c>
      <c r="EJ458" s="587">
        <v>1</v>
      </c>
      <c r="EK458" s="827">
        <v>0</v>
      </c>
      <c r="EL458" s="827">
        <v>0</v>
      </c>
      <c r="EM458" s="584"/>
      <c r="EN458" s="585"/>
      <c r="EO458" s="585"/>
      <c r="EP458" s="689"/>
      <c r="EQ458" s="586"/>
      <c r="ER458" s="586"/>
      <c r="ES458" s="200"/>
      <c r="ET458" s="412">
        <f t="shared" si="9"/>
        <v>0</v>
      </c>
    </row>
    <row r="459" spans="1:150" s="409" customFormat="1" ht="99.95" customHeight="1" x14ac:dyDescent="0.25">
      <c r="A459" s="430" t="s">
        <v>204</v>
      </c>
      <c r="B459" s="430" t="s">
        <v>3837</v>
      </c>
      <c r="C459" s="430" t="s">
        <v>2210</v>
      </c>
      <c r="D459" s="437">
        <v>2</v>
      </c>
      <c r="E459" s="430" t="s">
        <v>3785</v>
      </c>
      <c r="F459" s="441" t="s">
        <v>65</v>
      </c>
      <c r="G459" s="449">
        <v>0.45079999999999998</v>
      </c>
      <c r="H459" s="444">
        <v>1</v>
      </c>
      <c r="I459" s="441">
        <v>0.05</v>
      </c>
      <c r="J459" s="430" t="s">
        <v>2211</v>
      </c>
      <c r="K459" s="463">
        <v>43465</v>
      </c>
      <c r="L459" s="437">
        <v>3</v>
      </c>
      <c r="M459" s="430" t="s">
        <v>2224</v>
      </c>
      <c r="N459" s="430" t="s">
        <v>2225</v>
      </c>
      <c r="O459" s="430" t="s">
        <v>2213</v>
      </c>
      <c r="P459" s="441">
        <v>0.01</v>
      </c>
      <c r="Q459" s="453" t="s">
        <v>1820</v>
      </c>
      <c r="R459" s="267">
        <v>632770000</v>
      </c>
      <c r="S459" s="415"/>
      <c r="T459" s="11">
        <v>43101</v>
      </c>
      <c r="U459" s="11">
        <v>43465</v>
      </c>
      <c r="V459" s="430" t="s">
        <v>2227</v>
      </c>
      <c r="W459" s="449">
        <v>0.33333333333333331</v>
      </c>
      <c r="X459" s="459">
        <v>2.7777777777777776E-2</v>
      </c>
      <c r="Y459" s="431"/>
      <c r="Z459" s="431" t="s">
        <v>2215</v>
      </c>
      <c r="AA459" s="811"/>
      <c r="AB459" s="582"/>
      <c r="AC459" s="705"/>
      <c r="AD459" s="582"/>
      <c r="AE459" s="817"/>
      <c r="AF459" s="586"/>
      <c r="AG459" s="459">
        <v>2.7777777777777776E-2</v>
      </c>
      <c r="AH459" s="435"/>
      <c r="AI459" s="431" t="s">
        <v>2215</v>
      </c>
      <c r="AJ459" s="665"/>
      <c r="AK459" s="582"/>
      <c r="AL459" s="705"/>
      <c r="AM459" s="582"/>
      <c r="AN459" s="819"/>
      <c r="AO459" s="586"/>
      <c r="AP459" s="459">
        <v>2.7777777777777776E-2</v>
      </c>
      <c r="AQ459" s="435"/>
      <c r="AR459" s="431" t="s">
        <v>2215</v>
      </c>
      <c r="AS459" s="665"/>
      <c r="AT459" s="582"/>
      <c r="AU459" s="705"/>
      <c r="AV459" s="582"/>
      <c r="AW459" s="430" t="s">
        <v>2225</v>
      </c>
      <c r="AX459" s="817"/>
      <c r="AY459" s="586"/>
      <c r="AZ459" s="459">
        <v>2.7777777777777776E-2</v>
      </c>
      <c r="BA459" s="435"/>
      <c r="BB459" s="431" t="s">
        <v>2215</v>
      </c>
      <c r="BC459" s="665"/>
      <c r="BD459" s="582"/>
      <c r="BE459" s="705"/>
      <c r="BF459" s="582"/>
      <c r="BG459" s="817"/>
      <c r="BH459" s="586"/>
      <c r="BI459" s="459">
        <v>2.7777777777777776E-2</v>
      </c>
      <c r="BJ459" s="435"/>
      <c r="BK459" s="431" t="s">
        <v>2215</v>
      </c>
      <c r="BL459" s="665"/>
      <c r="BM459" s="582"/>
      <c r="BN459" s="705"/>
      <c r="BO459" s="582"/>
      <c r="BP459" s="817"/>
      <c r="BQ459" s="586"/>
      <c r="BR459" s="459">
        <v>2.7777777777777776E-2</v>
      </c>
      <c r="BS459" s="435"/>
      <c r="BT459" s="431" t="s">
        <v>2215</v>
      </c>
      <c r="BU459" s="665"/>
      <c r="BV459" s="582"/>
      <c r="BW459" s="705"/>
      <c r="BX459" s="582"/>
      <c r="BY459" s="430" t="s">
        <v>2225</v>
      </c>
      <c r="BZ459" s="817"/>
      <c r="CA459" s="586"/>
      <c r="CB459" s="459">
        <v>2.7777777777777776E-2</v>
      </c>
      <c r="CC459" s="435"/>
      <c r="CD459" s="431" t="s">
        <v>2215</v>
      </c>
      <c r="CE459" s="665"/>
      <c r="CF459" s="582"/>
      <c r="CG459" s="705"/>
      <c r="CH459" s="582"/>
      <c r="CI459" s="817"/>
      <c r="CJ459" s="586"/>
      <c r="CK459" s="459">
        <v>2.7777777777777776E-2</v>
      </c>
      <c r="CL459" s="435"/>
      <c r="CM459" s="431" t="s">
        <v>2215</v>
      </c>
      <c r="CN459" s="665"/>
      <c r="CO459" s="582"/>
      <c r="CP459" s="705"/>
      <c r="CQ459" s="582"/>
      <c r="CR459" s="817"/>
      <c r="CS459" s="586"/>
      <c r="CT459" s="459">
        <v>2.7777777777777776E-2</v>
      </c>
      <c r="CU459" s="435"/>
      <c r="CV459" s="431" t="s">
        <v>2215</v>
      </c>
      <c r="CW459" s="665"/>
      <c r="CX459" s="582"/>
      <c r="CY459" s="705"/>
      <c r="CZ459" s="582"/>
      <c r="DA459" s="430" t="s">
        <v>2225</v>
      </c>
      <c r="DB459" s="817"/>
      <c r="DC459" s="585"/>
      <c r="DD459" s="459">
        <v>2.7777777777777776E-2</v>
      </c>
      <c r="DE459" s="435"/>
      <c r="DF459" s="431" t="s">
        <v>2215</v>
      </c>
      <c r="DG459" s="665"/>
      <c r="DH459" s="582"/>
      <c r="DI459" s="705"/>
      <c r="DJ459" s="582"/>
      <c r="DK459" s="817"/>
      <c r="DL459" s="585"/>
      <c r="DM459" s="459">
        <v>2.7777777777777776E-2</v>
      </c>
      <c r="DN459" s="435"/>
      <c r="DO459" s="431" t="s">
        <v>2215</v>
      </c>
      <c r="DP459" s="665"/>
      <c r="DQ459" s="582"/>
      <c r="DR459" s="705"/>
      <c r="DS459" s="582"/>
      <c r="DT459" s="817"/>
      <c r="DU459" s="585"/>
      <c r="DV459" s="459">
        <v>2.7777777777777776E-2</v>
      </c>
      <c r="DW459" s="435"/>
      <c r="DX459" s="431" t="s">
        <v>2215</v>
      </c>
      <c r="DY459" s="665"/>
      <c r="DZ459" s="582"/>
      <c r="EA459" s="705"/>
      <c r="EB459" s="582"/>
      <c r="EC459" s="430" t="s">
        <v>2225</v>
      </c>
      <c r="ED459" s="817"/>
      <c r="EE459" s="586"/>
      <c r="EG459" s="434">
        <v>0.33333333333333343</v>
      </c>
      <c r="EH459" s="434">
        <v>0</v>
      </c>
      <c r="EI459" s="475">
        <v>0</v>
      </c>
      <c r="EJ459" s="587"/>
      <c r="EK459" s="842">
        <v>0</v>
      </c>
      <c r="EL459" s="842">
        <v>0</v>
      </c>
      <c r="EM459" s="584"/>
      <c r="EN459" s="585"/>
      <c r="EO459" s="585"/>
      <c r="EP459" s="689"/>
      <c r="EQ459" s="586"/>
      <c r="ER459" s="586"/>
      <c r="ES459" s="200"/>
      <c r="ET459" s="412">
        <f t="shared" si="9"/>
        <v>0</v>
      </c>
    </row>
    <row r="460" spans="1:150" s="409" customFormat="1" ht="99.95" customHeight="1" x14ac:dyDescent="0.25">
      <c r="A460" s="430" t="s">
        <v>204</v>
      </c>
      <c r="B460" s="430" t="s">
        <v>3837</v>
      </c>
      <c r="C460" s="430" t="s">
        <v>2210</v>
      </c>
      <c r="D460" s="437">
        <v>2</v>
      </c>
      <c r="E460" s="430" t="s">
        <v>3785</v>
      </c>
      <c r="F460" s="441" t="s">
        <v>65</v>
      </c>
      <c r="G460" s="449">
        <v>0.45079999999999998</v>
      </c>
      <c r="H460" s="444">
        <v>1</v>
      </c>
      <c r="I460" s="441">
        <v>0.05</v>
      </c>
      <c r="J460" s="430" t="s">
        <v>2211</v>
      </c>
      <c r="K460" s="463">
        <v>43465</v>
      </c>
      <c r="L460" s="437">
        <v>3</v>
      </c>
      <c r="M460" s="430" t="s">
        <v>2224</v>
      </c>
      <c r="N460" s="430" t="s">
        <v>2225</v>
      </c>
      <c r="O460" s="430" t="s">
        <v>2213</v>
      </c>
      <c r="P460" s="441">
        <v>0.01</v>
      </c>
      <c r="Q460" s="453" t="s">
        <v>1820</v>
      </c>
      <c r="R460" s="267">
        <v>632770000</v>
      </c>
      <c r="S460" s="415"/>
      <c r="T460" s="11">
        <v>43101</v>
      </c>
      <c r="U460" s="11">
        <v>43465</v>
      </c>
      <c r="V460" s="430" t="s">
        <v>2228</v>
      </c>
      <c r="W460" s="449">
        <v>0.33333333333333331</v>
      </c>
      <c r="X460" s="459">
        <v>2.7777777777777776E-2</v>
      </c>
      <c r="Y460" s="431"/>
      <c r="Z460" s="431" t="s">
        <v>2215</v>
      </c>
      <c r="AA460" s="812"/>
      <c r="AB460" s="582"/>
      <c r="AC460" s="706"/>
      <c r="AD460" s="582"/>
      <c r="AE460" s="817"/>
      <c r="AF460" s="586"/>
      <c r="AG460" s="459">
        <v>2.7777777777777776E-2</v>
      </c>
      <c r="AH460" s="435"/>
      <c r="AI460" s="431" t="s">
        <v>2215</v>
      </c>
      <c r="AJ460" s="665"/>
      <c r="AK460" s="582"/>
      <c r="AL460" s="706"/>
      <c r="AM460" s="582"/>
      <c r="AN460" s="819"/>
      <c r="AO460" s="586"/>
      <c r="AP460" s="459">
        <v>2.7777777777777776E-2</v>
      </c>
      <c r="AQ460" s="435"/>
      <c r="AR460" s="431" t="s">
        <v>2215</v>
      </c>
      <c r="AS460" s="665"/>
      <c r="AT460" s="582"/>
      <c r="AU460" s="706"/>
      <c r="AV460" s="582"/>
      <c r="AW460" s="430" t="s">
        <v>2225</v>
      </c>
      <c r="AX460" s="817"/>
      <c r="AY460" s="586"/>
      <c r="AZ460" s="459">
        <v>2.7777777777777776E-2</v>
      </c>
      <c r="BA460" s="435"/>
      <c r="BB460" s="431" t="s">
        <v>2215</v>
      </c>
      <c r="BC460" s="665"/>
      <c r="BD460" s="582"/>
      <c r="BE460" s="706"/>
      <c r="BF460" s="582"/>
      <c r="BG460" s="817"/>
      <c r="BH460" s="586"/>
      <c r="BI460" s="459">
        <v>2.7777777777777776E-2</v>
      </c>
      <c r="BJ460" s="435"/>
      <c r="BK460" s="431" t="s">
        <v>2215</v>
      </c>
      <c r="BL460" s="665"/>
      <c r="BM460" s="582"/>
      <c r="BN460" s="706"/>
      <c r="BO460" s="582"/>
      <c r="BP460" s="817"/>
      <c r="BQ460" s="586"/>
      <c r="BR460" s="459">
        <v>2.7777777777777776E-2</v>
      </c>
      <c r="BS460" s="435"/>
      <c r="BT460" s="431" t="s">
        <v>2215</v>
      </c>
      <c r="BU460" s="665"/>
      <c r="BV460" s="582"/>
      <c r="BW460" s="706"/>
      <c r="BX460" s="582"/>
      <c r="BY460" s="430" t="s">
        <v>2225</v>
      </c>
      <c r="BZ460" s="817"/>
      <c r="CA460" s="586"/>
      <c r="CB460" s="459">
        <v>2.7777777777777776E-2</v>
      </c>
      <c r="CC460" s="435"/>
      <c r="CD460" s="431" t="s">
        <v>2215</v>
      </c>
      <c r="CE460" s="665"/>
      <c r="CF460" s="582"/>
      <c r="CG460" s="706"/>
      <c r="CH460" s="582"/>
      <c r="CI460" s="817"/>
      <c r="CJ460" s="586"/>
      <c r="CK460" s="459">
        <v>2.7777777777777776E-2</v>
      </c>
      <c r="CL460" s="435"/>
      <c r="CM460" s="431" t="s">
        <v>2215</v>
      </c>
      <c r="CN460" s="665"/>
      <c r="CO460" s="582"/>
      <c r="CP460" s="706"/>
      <c r="CQ460" s="582"/>
      <c r="CR460" s="817"/>
      <c r="CS460" s="586"/>
      <c r="CT460" s="459">
        <v>2.7777777777777776E-2</v>
      </c>
      <c r="CU460" s="435"/>
      <c r="CV460" s="431" t="s">
        <v>2215</v>
      </c>
      <c r="CW460" s="665"/>
      <c r="CX460" s="582"/>
      <c r="CY460" s="706"/>
      <c r="CZ460" s="582"/>
      <c r="DA460" s="430" t="s">
        <v>2225</v>
      </c>
      <c r="DB460" s="817"/>
      <c r="DC460" s="585"/>
      <c r="DD460" s="459">
        <v>2.7777777777777776E-2</v>
      </c>
      <c r="DE460" s="435"/>
      <c r="DF460" s="431" t="s">
        <v>2215</v>
      </c>
      <c r="DG460" s="665"/>
      <c r="DH460" s="582"/>
      <c r="DI460" s="706"/>
      <c r="DJ460" s="582"/>
      <c r="DK460" s="817"/>
      <c r="DL460" s="585"/>
      <c r="DM460" s="459">
        <v>2.7777777777777776E-2</v>
      </c>
      <c r="DN460" s="435"/>
      <c r="DO460" s="431" t="s">
        <v>2215</v>
      </c>
      <c r="DP460" s="665"/>
      <c r="DQ460" s="582"/>
      <c r="DR460" s="706"/>
      <c r="DS460" s="582"/>
      <c r="DT460" s="817"/>
      <c r="DU460" s="585"/>
      <c r="DV460" s="459">
        <v>2.7777777777777776E-2</v>
      </c>
      <c r="DW460" s="435"/>
      <c r="DX460" s="431" t="s">
        <v>2215</v>
      </c>
      <c r="DY460" s="665"/>
      <c r="DZ460" s="582"/>
      <c r="EA460" s="706"/>
      <c r="EB460" s="582"/>
      <c r="EC460" s="430" t="s">
        <v>2225</v>
      </c>
      <c r="ED460" s="817"/>
      <c r="EE460" s="586"/>
      <c r="EG460" s="434">
        <v>0.33333333333333343</v>
      </c>
      <c r="EH460" s="434">
        <v>0</v>
      </c>
      <c r="EI460" s="475">
        <v>0</v>
      </c>
      <c r="EJ460" s="587"/>
      <c r="EK460" s="828">
        <v>0</v>
      </c>
      <c r="EL460" s="828">
        <v>0</v>
      </c>
      <c r="EM460" s="584"/>
      <c r="EN460" s="585"/>
      <c r="EO460" s="585"/>
      <c r="EP460" s="689"/>
      <c r="EQ460" s="586"/>
      <c r="ER460" s="586"/>
      <c r="ES460" s="200"/>
      <c r="ET460" s="412">
        <f t="shared" si="9"/>
        <v>0</v>
      </c>
    </row>
    <row r="461" spans="1:150" s="409" customFormat="1" ht="99.95" customHeight="1" x14ac:dyDescent="0.25">
      <c r="A461" s="430" t="s">
        <v>204</v>
      </c>
      <c r="B461" s="430" t="s">
        <v>3837</v>
      </c>
      <c r="C461" s="430" t="s">
        <v>2210</v>
      </c>
      <c r="D461" s="437">
        <v>2</v>
      </c>
      <c r="E461" s="430" t="s">
        <v>3785</v>
      </c>
      <c r="F461" s="441" t="s">
        <v>65</v>
      </c>
      <c r="G461" s="449">
        <v>0.45079999999999998</v>
      </c>
      <c r="H461" s="444">
        <v>1</v>
      </c>
      <c r="I461" s="441">
        <v>0.05</v>
      </c>
      <c r="J461" s="430" t="s">
        <v>2211</v>
      </c>
      <c r="K461" s="463">
        <v>43465</v>
      </c>
      <c r="L461" s="435">
        <v>4</v>
      </c>
      <c r="M461" s="430" t="s">
        <v>2229</v>
      </c>
      <c r="N461" s="430" t="s">
        <v>2230</v>
      </c>
      <c r="O461" s="173" t="s">
        <v>2213</v>
      </c>
      <c r="P461" s="441">
        <v>0.01</v>
      </c>
      <c r="Q461" s="435" t="s">
        <v>1820</v>
      </c>
      <c r="R461" s="267">
        <v>87910000</v>
      </c>
      <c r="S461" s="173"/>
      <c r="T461" s="11">
        <v>43101</v>
      </c>
      <c r="U461" s="11">
        <v>43465</v>
      </c>
      <c r="V461" s="430" t="s">
        <v>2231</v>
      </c>
      <c r="W461" s="449">
        <v>0.33333333333333331</v>
      </c>
      <c r="X461" s="459">
        <v>2.7777777777777776E-2</v>
      </c>
      <c r="Y461" s="431"/>
      <c r="Z461" s="431" t="s">
        <v>2232</v>
      </c>
      <c r="AA461" s="820">
        <v>8.3333333333333329E-2</v>
      </c>
      <c r="AB461" s="582">
        <v>0</v>
      </c>
      <c r="AC461" s="695"/>
      <c r="AD461" s="586"/>
      <c r="AE461" s="817"/>
      <c r="AF461" s="586"/>
      <c r="AG461" s="459">
        <v>2.7777777777777776E-2</v>
      </c>
      <c r="AH461" s="435"/>
      <c r="AI461" s="431" t="s">
        <v>2232</v>
      </c>
      <c r="AJ461" s="759">
        <v>8.3333333333333329E-2</v>
      </c>
      <c r="AK461" s="582">
        <v>0</v>
      </c>
      <c r="AL461" s="695"/>
      <c r="AM461" s="586"/>
      <c r="AN461" s="819"/>
      <c r="AO461" s="586"/>
      <c r="AP461" s="459">
        <v>2.7777777777777776E-2</v>
      </c>
      <c r="AQ461" s="435"/>
      <c r="AR461" s="431" t="s">
        <v>2232</v>
      </c>
      <c r="AS461" s="759">
        <v>8.3333333333333329E-2</v>
      </c>
      <c r="AT461" s="619">
        <v>0</v>
      </c>
      <c r="AU461" s="695"/>
      <c r="AV461" s="586"/>
      <c r="AW461" s="430" t="s">
        <v>2230</v>
      </c>
      <c r="AX461" s="817"/>
      <c r="AY461" s="586"/>
      <c r="AZ461" s="459">
        <v>2.7777777777777776E-2</v>
      </c>
      <c r="BA461" s="435"/>
      <c r="BB461" s="431" t="s">
        <v>2232</v>
      </c>
      <c r="BC461" s="759">
        <v>8.3333333333333329E-2</v>
      </c>
      <c r="BD461" s="619">
        <v>0</v>
      </c>
      <c r="BE461" s="695"/>
      <c r="BF461" s="586"/>
      <c r="BG461" s="817"/>
      <c r="BH461" s="586"/>
      <c r="BI461" s="459">
        <v>2.7777777777777776E-2</v>
      </c>
      <c r="BJ461" s="435"/>
      <c r="BK461" s="431" t="s">
        <v>2232</v>
      </c>
      <c r="BL461" s="759">
        <v>8.3333333333333329E-2</v>
      </c>
      <c r="BM461" s="619">
        <v>0</v>
      </c>
      <c r="BN461" s="695"/>
      <c r="BO461" s="586"/>
      <c r="BP461" s="817"/>
      <c r="BQ461" s="586"/>
      <c r="BR461" s="459">
        <v>2.7777777777777776E-2</v>
      </c>
      <c r="BS461" s="435"/>
      <c r="BT461" s="431" t="s">
        <v>2232</v>
      </c>
      <c r="BU461" s="759">
        <v>8.3333333333333329E-2</v>
      </c>
      <c r="BV461" s="619">
        <v>0</v>
      </c>
      <c r="BW461" s="695"/>
      <c r="BX461" s="586"/>
      <c r="BY461" s="430" t="s">
        <v>2230</v>
      </c>
      <c r="BZ461" s="817"/>
      <c r="CA461" s="586"/>
      <c r="CB461" s="459">
        <v>2.7777777777777776E-2</v>
      </c>
      <c r="CC461" s="435"/>
      <c r="CD461" s="431" t="s">
        <v>2232</v>
      </c>
      <c r="CE461" s="759">
        <v>8.3333333333333329E-2</v>
      </c>
      <c r="CF461" s="619">
        <v>0</v>
      </c>
      <c r="CG461" s="695"/>
      <c r="CH461" s="586"/>
      <c r="CI461" s="817"/>
      <c r="CJ461" s="586"/>
      <c r="CK461" s="459">
        <v>2.7777777777777776E-2</v>
      </c>
      <c r="CL461" s="435"/>
      <c r="CM461" s="431" t="s">
        <v>2232</v>
      </c>
      <c r="CN461" s="759">
        <v>8.3333333333333329E-2</v>
      </c>
      <c r="CO461" s="619">
        <v>0</v>
      </c>
      <c r="CP461" s="695"/>
      <c r="CQ461" s="586"/>
      <c r="CR461" s="817"/>
      <c r="CS461" s="586"/>
      <c r="CT461" s="459">
        <v>2.7777777777777776E-2</v>
      </c>
      <c r="CU461" s="435"/>
      <c r="CV461" s="431" t="s">
        <v>2232</v>
      </c>
      <c r="CW461" s="759">
        <v>8.3333333333333329E-2</v>
      </c>
      <c r="CX461" s="619">
        <v>0</v>
      </c>
      <c r="CY461" s="695">
        <v>87910000</v>
      </c>
      <c r="CZ461" s="586"/>
      <c r="DA461" s="430" t="s">
        <v>2230</v>
      </c>
      <c r="DB461" s="817"/>
      <c r="DC461" s="585"/>
      <c r="DD461" s="459">
        <v>2.7777777777777776E-2</v>
      </c>
      <c r="DE461" s="435"/>
      <c r="DF461" s="431" t="s">
        <v>2232</v>
      </c>
      <c r="DG461" s="759">
        <v>8.3333333333333329E-2</v>
      </c>
      <c r="DH461" s="619">
        <v>0</v>
      </c>
      <c r="DI461" s="695"/>
      <c r="DJ461" s="586"/>
      <c r="DK461" s="817"/>
      <c r="DL461" s="585"/>
      <c r="DM461" s="459">
        <v>2.7777777777777776E-2</v>
      </c>
      <c r="DN461" s="435"/>
      <c r="DO461" s="431" t="s">
        <v>2232</v>
      </c>
      <c r="DP461" s="759">
        <v>8.3333333333333329E-2</v>
      </c>
      <c r="DQ461" s="619">
        <v>0</v>
      </c>
      <c r="DR461" s="695"/>
      <c r="DS461" s="586"/>
      <c r="DT461" s="817"/>
      <c r="DU461" s="585"/>
      <c r="DV461" s="459">
        <v>2.7777777777777776E-2</v>
      </c>
      <c r="DW461" s="435"/>
      <c r="DX461" s="431" t="s">
        <v>2232</v>
      </c>
      <c r="DY461" s="759">
        <v>8.3333333333333329E-2</v>
      </c>
      <c r="DZ461" s="619">
        <v>0</v>
      </c>
      <c r="EA461" s="695"/>
      <c r="EB461" s="586"/>
      <c r="EC461" s="430" t="s">
        <v>2230</v>
      </c>
      <c r="ED461" s="817"/>
      <c r="EE461" s="586"/>
      <c r="EG461" s="434">
        <v>0.33333333333333343</v>
      </c>
      <c r="EH461" s="434">
        <v>0</v>
      </c>
      <c r="EI461" s="475">
        <v>0</v>
      </c>
      <c r="EJ461" s="587">
        <v>1</v>
      </c>
      <c r="EK461" s="827">
        <v>0</v>
      </c>
      <c r="EL461" s="827">
        <v>0</v>
      </c>
      <c r="EM461" s="584"/>
      <c r="EN461" s="585"/>
      <c r="EO461" s="585"/>
      <c r="EP461" s="689"/>
      <c r="EQ461" s="586"/>
      <c r="ER461" s="586"/>
      <c r="ES461" s="200"/>
      <c r="ET461" s="412">
        <f t="shared" si="9"/>
        <v>0</v>
      </c>
    </row>
    <row r="462" spans="1:150" s="409" customFormat="1" ht="99.95" customHeight="1" x14ac:dyDescent="0.25">
      <c r="A462" s="430" t="s">
        <v>204</v>
      </c>
      <c r="B462" s="430" t="s">
        <v>3837</v>
      </c>
      <c r="C462" s="430" t="s">
        <v>2210</v>
      </c>
      <c r="D462" s="437">
        <v>2</v>
      </c>
      <c r="E462" s="430" t="s">
        <v>3785</v>
      </c>
      <c r="F462" s="441" t="s">
        <v>65</v>
      </c>
      <c r="G462" s="449">
        <v>0.45079999999999998</v>
      </c>
      <c r="H462" s="444">
        <v>1</v>
      </c>
      <c r="I462" s="441">
        <v>0.05</v>
      </c>
      <c r="J462" s="430" t="s">
        <v>2211</v>
      </c>
      <c r="K462" s="463">
        <v>43465</v>
      </c>
      <c r="L462" s="435">
        <v>4</v>
      </c>
      <c r="M462" s="430" t="s">
        <v>2229</v>
      </c>
      <c r="N462" s="430" t="s">
        <v>2230</v>
      </c>
      <c r="O462" s="173" t="s">
        <v>2213</v>
      </c>
      <c r="P462" s="441">
        <v>0.01</v>
      </c>
      <c r="Q462" s="435" t="s">
        <v>1820</v>
      </c>
      <c r="R462" s="267">
        <v>87910000</v>
      </c>
      <c r="S462" s="173"/>
      <c r="T462" s="11">
        <v>43101</v>
      </c>
      <c r="U462" s="11">
        <v>43465</v>
      </c>
      <c r="V462" s="430" t="s">
        <v>2233</v>
      </c>
      <c r="W462" s="449">
        <v>0.33333333333333331</v>
      </c>
      <c r="X462" s="459">
        <v>2.7777777777777776E-2</v>
      </c>
      <c r="Y462" s="431"/>
      <c r="Z462" s="431" t="s">
        <v>2232</v>
      </c>
      <c r="AA462" s="821"/>
      <c r="AB462" s="582"/>
      <c r="AC462" s="697"/>
      <c r="AD462" s="586"/>
      <c r="AE462" s="817"/>
      <c r="AF462" s="586"/>
      <c r="AG462" s="459">
        <v>2.7777777777777776E-2</v>
      </c>
      <c r="AH462" s="435"/>
      <c r="AI462" s="431" t="s">
        <v>2232</v>
      </c>
      <c r="AJ462" s="759"/>
      <c r="AK462" s="582"/>
      <c r="AL462" s="697"/>
      <c r="AM462" s="586"/>
      <c r="AN462" s="819"/>
      <c r="AO462" s="586"/>
      <c r="AP462" s="459">
        <v>2.7777777777777776E-2</v>
      </c>
      <c r="AQ462" s="435"/>
      <c r="AR462" s="431" t="s">
        <v>2232</v>
      </c>
      <c r="AS462" s="759"/>
      <c r="AT462" s="619"/>
      <c r="AU462" s="697"/>
      <c r="AV462" s="586"/>
      <c r="AW462" s="430" t="s">
        <v>2230</v>
      </c>
      <c r="AX462" s="817"/>
      <c r="AY462" s="586"/>
      <c r="AZ462" s="459">
        <v>2.7777777777777776E-2</v>
      </c>
      <c r="BA462" s="435"/>
      <c r="BB462" s="431" t="s">
        <v>2232</v>
      </c>
      <c r="BC462" s="759"/>
      <c r="BD462" s="619"/>
      <c r="BE462" s="697"/>
      <c r="BF462" s="586"/>
      <c r="BG462" s="817"/>
      <c r="BH462" s="586"/>
      <c r="BI462" s="459">
        <v>2.7777777777777776E-2</v>
      </c>
      <c r="BJ462" s="435"/>
      <c r="BK462" s="431" t="s">
        <v>2232</v>
      </c>
      <c r="BL462" s="759"/>
      <c r="BM462" s="619"/>
      <c r="BN462" s="697"/>
      <c r="BO462" s="586"/>
      <c r="BP462" s="817"/>
      <c r="BQ462" s="586"/>
      <c r="BR462" s="459">
        <v>2.7777777777777776E-2</v>
      </c>
      <c r="BS462" s="435"/>
      <c r="BT462" s="431" t="s">
        <v>2232</v>
      </c>
      <c r="BU462" s="759"/>
      <c r="BV462" s="619"/>
      <c r="BW462" s="697"/>
      <c r="BX462" s="586"/>
      <c r="BY462" s="430" t="s">
        <v>2230</v>
      </c>
      <c r="BZ462" s="817"/>
      <c r="CA462" s="586"/>
      <c r="CB462" s="459">
        <v>2.7777777777777776E-2</v>
      </c>
      <c r="CC462" s="435"/>
      <c r="CD462" s="431" t="s">
        <v>2232</v>
      </c>
      <c r="CE462" s="759"/>
      <c r="CF462" s="619"/>
      <c r="CG462" s="697"/>
      <c r="CH462" s="586"/>
      <c r="CI462" s="817"/>
      <c r="CJ462" s="586"/>
      <c r="CK462" s="459">
        <v>2.7777777777777776E-2</v>
      </c>
      <c r="CL462" s="435"/>
      <c r="CM462" s="431" t="s">
        <v>2232</v>
      </c>
      <c r="CN462" s="759"/>
      <c r="CO462" s="619"/>
      <c r="CP462" s="697"/>
      <c r="CQ462" s="586"/>
      <c r="CR462" s="817"/>
      <c r="CS462" s="586"/>
      <c r="CT462" s="459">
        <v>2.7777777777777776E-2</v>
      </c>
      <c r="CU462" s="435"/>
      <c r="CV462" s="431" t="s">
        <v>2232</v>
      </c>
      <c r="CW462" s="759"/>
      <c r="CX462" s="619"/>
      <c r="CY462" s="697"/>
      <c r="CZ462" s="586"/>
      <c r="DA462" s="430" t="s">
        <v>2230</v>
      </c>
      <c r="DB462" s="817"/>
      <c r="DC462" s="585"/>
      <c r="DD462" s="459">
        <v>2.7777777777777776E-2</v>
      </c>
      <c r="DE462" s="435"/>
      <c r="DF462" s="431" t="s">
        <v>2232</v>
      </c>
      <c r="DG462" s="759"/>
      <c r="DH462" s="619"/>
      <c r="DI462" s="697"/>
      <c r="DJ462" s="586"/>
      <c r="DK462" s="817"/>
      <c r="DL462" s="585"/>
      <c r="DM462" s="459">
        <v>2.7777777777777776E-2</v>
      </c>
      <c r="DN462" s="435"/>
      <c r="DO462" s="431" t="s">
        <v>2232</v>
      </c>
      <c r="DP462" s="759"/>
      <c r="DQ462" s="619"/>
      <c r="DR462" s="697"/>
      <c r="DS462" s="586"/>
      <c r="DT462" s="817"/>
      <c r="DU462" s="585"/>
      <c r="DV462" s="459">
        <v>2.7777777777777776E-2</v>
      </c>
      <c r="DW462" s="435"/>
      <c r="DX462" s="431" t="s">
        <v>2232</v>
      </c>
      <c r="DY462" s="759"/>
      <c r="DZ462" s="619"/>
      <c r="EA462" s="697"/>
      <c r="EB462" s="586"/>
      <c r="EC462" s="430" t="s">
        <v>2230</v>
      </c>
      <c r="ED462" s="817"/>
      <c r="EE462" s="586"/>
      <c r="EG462" s="434">
        <v>0.33333333333333343</v>
      </c>
      <c r="EH462" s="434">
        <v>0</v>
      </c>
      <c r="EI462" s="475">
        <v>0</v>
      </c>
      <c r="EJ462" s="587"/>
      <c r="EK462" s="842">
        <v>0</v>
      </c>
      <c r="EL462" s="842">
        <v>0</v>
      </c>
      <c r="EM462" s="584"/>
      <c r="EN462" s="585"/>
      <c r="EO462" s="585"/>
      <c r="EP462" s="689"/>
      <c r="EQ462" s="586"/>
      <c r="ER462" s="586"/>
      <c r="ES462" s="200"/>
      <c r="ET462" s="412">
        <f t="shared" si="9"/>
        <v>0</v>
      </c>
    </row>
    <row r="463" spans="1:150" s="409" customFormat="1" ht="99.95" customHeight="1" x14ac:dyDescent="0.25">
      <c r="A463" s="430" t="s">
        <v>204</v>
      </c>
      <c r="B463" s="430" t="s">
        <v>3837</v>
      </c>
      <c r="C463" s="430" t="s">
        <v>2210</v>
      </c>
      <c r="D463" s="437">
        <v>2</v>
      </c>
      <c r="E463" s="430" t="s">
        <v>3785</v>
      </c>
      <c r="F463" s="441" t="s">
        <v>65</v>
      </c>
      <c r="G463" s="449">
        <v>0.45079999999999998</v>
      </c>
      <c r="H463" s="444">
        <v>1</v>
      </c>
      <c r="I463" s="441">
        <v>0.05</v>
      </c>
      <c r="J463" s="430" t="s">
        <v>2211</v>
      </c>
      <c r="K463" s="463">
        <v>43465</v>
      </c>
      <c r="L463" s="435">
        <v>4</v>
      </c>
      <c r="M463" s="430" t="s">
        <v>2229</v>
      </c>
      <c r="N463" s="430" t="s">
        <v>2230</v>
      </c>
      <c r="O463" s="173" t="s">
        <v>2213</v>
      </c>
      <c r="P463" s="441">
        <v>0.01</v>
      </c>
      <c r="Q463" s="435" t="s">
        <v>1820</v>
      </c>
      <c r="R463" s="267">
        <v>87910000</v>
      </c>
      <c r="S463" s="173"/>
      <c r="T463" s="11">
        <v>43101</v>
      </c>
      <c r="U463" s="11">
        <v>43465</v>
      </c>
      <c r="V463" s="430" t="s">
        <v>2234</v>
      </c>
      <c r="W463" s="449">
        <v>0.33333333333333331</v>
      </c>
      <c r="X463" s="459">
        <v>2.7777777777777776E-2</v>
      </c>
      <c r="Y463" s="431"/>
      <c r="Z463" s="431" t="s">
        <v>2232</v>
      </c>
      <c r="AA463" s="822"/>
      <c r="AB463" s="582"/>
      <c r="AC463" s="696"/>
      <c r="AD463" s="586"/>
      <c r="AE463" s="817"/>
      <c r="AF463" s="586"/>
      <c r="AG463" s="459">
        <v>2.7777777777777776E-2</v>
      </c>
      <c r="AH463" s="435"/>
      <c r="AI463" s="431" t="s">
        <v>2232</v>
      </c>
      <c r="AJ463" s="759"/>
      <c r="AK463" s="582"/>
      <c r="AL463" s="696"/>
      <c r="AM463" s="586"/>
      <c r="AN463" s="819"/>
      <c r="AO463" s="586"/>
      <c r="AP463" s="459">
        <v>2.7777777777777776E-2</v>
      </c>
      <c r="AQ463" s="435"/>
      <c r="AR463" s="431" t="s">
        <v>2232</v>
      </c>
      <c r="AS463" s="759"/>
      <c r="AT463" s="619"/>
      <c r="AU463" s="696"/>
      <c r="AV463" s="586"/>
      <c r="AW463" s="430" t="s">
        <v>2230</v>
      </c>
      <c r="AX463" s="817"/>
      <c r="AY463" s="586"/>
      <c r="AZ463" s="459">
        <v>2.7777777777777776E-2</v>
      </c>
      <c r="BA463" s="435"/>
      <c r="BB463" s="431" t="s">
        <v>2232</v>
      </c>
      <c r="BC463" s="759"/>
      <c r="BD463" s="619"/>
      <c r="BE463" s="696"/>
      <c r="BF463" s="586"/>
      <c r="BG463" s="817"/>
      <c r="BH463" s="586"/>
      <c r="BI463" s="459">
        <v>2.7777777777777776E-2</v>
      </c>
      <c r="BJ463" s="435"/>
      <c r="BK463" s="431" t="s">
        <v>2232</v>
      </c>
      <c r="BL463" s="759"/>
      <c r="BM463" s="619"/>
      <c r="BN463" s="696"/>
      <c r="BO463" s="586"/>
      <c r="BP463" s="817"/>
      <c r="BQ463" s="586"/>
      <c r="BR463" s="459">
        <v>2.7777777777777776E-2</v>
      </c>
      <c r="BS463" s="435"/>
      <c r="BT463" s="431" t="s">
        <v>2232</v>
      </c>
      <c r="BU463" s="759"/>
      <c r="BV463" s="619"/>
      <c r="BW463" s="696"/>
      <c r="BX463" s="586"/>
      <c r="BY463" s="430" t="s">
        <v>2230</v>
      </c>
      <c r="BZ463" s="817"/>
      <c r="CA463" s="586"/>
      <c r="CB463" s="459">
        <v>2.7777777777777776E-2</v>
      </c>
      <c r="CC463" s="435"/>
      <c r="CD463" s="431" t="s">
        <v>2232</v>
      </c>
      <c r="CE463" s="759"/>
      <c r="CF463" s="619"/>
      <c r="CG463" s="696"/>
      <c r="CH463" s="586"/>
      <c r="CI463" s="817"/>
      <c r="CJ463" s="586"/>
      <c r="CK463" s="459">
        <v>2.7777777777777776E-2</v>
      </c>
      <c r="CL463" s="435"/>
      <c r="CM463" s="431" t="s">
        <v>2232</v>
      </c>
      <c r="CN463" s="759"/>
      <c r="CO463" s="619"/>
      <c r="CP463" s="696"/>
      <c r="CQ463" s="586"/>
      <c r="CR463" s="817"/>
      <c r="CS463" s="586"/>
      <c r="CT463" s="459">
        <v>2.7777777777777776E-2</v>
      </c>
      <c r="CU463" s="435"/>
      <c r="CV463" s="431" t="s">
        <v>2232</v>
      </c>
      <c r="CW463" s="759"/>
      <c r="CX463" s="619"/>
      <c r="CY463" s="696"/>
      <c r="CZ463" s="586"/>
      <c r="DA463" s="430" t="s">
        <v>2230</v>
      </c>
      <c r="DB463" s="817"/>
      <c r="DC463" s="585"/>
      <c r="DD463" s="459">
        <v>2.7777777777777776E-2</v>
      </c>
      <c r="DE463" s="435"/>
      <c r="DF463" s="431" t="s">
        <v>2232</v>
      </c>
      <c r="DG463" s="759"/>
      <c r="DH463" s="619"/>
      <c r="DI463" s="696"/>
      <c r="DJ463" s="586"/>
      <c r="DK463" s="817"/>
      <c r="DL463" s="585"/>
      <c r="DM463" s="459">
        <v>2.7777777777777776E-2</v>
      </c>
      <c r="DN463" s="435"/>
      <c r="DO463" s="431" t="s">
        <v>2232</v>
      </c>
      <c r="DP463" s="759"/>
      <c r="DQ463" s="619"/>
      <c r="DR463" s="696"/>
      <c r="DS463" s="586"/>
      <c r="DT463" s="817"/>
      <c r="DU463" s="585"/>
      <c r="DV463" s="459">
        <v>2.7777777777777776E-2</v>
      </c>
      <c r="DW463" s="435"/>
      <c r="DX463" s="431" t="s">
        <v>2232</v>
      </c>
      <c r="DY463" s="759"/>
      <c r="DZ463" s="619"/>
      <c r="EA463" s="696"/>
      <c r="EB463" s="586"/>
      <c r="EC463" s="430" t="s">
        <v>2230</v>
      </c>
      <c r="ED463" s="817"/>
      <c r="EE463" s="586"/>
      <c r="EG463" s="434">
        <v>0.33333333333333343</v>
      </c>
      <c r="EH463" s="434">
        <v>0</v>
      </c>
      <c r="EI463" s="475">
        <v>0</v>
      </c>
      <c r="EJ463" s="587"/>
      <c r="EK463" s="828">
        <v>0</v>
      </c>
      <c r="EL463" s="828">
        <v>0</v>
      </c>
      <c r="EM463" s="584"/>
      <c r="EN463" s="585"/>
      <c r="EO463" s="585"/>
      <c r="EP463" s="689"/>
      <c r="EQ463" s="586"/>
      <c r="ER463" s="586"/>
      <c r="ES463" s="200"/>
      <c r="ET463" s="412">
        <f t="shared" si="9"/>
        <v>0</v>
      </c>
    </row>
    <row r="464" spans="1:150" s="409" customFormat="1" ht="99.95" customHeight="1" x14ac:dyDescent="0.25">
      <c r="A464" s="430" t="s">
        <v>204</v>
      </c>
      <c r="B464" s="430" t="s">
        <v>3837</v>
      </c>
      <c r="C464" s="430" t="s">
        <v>2210</v>
      </c>
      <c r="D464" s="437">
        <v>2</v>
      </c>
      <c r="E464" s="430" t="s">
        <v>3785</v>
      </c>
      <c r="F464" s="441" t="s">
        <v>65</v>
      </c>
      <c r="G464" s="449">
        <v>0.45079999999999998</v>
      </c>
      <c r="H464" s="444">
        <v>1</v>
      </c>
      <c r="I464" s="441">
        <v>0.05</v>
      </c>
      <c r="J464" s="430" t="s">
        <v>2211</v>
      </c>
      <c r="K464" s="463">
        <v>43465</v>
      </c>
      <c r="L464" s="435">
        <v>5</v>
      </c>
      <c r="M464" s="430" t="s">
        <v>147</v>
      </c>
      <c r="N464" s="430" t="s">
        <v>2235</v>
      </c>
      <c r="O464" s="430" t="s">
        <v>2213</v>
      </c>
      <c r="P464" s="441">
        <v>0.01</v>
      </c>
      <c r="Q464" s="435" t="s">
        <v>1820</v>
      </c>
      <c r="R464" s="267">
        <v>640739000</v>
      </c>
      <c r="S464" s="173"/>
      <c r="T464" s="172">
        <v>43101</v>
      </c>
      <c r="U464" s="172">
        <v>43465</v>
      </c>
      <c r="V464" s="430" t="s">
        <v>2236</v>
      </c>
      <c r="W464" s="449">
        <v>0.5</v>
      </c>
      <c r="X464" s="459">
        <v>4.1666666666666664E-2</v>
      </c>
      <c r="Y464" s="431"/>
      <c r="Z464" s="431" t="s">
        <v>2237</v>
      </c>
      <c r="AA464" s="820">
        <v>8.3333333333333329E-2</v>
      </c>
      <c r="AB464" s="585">
        <v>0</v>
      </c>
      <c r="AC464" s="695">
        <v>640739000</v>
      </c>
      <c r="AD464" s="586"/>
      <c r="AE464" s="817"/>
      <c r="AF464" s="586"/>
      <c r="AG464" s="459">
        <v>4.1666666666666664E-2</v>
      </c>
      <c r="AH464" s="435"/>
      <c r="AI464" s="431" t="s">
        <v>2237</v>
      </c>
      <c r="AJ464" s="759">
        <v>8.3333333333333329E-2</v>
      </c>
      <c r="AK464" s="582">
        <v>0</v>
      </c>
      <c r="AL464" s="695"/>
      <c r="AM464" s="586"/>
      <c r="AN464" s="819"/>
      <c r="AO464" s="586"/>
      <c r="AP464" s="459">
        <v>4.1666666666666664E-2</v>
      </c>
      <c r="AQ464" s="433"/>
      <c r="AR464" s="431" t="s">
        <v>2237</v>
      </c>
      <c r="AS464" s="759">
        <v>8.3333333333333329E-2</v>
      </c>
      <c r="AT464" s="619">
        <v>0</v>
      </c>
      <c r="AU464" s="695"/>
      <c r="AV464" s="586"/>
      <c r="AW464" s="430" t="s">
        <v>2235</v>
      </c>
      <c r="AX464" s="817"/>
      <c r="AY464" s="586"/>
      <c r="AZ464" s="459">
        <v>4.1666666666666664E-2</v>
      </c>
      <c r="BA464" s="435"/>
      <c r="BB464" s="431" t="s">
        <v>2237</v>
      </c>
      <c r="BC464" s="759">
        <v>8.3333333333333329E-2</v>
      </c>
      <c r="BD464" s="619">
        <v>0</v>
      </c>
      <c r="BE464" s="695"/>
      <c r="BF464" s="586"/>
      <c r="BG464" s="817"/>
      <c r="BH464" s="586"/>
      <c r="BI464" s="459">
        <v>4.1666666666666664E-2</v>
      </c>
      <c r="BJ464" s="435"/>
      <c r="BK464" s="431" t="s">
        <v>2237</v>
      </c>
      <c r="BL464" s="759">
        <v>8.3333333333333329E-2</v>
      </c>
      <c r="BM464" s="619">
        <v>0</v>
      </c>
      <c r="BN464" s="695"/>
      <c r="BO464" s="586"/>
      <c r="BP464" s="817"/>
      <c r="BQ464" s="586"/>
      <c r="BR464" s="459">
        <v>4.1666666666666664E-2</v>
      </c>
      <c r="BS464" s="435"/>
      <c r="BT464" s="431" t="s">
        <v>2237</v>
      </c>
      <c r="BU464" s="759">
        <v>8.3333333333333329E-2</v>
      </c>
      <c r="BV464" s="619">
        <v>0</v>
      </c>
      <c r="BW464" s="695"/>
      <c r="BX464" s="586"/>
      <c r="BY464" s="430" t="s">
        <v>2235</v>
      </c>
      <c r="BZ464" s="817"/>
      <c r="CA464" s="586"/>
      <c r="CB464" s="459">
        <v>4.1666666666666664E-2</v>
      </c>
      <c r="CC464" s="435"/>
      <c r="CD464" s="431" t="s">
        <v>2237</v>
      </c>
      <c r="CE464" s="759">
        <v>8.3333333333333329E-2</v>
      </c>
      <c r="CF464" s="619">
        <v>0</v>
      </c>
      <c r="CG464" s="695"/>
      <c r="CH464" s="586"/>
      <c r="CI464" s="817"/>
      <c r="CJ464" s="586"/>
      <c r="CK464" s="459">
        <v>4.1666666666666664E-2</v>
      </c>
      <c r="CL464" s="435"/>
      <c r="CM464" s="431" t="s">
        <v>2237</v>
      </c>
      <c r="CN464" s="759">
        <v>8.3333333333333329E-2</v>
      </c>
      <c r="CO464" s="619">
        <v>0</v>
      </c>
      <c r="CP464" s="695"/>
      <c r="CQ464" s="586"/>
      <c r="CR464" s="817"/>
      <c r="CS464" s="586"/>
      <c r="CT464" s="459">
        <v>4.1666666666666664E-2</v>
      </c>
      <c r="CU464" s="435"/>
      <c r="CV464" s="431" t="s">
        <v>2237</v>
      </c>
      <c r="CW464" s="759">
        <v>8.3333333333333329E-2</v>
      </c>
      <c r="CX464" s="619">
        <v>0</v>
      </c>
      <c r="CY464" s="695"/>
      <c r="CZ464" s="586"/>
      <c r="DA464" s="430" t="s">
        <v>2235</v>
      </c>
      <c r="DB464" s="817"/>
      <c r="DC464" s="585"/>
      <c r="DD464" s="459">
        <v>4.1666666666666664E-2</v>
      </c>
      <c r="DE464" s="435"/>
      <c r="DF464" s="431" t="s">
        <v>2237</v>
      </c>
      <c r="DG464" s="759">
        <v>8.3333333333333329E-2</v>
      </c>
      <c r="DH464" s="619">
        <v>0</v>
      </c>
      <c r="DI464" s="695"/>
      <c r="DJ464" s="586"/>
      <c r="DK464" s="817"/>
      <c r="DL464" s="585"/>
      <c r="DM464" s="459">
        <v>4.1666666666666664E-2</v>
      </c>
      <c r="DN464" s="435"/>
      <c r="DO464" s="431" t="s">
        <v>2237</v>
      </c>
      <c r="DP464" s="759">
        <v>8.3333333333333329E-2</v>
      </c>
      <c r="DQ464" s="619">
        <v>0</v>
      </c>
      <c r="DR464" s="695"/>
      <c r="DS464" s="586"/>
      <c r="DT464" s="817"/>
      <c r="DU464" s="585"/>
      <c r="DV464" s="459">
        <v>4.1666666666666664E-2</v>
      </c>
      <c r="DW464" s="435"/>
      <c r="DX464" s="431" t="s">
        <v>2237</v>
      </c>
      <c r="DY464" s="759">
        <v>8.3333333333333329E-2</v>
      </c>
      <c r="DZ464" s="619">
        <v>0</v>
      </c>
      <c r="EA464" s="695"/>
      <c r="EB464" s="586"/>
      <c r="EC464" s="430" t="s">
        <v>2235</v>
      </c>
      <c r="ED464" s="817"/>
      <c r="EE464" s="586"/>
      <c r="EG464" s="434">
        <v>0.5</v>
      </c>
      <c r="EH464" s="434">
        <v>0</v>
      </c>
      <c r="EI464" s="475">
        <v>0</v>
      </c>
      <c r="EJ464" s="587">
        <v>1</v>
      </c>
      <c r="EK464" s="827">
        <v>0</v>
      </c>
      <c r="EL464" s="827">
        <v>0</v>
      </c>
      <c r="EM464" s="584"/>
      <c r="EN464" s="585"/>
      <c r="EO464" s="585"/>
      <c r="EP464" s="689"/>
      <c r="EQ464" s="586"/>
      <c r="ER464" s="586"/>
      <c r="ES464" s="200"/>
      <c r="ET464" s="412">
        <f t="shared" si="9"/>
        <v>0</v>
      </c>
    </row>
    <row r="465" spans="1:150" s="409" customFormat="1" ht="99.95" customHeight="1" x14ac:dyDescent="0.25">
      <c r="A465" s="430" t="s">
        <v>204</v>
      </c>
      <c r="B465" s="430" t="s">
        <v>3837</v>
      </c>
      <c r="C465" s="430" t="s">
        <v>2210</v>
      </c>
      <c r="D465" s="437">
        <v>2</v>
      </c>
      <c r="E465" s="430" t="s">
        <v>3785</v>
      </c>
      <c r="F465" s="441" t="s">
        <v>65</v>
      </c>
      <c r="G465" s="449">
        <v>0.45079999999999998</v>
      </c>
      <c r="H465" s="444">
        <v>1</v>
      </c>
      <c r="I465" s="441">
        <v>0.05</v>
      </c>
      <c r="J465" s="430" t="s">
        <v>2211</v>
      </c>
      <c r="K465" s="463">
        <v>43465</v>
      </c>
      <c r="L465" s="435">
        <v>5</v>
      </c>
      <c r="M465" s="430" t="s">
        <v>147</v>
      </c>
      <c r="N465" s="430" t="s">
        <v>2235</v>
      </c>
      <c r="O465" s="430" t="s">
        <v>2213</v>
      </c>
      <c r="P465" s="441">
        <v>0.01</v>
      </c>
      <c r="Q465" s="435" t="s">
        <v>1820</v>
      </c>
      <c r="R465" s="267">
        <v>640739000</v>
      </c>
      <c r="S465" s="173"/>
      <c r="T465" s="172">
        <v>43101</v>
      </c>
      <c r="U465" s="172">
        <v>43465</v>
      </c>
      <c r="V465" s="430" t="s">
        <v>2238</v>
      </c>
      <c r="W465" s="449">
        <v>0.5</v>
      </c>
      <c r="X465" s="459">
        <v>4.1666666666666664E-2</v>
      </c>
      <c r="Y465" s="431"/>
      <c r="Z465" s="431" t="s">
        <v>2239</v>
      </c>
      <c r="AA465" s="822"/>
      <c r="AB465" s="586"/>
      <c r="AC465" s="696"/>
      <c r="AD465" s="586"/>
      <c r="AE465" s="817"/>
      <c r="AF465" s="586"/>
      <c r="AG465" s="459">
        <v>4.1666666666666664E-2</v>
      </c>
      <c r="AH465" s="435"/>
      <c r="AI465" s="431" t="s">
        <v>2239</v>
      </c>
      <c r="AJ465" s="759"/>
      <c r="AK465" s="582"/>
      <c r="AL465" s="696"/>
      <c r="AM465" s="586"/>
      <c r="AN465" s="819"/>
      <c r="AO465" s="586"/>
      <c r="AP465" s="459">
        <v>4.1666666666666664E-2</v>
      </c>
      <c r="AQ465" s="433"/>
      <c r="AR465" s="431" t="s">
        <v>2239</v>
      </c>
      <c r="AS465" s="759"/>
      <c r="AT465" s="619"/>
      <c r="AU465" s="696"/>
      <c r="AV465" s="586"/>
      <c r="AW465" s="430" t="s">
        <v>2235</v>
      </c>
      <c r="AX465" s="817"/>
      <c r="AY465" s="586"/>
      <c r="AZ465" s="459">
        <v>4.1666666666666664E-2</v>
      </c>
      <c r="BA465" s="435"/>
      <c r="BB465" s="431" t="s">
        <v>2239</v>
      </c>
      <c r="BC465" s="759"/>
      <c r="BD465" s="619"/>
      <c r="BE465" s="696"/>
      <c r="BF465" s="586"/>
      <c r="BG465" s="817"/>
      <c r="BH465" s="586"/>
      <c r="BI465" s="459">
        <v>4.1666666666666664E-2</v>
      </c>
      <c r="BJ465" s="435"/>
      <c r="BK465" s="431" t="s">
        <v>2239</v>
      </c>
      <c r="BL465" s="759"/>
      <c r="BM465" s="619"/>
      <c r="BN465" s="696"/>
      <c r="BO465" s="586"/>
      <c r="BP465" s="817"/>
      <c r="BQ465" s="586"/>
      <c r="BR465" s="459">
        <v>4.1666666666666664E-2</v>
      </c>
      <c r="BS465" s="435"/>
      <c r="BT465" s="431" t="s">
        <v>2239</v>
      </c>
      <c r="BU465" s="759"/>
      <c r="BV465" s="619"/>
      <c r="BW465" s="696"/>
      <c r="BX465" s="586"/>
      <c r="BY465" s="430" t="s">
        <v>2235</v>
      </c>
      <c r="BZ465" s="817"/>
      <c r="CA465" s="586"/>
      <c r="CB465" s="459">
        <v>4.1666666666666664E-2</v>
      </c>
      <c r="CC465" s="435"/>
      <c r="CD465" s="431" t="s">
        <v>2239</v>
      </c>
      <c r="CE465" s="759"/>
      <c r="CF465" s="619"/>
      <c r="CG465" s="696"/>
      <c r="CH465" s="586"/>
      <c r="CI465" s="817"/>
      <c r="CJ465" s="586"/>
      <c r="CK465" s="459">
        <v>4.1666666666666664E-2</v>
      </c>
      <c r="CL465" s="435"/>
      <c r="CM465" s="431" t="s">
        <v>2239</v>
      </c>
      <c r="CN465" s="759"/>
      <c r="CO465" s="619"/>
      <c r="CP465" s="696"/>
      <c r="CQ465" s="586"/>
      <c r="CR465" s="817"/>
      <c r="CS465" s="586"/>
      <c r="CT465" s="459">
        <v>4.1666666666666664E-2</v>
      </c>
      <c r="CU465" s="435"/>
      <c r="CV465" s="431" t="s">
        <v>2239</v>
      </c>
      <c r="CW465" s="759"/>
      <c r="CX465" s="619"/>
      <c r="CY465" s="696"/>
      <c r="CZ465" s="586"/>
      <c r="DA465" s="430" t="s">
        <v>2235</v>
      </c>
      <c r="DB465" s="817"/>
      <c r="DC465" s="585"/>
      <c r="DD465" s="459">
        <v>4.1666666666666664E-2</v>
      </c>
      <c r="DE465" s="435"/>
      <c r="DF465" s="431" t="s">
        <v>2239</v>
      </c>
      <c r="DG465" s="759"/>
      <c r="DH465" s="619"/>
      <c r="DI465" s="696"/>
      <c r="DJ465" s="586"/>
      <c r="DK465" s="817"/>
      <c r="DL465" s="585"/>
      <c r="DM465" s="459">
        <v>4.1666666666666664E-2</v>
      </c>
      <c r="DN465" s="435"/>
      <c r="DO465" s="431" t="s">
        <v>2239</v>
      </c>
      <c r="DP465" s="759"/>
      <c r="DQ465" s="619"/>
      <c r="DR465" s="696"/>
      <c r="DS465" s="586"/>
      <c r="DT465" s="817"/>
      <c r="DU465" s="585"/>
      <c r="DV465" s="459">
        <v>4.1666666666666664E-2</v>
      </c>
      <c r="DW465" s="435"/>
      <c r="DX465" s="431" t="s">
        <v>2239</v>
      </c>
      <c r="DY465" s="759"/>
      <c r="DZ465" s="619"/>
      <c r="EA465" s="696"/>
      <c r="EB465" s="586"/>
      <c r="EC465" s="430" t="s">
        <v>2235</v>
      </c>
      <c r="ED465" s="817"/>
      <c r="EE465" s="586"/>
      <c r="EG465" s="434">
        <v>0.5</v>
      </c>
      <c r="EH465" s="434">
        <v>0</v>
      </c>
      <c r="EI465" s="475">
        <v>0</v>
      </c>
      <c r="EJ465" s="587"/>
      <c r="EK465" s="828"/>
      <c r="EL465" s="828">
        <v>0</v>
      </c>
      <c r="EM465" s="584"/>
      <c r="EN465" s="585"/>
      <c r="EO465" s="585"/>
      <c r="EP465" s="689"/>
      <c r="EQ465" s="586"/>
      <c r="ER465" s="586"/>
      <c r="ES465" s="200"/>
      <c r="ET465" s="412">
        <f t="shared" si="9"/>
        <v>0</v>
      </c>
    </row>
    <row r="466" spans="1:150" s="409" customFormat="1" ht="99.95" customHeight="1" x14ac:dyDescent="0.25">
      <c r="A466" s="430" t="s">
        <v>204</v>
      </c>
      <c r="B466" s="430" t="s">
        <v>3837</v>
      </c>
      <c r="C466" s="430" t="s">
        <v>2240</v>
      </c>
      <c r="D466" s="437">
        <v>3</v>
      </c>
      <c r="E466" s="430" t="s">
        <v>231</v>
      </c>
      <c r="F466" s="441" t="s">
        <v>65</v>
      </c>
      <c r="G466" s="436">
        <v>0.65</v>
      </c>
      <c r="H466" s="32">
        <v>1</v>
      </c>
      <c r="I466" s="436">
        <v>0.04</v>
      </c>
      <c r="J466" s="430" t="s">
        <v>2241</v>
      </c>
      <c r="K466" s="435" t="s">
        <v>2242</v>
      </c>
      <c r="L466" s="435">
        <v>1</v>
      </c>
      <c r="M466" s="167" t="s">
        <v>2243</v>
      </c>
      <c r="N466" s="430" t="s">
        <v>2244</v>
      </c>
      <c r="O466" s="430" t="s">
        <v>2245</v>
      </c>
      <c r="P466" s="457">
        <v>0.01</v>
      </c>
      <c r="Q466" s="435" t="s">
        <v>2246</v>
      </c>
      <c r="R466" s="267">
        <v>40000000</v>
      </c>
      <c r="S466" s="173"/>
      <c r="T466" s="172">
        <v>43221</v>
      </c>
      <c r="U466" s="172">
        <v>43404</v>
      </c>
      <c r="V466" s="430" t="s">
        <v>2247</v>
      </c>
      <c r="W466" s="446">
        <v>0.4</v>
      </c>
      <c r="X466" s="459"/>
      <c r="Y466" s="435"/>
      <c r="Z466" s="431" t="s">
        <v>2248</v>
      </c>
      <c r="AA466" s="820">
        <v>0</v>
      </c>
      <c r="AB466" s="624">
        <v>0</v>
      </c>
      <c r="AC466" s="695"/>
      <c r="AD466" s="586"/>
      <c r="AE466" s="816">
        <v>0</v>
      </c>
      <c r="AF466" s="586"/>
      <c r="AG466" s="459"/>
      <c r="AH466" s="435"/>
      <c r="AI466" s="431" t="s">
        <v>2248</v>
      </c>
      <c r="AJ466" s="759">
        <v>0</v>
      </c>
      <c r="AK466" s="619">
        <v>0</v>
      </c>
      <c r="AL466" s="695">
        <v>40000000</v>
      </c>
      <c r="AM466" s="586"/>
      <c r="AN466" s="818">
        <v>0.16250000000000001</v>
      </c>
      <c r="AO466" s="586"/>
      <c r="AP466" s="459"/>
      <c r="AQ466" s="435"/>
      <c r="AR466" s="431" t="s">
        <v>2248</v>
      </c>
      <c r="AS466" s="759">
        <v>0</v>
      </c>
      <c r="AT466" s="619">
        <v>0</v>
      </c>
      <c r="AU466" s="695"/>
      <c r="AV466" s="586"/>
      <c r="AW466" s="598" t="s">
        <v>2249</v>
      </c>
      <c r="AX466" s="816">
        <v>5.8750000000000004E-2</v>
      </c>
      <c r="AY466" s="586"/>
      <c r="AZ466" s="459"/>
      <c r="BA466" s="435"/>
      <c r="BB466" s="431" t="s">
        <v>2248</v>
      </c>
      <c r="BC466" s="759">
        <v>0</v>
      </c>
      <c r="BD466" s="585">
        <v>0</v>
      </c>
      <c r="BE466" s="695"/>
      <c r="BF466" s="586"/>
      <c r="BG466" s="816">
        <v>5.8750000000000004E-2</v>
      </c>
      <c r="BH466" s="586"/>
      <c r="BI466" s="459">
        <v>0.2</v>
      </c>
      <c r="BJ466" s="435"/>
      <c r="BK466" s="431" t="s">
        <v>2248</v>
      </c>
      <c r="BL466" s="759">
        <v>0.2</v>
      </c>
      <c r="BM466" s="648">
        <v>0</v>
      </c>
      <c r="BN466" s="695"/>
      <c r="BO466" s="586"/>
      <c r="BP466" s="816">
        <v>0.10874999999999999</v>
      </c>
      <c r="BQ466" s="586"/>
      <c r="BR466" s="459">
        <v>0.2</v>
      </c>
      <c r="BS466" s="435"/>
      <c r="BT466" s="431" t="s">
        <v>2248</v>
      </c>
      <c r="BU466" s="759">
        <v>0.2</v>
      </c>
      <c r="BV466" s="619">
        <v>0</v>
      </c>
      <c r="BW466" s="695"/>
      <c r="BX466" s="586"/>
      <c r="BY466" s="598" t="s">
        <v>2249</v>
      </c>
      <c r="BZ466" s="816">
        <v>0.11499999999999999</v>
      </c>
      <c r="CA466" s="586"/>
      <c r="CB466" s="459"/>
      <c r="CC466" s="435"/>
      <c r="CD466" s="431" t="s">
        <v>2248</v>
      </c>
      <c r="CE466" s="759">
        <v>0.2</v>
      </c>
      <c r="CF466" s="619">
        <v>0</v>
      </c>
      <c r="CG466" s="695"/>
      <c r="CH466" s="586"/>
      <c r="CI466" s="816">
        <v>0.14624999999999999</v>
      </c>
      <c r="CJ466" s="586"/>
      <c r="CK466" s="459"/>
      <c r="CL466" s="435"/>
      <c r="CM466" s="431" t="s">
        <v>2248</v>
      </c>
      <c r="CN466" s="759">
        <v>0.2</v>
      </c>
      <c r="CO466" s="619">
        <v>0</v>
      </c>
      <c r="CP466" s="695"/>
      <c r="CQ466" s="586"/>
      <c r="CR466" s="816">
        <v>0.14624999999999999</v>
      </c>
      <c r="CS466" s="586"/>
      <c r="CT466" s="459"/>
      <c r="CU466" s="435"/>
      <c r="CV466" s="431" t="s">
        <v>2248</v>
      </c>
      <c r="CW466" s="759">
        <v>0.1</v>
      </c>
      <c r="CX466" s="619">
        <v>0</v>
      </c>
      <c r="CY466" s="695"/>
      <c r="CZ466" s="586"/>
      <c r="DA466" s="598" t="s">
        <v>2249</v>
      </c>
      <c r="DB466" s="816">
        <v>7.1250000000000008E-2</v>
      </c>
      <c r="DC466" s="586"/>
      <c r="DD466" s="459"/>
      <c r="DE466" s="435"/>
      <c r="DF466" s="431" t="s">
        <v>2248</v>
      </c>
      <c r="DG466" s="759">
        <v>0.1</v>
      </c>
      <c r="DH466" s="619">
        <v>0</v>
      </c>
      <c r="DI466" s="695"/>
      <c r="DJ466" s="586"/>
      <c r="DK466" s="816">
        <v>7.1250000000000008E-2</v>
      </c>
      <c r="DL466" s="586"/>
      <c r="DM466" s="459"/>
      <c r="DN466" s="435"/>
      <c r="DO466" s="431" t="s">
        <v>2248</v>
      </c>
      <c r="DP466" s="759">
        <v>0</v>
      </c>
      <c r="DQ466" s="619">
        <v>0</v>
      </c>
      <c r="DR466" s="695"/>
      <c r="DS466" s="586"/>
      <c r="DT466" s="816">
        <v>6.1249999999999999E-2</v>
      </c>
      <c r="DU466" s="586"/>
      <c r="DV466" s="459"/>
      <c r="DW466" s="435"/>
      <c r="DX466" s="431" t="s">
        <v>2248</v>
      </c>
      <c r="DY466" s="759">
        <v>0</v>
      </c>
      <c r="DZ466" s="619">
        <v>0</v>
      </c>
      <c r="EA466" s="695"/>
      <c r="EB466" s="586"/>
      <c r="EC466" s="598" t="s">
        <v>2249</v>
      </c>
      <c r="ED466" s="816">
        <v>0</v>
      </c>
      <c r="EE466" s="586"/>
      <c r="EG466" s="434">
        <v>0.4</v>
      </c>
      <c r="EH466" s="446">
        <v>0</v>
      </c>
      <c r="EI466" s="475">
        <v>0</v>
      </c>
      <c r="EJ466" s="587">
        <v>1</v>
      </c>
      <c r="EK466" s="827">
        <v>0</v>
      </c>
      <c r="EL466" s="827">
        <v>0</v>
      </c>
      <c r="EM466" s="584">
        <v>1</v>
      </c>
      <c r="EN466" s="619">
        <v>0</v>
      </c>
      <c r="EO466" s="585">
        <v>0</v>
      </c>
      <c r="EP466" s="689">
        <v>653878000</v>
      </c>
      <c r="EQ466" s="586"/>
      <c r="ER466" s="586"/>
      <c r="ES466" s="200"/>
      <c r="ET466" s="412">
        <f t="shared" si="9"/>
        <v>0</v>
      </c>
    </row>
    <row r="467" spans="1:150" s="409" customFormat="1" ht="99.95" customHeight="1" x14ac:dyDescent="0.25">
      <c r="A467" s="430" t="s">
        <v>204</v>
      </c>
      <c r="B467" s="430" t="s">
        <v>3837</v>
      </c>
      <c r="C467" s="430" t="s">
        <v>2240</v>
      </c>
      <c r="D467" s="437">
        <v>3</v>
      </c>
      <c r="E467" s="430" t="s">
        <v>231</v>
      </c>
      <c r="F467" s="441" t="s">
        <v>65</v>
      </c>
      <c r="G467" s="436">
        <v>0.65</v>
      </c>
      <c r="H467" s="32">
        <v>1</v>
      </c>
      <c r="I467" s="436">
        <v>0.04</v>
      </c>
      <c r="J467" s="430" t="s">
        <v>2241</v>
      </c>
      <c r="K467" s="435" t="s">
        <v>2242</v>
      </c>
      <c r="L467" s="435">
        <v>1</v>
      </c>
      <c r="M467" s="167" t="s">
        <v>2243</v>
      </c>
      <c r="N467" s="430" t="s">
        <v>2244</v>
      </c>
      <c r="O467" s="430" t="s">
        <v>2245</v>
      </c>
      <c r="P467" s="457">
        <v>0.01</v>
      </c>
      <c r="Q467" s="435" t="s">
        <v>2246</v>
      </c>
      <c r="R467" s="267">
        <v>40000000</v>
      </c>
      <c r="S467" s="173"/>
      <c r="T467" s="172">
        <v>43221</v>
      </c>
      <c r="U467" s="172">
        <v>43404</v>
      </c>
      <c r="V467" s="430" t="s">
        <v>2250</v>
      </c>
      <c r="W467" s="446">
        <v>0.4</v>
      </c>
      <c r="X467" s="459"/>
      <c r="Y467" s="435"/>
      <c r="Z467" s="431" t="s">
        <v>2251</v>
      </c>
      <c r="AA467" s="821"/>
      <c r="AB467" s="624"/>
      <c r="AC467" s="697"/>
      <c r="AD467" s="586"/>
      <c r="AE467" s="817"/>
      <c r="AF467" s="586"/>
      <c r="AG467" s="459"/>
      <c r="AH467" s="435"/>
      <c r="AI467" s="431" t="s">
        <v>2251</v>
      </c>
      <c r="AJ467" s="759"/>
      <c r="AK467" s="619"/>
      <c r="AL467" s="697"/>
      <c r="AM467" s="586"/>
      <c r="AN467" s="819"/>
      <c r="AO467" s="586"/>
      <c r="AP467" s="459"/>
      <c r="AQ467" s="435"/>
      <c r="AR467" s="431" t="s">
        <v>2251</v>
      </c>
      <c r="AS467" s="759"/>
      <c r="AT467" s="619"/>
      <c r="AU467" s="697"/>
      <c r="AV467" s="586"/>
      <c r="AW467" s="598" t="s">
        <v>2252</v>
      </c>
      <c r="AX467" s="817"/>
      <c r="AY467" s="586"/>
      <c r="AZ467" s="459"/>
      <c r="BA467" s="435"/>
      <c r="BB467" s="431" t="s">
        <v>2251</v>
      </c>
      <c r="BC467" s="759"/>
      <c r="BD467" s="585"/>
      <c r="BE467" s="697"/>
      <c r="BF467" s="586"/>
      <c r="BG467" s="817"/>
      <c r="BH467" s="586"/>
      <c r="BI467" s="459"/>
      <c r="BJ467" s="435"/>
      <c r="BK467" s="431" t="s">
        <v>2251</v>
      </c>
      <c r="BL467" s="759"/>
      <c r="BM467" s="648"/>
      <c r="BN467" s="697"/>
      <c r="BO467" s="586"/>
      <c r="BP467" s="817"/>
      <c r="BQ467" s="586"/>
      <c r="BR467" s="459"/>
      <c r="BS467" s="435"/>
      <c r="BT467" s="431" t="s">
        <v>2251</v>
      </c>
      <c r="BU467" s="759"/>
      <c r="BV467" s="619"/>
      <c r="BW467" s="697"/>
      <c r="BX467" s="586"/>
      <c r="BY467" s="598" t="s">
        <v>2252</v>
      </c>
      <c r="BZ467" s="817"/>
      <c r="CA467" s="586"/>
      <c r="CB467" s="459">
        <v>0.2</v>
      </c>
      <c r="CC467" s="435"/>
      <c r="CD467" s="431" t="s">
        <v>2251</v>
      </c>
      <c r="CE467" s="759"/>
      <c r="CF467" s="619"/>
      <c r="CG467" s="697"/>
      <c r="CH467" s="586"/>
      <c r="CI467" s="817"/>
      <c r="CJ467" s="586"/>
      <c r="CK467" s="459">
        <v>0.2</v>
      </c>
      <c r="CL467" s="435"/>
      <c r="CM467" s="431" t="s">
        <v>2251</v>
      </c>
      <c r="CN467" s="759"/>
      <c r="CO467" s="619"/>
      <c r="CP467" s="697"/>
      <c r="CQ467" s="586"/>
      <c r="CR467" s="817"/>
      <c r="CS467" s="586"/>
      <c r="CT467" s="459"/>
      <c r="CU467" s="435"/>
      <c r="CV467" s="431" t="s">
        <v>2251</v>
      </c>
      <c r="CW467" s="759"/>
      <c r="CX467" s="619"/>
      <c r="CY467" s="697"/>
      <c r="CZ467" s="586"/>
      <c r="DA467" s="598" t="s">
        <v>2252</v>
      </c>
      <c r="DB467" s="817"/>
      <c r="DC467" s="586"/>
      <c r="DD467" s="459"/>
      <c r="DE467" s="435"/>
      <c r="DF467" s="431" t="s">
        <v>2251</v>
      </c>
      <c r="DG467" s="759"/>
      <c r="DH467" s="619"/>
      <c r="DI467" s="697"/>
      <c r="DJ467" s="586"/>
      <c r="DK467" s="817"/>
      <c r="DL467" s="586"/>
      <c r="DM467" s="459"/>
      <c r="DN467" s="435"/>
      <c r="DO467" s="431" t="s">
        <v>2251</v>
      </c>
      <c r="DP467" s="759"/>
      <c r="DQ467" s="619"/>
      <c r="DR467" s="697"/>
      <c r="DS467" s="586"/>
      <c r="DT467" s="817"/>
      <c r="DU467" s="586"/>
      <c r="DV467" s="459"/>
      <c r="DW467" s="435"/>
      <c r="DX467" s="431" t="s">
        <v>2251</v>
      </c>
      <c r="DY467" s="759"/>
      <c r="DZ467" s="619"/>
      <c r="EA467" s="697"/>
      <c r="EB467" s="586"/>
      <c r="EC467" s="598" t="s">
        <v>2252</v>
      </c>
      <c r="ED467" s="817"/>
      <c r="EE467" s="586"/>
      <c r="EG467" s="434">
        <v>0.4</v>
      </c>
      <c r="EH467" s="446">
        <v>0</v>
      </c>
      <c r="EI467" s="475">
        <v>0</v>
      </c>
      <c r="EJ467" s="587"/>
      <c r="EK467" s="842">
        <v>0</v>
      </c>
      <c r="EL467" s="842">
        <v>0</v>
      </c>
      <c r="EM467" s="584"/>
      <c r="EN467" s="619"/>
      <c r="EO467" s="585"/>
      <c r="EP467" s="689"/>
      <c r="EQ467" s="586"/>
      <c r="ER467" s="586"/>
      <c r="ES467" s="200"/>
      <c r="ET467" s="412">
        <f t="shared" si="9"/>
        <v>0</v>
      </c>
    </row>
    <row r="468" spans="1:150" s="409" customFormat="1" ht="99.95" customHeight="1" x14ac:dyDescent="0.25">
      <c r="A468" s="430" t="s">
        <v>204</v>
      </c>
      <c r="B468" s="430" t="s">
        <v>3837</v>
      </c>
      <c r="C468" s="430" t="s">
        <v>2240</v>
      </c>
      <c r="D468" s="437">
        <v>3</v>
      </c>
      <c r="E468" s="430" t="s">
        <v>231</v>
      </c>
      <c r="F468" s="441" t="s">
        <v>65</v>
      </c>
      <c r="G468" s="436">
        <v>0.65</v>
      </c>
      <c r="H468" s="32">
        <v>1</v>
      </c>
      <c r="I468" s="436">
        <v>0.04</v>
      </c>
      <c r="J468" s="430" t="s">
        <v>2241</v>
      </c>
      <c r="K468" s="435" t="s">
        <v>2242</v>
      </c>
      <c r="L468" s="435">
        <v>1</v>
      </c>
      <c r="M468" s="167" t="s">
        <v>2243</v>
      </c>
      <c r="N468" s="430" t="s">
        <v>2244</v>
      </c>
      <c r="O468" s="430" t="s">
        <v>2245</v>
      </c>
      <c r="P468" s="457">
        <v>0.01</v>
      </c>
      <c r="Q468" s="435" t="s">
        <v>2246</v>
      </c>
      <c r="R468" s="267">
        <v>40000000</v>
      </c>
      <c r="S468" s="173"/>
      <c r="T468" s="172">
        <v>43221</v>
      </c>
      <c r="U468" s="172">
        <v>43404</v>
      </c>
      <c r="V468" s="430" t="s">
        <v>2253</v>
      </c>
      <c r="W468" s="446">
        <v>0.2</v>
      </c>
      <c r="X468" s="459"/>
      <c r="Y468" s="435"/>
      <c r="Z468" s="431" t="s">
        <v>2254</v>
      </c>
      <c r="AA468" s="822"/>
      <c r="AB468" s="624"/>
      <c r="AC468" s="696"/>
      <c r="AD468" s="586"/>
      <c r="AE468" s="817"/>
      <c r="AF468" s="586"/>
      <c r="AG468" s="459"/>
      <c r="AH468" s="435"/>
      <c r="AI468" s="431" t="s">
        <v>2254</v>
      </c>
      <c r="AJ468" s="759"/>
      <c r="AK468" s="619"/>
      <c r="AL468" s="696"/>
      <c r="AM468" s="586"/>
      <c r="AN468" s="819"/>
      <c r="AO468" s="586"/>
      <c r="AP468" s="459"/>
      <c r="AQ468" s="435"/>
      <c r="AR468" s="431" t="s">
        <v>2254</v>
      </c>
      <c r="AS468" s="759"/>
      <c r="AT468" s="619"/>
      <c r="AU468" s="696"/>
      <c r="AV468" s="586"/>
      <c r="AW468" s="598"/>
      <c r="AX468" s="817"/>
      <c r="AY468" s="586"/>
      <c r="AZ468" s="459"/>
      <c r="BA468" s="435"/>
      <c r="BB468" s="431" t="s">
        <v>2254</v>
      </c>
      <c r="BC468" s="759"/>
      <c r="BD468" s="585"/>
      <c r="BE468" s="696"/>
      <c r="BF468" s="586"/>
      <c r="BG468" s="817"/>
      <c r="BH468" s="586"/>
      <c r="BI468" s="459"/>
      <c r="BJ468" s="435"/>
      <c r="BK468" s="431" t="s">
        <v>2254</v>
      </c>
      <c r="BL468" s="759"/>
      <c r="BM468" s="648"/>
      <c r="BN468" s="696"/>
      <c r="BO468" s="586"/>
      <c r="BP468" s="817"/>
      <c r="BQ468" s="586"/>
      <c r="BR468" s="459"/>
      <c r="BS468" s="435"/>
      <c r="BT468" s="431" t="s">
        <v>2254</v>
      </c>
      <c r="BU468" s="759"/>
      <c r="BV468" s="619"/>
      <c r="BW468" s="696"/>
      <c r="BX468" s="586"/>
      <c r="BY468" s="598"/>
      <c r="BZ468" s="817"/>
      <c r="CA468" s="586"/>
      <c r="CB468" s="459"/>
      <c r="CC468" s="435"/>
      <c r="CD468" s="431" t="s">
        <v>2254</v>
      </c>
      <c r="CE468" s="759"/>
      <c r="CF468" s="619"/>
      <c r="CG468" s="696"/>
      <c r="CH468" s="586"/>
      <c r="CI468" s="817"/>
      <c r="CJ468" s="586"/>
      <c r="CK468" s="459"/>
      <c r="CL468" s="435"/>
      <c r="CM468" s="431" t="s">
        <v>2254</v>
      </c>
      <c r="CN468" s="759"/>
      <c r="CO468" s="619"/>
      <c r="CP468" s="696"/>
      <c r="CQ468" s="586"/>
      <c r="CR468" s="817"/>
      <c r="CS468" s="586"/>
      <c r="CT468" s="459">
        <v>0.1</v>
      </c>
      <c r="CU468" s="435"/>
      <c r="CV468" s="431" t="s">
        <v>2254</v>
      </c>
      <c r="CW468" s="759"/>
      <c r="CX468" s="619"/>
      <c r="CY468" s="696"/>
      <c r="CZ468" s="586"/>
      <c r="DA468" s="598"/>
      <c r="DB468" s="817"/>
      <c r="DC468" s="586"/>
      <c r="DD468" s="459">
        <v>0.1</v>
      </c>
      <c r="DE468" s="435"/>
      <c r="DF468" s="431" t="s">
        <v>2254</v>
      </c>
      <c r="DG468" s="759"/>
      <c r="DH468" s="619"/>
      <c r="DI468" s="696"/>
      <c r="DJ468" s="586"/>
      <c r="DK468" s="817"/>
      <c r="DL468" s="586"/>
      <c r="DM468" s="459"/>
      <c r="DN468" s="435"/>
      <c r="DO468" s="431" t="s">
        <v>2254</v>
      </c>
      <c r="DP468" s="759"/>
      <c r="DQ468" s="619"/>
      <c r="DR468" s="696"/>
      <c r="DS468" s="586"/>
      <c r="DT468" s="817"/>
      <c r="DU468" s="586"/>
      <c r="DV468" s="459"/>
      <c r="DW468" s="435"/>
      <c r="DX468" s="431" t="s">
        <v>2254</v>
      </c>
      <c r="DY468" s="759"/>
      <c r="DZ468" s="619"/>
      <c r="EA468" s="696"/>
      <c r="EB468" s="586"/>
      <c r="EC468" s="598"/>
      <c r="ED468" s="817"/>
      <c r="EE468" s="586"/>
      <c r="EG468" s="434">
        <v>0.2</v>
      </c>
      <c r="EH468" s="446">
        <v>0</v>
      </c>
      <c r="EI468" s="475">
        <v>0</v>
      </c>
      <c r="EJ468" s="587"/>
      <c r="EK468" s="828">
        <v>0</v>
      </c>
      <c r="EL468" s="828">
        <v>0</v>
      </c>
      <c r="EM468" s="584"/>
      <c r="EN468" s="619"/>
      <c r="EO468" s="585"/>
      <c r="EP468" s="689"/>
      <c r="EQ468" s="586"/>
      <c r="ER468" s="586"/>
      <c r="ES468" s="200"/>
      <c r="ET468" s="412">
        <f t="shared" si="9"/>
        <v>0</v>
      </c>
    </row>
    <row r="469" spans="1:150" s="409" customFormat="1" ht="99.95" customHeight="1" x14ac:dyDescent="0.25">
      <c r="A469" s="430" t="s">
        <v>204</v>
      </c>
      <c r="B469" s="430" t="s">
        <v>3837</v>
      </c>
      <c r="C469" s="430" t="s">
        <v>2240</v>
      </c>
      <c r="D469" s="437">
        <v>3</v>
      </c>
      <c r="E469" s="430" t="s">
        <v>231</v>
      </c>
      <c r="F469" s="441" t="s">
        <v>65</v>
      </c>
      <c r="G469" s="436">
        <v>0.65</v>
      </c>
      <c r="H469" s="32">
        <v>1</v>
      </c>
      <c r="I469" s="436">
        <v>0.04</v>
      </c>
      <c r="J469" s="430" t="s">
        <v>2241</v>
      </c>
      <c r="K469" s="435" t="s">
        <v>2242</v>
      </c>
      <c r="L469" s="435">
        <v>2</v>
      </c>
      <c r="M469" s="167" t="s">
        <v>2255</v>
      </c>
      <c r="N469" s="430" t="s">
        <v>2256</v>
      </c>
      <c r="O469" s="430" t="s">
        <v>2245</v>
      </c>
      <c r="P469" s="455">
        <v>5.0000000000000001E-3</v>
      </c>
      <c r="Q469" s="435" t="s">
        <v>2257</v>
      </c>
      <c r="R469" s="267">
        <v>70000000</v>
      </c>
      <c r="S469" s="173"/>
      <c r="T469" s="172">
        <v>43221</v>
      </c>
      <c r="U469" s="172">
        <v>43465</v>
      </c>
      <c r="V469" s="430" t="s">
        <v>2258</v>
      </c>
      <c r="W469" s="446">
        <v>0.4</v>
      </c>
      <c r="X469" s="459"/>
      <c r="Y469" s="435"/>
      <c r="Z469" s="431" t="s">
        <v>2259</v>
      </c>
      <c r="AA469" s="820">
        <v>0</v>
      </c>
      <c r="AB469" s="624">
        <v>0</v>
      </c>
      <c r="AC469" s="695"/>
      <c r="AD469" s="586"/>
      <c r="AE469" s="817"/>
      <c r="AF469" s="586"/>
      <c r="AG469" s="459"/>
      <c r="AH469" s="435"/>
      <c r="AI469" s="431" t="s">
        <v>2259</v>
      </c>
      <c r="AJ469" s="759">
        <v>0</v>
      </c>
      <c r="AK469" s="619">
        <v>0</v>
      </c>
      <c r="AL469" s="695"/>
      <c r="AM469" s="586"/>
      <c r="AN469" s="819"/>
      <c r="AO469" s="586"/>
      <c r="AP469" s="459"/>
      <c r="AQ469" s="435"/>
      <c r="AR469" s="431" t="s">
        <v>2259</v>
      </c>
      <c r="AS469" s="759">
        <v>0</v>
      </c>
      <c r="AT469" s="619">
        <v>0</v>
      </c>
      <c r="AU469" s="695">
        <v>70000000</v>
      </c>
      <c r="AV469" s="586"/>
      <c r="AW469" s="598" t="s">
        <v>2260</v>
      </c>
      <c r="AX469" s="817"/>
      <c r="AY469" s="586"/>
      <c r="AZ469" s="459"/>
      <c r="BA469" s="435"/>
      <c r="BB469" s="431" t="s">
        <v>2259</v>
      </c>
      <c r="BC469" s="759">
        <v>0</v>
      </c>
      <c r="BD469" s="585">
        <v>0</v>
      </c>
      <c r="BE469" s="695"/>
      <c r="BF469" s="586"/>
      <c r="BG469" s="817"/>
      <c r="BH469" s="586"/>
      <c r="BI469" s="459">
        <v>0.1</v>
      </c>
      <c r="BJ469" s="435"/>
      <c r="BK469" s="431" t="s">
        <v>2259</v>
      </c>
      <c r="BL469" s="759">
        <v>0.1</v>
      </c>
      <c r="BM469" s="648">
        <v>0</v>
      </c>
      <c r="BN469" s="695"/>
      <c r="BO469" s="586"/>
      <c r="BP469" s="817"/>
      <c r="BQ469" s="586"/>
      <c r="BR469" s="459">
        <v>0.15</v>
      </c>
      <c r="BS469" s="435"/>
      <c r="BT469" s="431" t="s">
        <v>2259</v>
      </c>
      <c r="BU469" s="759">
        <v>0.15</v>
      </c>
      <c r="BV469" s="619">
        <v>0</v>
      </c>
      <c r="BW469" s="695"/>
      <c r="BX469" s="586"/>
      <c r="BY469" s="598" t="s">
        <v>2260</v>
      </c>
      <c r="BZ469" s="817"/>
      <c r="CA469" s="586"/>
      <c r="CB469" s="459">
        <v>0.15</v>
      </c>
      <c r="CC469" s="435"/>
      <c r="CD469" s="431" t="s">
        <v>2259</v>
      </c>
      <c r="CE469" s="759">
        <v>0.15</v>
      </c>
      <c r="CF469" s="619">
        <v>0</v>
      </c>
      <c r="CG469" s="695"/>
      <c r="CH469" s="586"/>
      <c r="CI469" s="817"/>
      <c r="CJ469" s="586"/>
      <c r="CK469" s="459"/>
      <c r="CL469" s="435"/>
      <c r="CM469" s="431" t="s">
        <v>2259</v>
      </c>
      <c r="CN469" s="759">
        <v>0.15</v>
      </c>
      <c r="CO469" s="619">
        <v>0</v>
      </c>
      <c r="CP469" s="695"/>
      <c r="CQ469" s="586"/>
      <c r="CR469" s="817"/>
      <c r="CS469" s="586"/>
      <c r="CT469" s="459"/>
      <c r="CU469" s="435"/>
      <c r="CV469" s="431" t="s">
        <v>2259</v>
      </c>
      <c r="CW469" s="759">
        <v>0.15</v>
      </c>
      <c r="CX469" s="619">
        <v>0</v>
      </c>
      <c r="CY469" s="695"/>
      <c r="CZ469" s="586"/>
      <c r="DA469" s="598" t="s">
        <v>2260</v>
      </c>
      <c r="DB469" s="817"/>
      <c r="DC469" s="586"/>
      <c r="DD469" s="459"/>
      <c r="DE469" s="435"/>
      <c r="DF469" s="431" t="s">
        <v>2259</v>
      </c>
      <c r="DG469" s="759">
        <v>0.15</v>
      </c>
      <c r="DH469" s="619">
        <v>0</v>
      </c>
      <c r="DI469" s="695"/>
      <c r="DJ469" s="586"/>
      <c r="DK469" s="817"/>
      <c r="DL469" s="586"/>
      <c r="DM469" s="459"/>
      <c r="DN469" s="435"/>
      <c r="DO469" s="431" t="s">
        <v>2259</v>
      </c>
      <c r="DP469" s="759">
        <v>0.15</v>
      </c>
      <c r="DQ469" s="619">
        <v>0</v>
      </c>
      <c r="DR469" s="695"/>
      <c r="DS469" s="586"/>
      <c r="DT469" s="817"/>
      <c r="DU469" s="586"/>
      <c r="DV469" s="459"/>
      <c r="DW469" s="435"/>
      <c r="DX469" s="431" t="s">
        <v>2259</v>
      </c>
      <c r="DY469" s="759">
        <v>0</v>
      </c>
      <c r="DZ469" s="619">
        <v>0</v>
      </c>
      <c r="EA469" s="695"/>
      <c r="EB469" s="586"/>
      <c r="EC469" s="598" t="s">
        <v>2260</v>
      </c>
      <c r="ED469" s="817"/>
      <c r="EE469" s="586"/>
      <c r="EG469" s="434">
        <v>0.4</v>
      </c>
      <c r="EH469" s="446">
        <v>0</v>
      </c>
      <c r="EI469" s="475">
        <v>0</v>
      </c>
      <c r="EJ469" s="587">
        <v>1</v>
      </c>
      <c r="EK469" s="827">
        <v>0</v>
      </c>
      <c r="EL469" s="827">
        <v>0</v>
      </c>
      <c r="EM469" s="584"/>
      <c r="EN469" s="619"/>
      <c r="EO469" s="585"/>
      <c r="EP469" s="689"/>
      <c r="EQ469" s="586"/>
      <c r="ER469" s="586"/>
      <c r="ES469" s="200"/>
      <c r="ET469" s="412">
        <f t="shared" si="9"/>
        <v>0</v>
      </c>
    </row>
    <row r="470" spans="1:150" s="409" customFormat="1" ht="99.95" customHeight="1" x14ac:dyDescent="0.25">
      <c r="A470" s="430" t="s">
        <v>204</v>
      </c>
      <c r="B470" s="430" t="s">
        <v>3837</v>
      </c>
      <c r="C470" s="430" t="s">
        <v>2240</v>
      </c>
      <c r="D470" s="437">
        <v>3</v>
      </c>
      <c r="E470" s="430" t="s">
        <v>231</v>
      </c>
      <c r="F470" s="441" t="s">
        <v>65</v>
      </c>
      <c r="G470" s="436">
        <v>0.65</v>
      </c>
      <c r="H470" s="32">
        <v>1</v>
      </c>
      <c r="I470" s="436">
        <v>0.04</v>
      </c>
      <c r="J470" s="430" t="s">
        <v>2241</v>
      </c>
      <c r="K470" s="435" t="s">
        <v>2242</v>
      </c>
      <c r="L470" s="435">
        <v>2</v>
      </c>
      <c r="M470" s="167" t="s">
        <v>2255</v>
      </c>
      <c r="N470" s="430" t="s">
        <v>2256</v>
      </c>
      <c r="O470" s="430" t="s">
        <v>2245</v>
      </c>
      <c r="P470" s="455">
        <v>5.0000000000000001E-3</v>
      </c>
      <c r="Q470" s="435" t="s">
        <v>2257</v>
      </c>
      <c r="R470" s="267">
        <v>70000000</v>
      </c>
      <c r="S470" s="173"/>
      <c r="T470" s="172">
        <v>43221</v>
      </c>
      <c r="U470" s="172">
        <v>43465</v>
      </c>
      <c r="V470" s="430" t="s">
        <v>2261</v>
      </c>
      <c r="W470" s="446">
        <v>0.3</v>
      </c>
      <c r="X470" s="459"/>
      <c r="Y470" s="435"/>
      <c r="Z470" s="431" t="s">
        <v>2248</v>
      </c>
      <c r="AA470" s="821"/>
      <c r="AB470" s="624"/>
      <c r="AC470" s="697"/>
      <c r="AD470" s="586"/>
      <c r="AE470" s="817"/>
      <c r="AF470" s="586"/>
      <c r="AG470" s="459"/>
      <c r="AH470" s="435"/>
      <c r="AI470" s="431" t="s">
        <v>2248</v>
      </c>
      <c r="AJ470" s="759"/>
      <c r="AK470" s="619"/>
      <c r="AL470" s="697"/>
      <c r="AM470" s="586"/>
      <c r="AN470" s="819"/>
      <c r="AO470" s="586"/>
      <c r="AP470" s="459"/>
      <c r="AQ470" s="435"/>
      <c r="AR470" s="431" t="s">
        <v>2248</v>
      </c>
      <c r="AS470" s="759"/>
      <c r="AT470" s="619"/>
      <c r="AU470" s="697"/>
      <c r="AV470" s="586"/>
      <c r="AW470" s="598"/>
      <c r="AX470" s="817"/>
      <c r="AY470" s="586"/>
      <c r="AZ470" s="459"/>
      <c r="BA470" s="435"/>
      <c r="BB470" s="431" t="s">
        <v>2248</v>
      </c>
      <c r="BC470" s="759"/>
      <c r="BD470" s="585"/>
      <c r="BE470" s="697"/>
      <c r="BF470" s="586"/>
      <c r="BG470" s="817"/>
      <c r="BH470" s="586"/>
      <c r="BI470" s="459"/>
      <c r="BJ470" s="435"/>
      <c r="BK470" s="431" t="s">
        <v>2248</v>
      </c>
      <c r="BL470" s="759"/>
      <c r="BM470" s="648"/>
      <c r="BN470" s="697"/>
      <c r="BO470" s="586"/>
      <c r="BP470" s="817"/>
      <c r="BQ470" s="586"/>
      <c r="BR470" s="459"/>
      <c r="BS470" s="435"/>
      <c r="BT470" s="431" t="s">
        <v>2248</v>
      </c>
      <c r="BU470" s="759"/>
      <c r="BV470" s="619"/>
      <c r="BW470" s="697"/>
      <c r="BX470" s="586"/>
      <c r="BY470" s="598"/>
      <c r="BZ470" s="817"/>
      <c r="CA470" s="586"/>
      <c r="CB470" s="459"/>
      <c r="CC470" s="435"/>
      <c r="CD470" s="431" t="s">
        <v>2248</v>
      </c>
      <c r="CE470" s="759"/>
      <c r="CF470" s="619"/>
      <c r="CG470" s="697"/>
      <c r="CH470" s="586"/>
      <c r="CI470" s="817"/>
      <c r="CJ470" s="586"/>
      <c r="CK470" s="459">
        <v>0.15</v>
      </c>
      <c r="CL470" s="435"/>
      <c r="CM470" s="431" t="s">
        <v>2248</v>
      </c>
      <c r="CN470" s="759"/>
      <c r="CO470" s="619"/>
      <c r="CP470" s="697"/>
      <c r="CQ470" s="586"/>
      <c r="CR470" s="817"/>
      <c r="CS470" s="586"/>
      <c r="CT470" s="459">
        <v>0.15</v>
      </c>
      <c r="CU470" s="435"/>
      <c r="CV470" s="431" t="s">
        <v>2248</v>
      </c>
      <c r="CW470" s="759"/>
      <c r="CX470" s="619"/>
      <c r="CY470" s="697"/>
      <c r="CZ470" s="586"/>
      <c r="DA470" s="598"/>
      <c r="DB470" s="817"/>
      <c r="DC470" s="586"/>
      <c r="DD470" s="459"/>
      <c r="DE470" s="435"/>
      <c r="DF470" s="431" t="s">
        <v>2248</v>
      </c>
      <c r="DG470" s="759"/>
      <c r="DH470" s="619"/>
      <c r="DI470" s="697"/>
      <c r="DJ470" s="586"/>
      <c r="DK470" s="817"/>
      <c r="DL470" s="586"/>
      <c r="DM470" s="459"/>
      <c r="DN470" s="435"/>
      <c r="DO470" s="431" t="s">
        <v>2248</v>
      </c>
      <c r="DP470" s="759"/>
      <c r="DQ470" s="619"/>
      <c r="DR470" s="697"/>
      <c r="DS470" s="586"/>
      <c r="DT470" s="817"/>
      <c r="DU470" s="586"/>
      <c r="DV470" s="459"/>
      <c r="DW470" s="435"/>
      <c r="DX470" s="431" t="s">
        <v>2248</v>
      </c>
      <c r="DY470" s="759"/>
      <c r="DZ470" s="619"/>
      <c r="EA470" s="697"/>
      <c r="EB470" s="586"/>
      <c r="EC470" s="598"/>
      <c r="ED470" s="817"/>
      <c r="EE470" s="586"/>
      <c r="EG470" s="434">
        <v>0.3</v>
      </c>
      <c r="EH470" s="446">
        <v>0</v>
      </c>
      <c r="EI470" s="475">
        <v>0</v>
      </c>
      <c r="EJ470" s="587"/>
      <c r="EK470" s="842">
        <v>0</v>
      </c>
      <c r="EL470" s="842">
        <v>0</v>
      </c>
      <c r="EM470" s="584"/>
      <c r="EN470" s="619"/>
      <c r="EO470" s="585"/>
      <c r="EP470" s="689"/>
      <c r="EQ470" s="586"/>
      <c r="ER470" s="586"/>
      <c r="ES470" s="200"/>
      <c r="ET470" s="412">
        <f t="shared" si="9"/>
        <v>0</v>
      </c>
    </row>
    <row r="471" spans="1:150" s="409" customFormat="1" ht="99.95" customHeight="1" x14ac:dyDescent="0.25">
      <c r="A471" s="430" t="s">
        <v>204</v>
      </c>
      <c r="B471" s="430" t="s">
        <v>3837</v>
      </c>
      <c r="C471" s="430" t="s">
        <v>2240</v>
      </c>
      <c r="D471" s="437">
        <v>3</v>
      </c>
      <c r="E471" s="430" t="s">
        <v>231</v>
      </c>
      <c r="F471" s="441" t="s">
        <v>65</v>
      </c>
      <c r="G471" s="436">
        <v>0.65</v>
      </c>
      <c r="H471" s="32">
        <v>1</v>
      </c>
      <c r="I471" s="436">
        <v>0.04</v>
      </c>
      <c r="J471" s="430" t="s">
        <v>2241</v>
      </c>
      <c r="K471" s="435" t="s">
        <v>2242</v>
      </c>
      <c r="L471" s="435">
        <v>2</v>
      </c>
      <c r="M471" s="167" t="s">
        <v>2255</v>
      </c>
      <c r="N471" s="430" t="s">
        <v>2256</v>
      </c>
      <c r="O471" s="430" t="s">
        <v>2245</v>
      </c>
      <c r="P471" s="455">
        <v>5.0000000000000001E-3</v>
      </c>
      <c r="Q471" s="435" t="s">
        <v>2257</v>
      </c>
      <c r="R471" s="267">
        <v>70000000</v>
      </c>
      <c r="S471" s="173"/>
      <c r="T471" s="172">
        <v>43221</v>
      </c>
      <c r="U471" s="172">
        <v>43465</v>
      </c>
      <c r="V471" s="430" t="s">
        <v>2262</v>
      </c>
      <c r="W471" s="446">
        <v>0.3</v>
      </c>
      <c r="X471" s="459"/>
      <c r="Y471" s="435"/>
      <c r="Z471" s="431" t="s">
        <v>2263</v>
      </c>
      <c r="AA471" s="822"/>
      <c r="AB471" s="624"/>
      <c r="AC471" s="696"/>
      <c r="AD471" s="586"/>
      <c r="AE471" s="817"/>
      <c r="AF471" s="586"/>
      <c r="AG471" s="459"/>
      <c r="AH471" s="435"/>
      <c r="AI471" s="431" t="s">
        <v>2263</v>
      </c>
      <c r="AJ471" s="759"/>
      <c r="AK471" s="619"/>
      <c r="AL471" s="696"/>
      <c r="AM471" s="586"/>
      <c r="AN471" s="819"/>
      <c r="AO471" s="586"/>
      <c r="AP471" s="459"/>
      <c r="AQ471" s="435"/>
      <c r="AR471" s="431" t="s">
        <v>2263</v>
      </c>
      <c r="AS471" s="759"/>
      <c r="AT471" s="619"/>
      <c r="AU471" s="696"/>
      <c r="AV471" s="586"/>
      <c r="AW471" s="598"/>
      <c r="AX471" s="817"/>
      <c r="AY471" s="586"/>
      <c r="AZ471" s="459"/>
      <c r="BA471" s="435"/>
      <c r="BB471" s="431" t="s">
        <v>2263</v>
      </c>
      <c r="BC471" s="759"/>
      <c r="BD471" s="585"/>
      <c r="BE471" s="696"/>
      <c r="BF471" s="586"/>
      <c r="BG471" s="817"/>
      <c r="BH471" s="586"/>
      <c r="BI471" s="459"/>
      <c r="BJ471" s="435"/>
      <c r="BK471" s="431" t="s">
        <v>2263</v>
      </c>
      <c r="BL471" s="759"/>
      <c r="BM471" s="648"/>
      <c r="BN471" s="696"/>
      <c r="BO471" s="586"/>
      <c r="BP471" s="817"/>
      <c r="BQ471" s="586"/>
      <c r="BR471" s="459"/>
      <c r="BS471" s="435"/>
      <c r="BT471" s="431" t="s">
        <v>2263</v>
      </c>
      <c r="BU471" s="759"/>
      <c r="BV471" s="619"/>
      <c r="BW471" s="696"/>
      <c r="BX471" s="586"/>
      <c r="BY471" s="598"/>
      <c r="BZ471" s="817"/>
      <c r="CA471" s="586"/>
      <c r="CB471" s="459"/>
      <c r="CC471" s="435"/>
      <c r="CD471" s="431" t="s">
        <v>2263</v>
      </c>
      <c r="CE471" s="759"/>
      <c r="CF471" s="619"/>
      <c r="CG471" s="696"/>
      <c r="CH471" s="586"/>
      <c r="CI471" s="817"/>
      <c r="CJ471" s="586"/>
      <c r="CK471" s="459"/>
      <c r="CL471" s="435"/>
      <c r="CM471" s="431" t="s">
        <v>2263</v>
      </c>
      <c r="CN471" s="759"/>
      <c r="CO471" s="619"/>
      <c r="CP471" s="696"/>
      <c r="CQ471" s="586"/>
      <c r="CR471" s="817"/>
      <c r="CS471" s="586"/>
      <c r="CT471" s="459"/>
      <c r="CU471" s="435"/>
      <c r="CV471" s="431" t="s">
        <v>2263</v>
      </c>
      <c r="CW471" s="759"/>
      <c r="CX471" s="619"/>
      <c r="CY471" s="696"/>
      <c r="CZ471" s="586"/>
      <c r="DA471" s="598"/>
      <c r="DB471" s="817"/>
      <c r="DC471" s="586"/>
      <c r="DD471" s="459">
        <v>0.15</v>
      </c>
      <c r="DE471" s="435"/>
      <c r="DF471" s="431" t="s">
        <v>2263</v>
      </c>
      <c r="DG471" s="759"/>
      <c r="DH471" s="619"/>
      <c r="DI471" s="696"/>
      <c r="DJ471" s="586"/>
      <c r="DK471" s="817"/>
      <c r="DL471" s="586"/>
      <c r="DM471" s="459">
        <v>0.15</v>
      </c>
      <c r="DN471" s="435"/>
      <c r="DO471" s="431" t="s">
        <v>2263</v>
      </c>
      <c r="DP471" s="759"/>
      <c r="DQ471" s="619"/>
      <c r="DR471" s="696"/>
      <c r="DS471" s="586"/>
      <c r="DT471" s="817"/>
      <c r="DU471" s="586"/>
      <c r="DV471" s="459"/>
      <c r="DW471" s="435"/>
      <c r="DX471" s="431" t="s">
        <v>2263</v>
      </c>
      <c r="DY471" s="759"/>
      <c r="DZ471" s="619"/>
      <c r="EA471" s="696"/>
      <c r="EB471" s="586"/>
      <c r="EC471" s="598"/>
      <c r="ED471" s="817"/>
      <c r="EE471" s="586"/>
      <c r="EG471" s="434">
        <v>0.3</v>
      </c>
      <c r="EH471" s="446">
        <v>0</v>
      </c>
      <c r="EI471" s="475">
        <v>0</v>
      </c>
      <c r="EJ471" s="587"/>
      <c r="EK471" s="828">
        <v>0</v>
      </c>
      <c r="EL471" s="828">
        <v>0</v>
      </c>
      <c r="EM471" s="584"/>
      <c r="EN471" s="619"/>
      <c r="EO471" s="585"/>
      <c r="EP471" s="689"/>
      <c r="EQ471" s="586"/>
      <c r="ER471" s="586"/>
      <c r="ES471" s="200"/>
      <c r="ET471" s="412">
        <f t="shared" si="9"/>
        <v>0</v>
      </c>
    </row>
    <row r="472" spans="1:150" s="409" customFormat="1" ht="99.95" customHeight="1" x14ac:dyDescent="0.25">
      <c r="A472" s="430" t="s">
        <v>204</v>
      </c>
      <c r="B472" s="430" t="s">
        <v>3837</v>
      </c>
      <c r="C472" s="430" t="s">
        <v>2240</v>
      </c>
      <c r="D472" s="437">
        <v>3</v>
      </c>
      <c r="E472" s="430" t="s">
        <v>231</v>
      </c>
      <c r="F472" s="441" t="s">
        <v>65</v>
      </c>
      <c r="G472" s="436">
        <v>0.65</v>
      </c>
      <c r="H472" s="32">
        <v>1</v>
      </c>
      <c r="I472" s="436">
        <v>0.04</v>
      </c>
      <c r="J472" s="430" t="s">
        <v>2241</v>
      </c>
      <c r="K472" s="435" t="s">
        <v>2242</v>
      </c>
      <c r="L472" s="435">
        <v>3</v>
      </c>
      <c r="M472" s="167" t="s">
        <v>2264</v>
      </c>
      <c r="N472" s="430" t="s">
        <v>2265</v>
      </c>
      <c r="O472" s="430" t="s">
        <v>2245</v>
      </c>
      <c r="P472" s="455">
        <v>5.0000000000000001E-3</v>
      </c>
      <c r="Q472" s="435" t="s">
        <v>2266</v>
      </c>
      <c r="R472" s="267">
        <v>40000000</v>
      </c>
      <c r="S472" s="173"/>
      <c r="T472" s="172">
        <v>43132</v>
      </c>
      <c r="U472" s="172">
        <v>43434</v>
      </c>
      <c r="V472" s="430" t="s">
        <v>2267</v>
      </c>
      <c r="W472" s="446">
        <v>0.4</v>
      </c>
      <c r="X472" s="459"/>
      <c r="Y472" s="435"/>
      <c r="Z472" s="431" t="s">
        <v>2268</v>
      </c>
      <c r="AA472" s="820">
        <v>0</v>
      </c>
      <c r="AB472" s="624">
        <v>0</v>
      </c>
      <c r="AC472" s="695"/>
      <c r="AD472" s="586"/>
      <c r="AE472" s="817"/>
      <c r="AF472" s="586"/>
      <c r="AG472" s="459">
        <v>0.1</v>
      </c>
      <c r="AH472" s="435"/>
      <c r="AI472" s="431" t="s">
        <v>2268</v>
      </c>
      <c r="AJ472" s="759">
        <v>0.1</v>
      </c>
      <c r="AK472" s="619">
        <v>0</v>
      </c>
      <c r="AL472" s="695">
        <v>40000000</v>
      </c>
      <c r="AM472" s="586"/>
      <c r="AN472" s="819"/>
      <c r="AO472" s="586"/>
      <c r="AP472" s="459">
        <v>0.15</v>
      </c>
      <c r="AQ472" s="435"/>
      <c r="AR472" s="431" t="s">
        <v>2268</v>
      </c>
      <c r="AS472" s="759">
        <v>0.15</v>
      </c>
      <c r="AT472" s="619">
        <v>0</v>
      </c>
      <c r="AU472" s="695"/>
      <c r="AV472" s="586"/>
      <c r="AW472" s="598" t="s">
        <v>2269</v>
      </c>
      <c r="AX472" s="817"/>
      <c r="AY472" s="586"/>
      <c r="AZ472" s="459">
        <v>0.15</v>
      </c>
      <c r="BA472" s="435"/>
      <c r="BB472" s="431" t="s">
        <v>2268</v>
      </c>
      <c r="BC472" s="759">
        <v>0.15</v>
      </c>
      <c r="BD472" s="587">
        <v>0</v>
      </c>
      <c r="BE472" s="695"/>
      <c r="BF472" s="586"/>
      <c r="BG472" s="817"/>
      <c r="BH472" s="586"/>
      <c r="BI472" s="459"/>
      <c r="BJ472" s="435"/>
      <c r="BK472" s="431" t="s">
        <v>2268</v>
      </c>
      <c r="BL472" s="759">
        <v>0.05</v>
      </c>
      <c r="BM472" s="619">
        <v>0</v>
      </c>
      <c r="BN472" s="695"/>
      <c r="BO472" s="586"/>
      <c r="BP472" s="817"/>
      <c r="BQ472" s="586"/>
      <c r="BR472" s="459"/>
      <c r="BS472" s="435"/>
      <c r="BT472" s="431" t="s">
        <v>2268</v>
      </c>
      <c r="BU472" s="759">
        <v>0.05</v>
      </c>
      <c r="BV472" s="619">
        <v>0</v>
      </c>
      <c r="BW472" s="695"/>
      <c r="BX472" s="586"/>
      <c r="BY472" s="598" t="s">
        <v>2269</v>
      </c>
      <c r="BZ472" s="817"/>
      <c r="CA472" s="586"/>
      <c r="CB472" s="459"/>
      <c r="CC472" s="435"/>
      <c r="CD472" s="431" t="s">
        <v>2268</v>
      </c>
      <c r="CE472" s="759">
        <v>0.1</v>
      </c>
      <c r="CF472" s="619">
        <v>0</v>
      </c>
      <c r="CG472" s="695"/>
      <c r="CH472" s="586"/>
      <c r="CI472" s="817"/>
      <c r="CJ472" s="586"/>
      <c r="CK472" s="459"/>
      <c r="CL472" s="435"/>
      <c r="CM472" s="431" t="s">
        <v>2268</v>
      </c>
      <c r="CN472" s="759">
        <v>0.1</v>
      </c>
      <c r="CO472" s="619">
        <v>0</v>
      </c>
      <c r="CP472" s="695"/>
      <c r="CQ472" s="586"/>
      <c r="CR472" s="817"/>
      <c r="CS472" s="586"/>
      <c r="CT472" s="459"/>
      <c r="CU472" s="435"/>
      <c r="CV472" s="431" t="s">
        <v>2268</v>
      </c>
      <c r="CW472" s="759">
        <v>0.1</v>
      </c>
      <c r="CX472" s="619">
        <v>0</v>
      </c>
      <c r="CY472" s="695"/>
      <c r="CZ472" s="586"/>
      <c r="DA472" s="598" t="s">
        <v>2269</v>
      </c>
      <c r="DB472" s="817"/>
      <c r="DC472" s="586"/>
      <c r="DD472" s="459"/>
      <c r="DE472" s="435"/>
      <c r="DF472" s="431" t="s">
        <v>2268</v>
      </c>
      <c r="DG472" s="759">
        <v>0.1</v>
      </c>
      <c r="DH472" s="619">
        <v>0</v>
      </c>
      <c r="DI472" s="695"/>
      <c r="DJ472" s="586"/>
      <c r="DK472" s="817"/>
      <c r="DL472" s="586"/>
      <c r="DM472" s="459"/>
      <c r="DN472" s="435"/>
      <c r="DO472" s="431" t="s">
        <v>2268</v>
      </c>
      <c r="DP472" s="759">
        <v>0.1</v>
      </c>
      <c r="DQ472" s="619">
        <v>0</v>
      </c>
      <c r="DR472" s="695"/>
      <c r="DS472" s="586"/>
      <c r="DT472" s="817"/>
      <c r="DU472" s="586"/>
      <c r="DV472" s="459"/>
      <c r="DW472" s="435"/>
      <c r="DX472" s="431" t="s">
        <v>2268</v>
      </c>
      <c r="DY472" s="759">
        <v>0</v>
      </c>
      <c r="DZ472" s="619">
        <v>0</v>
      </c>
      <c r="EA472" s="695"/>
      <c r="EB472" s="586"/>
      <c r="EC472" s="598" t="s">
        <v>2269</v>
      </c>
      <c r="ED472" s="817"/>
      <c r="EE472" s="586"/>
      <c r="EG472" s="434">
        <v>0.4</v>
      </c>
      <c r="EH472" s="446">
        <v>0</v>
      </c>
      <c r="EI472" s="475">
        <v>0</v>
      </c>
      <c r="EJ472" s="587">
        <v>0.99999999999999989</v>
      </c>
      <c r="EK472" s="827">
        <v>0</v>
      </c>
      <c r="EL472" s="827">
        <v>0</v>
      </c>
      <c r="EM472" s="584"/>
      <c r="EN472" s="619"/>
      <c r="EO472" s="585"/>
      <c r="EP472" s="689"/>
      <c r="EQ472" s="586"/>
      <c r="ER472" s="586"/>
      <c r="ES472" s="200"/>
      <c r="ET472" s="412">
        <f t="shared" si="9"/>
        <v>0</v>
      </c>
    </row>
    <row r="473" spans="1:150" s="409" customFormat="1" ht="99.95" customHeight="1" x14ac:dyDescent="0.25">
      <c r="A473" s="430" t="s">
        <v>204</v>
      </c>
      <c r="B473" s="430" t="s">
        <v>3837</v>
      </c>
      <c r="C473" s="430" t="s">
        <v>2240</v>
      </c>
      <c r="D473" s="437">
        <v>3</v>
      </c>
      <c r="E473" s="430" t="s">
        <v>231</v>
      </c>
      <c r="F473" s="441" t="s">
        <v>65</v>
      </c>
      <c r="G473" s="436">
        <v>0.65</v>
      </c>
      <c r="H473" s="32">
        <v>1</v>
      </c>
      <c r="I473" s="436">
        <v>0.04</v>
      </c>
      <c r="J473" s="430" t="s">
        <v>2241</v>
      </c>
      <c r="K473" s="435" t="s">
        <v>2242</v>
      </c>
      <c r="L473" s="435">
        <v>3</v>
      </c>
      <c r="M473" s="167" t="s">
        <v>2264</v>
      </c>
      <c r="N473" s="430" t="s">
        <v>2265</v>
      </c>
      <c r="O473" s="430" t="s">
        <v>2245</v>
      </c>
      <c r="P473" s="455">
        <v>5.0000000000000001E-3</v>
      </c>
      <c r="Q473" s="435" t="s">
        <v>2266</v>
      </c>
      <c r="R473" s="267">
        <v>40000000</v>
      </c>
      <c r="S473" s="173"/>
      <c r="T473" s="172">
        <v>43132</v>
      </c>
      <c r="U473" s="172">
        <v>43434</v>
      </c>
      <c r="V473" s="430" t="s">
        <v>2270</v>
      </c>
      <c r="W473" s="446">
        <v>0.3</v>
      </c>
      <c r="X473" s="459"/>
      <c r="Y473" s="435"/>
      <c r="Z473" s="431" t="s">
        <v>2248</v>
      </c>
      <c r="AA473" s="821"/>
      <c r="AB473" s="624"/>
      <c r="AC473" s="697"/>
      <c r="AD473" s="586"/>
      <c r="AE473" s="817"/>
      <c r="AF473" s="586"/>
      <c r="AG473" s="459"/>
      <c r="AH473" s="435"/>
      <c r="AI473" s="431" t="s">
        <v>2248</v>
      </c>
      <c r="AJ473" s="759"/>
      <c r="AK473" s="619"/>
      <c r="AL473" s="697"/>
      <c r="AM473" s="586"/>
      <c r="AN473" s="819"/>
      <c r="AO473" s="586"/>
      <c r="AP473" s="459"/>
      <c r="AQ473" s="435"/>
      <c r="AR473" s="431" t="s">
        <v>2248</v>
      </c>
      <c r="AS473" s="759"/>
      <c r="AT473" s="619"/>
      <c r="AU473" s="697"/>
      <c r="AV473" s="586"/>
      <c r="AW473" s="598"/>
      <c r="AX473" s="817"/>
      <c r="AY473" s="586"/>
      <c r="AZ473" s="459"/>
      <c r="BA473" s="435"/>
      <c r="BB473" s="431" t="s">
        <v>2248</v>
      </c>
      <c r="BC473" s="759"/>
      <c r="BD473" s="587"/>
      <c r="BE473" s="697"/>
      <c r="BF473" s="586"/>
      <c r="BG473" s="817"/>
      <c r="BH473" s="586"/>
      <c r="BI473" s="459">
        <v>0.05</v>
      </c>
      <c r="BJ473" s="435"/>
      <c r="BK473" s="431" t="s">
        <v>2248</v>
      </c>
      <c r="BL473" s="759"/>
      <c r="BM473" s="619"/>
      <c r="BN473" s="697"/>
      <c r="BO473" s="586"/>
      <c r="BP473" s="817"/>
      <c r="BQ473" s="586"/>
      <c r="BR473" s="459">
        <v>0.05</v>
      </c>
      <c r="BS473" s="435"/>
      <c r="BT473" s="431" t="s">
        <v>2248</v>
      </c>
      <c r="BU473" s="759"/>
      <c r="BV473" s="619"/>
      <c r="BW473" s="697"/>
      <c r="BX473" s="586"/>
      <c r="BY473" s="598"/>
      <c r="BZ473" s="817"/>
      <c r="CA473" s="586"/>
      <c r="CB473" s="459">
        <v>0.1</v>
      </c>
      <c r="CC473" s="435"/>
      <c r="CD473" s="431" t="s">
        <v>2248</v>
      </c>
      <c r="CE473" s="759"/>
      <c r="CF473" s="619"/>
      <c r="CG473" s="697"/>
      <c r="CH473" s="586"/>
      <c r="CI473" s="817"/>
      <c r="CJ473" s="586"/>
      <c r="CK473" s="459">
        <v>0.1</v>
      </c>
      <c r="CL473" s="435"/>
      <c r="CM473" s="431" t="s">
        <v>2248</v>
      </c>
      <c r="CN473" s="759"/>
      <c r="CO473" s="619"/>
      <c r="CP473" s="697"/>
      <c r="CQ473" s="586"/>
      <c r="CR473" s="817"/>
      <c r="CS473" s="586"/>
      <c r="CT473" s="459"/>
      <c r="CU473" s="435"/>
      <c r="CV473" s="431" t="s">
        <v>2248</v>
      </c>
      <c r="CW473" s="759"/>
      <c r="CX473" s="619"/>
      <c r="CY473" s="697"/>
      <c r="CZ473" s="586"/>
      <c r="DA473" s="598"/>
      <c r="DB473" s="817"/>
      <c r="DC473" s="586"/>
      <c r="DD473" s="459"/>
      <c r="DE473" s="435"/>
      <c r="DF473" s="431" t="s">
        <v>2248</v>
      </c>
      <c r="DG473" s="759"/>
      <c r="DH473" s="619"/>
      <c r="DI473" s="697"/>
      <c r="DJ473" s="586"/>
      <c r="DK473" s="817"/>
      <c r="DL473" s="586"/>
      <c r="DM473" s="459"/>
      <c r="DN473" s="435"/>
      <c r="DO473" s="431" t="s">
        <v>2248</v>
      </c>
      <c r="DP473" s="759"/>
      <c r="DQ473" s="619"/>
      <c r="DR473" s="697"/>
      <c r="DS473" s="586"/>
      <c r="DT473" s="817"/>
      <c r="DU473" s="586"/>
      <c r="DV473" s="459"/>
      <c r="DW473" s="435"/>
      <c r="DX473" s="431" t="s">
        <v>2248</v>
      </c>
      <c r="DY473" s="759"/>
      <c r="DZ473" s="619"/>
      <c r="EA473" s="697"/>
      <c r="EB473" s="586"/>
      <c r="EC473" s="598"/>
      <c r="ED473" s="817"/>
      <c r="EE473" s="586"/>
      <c r="EG473" s="434">
        <v>0.30000000000000004</v>
      </c>
      <c r="EH473" s="446">
        <v>0</v>
      </c>
      <c r="EI473" s="475">
        <v>0</v>
      </c>
      <c r="EJ473" s="587"/>
      <c r="EK473" s="842">
        <v>0</v>
      </c>
      <c r="EL473" s="842">
        <v>0</v>
      </c>
      <c r="EM473" s="584"/>
      <c r="EN473" s="619"/>
      <c r="EO473" s="585"/>
      <c r="EP473" s="689"/>
      <c r="EQ473" s="586"/>
      <c r="ER473" s="586"/>
      <c r="ES473" s="200"/>
      <c r="ET473" s="412">
        <f t="shared" si="9"/>
        <v>0</v>
      </c>
    </row>
    <row r="474" spans="1:150" s="409" customFormat="1" ht="99.95" customHeight="1" x14ac:dyDescent="0.25">
      <c r="A474" s="430" t="s">
        <v>204</v>
      </c>
      <c r="B474" s="430" t="s">
        <v>3837</v>
      </c>
      <c r="C474" s="430" t="s">
        <v>2240</v>
      </c>
      <c r="D474" s="437">
        <v>3</v>
      </c>
      <c r="E474" s="430" t="s">
        <v>231</v>
      </c>
      <c r="F474" s="441" t="s">
        <v>65</v>
      </c>
      <c r="G474" s="436">
        <v>0.65</v>
      </c>
      <c r="H474" s="32">
        <v>1</v>
      </c>
      <c r="I474" s="436">
        <v>0.04</v>
      </c>
      <c r="J474" s="430" t="s">
        <v>2241</v>
      </c>
      <c r="K474" s="435" t="s">
        <v>2242</v>
      </c>
      <c r="L474" s="435">
        <v>3</v>
      </c>
      <c r="M474" s="167" t="s">
        <v>2264</v>
      </c>
      <c r="N474" s="430" t="s">
        <v>2265</v>
      </c>
      <c r="O474" s="430" t="s">
        <v>2245</v>
      </c>
      <c r="P474" s="455">
        <v>5.0000000000000001E-3</v>
      </c>
      <c r="Q474" s="435" t="s">
        <v>2266</v>
      </c>
      <c r="R474" s="267">
        <v>40000000</v>
      </c>
      <c r="S474" s="173"/>
      <c r="T474" s="172">
        <v>43132</v>
      </c>
      <c r="U474" s="172">
        <v>43434</v>
      </c>
      <c r="V474" s="430" t="s">
        <v>2271</v>
      </c>
      <c r="W474" s="446">
        <v>0.3</v>
      </c>
      <c r="X474" s="459"/>
      <c r="Y474" s="435"/>
      <c r="Z474" s="431" t="s">
        <v>2272</v>
      </c>
      <c r="AA474" s="822"/>
      <c r="AB474" s="624"/>
      <c r="AC474" s="696"/>
      <c r="AD474" s="586"/>
      <c r="AE474" s="817"/>
      <c r="AF474" s="586"/>
      <c r="AG474" s="459"/>
      <c r="AH474" s="435"/>
      <c r="AI474" s="431" t="s">
        <v>2272</v>
      </c>
      <c r="AJ474" s="759"/>
      <c r="AK474" s="619"/>
      <c r="AL474" s="696"/>
      <c r="AM474" s="586"/>
      <c r="AN474" s="819"/>
      <c r="AO474" s="586"/>
      <c r="AP474" s="459"/>
      <c r="AQ474" s="435"/>
      <c r="AR474" s="431" t="s">
        <v>2272</v>
      </c>
      <c r="AS474" s="759"/>
      <c r="AT474" s="619"/>
      <c r="AU474" s="696"/>
      <c r="AV474" s="586"/>
      <c r="AW474" s="598"/>
      <c r="AX474" s="817"/>
      <c r="AY474" s="586"/>
      <c r="AZ474" s="459"/>
      <c r="BA474" s="435"/>
      <c r="BB474" s="431" t="s">
        <v>2272</v>
      </c>
      <c r="BC474" s="759"/>
      <c r="BD474" s="587"/>
      <c r="BE474" s="696"/>
      <c r="BF474" s="586"/>
      <c r="BG474" s="817"/>
      <c r="BH474" s="586"/>
      <c r="BI474" s="459"/>
      <c r="BJ474" s="435"/>
      <c r="BK474" s="431" t="s">
        <v>2272</v>
      </c>
      <c r="BL474" s="759"/>
      <c r="BM474" s="619"/>
      <c r="BN474" s="696"/>
      <c r="BO474" s="586"/>
      <c r="BP474" s="817"/>
      <c r="BQ474" s="586"/>
      <c r="BR474" s="459"/>
      <c r="BS474" s="435"/>
      <c r="BT474" s="431" t="s">
        <v>2272</v>
      </c>
      <c r="BU474" s="759"/>
      <c r="BV474" s="619"/>
      <c r="BW474" s="696"/>
      <c r="BX474" s="586"/>
      <c r="BY474" s="598"/>
      <c r="BZ474" s="817"/>
      <c r="CA474" s="586"/>
      <c r="CB474" s="459"/>
      <c r="CC474" s="435"/>
      <c r="CD474" s="431" t="s">
        <v>2272</v>
      </c>
      <c r="CE474" s="759"/>
      <c r="CF474" s="619"/>
      <c r="CG474" s="696"/>
      <c r="CH474" s="586"/>
      <c r="CI474" s="817"/>
      <c r="CJ474" s="586"/>
      <c r="CK474" s="459"/>
      <c r="CL474" s="435"/>
      <c r="CM474" s="431" t="s">
        <v>2272</v>
      </c>
      <c r="CN474" s="759"/>
      <c r="CO474" s="619"/>
      <c r="CP474" s="696"/>
      <c r="CQ474" s="586"/>
      <c r="CR474" s="817"/>
      <c r="CS474" s="586"/>
      <c r="CT474" s="459">
        <v>0.1</v>
      </c>
      <c r="CU474" s="435"/>
      <c r="CV474" s="431" t="s">
        <v>2272</v>
      </c>
      <c r="CW474" s="759"/>
      <c r="CX474" s="619"/>
      <c r="CY474" s="696"/>
      <c r="CZ474" s="586"/>
      <c r="DA474" s="598"/>
      <c r="DB474" s="817"/>
      <c r="DC474" s="586"/>
      <c r="DD474" s="459">
        <v>0.1</v>
      </c>
      <c r="DE474" s="435"/>
      <c r="DF474" s="431" t="s">
        <v>2272</v>
      </c>
      <c r="DG474" s="759"/>
      <c r="DH474" s="619"/>
      <c r="DI474" s="696"/>
      <c r="DJ474" s="586"/>
      <c r="DK474" s="817"/>
      <c r="DL474" s="586"/>
      <c r="DM474" s="459">
        <v>0.1</v>
      </c>
      <c r="DN474" s="435"/>
      <c r="DO474" s="431" t="s">
        <v>2272</v>
      </c>
      <c r="DP474" s="759"/>
      <c r="DQ474" s="619"/>
      <c r="DR474" s="696"/>
      <c r="DS474" s="586"/>
      <c r="DT474" s="817"/>
      <c r="DU474" s="586"/>
      <c r="DV474" s="459"/>
      <c r="DW474" s="435"/>
      <c r="DX474" s="431" t="s">
        <v>2272</v>
      </c>
      <c r="DY474" s="759"/>
      <c r="DZ474" s="619"/>
      <c r="EA474" s="696"/>
      <c r="EB474" s="586"/>
      <c r="EC474" s="598"/>
      <c r="ED474" s="817"/>
      <c r="EE474" s="586"/>
      <c r="EG474" s="434">
        <v>0.30000000000000004</v>
      </c>
      <c r="EH474" s="446">
        <v>0</v>
      </c>
      <c r="EI474" s="475">
        <v>0</v>
      </c>
      <c r="EJ474" s="587"/>
      <c r="EK474" s="828">
        <v>0</v>
      </c>
      <c r="EL474" s="828">
        <v>0</v>
      </c>
      <c r="EM474" s="584"/>
      <c r="EN474" s="619"/>
      <c r="EO474" s="585"/>
      <c r="EP474" s="689"/>
      <c r="EQ474" s="586"/>
      <c r="ER474" s="586"/>
      <c r="ES474" s="200"/>
      <c r="ET474" s="412">
        <f t="shared" si="9"/>
        <v>0</v>
      </c>
    </row>
    <row r="475" spans="1:150" s="409" customFormat="1" ht="99.95" customHeight="1" x14ac:dyDescent="0.25">
      <c r="A475" s="430" t="s">
        <v>204</v>
      </c>
      <c r="B475" s="430" t="s">
        <v>3837</v>
      </c>
      <c r="C475" s="430" t="s">
        <v>2240</v>
      </c>
      <c r="D475" s="437">
        <v>3</v>
      </c>
      <c r="E475" s="430" t="s">
        <v>231</v>
      </c>
      <c r="F475" s="441" t="s">
        <v>65</v>
      </c>
      <c r="G475" s="436">
        <v>0.65</v>
      </c>
      <c r="H475" s="32">
        <v>1</v>
      </c>
      <c r="I475" s="436">
        <v>0.04</v>
      </c>
      <c r="J475" s="430" t="s">
        <v>2241</v>
      </c>
      <c r="K475" s="435" t="s">
        <v>2242</v>
      </c>
      <c r="L475" s="435">
        <v>4</v>
      </c>
      <c r="M475" s="167" t="s">
        <v>2273</v>
      </c>
      <c r="N475" s="430" t="s">
        <v>2274</v>
      </c>
      <c r="O475" s="430" t="s">
        <v>2245</v>
      </c>
      <c r="P475" s="457">
        <v>0.02</v>
      </c>
      <c r="Q475" s="435" t="s">
        <v>2275</v>
      </c>
      <c r="R475" s="267">
        <v>503878000</v>
      </c>
      <c r="S475" s="173"/>
      <c r="T475" s="172">
        <v>43132</v>
      </c>
      <c r="U475" s="172">
        <v>43434</v>
      </c>
      <c r="V475" s="430" t="s">
        <v>2276</v>
      </c>
      <c r="W475" s="446">
        <v>0.3</v>
      </c>
      <c r="X475" s="459"/>
      <c r="Y475" s="435"/>
      <c r="Z475" s="431" t="s">
        <v>2277</v>
      </c>
      <c r="AA475" s="820">
        <v>0</v>
      </c>
      <c r="AB475" s="624">
        <v>0</v>
      </c>
      <c r="AC475" s="695">
        <v>503878000</v>
      </c>
      <c r="AD475" s="586"/>
      <c r="AE475" s="817"/>
      <c r="AF475" s="586"/>
      <c r="AG475" s="459">
        <v>0.3</v>
      </c>
      <c r="AH475" s="433"/>
      <c r="AI475" s="431" t="s">
        <v>2277</v>
      </c>
      <c r="AJ475" s="759">
        <v>0.3</v>
      </c>
      <c r="AK475" s="619">
        <v>0</v>
      </c>
      <c r="AL475" s="695"/>
      <c r="AM475" s="586"/>
      <c r="AN475" s="819"/>
      <c r="AO475" s="586"/>
      <c r="AP475" s="459"/>
      <c r="AQ475" s="435"/>
      <c r="AR475" s="431" t="s">
        <v>2277</v>
      </c>
      <c r="AS475" s="759">
        <v>0.08</v>
      </c>
      <c r="AT475" s="619">
        <v>0</v>
      </c>
      <c r="AU475" s="695"/>
      <c r="AV475" s="586"/>
      <c r="AW475" s="598" t="s">
        <v>2278</v>
      </c>
      <c r="AX475" s="817"/>
      <c r="AY475" s="586"/>
      <c r="AZ475" s="459"/>
      <c r="BA475" s="435"/>
      <c r="BB475" s="431" t="s">
        <v>2277</v>
      </c>
      <c r="BC475" s="759">
        <v>0.08</v>
      </c>
      <c r="BD475" s="584">
        <v>0</v>
      </c>
      <c r="BE475" s="695"/>
      <c r="BF475" s="586"/>
      <c r="BG475" s="817"/>
      <c r="BH475" s="586"/>
      <c r="BI475" s="459"/>
      <c r="BJ475" s="435"/>
      <c r="BK475" s="431" t="s">
        <v>2277</v>
      </c>
      <c r="BL475" s="759">
        <v>0.08</v>
      </c>
      <c r="BM475" s="619">
        <v>0</v>
      </c>
      <c r="BN475" s="695"/>
      <c r="BO475" s="586"/>
      <c r="BP475" s="817"/>
      <c r="BQ475" s="586"/>
      <c r="BR475" s="459"/>
      <c r="BS475" s="435"/>
      <c r="BT475" s="431" t="s">
        <v>2277</v>
      </c>
      <c r="BU475" s="759">
        <v>0.08</v>
      </c>
      <c r="BV475" s="619">
        <v>0</v>
      </c>
      <c r="BW475" s="695"/>
      <c r="BX475" s="586"/>
      <c r="BY475" s="598" t="s">
        <v>2278</v>
      </c>
      <c r="BZ475" s="817"/>
      <c r="CA475" s="586"/>
      <c r="CB475" s="459"/>
      <c r="CC475" s="435"/>
      <c r="CD475" s="431" t="s">
        <v>2277</v>
      </c>
      <c r="CE475" s="759">
        <v>0.13</v>
      </c>
      <c r="CF475" s="619">
        <v>0</v>
      </c>
      <c r="CG475" s="695"/>
      <c r="CH475" s="586"/>
      <c r="CI475" s="817"/>
      <c r="CJ475" s="586"/>
      <c r="CK475" s="459"/>
      <c r="CL475" s="435"/>
      <c r="CM475" s="431" t="s">
        <v>2277</v>
      </c>
      <c r="CN475" s="759">
        <v>0.13</v>
      </c>
      <c r="CO475" s="619">
        <v>0</v>
      </c>
      <c r="CP475" s="695"/>
      <c r="CQ475" s="586"/>
      <c r="CR475" s="817"/>
      <c r="CS475" s="586"/>
      <c r="CT475" s="459"/>
      <c r="CU475" s="435"/>
      <c r="CV475" s="431" t="s">
        <v>2277</v>
      </c>
      <c r="CW475" s="759">
        <v>0.03</v>
      </c>
      <c r="CX475" s="619">
        <v>0</v>
      </c>
      <c r="CY475" s="695"/>
      <c r="CZ475" s="586"/>
      <c r="DA475" s="598" t="s">
        <v>2278</v>
      </c>
      <c r="DB475" s="817"/>
      <c r="DC475" s="586"/>
      <c r="DD475" s="459"/>
      <c r="DE475" s="435"/>
      <c r="DF475" s="431" t="s">
        <v>2277</v>
      </c>
      <c r="DG475" s="759">
        <v>0.03</v>
      </c>
      <c r="DH475" s="619">
        <v>0</v>
      </c>
      <c r="DI475" s="695"/>
      <c r="DJ475" s="586"/>
      <c r="DK475" s="817"/>
      <c r="DL475" s="586"/>
      <c r="DM475" s="459"/>
      <c r="DN475" s="435"/>
      <c r="DO475" s="431" t="s">
        <v>2277</v>
      </c>
      <c r="DP475" s="759">
        <v>0.06</v>
      </c>
      <c r="DQ475" s="619">
        <v>0</v>
      </c>
      <c r="DR475" s="695"/>
      <c r="DS475" s="586"/>
      <c r="DT475" s="817"/>
      <c r="DU475" s="586"/>
      <c r="DV475" s="459"/>
      <c r="DW475" s="435"/>
      <c r="DX475" s="431" t="s">
        <v>2277</v>
      </c>
      <c r="DY475" s="759">
        <v>0</v>
      </c>
      <c r="DZ475" s="619">
        <v>0</v>
      </c>
      <c r="EA475" s="695"/>
      <c r="EB475" s="586"/>
      <c r="EC475" s="598" t="s">
        <v>2278</v>
      </c>
      <c r="ED475" s="817"/>
      <c r="EE475" s="586"/>
      <c r="EG475" s="434">
        <v>0.3</v>
      </c>
      <c r="EH475" s="446">
        <v>0</v>
      </c>
      <c r="EI475" s="475">
        <v>0</v>
      </c>
      <c r="EJ475" s="657">
        <v>1</v>
      </c>
      <c r="EK475" s="827">
        <v>0</v>
      </c>
      <c r="EL475" s="827">
        <v>0</v>
      </c>
      <c r="EM475" s="584"/>
      <c r="EN475" s="619"/>
      <c r="EO475" s="585"/>
      <c r="EP475" s="689"/>
      <c r="EQ475" s="586"/>
      <c r="ER475" s="586"/>
      <c r="ES475" s="200"/>
      <c r="ET475" s="412">
        <f t="shared" si="9"/>
        <v>0</v>
      </c>
    </row>
    <row r="476" spans="1:150" s="409" customFormat="1" ht="99.95" customHeight="1" x14ac:dyDescent="0.25">
      <c r="A476" s="430" t="s">
        <v>204</v>
      </c>
      <c r="B476" s="430" t="s">
        <v>3837</v>
      </c>
      <c r="C476" s="430" t="s">
        <v>2240</v>
      </c>
      <c r="D476" s="437">
        <v>3</v>
      </c>
      <c r="E476" s="430" t="s">
        <v>231</v>
      </c>
      <c r="F476" s="441" t="s">
        <v>65</v>
      </c>
      <c r="G476" s="436">
        <v>0.65</v>
      </c>
      <c r="H476" s="32">
        <v>1</v>
      </c>
      <c r="I476" s="436">
        <v>0.04</v>
      </c>
      <c r="J476" s="430" t="s">
        <v>2241</v>
      </c>
      <c r="K476" s="435" t="s">
        <v>2242</v>
      </c>
      <c r="L476" s="435">
        <v>4</v>
      </c>
      <c r="M476" s="167" t="s">
        <v>2273</v>
      </c>
      <c r="N476" s="430" t="s">
        <v>2274</v>
      </c>
      <c r="O476" s="430" t="s">
        <v>2245</v>
      </c>
      <c r="P476" s="457">
        <v>0.02</v>
      </c>
      <c r="Q476" s="435" t="s">
        <v>2275</v>
      </c>
      <c r="R476" s="267">
        <v>503878000</v>
      </c>
      <c r="S476" s="173"/>
      <c r="T476" s="172">
        <v>43132</v>
      </c>
      <c r="U476" s="172">
        <v>43434</v>
      </c>
      <c r="V476" s="430" t="s">
        <v>2279</v>
      </c>
      <c r="W476" s="446">
        <v>0.4</v>
      </c>
      <c r="X476" s="459"/>
      <c r="Y476" s="435"/>
      <c r="Z476" s="431" t="s">
        <v>2280</v>
      </c>
      <c r="AA476" s="821"/>
      <c r="AB476" s="624"/>
      <c r="AC476" s="697"/>
      <c r="AD476" s="586"/>
      <c r="AE476" s="817"/>
      <c r="AF476" s="586"/>
      <c r="AG476" s="459"/>
      <c r="AH476" s="435"/>
      <c r="AI476" s="431" t="s">
        <v>2280</v>
      </c>
      <c r="AJ476" s="759"/>
      <c r="AK476" s="619"/>
      <c r="AL476" s="697"/>
      <c r="AM476" s="586"/>
      <c r="AN476" s="819"/>
      <c r="AO476" s="586"/>
      <c r="AP476" s="459">
        <v>0.05</v>
      </c>
      <c r="AQ476" s="433"/>
      <c r="AR476" s="431" t="s">
        <v>2280</v>
      </c>
      <c r="AS476" s="759"/>
      <c r="AT476" s="619"/>
      <c r="AU476" s="697"/>
      <c r="AV476" s="586"/>
      <c r="AW476" s="598"/>
      <c r="AX476" s="817"/>
      <c r="AY476" s="586"/>
      <c r="AZ476" s="459">
        <v>0.05</v>
      </c>
      <c r="BA476" s="435"/>
      <c r="BB476" s="431" t="s">
        <v>2280</v>
      </c>
      <c r="BC476" s="759"/>
      <c r="BD476" s="584"/>
      <c r="BE476" s="697"/>
      <c r="BF476" s="586"/>
      <c r="BG476" s="817"/>
      <c r="BH476" s="586"/>
      <c r="BI476" s="459">
        <v>0.05</v>
      </c>
      <c r="BJ476" s="435"/>
      <c r="BK476" s="431" t="s">
        <v>2280</v>
      </c>
      <c r="BL476" s="759"/>
      <c r="BM476" s="619"/>
      <c r="BN476" s="697"/>
      <c r="BO476" s="586"/>
      <c r="BP476" s="817"/>
      <c r="BQ476" s="586"/>
      <c r="BR476" s="459">
        <v>0.05</v>
      </c>
      <c r="BS476" s="435"/>
      <c r="BT476" s="431" t="s">
        <v>2280</v>
      </c>
      <c r="BU476" s="759"/>
      <c r="BV476" s="619"/>
      <c r="BW476" s="697"/>
      <c r="BX476" s="586"/>
      <c r="BY476" s="598"/>
      <c r="BZ476" s="817"/>
      <c r="CA476" s="586"/>
      <c r="CB476" s="459">
        <v>0.1</v>
      </c>
      <c r="CC476" s="435"/>
      <c r="CD476" s="431" t="s">
        <v>2280</v>
      </c>
      <c r="CE476" s="759"/>
      <c r="CF476" s="619"/>
      <c r="CG476" s="697"/>
      <c r="CH476" s="586"/>
      <c r="CI476" s="817"/>
      <c r="CJ476" s="586"/>
      <c r="CK476" s="459">
        <v>0.1</v>
      </c>
      <c r="CL476" s="435"/>
      <c r="CM476" s="431" t="s">
        <v>2280</v>
      </c>
      <c r="CN476" s="759"/>
      <c r="CO476" s="619"/>
      <c r="CP476" s="697"/>
      <c r="CQ476" s="586"/>
      <c r="CR476" s="817"/>
      <c r="CS476" s="586"/>
      <c r="CT476" s="459"/>
      <c r="CU476" s="435"/>
      <c r="CV476" s="431" t="s">
        <v>2280</v>
      </c>
      <c r="CW476" s="759"/>
      <c r="CX476" s="619"/>
      <c r="CY476" s="697"/>
      <c r="CZ476" s="586"/>
      <c r="DA476" s="598"/>
      <c r="DB476" s="817"/>
      <c r="DC476" s="586"/>
      <c r="DD476" s="459"/>
      <c r="DE476" s="435"/>
      <c r="DF476" s="431" t="s">
        <v>2280</v>
      </c>
      <c r="DG476" s="759"/>
      <c r="DH476" s="619"/>
      <c r="DI476" s="697"/>
      <c r="DJ476" s="586"/>
      <c r="DK476" s="817"/>
      <c r="DL476" s="586"/>
      <c r="DM476" s="459"/>
      <c r="DN476" s="435"/>
      <c r="DO476" s="431" t="s">
        <v>2280</v>
      </c>
      <c r="DP476" s="759"/>
      <c r="DQ476" s="619"/>
      <c r="DR476" s="697"/>
      <c r="DS476" s="586"/>
      <c r="DT476" s="817"/>
      <c r="DU476" s="586"/>
      <c r="DV476" s="459"/>
      <c r="DW476" s="435"/>
      <c r="DX476" s="431" t="s">
        <v>2280</v>
      </c>
      <c r="DY476" s="759"/>
      <c r="DZ476" s="619"/>
      <c r="EA476" s="697"/>
      <c r="EB476" s="586"/>
      <c r="EC476" s="598"/>
      <c r="ED476" s="817"/>
      <c r="EE476" s="586"/>
      <c r="EG476" s="434">
        <v>0.4</v>
      </c>
      <c r="EH476" s="446">
        <v>0</v>
      </c>
      <c r="EI476" s="475">
        <v>0</v>
      </c>
      <c r="EJ476" s="657"/>
      <c r="EK476" s="842">
        <v>0</v>
      </c>
      <c r="EL476" s="842">
        <v>0</v>
      </c>
      <c r="EM476" s="584"/>
      <c r="EN476" s="619"/>
      <c r="EO476" s="585"/>
      <c r="EP476" s="689"/>
      <c r="EQ476" s="586"/>
      <c r="ER476" s="586"/>
      <c r="ES476" s="200"/>
      <c r="ET476" s="412">
        <f t="shared" si="9"/>
        <v>0</v>
      </c>
    </row>
    <row r="477" spans="1:150" s="409" customFormat="1" ht="99.95" customHeight="1" x14ac:dyDescent="0.25">
      <c r="A477" s="430" t="s">
        <v>204</v>
      </c>
      <c r="B477" s="430" t="s">
        <v>3837</v>
      </c>
      <c r="C477" s="430" t="s">
        <v>2240</v>
      </c>
      <c r="D477" s="437">
        <v>3</v>
      </c>
      <c r="E477" s="430" t="s">
        <v>231</v>
      </c>
      <c r="F477" s="441" t="s">
        <v>65</v>
      </c>
      <c r="G477" s="436">
        <v>0.65</v>
      </c>
      <c r="H477" s="32">
        <v>1</v>
      </c>
      <c r="I477" s="436">
        <v>0.04</v>
      </c>
      <c r="J477" s="430" t="s">
        <v>2241</v>
      </c>
      <c r="K477" s="435" t="s">
        <v>2242</v>
      </c>
      <c r="L477" s="435">
        <v>4</v>
      </c>
      <c r="M477" s="167" t="s">
        <v>2273</v>
      </c>
      <c r="N477" s="430" t="s">
        <v>2274</v>
      </c>
      <c r="O477" s="430" t="s">
        <v>2245</v>
      </c>
      <c r="P477" s="457">
        <v>0.02</v>
      </c>
      <c r="Q477" s="435" t="s">
        <v>2275</v>
      </c>
      <c r="R477" s="267">
        <v>503878000</v>
      </c>
      <c r="S477" s="173"/>
      <c r="T477" s="172">
        <v>43132</v>
      </c>
      <c r="U477" s="172">
        <v>43434</v>
      </c>
      <c r="V477" s="430" t="s">
        <v>2281</v>
      </c>
      <c r="W477" s="446">
        <v>0.3</v>
      </c>
      <c r="X477" s="459"/>
      <c r="Y477" s="435"/>
      <c r="Z477" s="431" t="s">
        <v>2282</v>
      </c>
      <c r="AA477" s="822"/>
      <c r="AB477" s="624"/>
      <c r="AC477" s="696"/>
      <c r="AD477" s="586"/>
      <c r="AE477" s="817"/>
      <c r="AF477" s="586"/>
      <c r="AG477" s="459"/>
      <c r="AH477" s="435"/>
      <c r="AI477" s="431" t="s">
        <v>2282</v>
      </c>
      <c r="AJ477" s="759"/>
      <c r="AK477" s="619"/>
      <c r="AL477" s="696"/>
      <c r="AM477" s="586"/>
      <c r="AN477" s="819"/>
      <c r="AO477" s="586"/>
      <c r="AP477" s="459">
        <v>0.03</v>
      </c>
      <c r="AQ477" s="433"/>
      <c r="AR477" s="431" t="s">
        <v>2282</v>
      </c>
      <c r="AS477" s="759"/>
      <c r="AT477" s="619"/>
      <c r="AU477" s="696"/>
      <c r="AV477" s="586"/>
      <c r="AW477" s="598"/>
      <c r="AX477" s="817"/>
      <c r="AY477" s="586"/>
      <c r="AZ477" s="459">
        <v>0.03</v>
      </c>
      <c r="BA477" s="435"/>
      <c r="BB477" s="431" t="s">
        <v>2282</v>
      </c>
      <c r="BC477" s="759"/>
      <c r="BD477" s="584"/>
      <c r="BE477" s="696"/>
      <c r="BF477" s="586"/>
      <c r="BG477" s="817"/>
      <c r="BH477" s="586"/>
      <c r="BI477" s="459">
        <v>0.03</v>
      </c>
      <c r="BJ477" s="435"/>
      <c r="BK477" s="431" t="s">
        <v>2282</v>
      </c>
      <c r="BL477" s="759"/>
      <c r="BM477" s="619"/>
      <c r="BN477" s="696"/>
      <c r="BO477" s="586"/>
      <c r="BP477" s="817"/>
      <c r="BQ477" s="586"/>
      <c r="BR477" s="459">
        <v>0.03</v>
      </c>
      <c r="BS477" s="435"/>
      <c r="BT477" s="431" t="s">
        <v>2282</v>
      </c>
      <c r="BU477" s="759"/>
      <c r="BV477" s="619"/>
      <c r="BW477" s="696"/>
      <c r="BX477" s="586"/>
      <c r="BY477" s="598"/>
      <c r="BZ477" s="817"/>
      <c r="CA477" s="586"/>
      <c r="CB477" s="459">
        <v>0.03</v>
      </c>
      <c r="CC477" s="435"/>
      <c r="CD477" s="431" t="s">
        <v>2282</v>
      </c>
      <c r="CE477" s="759"/>
      <c r="CF477" s="619"/>
      <c r="CG477" s="696"/>
      <c r="CH477" s="586"/>
      <c r="CI477" s="817"/>
      <c r="CJ477" s="586"/>
      <c r="CK477" s="459">
        <v>0.03</v>
      </c>
      <c r="CL477" s="435"/>
      <c r="CM477" s="431" t="s">
        <v>2282</v>
      </c>
      <c r="CN477" s="759"/>
      <c r="CO477" s="619"/>
      <c r="CP477" s="696"/>
      <c r="CQ477" s="586"/>
      <c r="CR477" s="817"/>
      <c r="CS477" s="586"/>
      <c r="CT477" s="459">
        <v>0.03</v>
      </c>
      <c r="CU477" s="435"/>
      <c r="CV477" s="431" t="s">
        <v>2282</v>
      </c>
      <c r="CW477" s="759"/>
      <c r="CX477" s="619"/>
      <c r="CY477" s="696"/>
      <c r="CZ477" s="586"/>
      <c r="DA477" s="598"/>
      <c r="DB477" s="817"/>
      <c r="DC477" s="586"/>
      <c r="DD477" s="459">
        <v>0.03</v>
      </c>
      <c r="DE477" s="435"/>
      <c r="DF477" s="431" t="s">
        <v>2282</v>
      </c>
      <c r="DG477" s="759"/>
      <c r="DH477" s="619"/>
      <c r="DI477" s="696"/>
      <c r="DJ477" s="586"/>
      <c r="DK477" s="817"/>
      <c r="DL477" s="586"/>
      <c r="DM477" s="459">
        <v>0.06</v>
      </c>
      <c r="DN477" s="435"/>
      <c r="DO477" s="431" t="s">
        <v>2282</v>
      </c>
      <c r="DP477" s="759"/>
      <c r="DQ477" s="619"/>
      <c r="DR477" s="696"/>
      <c r="DS477" s="586"/>
      <c r="DT477" s="817"/>
      <c r="DU477" s="586"/>
      <c r="DV477" s="459"/>
      <c r="DW477" s="435"/>
      <c r="DX477" s="431" t="s">
        <v>2282</v>
      </c>
      <c r="DY477" s="759"/>
      <c r="DZ477" s="619"/>
      <c r="EA477" s="696"/>
      <c r="EB477" s="586"/>
      <c r="EC477" s="598"/>
      <c r="ED477" s="817"/>
      <c r="EE477" s="586"/>
      <c r="EG477" s="434">
        <v>0.3</v>
      </c>
      <c r="EH477" s="446">
        <v>0</v>
      </c>
      <c r="EI477" s="475">
        <v>0</v>
      </c>
      <c r="EJ477" s="657"/>
      <c r="EK477" s="828">
        <v>0</v>
      </c>
      <c r="EL477" s="828">
        <v>0</v>
      </c>
      <c r="EM477" s="584"/>
      <c r="EN477" s="619"/>
      <c r="EO477" s="585"/>
      <c r="EP477" s="689"/>
      <c r="EQ477" s="586"/>
      <c r="ER477" s="586"/>
      <c r="ES477" s="200"/>
      <c r="ET477" s="412">
        <f t="shared" si="9"/>
        <v>0</v>
      </c>
    </row>
    <row r="478" spans="1:150" s="409" customFormat="1" ht="99.95" customHeight="1" x14ac:dyDescent="0.25">
      <c r="A478" s="430" t="s">
        <v>204</v>
      </c>
      <c r="B478" s="430" t="s">
        <v>3837</v>
      </c>
      <c r="C478" s="430" t="s">
        <v>2283</v>
      </c>
      <c r="D478" s="437">
        <v>4</v>
      </c>
      <c r="E478" s="430" t="s">
        <v>2284</v>
      </c>
      <c r="F478" s="441" t="s">
        <v>65</v>
      </c>
      <c r="G478" s="436">
        <v>1</v>
      </c>
      <c r="H478" s="32">
        <v>1</v>
      </c>
      <c r="I478" s="436">
        <v>0.01</v>
      </c>
      <c r="J478" s="430" t="s">
        <v>149</v>
      </c>
      <c r="K478" s="463">
        <v>43465</v>
      </c>
      <c r="L478" s="437">
        <v>1</v>
      </c>
      <c r="M478" s="430" t="s">
        <v>148</v>
      </c>
      <c r="N478" s="68" t="s">
        <v>2285</v>
      </c>
      <c r="O478" s="430" t="s">
        <v>150</v>
      </c>
      <c r="P478" s="218">
        <v>0.01</v>
      </c>
      <c r="Q478" s="456" t="s">
        <v>1820</v>
      </c>
      <c r="R478" s="267">
        <v>376602000</v>
      </c>
      <c r="S478" s="563"/>
      <c r="T478" s="172">
        <v>43101</v>
      </c>
      <c r="U478" s="95">
        <v>43465</v>
      </c>
      <c r="V478" s="430" t="s">
        <v>2286</v>
      </c>
      <c r="W478" s="446">
        <v>0.5</v>
      </c>
      <c r="X478" s="459">
        <v>4.1666666666666671E-2</v>
      </c>
      <c r="Y478" s="449"/>
      <c r="Z478" s="96" t="s">
        <v>2287</v>
      </c>
      <c r="AA478" s="823">
        <v>8.3333333333333343E-2</v>
      </c>
      <c r="AB478" s="619">
        <v>0</v>
      </c>
      <c r="AC478" s="825">
        <v>376602000</v>
      </c>
      <c r="AD478" s="584"/>
      <c r="AE478" s="816">
        <v>8.3333333333333343E-2</v>
      </c>
      <c r="AF478" s="619">
        <v>0</v>
      </c>
      <c r="AG478" s="459">
        <v>4.1666666666666671E-2</v>
      </c>
      <c r="AH478" s="433"/>
      <c r="AI478" s="96" t="s">
        <v>2288</v>
      </c>
      <c r="AJ478" s="649">
        <v>8.3333333333333343E-2</v>
      </c>
      <c r="AK478" s="619">
        <v>0</v>
      </c>
      <c r="AL478" s="825"/>
      <c r="AM478" s="584"/>
      <c r="AN478" s="818">
        <v>8.3333333333333343E-2</v>
      </c>
      <c r="AO478" s="610"/>
      <c r="AP478" s="459">
        <v>4.1666666666666671E-2</v>
      </c>
      <c r="AQ478" s="68"/>
      <c r="AR478" s="456" t="s">
        <v>2289</v>
      </c>
      <c r="AS478" s="649">
        <v>8.3333333333333343E-2</v>
      </c>
      <c r="AT478" s="613">
        <v>0</v>
      </c>
      <c r="AU478" s="825"/>
      <c r="AV478" s="584"/>
      <c r="AW478" s="613" t="s">
        <v>2285</v>
      </c>
      <c r="AX478" s="816">
        <v>8.3333333333333343E-2</v>
      </c>
      <c r="AY478" s="619">
        <v>0</v>
      </c>
      <c r="AZ478" s="459">
        <v>4.1666666666666671E-2</v>
      </c>
      <c r="BA478" s="437"/>
      <c r="BB478" s="456" t="s">
        <v>2289</v>
      </c>
      <c r="BC478" s="649">
        <v>8.3333333333333343E-2</v>
      </c>
      <c r="BD478" s="613">
        <v>0</v>
      </c>
      <c r="BE478" s="825"/>
      <c r="BF478" s="584"/>
      <c r="BG478" s="816">
        <v>8.3333333333333343E-2</v>
      </c>
      <c r="BH478" s="619">
        <v>0</v>
      </c>
      <c r="BI478" s="459">
        <v>4.1666666666666671E-2</v>
      </c>
      <c r="BJ478" s="437"/>
      <c r="BK478" s="456" t="s">
        <v>2289</v>
      </c>
      <c r="BL478" s="649">
        <v>8.3333333333333343E-2</v>
      </c>
      <c r="BM478" s="613">
        <v>0</v>
      </c>
      <c r="BN478" s="825"/>
      <c r="BO478" s="584"/>
      <c r="BP478" s="816">
        <v>8.3333333333333343E-2</v>
      </c>
      <c r="BQ478" s="619">
        <v>0</v>
      </c>
      <c r="BR478" s="459">
        <v>4.1666666666666671E-2</v>
      </c>
      <c r="BS478" s="437"/>
      <c r="BT478" s="456" t="s">
        <v>2289</v>
      </c>
      <c r="BU478" s="649">
        <v>8.3333333333333343E-2</v>
      </c>
      <c r="BV478" s="613">
        <v>0</v>
      </c>
      <c r="BW478" s="825"/>
      <c r="BX478" s="584"/>
      <c r="BY478" s="613" t="s">
        <v>2290</v>
      </c>
      <c r="BZ478" s="816">
        <v>8.3333333333333343E-2</v>
      </c>
      <c r="CA478" s="619">
        <v>0</v>
      </c>
      <c r="CB478" s="459">
        <v>4.1666666666666671E-2</v>
      </c>
      <c r="CC478" s="437"/>
      <c r="CD478" s="456" t="s">
        <v>2289</v>
      </c>
      <c r="CE478" s="649">
        <v>8.3333333333333343E-2</v>
      </c>
      <c r="CF478" s="613">
        <v>0</v>
      </c>
      <c r="CG478" s="825"/>
      <c r="CH478" s="584"/>
      <c r="CI478" s="816">
        <v>8.3333333333333343E-2</v>
      </c>
      <c r="CJ478" s="619">
        <v>0</v>
      </c>
      <c r="CK478" s="459">
        <v>4.1666666666666671E-2</v>
      </c>
      <c r="CL478" s="437"/>
      <c r="CM478" s="456" t="s">
        <v>2289</v>
      </c>
      <c r="CN478" s="649">
        <v>8.3333333333333343E-2</v>
      </c>
      <c r="CO478" s="613">
        <v>0</v>
      </c>
      <c r="CP478" s="825"/>
      <c r="CQ478" s="584"/>
      <c r="CR478" s="816">
        <v>8.3333333333333343E-2</v>
      </c>
      <c r="CS478" s="619">
        <v>0</v>
      </c>
      <c r="CT478" s="459">
        <v>4.1666666666666671E-2</v>
      </c>
      <c r="CU478" s="437"/>
      <c r="CV478" s="456" t="s">
        <v>2289</v>
      </c>
      <c r="CW478" s="649">
        <v>8.3333333333333343E-2</v>
      </c>
      <c r="CX478" s="613">
        <v>0</v>
      </c>
      <c r="CY478" s="825"/>
      <c r="CZ478" s="584"/>
      <c r="DA478" s="613" t="s">
        <v>2291</v>
      </c>
      <c r="DB478" s="816">
        <v>8.3333333333333343E-2</v>
      </c>
      <c r="DC478" s="619">
        <v>0</v>
      </c>
      <c r="DD478" s="459">
        <v>4.1666666666666671E-2</v>
      </c>
      <c r="DE478" s="437"/>
      <c r="DF478" s="456" t="s">
        <v>2289</v>
      </c>
      <c r="DG478" s="649">
        <v>8.3333333333333343E-2</v>
      </c>
      <c r="DH478" s="613">
        <v>0</v>
      </c>
      <c r="DI478" s="825"/>
      <c r="DJ478" s="584"/>
      <c r="DK478" s="816">
        <v>8.3333333333333343E-2</v>
      </c>
      <c r="DL478" s="619">
        <v>0</v>
      </c>
      <c r="DM478" s="459">
        <v>4.1666666666666671E-2</v>
      </c>
      <c r="DN478" s="437"/>
      <c r="DO478" s="456" t="s">
        <v>2289</v>
      </c>
      <c r="DP478" s="649">
        <v>8.3333333333333343E-2</v>
      </c>
      <c r="DQ478" s="613">
        <v>0</v>
      </c>
      <c r="DR478" s="825"/>
      <c r="DS478" s="584"/>
      <c r="DT478" s="816">
        <v>8.3333333333333343E-2</v>
      </c>
      <c r="DU478" s="619">
        <v>0</v>
      </c>
      <c r="DV478" s="459">
        <v>4.1666666666666671E-2</v>
      </c>
      <c r="DW478" s="437"/>
      <c r="DX478" s="456" t="s">
        <v>2289</v>
      </c>
      <c r="DY478" s="649">
        <v>8.3333333333333343E-2</v>
      </c>
      <c r="DZ478" s="613">
        <v>0</v>
      </c>
      <c r="EA478" s="825"/>
      <c r="EB478" s="584"/>
      <c r="EC478" s="651" t="s">
        <v>2292</v>
      </c>
      <c r="ED478" s="816">
        <v>8.3333333333333343E-2</v>
      </c>
      <c r="EE478" s="619">
        <v>0</v>
      </c>
      <c r="EG478" s="434">
        <v>0.50000000000000011</v>
      </c>
      <c r="EH478" s="434">
        <v>0</v>
      </c>
      <c r="EI478" s="475">
        <v>0</v>
      </c>
      <c r="EJ478" s="587">
        <v>1.0000000000000002</v>
      </c>
      <c r="EK478" s="827">
        <v>0</v>
      </c>
      <c r="EL478" s="827">
        <v>0</v>
      </c>
      <c r="EM478" s="585">
        <v>1.0000000000000002</v>
      </c>
      <c r="EN478" s="585">
        <v>0</v>
      </c>
      <c r="EO478" s="585">
        <v>0</v>
      </c>
      <c r="EP478" s="689">
        <v>376602000</v>
      </c>
      <c r="EQ478" s="586"/>
      <c r="ER478" s="586"/>
      <c r="ES478" s="200"/>
      <c r="ET478" s="412">
        <f t="shared" si="9"/>
        <v>0</v>
      </c>
    </row>
    <row r="479" spans="1:150" s="409" customFormat="1" ht="99.95" customHeight="1" x14ac:dyDescent="0.25">
      <c r="A479" s="430" t="s">
        <v>204</v>
      </c>
      <c r="B479" s="430" t="s">
        <v>3837</v>
      </c>
      <c r="C479" s="430" t="s">
        <v>2283</v>
      </c>
      <c r="D479" s="437">
        <v>4</v>
      </c>
      <c r="E479" s="430" t="s">
        <v>2284</v>
      </c>
      <c r="F479" s="441" t="s">
        <v>65</v>
      </c>
      <c r="G479" s="436">
        <v>1</v>
      </c>
      <c r="H479" s="32">
        <v>1</v>
      </c>
      <c r="I479" s="436">
        <v>0.01</v>
      </c>
      <c r="J479" s="430" t="s">
        <v>149</v>
      </c>
      <c r="K479" s="463">
        <v>43465</v>
      </c>
      <c r="L479" s="437">
        <v>1</v>
      </c>
      <c r="M479" s="430" t="s">
        <v>148</v>
      </c>
      <c r="N479" s="68" t="s">
        <v>2285</v>
      </c>
      <c r="O479" s="430" t="s">
        <v>150</v>
      </c>
      <c r="P479" s="564"/>
      <c r="Q479" s="456"/>
      <c r="R479" s="267"/>
      <c r="S479" s="563"/>
      <c r="T479" s="172">
        <v>43101</v>
      </c>
      <c r="U479" s="95">
        <v>43465</v>
      </c>
      <c r="V479" s="430" t="s">
        <v>2293</v>
      </c>
      <c r="W479" s="446">
        <v>0.5</v>
      </c>
      <c r="X479" s="459">
        <v>4.1666666666666671E-2</v>
      </c>
      <c r="Y479" s="441"/>
      <c r="Z479" s="96" t="s">
        <v>2294</v>
      </c>
      <c r="AA479" s="824"/>
      <c r="AB479" s="619"/>
      <c r="AC479" s="826"/>
      <c r="AD479" s="584"/>
      <c r="AE479" s="817"/>
      <c r="AF479" s="619"/>
      <c r="AG479" s="459">
        <v>4.1666666666666671E-2</v>
      </c>
      <c r="AH479" s="433"/>
      <c r="AI479" s="96" t="s">
        <v>2294</v>
      </c>
      <c r="AJ479" s="649"/>
      <c r="AK479" s="619"/>
      <c r="AL479" s="826"/>
      <c r="AM479" s="584"/>
      <c r="AN479" s="819"/>
      <c r="AO479" s="610"/>
      <c r="AP479" s="459">
        <v>4.1666666666666671E-2</v>
      </c>
      <c r="AQ479" s="68"/>
      <c r="AR479" s="96" t="s">
        <v>2294</v>
      </c>
      <c r="AS479" s="649"/>
      <c r="AT479" s="613"/>
      <c r="AU479" s="826"/>
      <c r="AV479" s="584"/>
      <c r="AW479" s="613"/>
      <c r="AX479" s="817"/>
      <c r="AY479" s="619"/>
      <c r="AZ479" s="459">
        <v>4.1666666666666671E-2</v>
      </c>
      <c r="BA479" s="437"/>
      <c r="BB479" s="96" t="s">
        <v>2294</v>
      </c>
      <c r="BC479" s="649"/>
      <c r="BD479" s="613"/>
      <c r="BE479" s="826"/>
      <c r="BF479" s="584"/>
      <c r="BG479" s="817"/>
      <c r="BH479" s="619"/>
      <c r="BI479" s="459">
        <v>4.1666666666666671E-2</v>
      </c>
      <c r="BJ479" s="437"/>
      <c r="BK479" s="96" t="s">
        <v>2294</v>
      </c>
      <c r="BL479" s="649"/>
      <c r="BM479" s="613"/>
      <c r="BN479" s="826"/>
      <c r="BO479" s="584"/>
      <c r="BP479" s="817"/>
      <c r="BQ479" s="619"/>
      <c r="BR479" s="459">
        <v>4.1666666666666671E-2</v>
      </c>
      <c r="BS479" s="437"/>
      <c r="BT479" s="96" t="s">
        <v>2294</v>
      </c>
      <c r="BU479" s="649"/>
      <c r="BV479" s="613"/>
      <c r="BW479" s="826"/>
      <c r="BX479" s="584"/>
      <c r="BY479" s="613"/>
      <c r="BZ479" s="817"/>
      <c r="CA479" s="619"/>
      <c r="CB479" s="459">
        <v>4.1666666666666671E-2</v>
      </c>
      <c r="CC479" s="437"/>
      <c r="CD479" s="96" t="s">
        <v>2294</v>
      </c>
      <c r="CE479" s="649"/>
      <c r="CF479" s="613"/>
      <c r="CG479" s="826"/>
      <c r="CH479" s="584"/>
      <c r="CI479" s="817"/>
      <c r="CJ479" s="619"/>
      <c r="CK479" s="459">
        <v>4.1666666666666671E-2</v>
      </c>
      <c r="CL479" s="437"/>
      <c r="CM479" s="96" t="s">
        <v>2294</v>
      </c>
      <c r="CN479" s="649"/>
      <c r="CO479" s="613"/>
      <c r="CP479" s="826"/>
      <c r="CQ479" s="584"/>
      <c r="CR479" s="817"/>
      <c r="CS479" s="619"/>
      <c r="CT479" s="459">
        <v>4.1666666666666671E-2</v>
      </c>
      <c r="CU479" s="437"/>
      <c r="CV479" s="96" t="s">
        <v>2294</v>
      </c>
      <c r="CW479" s="649"/>
      <c r="CX479" s="613"/>
      <c r="CY479" s="826"/>
      <c r="CZ479" s="584"/>
      <c r="DA479" s="613"/>
      <c r="DB479" s="817"/>
      <c r="DC479" s="619"/>
      <c r="DD479" s="459">
        <v>4.1666666666666671E-2</v>
      </c>
      <c r="DE479" s="437"/>
      <c r="DF479" s="96" t="s">
        <v>2294</v>
      </c>
      <c r="DG479" s="649"/>
      <c r="DH479" s="613"/>
      <c r="DI479" s="826"/>
      <c r="DJ479" s="584"/>
      <c r="DK479" s="817"/>
      <c r="DL479" s="619"/>
      <c r="DM479" s="459">
        <v>4.1666666666666671E-2</v>
      </c>
      <c r="DN479" s="437"/>
      <c r="DO479" s="96" t="s">
        <v>2294</v>
      </c>
      <c r="DP479" s="649"/>
      <c r="DQ479" s="613"/>
      <c r="DR479" s="826"/>
      <c r="DS479" s="584"/>
      <c r="DT479" s="817"/>
      <c r="DU479" s="619"/>
      <c r="DV479" s="459">
        <v>4.1666666666666671E-2</v>
      </c>
      <c r="DW479" s="437"/>
      <c r="DX479" s="96" t="s">
        <v>2294</v>
      </c>
      <c r="DY479" s="649"/>
      <c r="DZ479" s="613"/>
      <c r="EA479" s="826"/>
      <c r="EB479" s="584"/>
      <c r="EC479" s="651"/>
      <c r="ED479" s="817"/>
      <c r="EE479" s="619"/>
      <c r="EG479" s="434">
        <v>0.50000000000000011</v>
      </c>
      <c r="EH479" s="434">
        <v>0</v>
      </c>
      <c r="EI479" s="475">
        <v>0</v>
      </c>
      <c r="EJ479" s="587"/>
      <c r="EK479" s="828"/>
      <c r="EL479" s="828">
        <v>0</v>
      </c>
      <c r="EM479" s="586"/>
      <c r="EN479" s="585"/>
      <c r="EO479" s="585"/>
      <c r="EP479" s="689"/>
      <c r="EQ479" s="586"/>
      <c r="ER479" s="586"/>
      <c r="ES479" s="200"/>
      <c r="ET479" s="412">
        <f t="shared" si="9"/>
        <v>0</v>
      </c>
    </row>
    <row r="480" spans="1:150" s="409" customFormat="1" ht="99.95" customHeight="1" x14ac:dyDescent="0.25">
      <c r="A480" s="430" t="s">
        <v>204</v>
      </c>
      <c r="B480" s="430" t="s">
        <v>3837</v>
      </c>
      <c r="C480" s="430" t="s">
        <v>3584</v>
      </c>
      <c r="D480" s="437">
        <v>5</v>
      </c>
      <c r="E480" s="430" t="s">
        <v>2295</v>
      </c>
      <c r="F480" s="441" t="s">
        <v>65</v>
      </c>
      <c r="G480" s="444">
        <v>1</v>
      </c>
      <c r="H480" s="32">
        <v>1</v>
      </c>
      <c r="I480" s="54">
        <v>0.3</v>
      </c>
      <c r="J480" s="430" t="s">
        <v>2296</v>
      </c>
      <c r="K480" s="463">
        <v>43465</v>
      </c>
      <c r="L480" s="437">
        <v>1</v>
      </c>
      <c r="M480" s="430" t="s">
        <v>2297</v>
      </c>
      <c r="N480" s="430" t="s">
        <v>151</v>
      </c>
      <c r="O480" s="430" t="s">
        <v>152</v>
      </c>
      <c r="P480" s="54">
        <v>0.02</v>
      </c>
      <c r="Q480" s="453" t="s">
        <v>1820</v>
      </c>
      <c r="R480" s="267">
        <v>7445138000</v>
      </c>
      <c r="S480" s="415"/>
      <c r="T480" s="58">
        <v>43101</v>
      </c>
      <c r="U480" s="58">
        <v>43465</v>
      </c>
      <c r="V480" s="430" t="s">
        <v>2298</v>
      </c>
      <c r="W480" s="446">
        <v>1</v>
      </c>
      <c r="X480" s="459">
        <v>8.3333333333333329E-2</v>
      </c>
      <c r="Y480" s="431"/>
      <c r="Z480" s="431" t="s">
        <v>2299</v>
      </c>
      <c r="AA480" s="460">
        <v>8.3333333333333329E-2</v>
      </c>
      <c r="AB480" s="431">
        <v>0</v>
      </c>
      <c r="AC480" s="565">
        <v>7445138000</v>
      </c>
      <c r="AD480" s="431"/>
      <c r="AE480" s="816">
        <v>8.3333333333333315E-2</v>
      </c>
      <c r="AF480" s="586"/>
      <c r="AG480" s="459">
        <v>8.3333333333333329E-2</v>
      </c>
      <c r="AH480" s="431"/>
      <c r="AI480" s="431" t="s">
        <v>2299</v>
      </c>
      <c r="AJ480" s="460">
        <v>8.3333333333333329E-2</v>
      </c>
      <c r="AK480" s="431">
        <v>0</v>
      </c>
      <c r="AL480" s="565"/>
      <c r="AM480" s="431"/>
      <c r="AN480" s="818">
        <v>8.3333333333333315E-2</v>
      </c>
      <c r="AO480" s="586"/>
      <c r="AP480" s="459">
        <v>8.3333333333333329E-2</v>
      </c>
      <c r="AQ480" s="431"/>
      <c r="AR480" s="431" t="s">
        <v>2299</v>
      </c>
      <c r="AS480" s="460">
        <v>8.3333333333333329E-2</v>
      </c>
      <c r="AT480" s="431">
        <v>0</v>
      </c>
      <c r="AU480" s="565"/>
      <c r="AV480" s="431"/>
      <c r="AW480" s="430" t="s">
        <v>151</v>
      </c>
      <c r="AX480" s="816">
        <v>8.3333333333333315E-2</v>
      </c>
      <c r="AY480" s="586"/>
      <c r="AZ480" s="459">
        <v>8.3333333333333329E-2</v>
      </c>
      <c r="BA480" s="431"/>
      <c r="BB480" s="431" t="s">
        <v>2299</v>
      </c>
      <c r="BC480" s="460">
        <v>8.3333333333333329E-2</v>
      </c>
      <c r="BD480" s="431" t="e">
        <v>#REF!</v>
      </c>
      <c r="BE480" s="565"/>
      <c r="BF480" s="431"/>
      <c r="BG480" s="816">
        <v>8.3333333333333315E-2</v>
      </c>
      <c r="BH480" s="586"/>
      <c r="BI480" s="459">
        <v>8.3333333333333329E-2</v>
      </c>
      <c r="BJ480" s="431"/>
      <c r="BK480" s="431" t="s">
        <v>2299</v>
      </c>
      <c r="BL480" s="460">
        <v>8.3333333333333329E-2</v>
      </c>
      <c r="BM480" s="431" t="e">
        <v>#REF!</v>
      </c>
      <c r="BN480" s="565"/>
      <c r="BO480" s="431"/>
      <c r="BP480" s="816">
        <v>8.3333333333333315E-2</v>
      </c>
      <c r="BQ480" s="586"/>
      <c r="BR480" s="459">
        <v>8.3333333333333329E-2</v>
      </c>
      <c r="BS480" s="431"/>
      <c r="BT480" s="431" t="s">
        <v>2299</v>
      </c>
      <c r="BU480" s="460">
        <v>8.3333333333333329E-2</v>
      </c>
      <c r="BV480" s="431" t="e">
        <v>#REF!</v>
      </c>
      <c r="BW480" s="565"/>
      <c r="BX480" s="431"/>
      <c r="BY480" s="430" t="s">
        <v>151</v>
      </c>
      <c r="BZ480" s="816">
        <v>8.3333333333333315E-2</v>
      </c>
      <c r="CA480" s="586"/>
      <c r="CB480" s="459">
        <v>8.3333333333333329E-2</v>
      </c>
      <c r="CC480" s="431"/>
      <c r="CD480" s="431" t="s">
        <v>2299</v>
      </c>
      <c r="CE480" s="460">
        <v>8.3333333333333329E-2</v>
      </c>
      <c r="CF480" s="431" t="e">
        <v>#REF!</v>
      </c>
      <c r="CG480" s="565"/>
      <c r="CH480" s="431"/>
      <c r="CI480" s="816">
        <v>8.3333333333333315E-2</v>
      </c>
      <c r="CJ480" s="586"/>
      <c r="CK480" s="459">
        <v>8.3333333333333329E-2</v>
      </c>
      <c r="CL480" s="431"/>
      <c r="CM480" s="431" t="s">
        <v>2299</v>
      </c>
      <c r="CN480" s="460">
        <v>8.3333333333333329E-2</v>
      </c>
      <c r="CO480" s="431" t="e">
        <v>#REF!</v>
      </c>
      <c r="CP480" s="565"/>
      <c r="CQ480" s="431"/>
      <c r="CR480" s="816">
        <v>8.3333333333333315E-2</v>
      </c>
      <c r="CS480" s="586"/>
      <c r="CT480" s="459">
        <v>8.3333333333333329E-2</v>
      </c>
      <c r="CU480" s="431"/>
      <c r="CV480" s="431" t="s">
        <v>2299</v>
      </c>
      <c r="CW480" s="460">
        <v>8.3333333333333329E-2</v>
      </c>
      <c r="CX480" s="431" t="e">
        <v>#REF!</v>
      </c>
      <c r="CY480" s="565"/>
      <c r="CZ480" s="431"/>
      <c r="DA480" s="430" t="s">
        <v>151</v>
      </c>
      <c r="DB480" s="816">
        <v>8.3333333333333315E-2</v>
      </c>
      <c r="DC480" s="586"/>
      <c r="DD480" s="459">
        <v>8.3333333333333329E-2</v>
      </c>
      <c r="DE480" s="431"/>
      <c r="DF480" s="431" t="s">
        <v>2299</v>
      </c>
      <c r="DG480" s="460">
        <v>8.3333333333333329E-2</v>
      </c>
      <c r="DH480" s="431" t="e">
        <v>#REF!</v>
      </c>
      <c r="DI480" s="565"/>
      <c r="DJ480" s="431"/>
      <c r="DK480" s="816">
        <v>8.3333333333333315E-2</v>
      </c>
      <c r="DL480" s="585"/>
      <c r="DM480" s="459">
        <v>8.3333333333333329E-2</v>
      </c>
      <c r="DN480" s="431"/>
      <c r="DO480" s="431" t="s">
        <v>2299</v>
      </c>
      <c r="DP480" s="460">
        <v>8.3333333333333329E-2</v>
      </c>
      <c r="DQ480" s="431" t="e">
        <v>#REF!</v>
      </c>
      <c r="DR480" s="565"/>
      <c r="DS480" s="431"/>
      <c r="DT480" s="816">
        <v>8.3333333333333315E-2</v>
      </c>
      <c r="DU480" s="585"/>
      <c r="DV480" s="459">
        <v>8.3333333333333329E-2</v>
      </c>
      <c r="DW480" s="431"/>
      <c r="DX480" s="431" t="s">
        <v>2299</v>
      </c>
      <c r="DY480" s="460">
        <v>8.3333333333333329E-2</v>
      </c>
      <c r="DZ480" s="431" t="e">
        <v>#REF!</v>
      </c>
      <c r="EA480" s="565"/>
      <c r="EB480" s="431"/>
      <c r="EC480" s="430" t="s">
        <v>151</v>
      </c>
      <c r="ED480" s="816">
        <v>8.3333333333333315E-2</v>
      </c>
      <c r="EE480" s="585"/>
      <c r="EG480" s="434">
        <v>1</v>
      </c>
      <c r="EH480" s="434">
        <v>0</v>
      </c>
      <c r="EI480" s="475">
        <v>0</v>
      </c>
      <c r="EJ480" s="436">
        <v>1</v>
      </c>
      <c r="EK480" s="475">
        <v>0</v>
      </c>
      <c r="EL480" s="475">
        <v>0</v>
      </c>
      <c r="EM480" s="584">
        <v>1</v>
      </c>
      <c r="EN480" s="619">
        <v>0</v>
      </c>
      <c r="EO480" s="585">
        <v>0</v>
      </c>
      <c r="EP480" s="689">
        <v>134450809000</v>
      </c>
      <c r="EQ480" s="586"/>
      <c r="ER480" s="435"/>
      <c r="ES480" s="200"/>
      <c r="ET480" s="412">
        <f t="shared" si="9"/>
        <v>0</v>
      </c>
    </row>
    <row r="481" spans="1:150" s="409" customFormat="1" ht="99.95" customHeight="1" x14ac:dyDescent="0.25">
      <c r="A481" s="430" t="s">
        <v>204</v>
      </c>
      <c r="B481" s="430" t="s">
        <v>3837</v>
      </c>
      <c r="C481" s="430" t="s">
        <v>3584</v>
      </c>
      <c r="D481" s="437">
        <v>5</v>
      </c>
      <c r="E481" s="430" t="s">
        <v>2295</v>
      </c>
      <c r="F481" s="441" t="s">
        <v>65</v>
      </c>
      <c r="G481" s="444">
        <v>1</v>
      </c>
      <c r="H481" s="32">
        <v>1</v>
      </c>
      <c r="I481" s="54">
        <v>0.3</v>
      </c>
      <c r="J481" s="430" t="s">
        <v>2296</v>
      </c>
      <c r="K481" s="463">
        <v>43465</v>
      </c>
      <c r="L481" s="437">
        <v>2</v>
      </c>
      <c r="M481" s="430" t="s">
        <v>153</v>
      </c>
      <c r="N481" s="430" t="s">
        <v>151</v>
      </c>
      <c r="O481" s="430" t="s">
        <v>152</v>
      </c>
      <c r="P481" s="54">
        <v>0.03</v>
      </c>
      <c r="Q481" s="453" t="s">
        <v>1820</v>
      </c>
      <c r="R481" s="272">
        <v>404127000</v>
      </c>
      <c r="S481" s="415"/>
      <c r="T481" s="11">
        <v>43101</v>
      </c>
      <c r="U481" s="11">
        <v>43465</v>
      </c>
      <c r="V481" s="430" t="s">
        <v>2301</v>
      </c>
      <c r="W481" s="48">
        <v>1</v>
      </c>
      <c r="X481" s="459">
        <v>8.3333333333333329E-2</v>
      </c>
      <c r="Y481" s="431"/>
      <c r="Z481" s="431" t="s">
        <v>2299</v>
      </c>
      <c r="AA481" s="460">
        <v>8.3333333333333329E-2</v>
      </c>
      <c r="AB481" s="431">
        <v>0</v>
      </c>
      <c r="AC481" s="565">
        <v>404127000</v>
      </c>
      <c r="AD481" s="471"/>
      <c r="AE481" s="817"/>
      <c r="AF481" s="586"/>
      <c r="AG481" s="459">
        <v>8.3333333333333329E-2</v>
      </c>
      <c r="AH481" s="431"/>
      <c r="AI481" s="431" t="s">
        <v>2299</v>
      </c>
      <c r="AJ481" s="460">
        <v>8.3333333333333329E-2</v>
      </c>
      <c r="AK481" s="471">
        <v>0</v>
      </c>
      <c r="AL481" s="565"/>
      <c r="AM481" s="471"/>
      <c r="AN481" s="819"/>
      <c r="AO481" s="586"/>
      <c r="AP481" s="459">
        <v>8.3333333333333329E-2</v>
      </c>
      <c r="AQ481" s="431"/>
      <c r="AR481" s="431" t="s">
        <v>2299</v>
      </c>
      <c r="AS481" s="460">
        <v>8.3333333333333329E-2</v>
      </c>
      <c r="AT481" s="431">
        <v>0</v>
      </c>
      <c r="AU481" s="565"/>
      <c r="AV481" s="471"/>
      <c r="AW481" s="437" t="s">
        <v>151</v>
      </c>
      <c r="AX481" s="817"/>
      <c r="AY481" s="586"/>
      <c r="AZ481" s="459">
        <v>8.3333333333333329E-2</v>
      </c>
      <c r="BA481" s="431"/>
      <c r="BB481" s="431" t="s">
        <v>2299</v>
      </c>
      <c r="BC481" s="460">
        <v>8.3333333333333329E-2</v>
      </c>
      <c r="BD481" s="431">
        <v>0</v>
      </c>
      <c r="BE481" s="565"/>
      <c r="BF481" s="471"/>
      <c r="BG481" s="817"/>
      <c r="BH481" s="586"/>
      <c r="BI481" s="459">
        <v>8.3333333333333329E-2</v>
      </c>
      <c r="BJ481" s="431"/>
      <c r="BK481" s="431" t="s">
        <v>2299</v>
      </c>
      <c r="BL481" s="460">
        <v>8.3333333333333329E-2</v>
      </c>
      <c r="BM481" s="431">
        <v>0</v>
      </c>
      <c r="BN481" s="565"/>
      <c r="BO481" s="471"/>
      <c r="BP481" s="817"/>
      <c r="BQ481" s="586"/>
      <c r="BR481" s="459">
        <v>8.3333333333333329E-2</v>
      </c>
      <c r="BS481" s="431"/>
      <c r="BT481" s="431" t="s">
        <v>2299</v>
      </c>
      <c r="BU481" s="460">
        <v>8.3333333333333329E-2</v>
      </c>
      <c r="BV481" s="431">
        <v>0</v>
      </c>
      <c r="BW481" s="565"/>
      <c r="BX481" s="471"/>
      <c r="BY481" s="437" t="s">
        <v>151</v>
      </c>
      <c r="BZ481" s="817"/>
      <c r="CA481" s="586"/>
      <c r="CB481" s="459">
        <v>8.3333333333333329E-2</v>
      </c>
      <c r="CC481" s="431"/>
      <c r="CD481" s="431" t="s">
        <v>2299</v>
      </c>
      <c r="CE481" s="460">
        <v>8.3333333333333329E-2</v>
      </c>
      <c r="CF481" s="431">
        <v>0</v>
      </c>
      <c r="CG481" s="565"/>
      <c r="CH481" s="471"/>
      <c r="CI481" s="817"/>
      <c r="CJ481" s="586"/>
      <c r="CK481" s="459">
        <v>8.3333333333333329E-2</v>
      </c>
      <c r="CL481" s="431"/>
      <c r="CM481" s="431" t="s">
        <v>2299</v>
      </c>
      <c r="CN481" s="460">
        <v>8.3333333333333329E-2</v>
      </c>
      <c r="CO481" s="431">
        <v>0</v>
      </c>
      <c r="CP481" s="565"/>
      <c r="CQ481" s="471"/>
      <c r="CR481" s="817"/>
      <c r="CS481" s="586"/>
      <c r="CT481" s="459">
        <v>8.3333333333333329E-2</v>
      </c>
      <c r="CU481" s="431"/>
      <c r="CV481" s="431" t="s">
        <v>2299</v>
      </c>
      <c r="CW481" s="460">
        <v>8.3333333333333329E-2</v>
      </c>
      <c r="CX481" s="431">
        <v>0</v>
      </c>
      <c r="CY481" s="565"/>
      <c r="CZ481" s="471"/>
      <c r="DA481" s="437" t="s">
        <v>151</v>
      </c>
      <c r="DB481" s="817"/>
      <c r="DC481" s="586"/>
      <c r="DD481" s="459">
        <v>8.3333333333333329E-2</v>
      </c>
      <c r="DE481" s="431"/>
      <c r="DF481" s="431" t="s">
        <v>2299</v>
      </c>
      <c r="DG481" s="460">
        <v>8.3333333333333329E-2</v>
      </c>
      <c r="DH481" s="431">
        <v>0</v>
      </c>
      <c r="DI481" s="565"/>
      <c r="DJ481" s="471"/>
      <c r="DK481" s="817"/>
      <c r="DL481" s="586"/>
      <c r="DM481" s="459">
        <v>8.3333333333333329E-2</v>
      </c>
      <c r="DN481" s="431"/>
      <c r="DO481" s="431" t="s">
        <v>2299</v>
      </c>
      <c r="DP481" s="460">
        <v>8.3333333333333329E-2</v>
      </c>
      <c r="DQ481" s="431">
        <v>0</v>
      </c>
      <c r="DR481" s="565"/>
      <c r="DS481" s="471"/>
      <c r="DT481" s="817"/>
      <c r="DU481" s="585"/>
      <c r="DV481" s="459">
        <v>8.3333333333333329E-2</v>
      </c>
      <c r="DW481" s="431"/>
      <c r="DX481" s="431" t="s">
        <v>2299</v>
      </c>
      <c r="DY481" s="460">
        <v>8.3333333333333329E-2</v>
      </c>
      <c r="DZ481" s="431">
        <v>0</v>
      </c>
      <c r="EA481" s="565"/>
      <c r="EB481" s="471"/>
      <c r="EC481" s="437" t="s">
        <v>151</v>
      </c>
      <c r="ED481" s="817"/>
      <c r="EE481" s="585"/>
      <c r="EG481" s="434">
        <v>1</v>
      </c>
      <c r="EH481" s="446">
        <v>0</v>
      </c>
      <c r="EI481" s="475">
        <v>0</v>
      </c>
      <c r="EJ481" s="436">
        <v>1</v>
      </c>
      <c r="EK481" s="475">
        <v>0</v>
      </c>
      <c r="EL481" s="475">
        <v>0</v>
      </c>
      <c r="EM481" s="584"/>
      <c r="EN481" s="619"/>
      <c r="EO481" s="585"/>
      <c r="EP481" s="689"/>
      <c r="EQ481" s="586"/>
      <c r="ER481" s="435"/>
      <c r="ES481" s="200"/>
      <c r="ET481" s="412">
        <f t="shared" si="9"/>
        <v>0</v>
      </c>
    </row>
    <row r="482" spans="1:150" s="409" customFormat="1" ht="99.95" customHeight="1" x14ac:dyDescent="0.25">
      <c r="A482" s="430" t="s">
        <v>204</v>
      </c>
      <c r="B482" s="430" t="s">
        <v>3837</v>
      </c>
      <c r="C482" s="430" t="s">
        <v>3584</v>
      </c>
      <c r="D482" s="437">
        <v>5</v>
      </c>
      <c r="E482" s="430" t="s">
        <v>2295</v>
      </c>
      <c r="F482" s="441" t="s">
        <v>65</v>
      </c>
      <c r="G482" s="444">
        <v>1</v>
      </c>
      <c r="H482" s="32">
        <v>1</v>
      </c>
      <c r="I482" s="54">
        <v>0.3</v>
      </c>
      <c r="J482" s="430" t="s">
        <v>2296</v>
      </c>
      <c r="K482" s="463">
        <v>43465</v>
      </c>
      <c r="L482" s="437">
        <v>3</v>
      </c>
      <c r="M482" s="430" t="s">
        <v>2302</v>
      </c>
      <c r="N482" s="430" t="s">
        <v>151</v>
      </c>
      <c r="O482" s="430" t="s">
        <v>154</v>
      </c>
      <c r="P482" s="54">
        <v>0.02</v>
      </c>
      <c r="Q482" s="435" t="s">
        <v>1820</v>
      </c>
      <c r="R482" s="272">
        <v>1936779000</v>
      </c>
      <c r="S482" s="173"/>
      <c r="T482" s="172">
        <v>43101</v>
      </c>
      <c r="U482" s="172">
        <v>43465</v>
      </c>
      <c r="V482" s="430" t="s">
        <v>2298</v>
      </c>
      <c r="W482" s="48">
        <v>1</v>
      </c>
      <c r="X482" s="459">
        <v>8.3333333333333329E-2</v>
      </c>
      <c r="Y482" s="435"/>
      <c r="Z482" s="431" t="s">
        <v>2299</v>
      </c>
      <c r="AA482" s="177">
        <v>8.3333333333333329E-2</v>
      </c>
      <c r="AB482" s="431">
        <v>0</v>
      </c>
      <c r="AC482" s="566">
        <v>1936779000</v>
      </c>
      <c r="AD482" s="435"/>
      <c r="AE482" s="817"/>
      <c r="AF482" s="586"/>
      <c r="AG482" s="459">
        <v>8.3333333333333329E-2</v>
      </c>
      <c r="AH482" s="435"/>
      <c r="AI482" s="431" t="s">
        <v>2299</v>
      </c>
      <c r="AJ482" s="177">
        <v>8.3333333333333329E-2</v>
      </c>
      <c r="AK482" s="431">
        <v>0</v>
      </c>
      <c r="AL482" s="566"/>
      <c r="AM482" s="435"/>
      <c r="AN482" s="819"/>
      <c r="AO482" s="586"/>
      <c r="AP482" s="459">
        <v>8.3333333333333329E-2</v>
      </c>
      <c r="AQ482" s="431"/>
      <c r="AR482" s="431" t="s">
        <v>2299</v>
      </c>
      <c r="AS482" s="177">
        <v>8.3333333333333329E-2</v>
      </c>
      <c r="AT482" s="431">
        <v>0</v>
      </c>
      <c r="AU482" s="566"/>
      <c r="AV482" s="435"/>
      <c r="AW482" s="430" t="s">
        <v>151</v>
      </c>
      <c r="AX482" s="817"/>
      <c r="AY482" s="586"/>
      <c r="AZ482" s="459">
        <v>8.3333333333333329E-2</v>
      </c>
      <c r="BA482" s="435"/>
      <c r="BB482" s="431" t="s">
        <v>2299</v>
      </c>
      <c r="BC482" s="177">
        <v>8.3333333333333329E-2</v>
      </c>
      <c r="BD482" s="446">
        <v>0</v>
      </c>
      <c r="BE482" s="566"/>
      <c r="BF482" s="435"/>
      <c r="BG482" s="817"/>
      <c r="BH482" s="586"/>
      <c r="BI482" s="459">
        <v>8.3333333333333329E-2</v>
      </c>
      <c r="BJ482" s="435"/>
      <c r="BK482" s="431" t="s">
        <v>2299</v>
      </c>
      <c r="BL482" s="177">
        <v>8.3333333333333329E-2</v>
      </c>
      <c r="BM482" s="446">
        <v>0</v>
      </c>
      <c r="BN482" s="566"/>
      <c r="BO482" s="435"/>
      <c r="BP482" s="817"/>
      <c r="BQ482" s="586"/>
      <c r="BR482" s="459">
        <v>8.3333333333333329E-2</v>
      </c>
      <c r="BS482" s="435"/>
      <c r="BT482" s="431" t="s">
        <v>2299</v>
      </c>
      <c r="BU482" s="177">
        <v>8.3333333333333329E-2</v>
      </c>
      <c r="BV482" s="446">
        <v>0</v>
      </c>
      <c r="BW482" s="566"/>
      <c r="BX482" s="435"/>
      <c r="BY482" s="430" t="s">
        <v>151</v>
      </c>
      <c r="BZ482" s="817"/>
      <c r="CA482" s="586"/>
      <c r="CB482" s="459">
        <v>8.3333333333333329E-2</v>
      </c>
      <c r="CC482" s="435"/>
      <c r="CD482" s="431" t="s">
        <v>2299</v>
      </c>
      <c r="CE482" s="177">
        <v>8.3333333333333329E-2</v>
      </c>
      <c r="CF482" s="446">
        <v>0</v>
      </c>
      <c r="CG482" s="566"/>
      <c r="CH482" s="435"/>
      <c r="CI482" s="817"/>
      <c r="CJ482" s="586"/>
      <c r="CK482" s="459">
        <v>8.3333333333333329E-2</v>
      </c>
      <c r="CL482" s="435"/>
      <c r="CM482" s="431" t="s">
        <v>2299</v>
      </c>
      <c r="CN482" s="177">
        <v>8.3333333333333329E-2</v>
      </c>
      <c r="CO482" s="446">
        <v>0</v>
      </c>
      <c r="CP482" s="566"/>
      <c r="CQ482" s="435"/>
      <c r="CR482" s="817"/>
      <c r="CS482" s="586"/>
      <c r="CT482" s="459">
        <v>8.3333333333333329E-2</v>
      </c>
      <c r="CU482" s="435"/>
      <c r="CV482" s="431" t="s">
        <v>2299</v>
      </c>
      <c r="CW482" s="177">
        <v>8.3333333333333329E-2</v>
      </c>
      <c r="CX482" s="446">
        <v>0</v>
      </c>
      <c r="CY482" s="566"/>
      <c r="CZ482" s="435"/>
      <c r="DA482" s="430" t="s">
        <v>151</v>
      </c>
      <c r="DB482" s="817"/>
      <c r="DC482" s="586"/>
      <c r="DD482" s="459">
        <v>8.3333333333333329E-2</v>
      </c>
      <c r="DE482" s="435"/>
      <c r="DF482" s="431" t="s">
        <v>2299</v>
      </c>
      <c r="DG482" s="177">
        <v>8.3333333333333329E-2</v>
      </c>
      <c r="DH482" s="446">
        <v>0</v>
      </c>
      <c r="DI482" s="566"/>
      <c r="DJ482" s="435"/>
      <c r="DK482" s="817"/>
      <c r="DL482" s="586"/>
      <c r="DM482" s="459">
        <v>8.3333333333333329E-2</v>
      </c>
      <c r="DN482" s="435"/>
      <c r="DO482" s="431" t="s">
        <v>2299</v>
      </c>
      <c r="DP482" s="177">
        <v>8.3333333333333329E-2</v>
      </c>
      <c r="DQ482" s="446">
        <v>0</v>
      </c>
      <c r="DR482" s="566"/>
      <c r="DS482" s="435"/>
      <c r="DT482" s="817"/>
      <c r="DU482" s="585"/>
      <c r="DV482" s="459">
        <v>8.3333333333333329E-2</v>
      </c>
      <c r="DW482" s="435"/>
      <c r="DX482" s="431" t="s">
        <v>2299</v>
      </c>
      <c r="DY482" s="177">
        <v>8.3333333333333329E-2</v>
      </c>
      <c r="DZ482" s="446">
        <v>0</v>
      </c>
      <c r="EA482" s="566"/>
      <c r="EB482" s="435"/>
      <c r="EC482" s="430" t="s">
        <v>151</v>
      </c>
      <c r="ED482" s="817"/>
      <c r="EE482" s="585"/>
      <c r="EG482" s="434">
        <v>1</v>
      </c>
      <c r="EH482" s="434">
        <v>0</v>
      </c>
      <c r="EI482" s="475">
        <v>0</v>
      </c>
      <c r="EJ482" s="436">
        <v>1</v>
      </c>
      <c r="EK482" s="475">
        <v>0</v>
      </c>
      <c r="EL482" s="475">
        <v>0</v>
      </c>
      <c r="EM482" s="584"/>
      <c r="EN482" s="619"/>
      <c r="EO482" s="585"/>
      <c r="EP482" s="689"/>
      <c r="EQ482" s="586"/>
      <c r="ER482" s="435"/>
      <c r="ES482" s="200"/>
      <c r="ET482" s="412">
        <f t="shared" si="9"/>
        <v>0</v>
      </c>
    </row>
    <row r="483" spans="1:150" s="409" customFormat="1" ht="99.95" customHeight="1" x14ac:dyDescent="0.25">
      <c r="A483" s="430" t="s">
        <v>204</v>
      </c>
      <c r="B483" s="430" t="s">
        <v>3837</v>
      </c>
      <c r="C483" s="430" t="s">
        <v>3584</v>
      </c>
      <c r="D483" s="437">
        <v>5</v>
      </c>
      <c r="E483" s="430" t="s">
        <v>2295</v>
      </c>
      <c r="F483" s="441" t="s">
        <v>65</v>
      </c>
      <c r="G483" s="444">
        <v>1</v>
      </c>
      <c r="H483" s="32">
        <v>1</v>
      </c>
      <c r="I483" s="54">
        <v>0.3</v>
      </c>
      <c r="J483" s="430" t="s">
        <v>2296</v>
      </c>
      <c r="K483" s="463">
        <v>43465</v>
      </c>
      <c r="L483" s="437">
        <v>4</v>
      </c>
      <c r="M483" s="430" t="s">
        <v>155</v>
      </c>
      <c r="N483" s="430" t="s">
        <v>156</v>
      </c>
      <c r="O483" s="430" t="s">
        <v>157</v>
      </c>
      <c r="P483" s="54">
        <v>0.23</v>
      </c>
      <c r="Q483" s="435" t="s">
        <v>1820</v>
      </c>
      <c r="R483" s="272">
        <v>124664765000</v>
      </c>
      <c r="S483" s="173"/>
      <c r="T483" s="172">
        <v>43101</v>
      </c>
      <c r="U483" s="172">
        <v>43465</v>
      </c>
      <c r="V483" s="430" t="s">
        <v>158</v>
      </c>
      <c r="W483" s="48">
        <v>1</v>
      </c>
      <c r="X483" s="459">
        <v>8.3333333333333329E-2</v>
      </c>
      <c r="Y483" s="435"/>
      <c r="Z483" s="431" t="s">
        <v>232</v>
      </c>
      <c r="AA483" s="177">
        <v>8.3333333333333329E-2</v>
      </c>
      <c r="AB483" s="431">
        <v>0</v>
      </c>
      <c r="AC483" s="566">
        <v>6480070737</v>
      </c>
      <c r="AD483" s="435"/>
      <c r="AE483" s="817"/>
      <c r="AF483" s="586"/>
      <c r="AG483" s="459">
        <v>8.3333333333333329E-2</v>
      </c>
      <c r="AH483" s="435"/>
      <c r="AI483" s="431" t="s">
        <v>232</v>
      </c>
      <c r="AJ483" s="177">
        <v>8.3333333333333329E-2</v>
      </c>
      <c r="AK483" s="431">
        <v>0</v>
      </c>
      <c r="AL483" s="566">
        <v>8373601552</v>
      </c>
      <c r="AM483" s="435"/>
      <c r="AN483" s="819"/>
      <c r="AO483" s="586"/>
      <c r="AP483" s="459">
        <v>8.3333333333333329E-2</v>
      </c>
      <c r="AQ483" s="431"/>
      <c r="AR483" s="431" t="s">
        <v>2299</v>
      </c>
      <c r="AS483" s="177">
        <v>8.3333333333333329E-2</v>
      </c>
      <c r="AT483" s="431">
        <v>0</v>
      </c>
      <c r="AU483" s="566">
        <v>10981109271.1</v>
      </c>
      <c r="AV483" s="435"/>
      <c r="AW483" s="430" t="s">
        <v>156</v>
      </c>
      <c r="AX483" s="817"/>
      <c r="AY483" s="586"/>
      <c r="AZ483" s="459">
        <v>8.3333333333333329E-2</v>
      </c>
      <c r="BA483" s="435"/>
      <c r="BB483" s="431" t="s">
        <v>232</v>
      </c>
      <c r="BC483" s="177">
        <v>8.3333333333333329E-2</v>
      </c>
      <c r="BD483" s="446">
        <v>0</v>
      </c>
      <c r="BE483" s="566">
        <v>10981109271.1</v>
      </c>
      <c r="BF483" s="435"/>
      <c r="BG483" s="817"/>
      <c r="BH483" s="586"/>
      <c r="BI483" s="459">
        <v>8.3333333333333329E-2</v>
      </c>
      <c r="BJ483" s="435"/>
      <c r="BK483" s="431" t="s">
        <v>232</v>
      </c>
      <c r="BL483" s="177">
        <v>8.3333333333333329E-2</v>
      </c>
      <c r="BM483" s="446">
        <v>0</v>
      </c>
      <c r="BN483" s="566">
        <v>10981109271.1</v>
      </c>
      <c r="BO483" s="435"/>
      <c r="BP483" s="817"/>
      <c r="BQ483" s="586"/>
      <c r="BR483" s="459">
        <v>8.3333333333333329E-2</v>
      </c>
      <c r="BS483" s="435"/>
      <c r="BT483" s="431" t="s">
        <v>232</v>
      </c>
      <c r="BU483" s="177">
        <v>8.3333333333333329E-2</v>
      </c>
      <c r="BV483" s="446">
        <v>0</v>
      </c>
      <c r="BW483" s="566">
        <v>10981109271.1</v>
      </c>
      <c r="BX483" s="435"/>
      <c r="BY483" s="430" t="s">
        <v>156</v>
      </c>
      <c r="BZ483" s="817"/>
      <c r="CA483" s="586"/>
      <c r="CB483" s="459">
        <v>8.3333333333333329E-2</v>
      </c>
      <c r="CC483" s="435"/>
      <c r="CD483" s="431" t="s">
        <v>232</v>
      </c>
      <c r="CE483" s="177">
        <v>8.3333333333333329E-2</v>
      </c>
      <c r="CF483" s="446">
        <v>0</v>
      </c>
      <c r="CG483" s="566">
        <v>10981109271.1</v>
      </c>
      <c r="CH483" s="435"/>
      <c r="CI483" s="817"/>
      <c r="CJ483" s="586"/>
      <c r="CK483" s="459">
        <v>8.3333333333333329E-2</v>
      </c>
      <c r="CL483" s="435"/>
      <c r="CM483" s="431" t="s">
        <v>232</v>
      </c>
      <c r="CN483" s="177">
        <v>8.3333333333333329E-2</v>
      </c>
      <c r="CO483" s="446">
        <v>0</v>
      </c>
      <c r="CP483" s="566">
        <v>10981109271.1</v>
      </c>
      <c r="CQ483" s="435"/>
      <c r="CR483" s="817"/>
      <c r="CS483" s="586"/>
      <c r="CT483" s="459">
        <v>8.3333333333333329E-2</v>
      </c>
      <c r="CU483" s="435"/>
      <c r="CV483" s="431" t="s">
        <v>232</v>
      </c>
      <c r="CW483" s="177">
        <v>8.3333333333333329E-2</v>
      </c>
      <c r="CX483" s="446">
        <v>0</v>
      </c>
      <c r="CY483" s="566">
        <v>10981109271.1</v>
      </c>
      <c r="CZ483" s="435"/>
      <c r="DA483" s="430" t="s">
        <v>156</v>
      </c>
      <c r="DB483" s="817"/>
      <c r="DC483" s="586"/>
      <c r="DD483" s="459">
        <v>8.3333333333333329E-2</v>
      </c>
      <c r="DE483" s="435"/>
      <c r="DF483" s="431" t="s">
        <v>232</v>
      </c>
      <c r="DG483" s="177">
        <v>8.3333333333333329E-2</v>
      </c>
      <c r="DH483" s="446">
        <v>0</v>
      </c>
      <c r="DI483" s="566">
        <v>10981109271.1</v>
      </c>
      <c r="DJ483" s="435"/>
      <c r="DK483" s="817"/>
      <c r="DL483" s="586"/>
      <c r="DM483" s="459">
        <v>8.3333333333333329E-2</v>
      </c>
      <c r="DN483" s="435"/>
      <c r="DO483" s="431" t="s">
        <v>232</v>
      </c>
      <c r="DP483" s="177">
        <v>8.3333333333333329E-2</v>
      </c>
      <c r="DQ483" s="446">
        <v>0</v>
      </c>
      <c r="DR483" s="566">
        <v>10981109271.1</v>
      </c>
      <c r="DS483" s="435"/>
      <c r="DT483" s="817"/>
      <c r="DU483" s="585"/>
      <c r="DV483" s="459">
        <v>8.3333333333333329E-2</v>
      </c>
      <c r="DW483" s="435"/>
      <c r="DX483" s="431" t="s">
        <v>232</v>
      </c>
      <c r="DY483" s="177">
        <v>8.3333333333333329E-2</v>
      </c>
      <c r="DZ483" s="446">
        <v>0</v>
      </c>
      <c r="EA483" s="566">
        <v>10981109271.1</v>
      </c>
      <c r="EB483" s="435"/>
      <c r="EC483" s="430" t="s">
        <v>156</v>
      </c>
      <c r="ED483" s="817"/>
      <c r="EE483" s="585"/>
      <c r="EG483" s="434">
        <v>1</v>
      </c>
      <c r="EH483" s="434">
        <v>0</v>
      </c>
      <c r="EI483" s="475">
        <v>0</v>
      </c>
      <c r="EJ483" s="436">
        <v>1</v>
      </c>
      <c r="EK483" s="475">
        <v>0</v>
      </c>
      <c r="EL483" s="475">
        <v>0</v>
      </c>
      <c r="EM483" s="584"/>
      <c r="EN483" s="619"/>
      <c r="EO483" s="585"/>
      <c r="EP483" s="689"/>
      <c r="EQ483" s="586"/>
      <c r="ER483" s="435"/>
      <c r="ES483" s="200"/>
      <c r="ET483" s="412">
        <f t="shared" si="9"/>
        <v>0</v>
      </c>
    </row>
    <row r="484" spans="1:150" s="409" customFormat="1" ht="99.95" customHeight="1" x14ac:dyDescent="0.25">
      <c r="A484" s="430" t="s">
        <v>204</v>
      </c>
      <c r="B484" s="430" t="s">
        <v>3837</v>
      </c>
      <c r="C484" s="430" t="s">
        <v>3584</v>
      </c>
      <c r="D484" s="437">
        <v>6</v>
      </c>
      <c r="E484" s="430" t="s">
        <v>233</v>
      </c>
      <c r="F484" s="441" t="s">
        <v>65</v>
      </c>
      <c r="G484" s="567">
        <v>0.7</v>
      </c>
      <c r="H484" s="32">
        <v>1</v>
      </c>
      <c r="I484" s="54">
        <v>6.9999999999999993E-2</v>
      </c>
      <c r="J484" s="430" t="s">
        <v>2303</v>
      </c>
      <c r="K484" s="463">
        <v>43465</v>
      </c>
      <c r="L484" s="437">
        <v>1</v>
      </c>
      <c r="M484" s="430" t="s">
        <v>159</v>
      </c>
      <c r="N484" s="430" t="s">
        <v>2304</v>
      </c>
      <c r="O484" s="430" t="s">
        <v>157</v>
      </c>
      <c r="P484" s="54">
        <v>0.01</v>
      </c>
      <c r="Q484" s="435" t="s">
        <v>1834</v>
      </c>
      <c r="R484" s="272">
        <v>250000000</v>
      </c>
      <c r="S484" s="173"/>
      <c r="T484" s="172">
        <v>43160</v>
      </c>
      <c r="U484" s="172">
        <v>43404</v>
      </c>
      <c r="V484" s="430" t="s">
        <v>2305</v>
      </c>
      <c r="W484" s="48">
        <v>0.4</v>
      </c>
      <c r="X484" s="459">
        <v>0</v>
      </c>
      <c r="Y484" s="434"/>
      <c r="Z484" s="434"/>
      <c r="AA484" s="820">
        <v>0</v>
      </c>
      <c r="AB484" s="585">
        <v>0</v>
      </c>
      <c r="AC484" s="695"/>
      <c r="AD484" s="585"/>
      <c r="AE484" s="816">
        <v>7.1428571428571425E-2</v>
      </c>
      <c r="AF484" s="619">
        <v>0</v>
      </c>
      <c r="AG484" s="459">
        <v>0</v>
      </c>
      <c r="AH484" s="434"/>
      <c r="AI484" s="434"/>
      <c r="AJ484" s="759">
        <v>0</v>
      </c>
      <c r="AK484" s="585">
        <v>0</v>
      </c>
      <c r="AL484" s="695"/>
      <c r="AM484" s="585"/>
      <c r="AN484" s="818">
        <v>7.1428571428571425E-2</v>
      </c>
      <c r="AO484" s="619">
        <v>0</v>
      </c>
      <c r="AP484" s="459">
        <v>0.05</v>
      </c>
      <c r="AQ484" s="434"/>
      <c r="AR484" s="434" t="s">
        <v>2306</v>
      </c>
      <c r="AS484" s="759">
        <v>0.125</v>
      </c>
      <c r="AT484" s="585">
        <v>0</v>
      </c>
      <c r="AU484" s="695">
        <v>250000000</v>
      </c>
      <c r="AV484" s="585"/>
      <c r="AW484" s="430" t="s">
        <v>2304</v>
      </c>
      <c r="AX484" s="816">
        <v>8.9285714285714288E-2</v>
      </c>
      <c r="AY484" s="619">
        <v>0</v>
      </c>
      <c r="AZ484" s="459">
        <v>0.05</v>
      </c>
      <c r="BA484" s="434"/>
      <c r="BB484" s="434"/>
      <c r="BC484" s="759">
        <v>0.125</v>
      </c>
      <c r="BD484" s="585">
        <v>0</v>
      </c>
      <c r="BE484" s="695"/>
      <c r="BF484" s="585"/>
      <c r="BG484" s="816">
        <v>8.9285714285714288E-2</v>
      </c>
      <c r="BH484" s="619">
        <v>0</v>
      </c>
      <c r="BI484" s="459">
        <v>0.05</v>
      </c>
      <c r="BJ484" s="434"/>
      <c r="BK484" s="434"/>
      <c r="BL484" s="759">
        <v>0.125</v>
      </c>
      <c r="BM484" s="585">
        <v>0</v>
      </c>
      <c r="BN484" s="695"/>
      <c r="BO484" s="585"/>
      <c r="BP484" s="816">
        <v>8.9285714285714288E-2</v>
      </c>
      <c r="BQ484" s="619">
        <v>0</v>
      </c>
      <c r="BR484" s="459">
        <v>0.05</v>
      </c>
      <c r="BS484" s="434"/>
      <c r="BT484" s="434" t="s">
        <v>2306</v>
      </c>
      <c r="BU484" s="759">
        <v>0.125</v>
      </c>
      <c r="BV484" s="585">
        <v>0</v>
      </c>
      <c r="BW484" s="695"/>
      <c r="BX484" s="585"/>
      <c r="BY484" s="430" t="s">
        <v>2304</v>
      </c>
      <c r="BZ484" s="816">
        <v>8.9285714285714288E-2</v>
      </c>
      <c r="CA484" s="585">
        <v>0</v>
      </c>
      <c r="CB484" s="459">
        <v>0.05</v>
      </c>
      <c r="CC484" s="434"/>
      <c r="CD484" s="434"/>
      <c r="CE484" s="759">
        <v>0.125</v>
      </c>
      <c r="CF484" s="585">
        <v>0</v>
      </c>
      <c r="CG484" s="695"/>
      <c r="CH484" s="585"/>
      <c r="CI484" s="816">
        <v>8.9285714285714288E-2</v>
      </c>
      <c r="CJ484" s="619">
        <v>0</v>
      </c>
      <c r="CK484" s="459">
        <v>0.05</v>
      </c>
      <c r="CL484" s="434"/>
      <c r="CM484" s="434"/>
      <c r="CN484" s="759">
        <v>0.125</v>
      </c>
      <c r="CO484" s="585">
        <v>0</v>
      </c>
      <c r="CP484" s="695"/>
      <c r="CQ484" s="585"/>
      <c r="CR484" s="816">
        <v>8.9285714285714288E-2</v>
      </c>
      <c r="CS484" s="619">
        <v>0</v>
      </c>
      <c r="CT484" s="459">
        <v>0.05</v>
      </c>
      <c r="CU484" s="434"/>
      <c r="CV484" s="434" t="s">
        <v>2306</v>
      </c>
      <c r="CW484" s="759">
        <v>0.125</v>
      </c>
      <c r="CX484" s="585">
        <v>0</v>
      </c>
      <c r="CY484" s="695"/>
      <c r="CZ484" s="585"/>
      <c r="DA484" s="430" t="s">
        <v>2304</v>
      </c>
      <c r="DB484" s="816">
        <v>8.9285714285714288E-2</v>
      </c>
      <c r="DC484" s="585">
        <v>0</v>
      </c>
      <c r="DD484" s="459">
        <v>0.05</v>
      </c>
      <c r="DE484" s="434"/>
      <c r="DF484" s="434"/>
      <c r="DG484" s="759">
        <v>0.125</v>
      </c>
      <c r="DH484" s="585">
        <v>0</v>
      </c>
      <c r="DI484" s="695"/>
      <c r="DJ484" s="585"/>
      <c r="DK484" s="816">
        <v>8.9285714285714288E-2</v>
      </c>
      <c r="DL484" s="619">
        <v>0</v>
      </c>
      <c r="DM484" s="459">
        <v>0</v>
      </c>
      <c r="DN484" s="434"/>
      <c r="DO484" s="434"/>
      <c r="DP484" s="759">
        <v>0</v>
      </c>
      <c r="DQ484" s="585">
        <v>0</v>
      </c>
      <c r="DR484" s="695"/>
      <c r="DS484" s="585"/>
      <c r="DT484" s="816">
        <v>7.1428571428571425E-2</v>
      </c>
      <c r="DU484" s="619">
        <v>0</v>
      </c>
      <c r="DV484" s="459">
        <v>0</v>
      </c>
      <c r="DW484" s="434"/>
      <c r="DX484" s="431" t="s">
        <v>2306</v>
      </c>
      <c r="DY484" s="759">
        <v>0</v>
      </c>
      <c r="DZ484" s="585">
        <v>0</v>
      </c>
      <c r="EA484" s="695"/>
      <c r="EB484" s="585"/>
      <c r="EC484" s="430" t="s">
        <v>2304</v>
      </c>
      <c r="ED484" s="816">
        <v>7.1428571428571425E-2</v>
      </c>
      <c r="EE484" s="585">
        <v>0</v>
      </c>
      <c r="EG484" s="434">
        <v>0.39999999999999997</v>
      </c>
      <c r="EH484" s="434">
        <v>0</v>
      </c>
      <c r="EI484" s="475">
        <v>0</v>
      </c>
      <c r="EJ484" s="587">
        <v>1</v>
      </c>
      <c r="EK484" s="827">
        <v>0</v>
      </c>
      <c r="EL484" s="827">
        <v>0</v>
      </c>
      <c r="EM484" s="584">
        <v>0.99999999999999967</v>
      </c>
      <c r="EN484" s="619">
        <v>0</v>
      </c>
      <c r="EO484" s="619">
        <v>0</v>
      </c>
      <c r="EP484" s="689">
        <v>346129000</v>
      </c>
      <c r="EQ484" s="584"/>
      <c r="ER484" s="435"/>
      <c r="ES484" s="200"/>
      <c r="ET484" s="412">
        <f t="shared" si="9"/>
        <v>0</v>
      </c>
    </row>
    <row r="485" spans="1:150" s="409" customFormat="1" ht="99.95" customHeight="1" x14ac:dyDescent="0.25">
      <c r="A485" s="430" t="s">
        <v>204</v>
      </c>
      <c r="B485" s="430" t="s">
        <v>3837</v>
      </c>
      <c r="C485" s="430" t="s">
        <v>3584</v>
      </c>
      <c r="D485" s="437">
        <v>6</v>
      </c>
      <c r="E485" s="430" t="s">
        <v>233</v>
      </c>
      <c r="F485" s="441" t="s">
        <v>65</v>
      </c>
      <c r="G485" s="567">
        <v>0.7</v>
      </c>
      <c r="H485" s="32">
        <v>1</v>
      </c>
      <c r="I485" s="54">
        <v>6.9999999999999993E-2</v>
      </c>
      <c r="J485" s="430" t="s">
        <v>2303</v>
      </c>
      <c r="K485" s="463">
        <v>43465</v>
      </c>
      <c r="L485" s="437">
        <v>1</v>
      </c>
      <c r="M485" s="430" t="s">
        <v>159</v>
      </c>
      <c r="N485" s="430" t="s">
        <v>2304</v>
      </c>
      <c r="O485" s="430" t="s">
        <v>157</v>
      </c>
      <c r="P485" s="54">
        <v>0.01</v>
      </c>
      <c r="Q485" s="435" t="s">
        <v>1834</v>
      </c>
      <c r="R485" s="272">
        <v>250000000</v>
      </c>
      <c r="S485" s="173"/>
      <c r="T485" s="172">
        <v>43160</v>
      </c>
      <c r="U485" s="172">
        <v>43404</v>
      </c>
      <c r="V485" s="430" t="s">
        <v>2307</v>
      </c>
      <c r="W485" s="48">
        <v>0.6</v>
      </c>
      <c r="X485" s="459">
        <v>0</v>
      </c>
      <c r="Y485" s="434"/>
      <c r="Z485" s="431"/>
      <c r="AA485" s="822"/>
      <c r="AB485" s="585"/>
      <c r="AC485" s="696"/>
      <c r="AD485" s="585"/>
      <c r="AE485" s="817"/>
      <c r="AF485" s="619"/>
      <c r="AG485" s="459">
        <v>0</v>
      </c>
      <c r="AH485" s="434"/>
      <c r="AI485" s="431"/>
      <c r="AJ485" s="759"/>
      <c r="AK485" s="585"/>
      <c r="AL485" s="696"/>
      <c r="AM485" s="585"/>
      <c r="AN485" s="819"/>
      <c r="AO485" s="619"/>
      <c r="AP485" s="459">
        <v>7.4999999999999997E-2</v>
      </c>
      <c r="AQ485" s="434"/>
      <c r="AR485" s="434" t="s">
        <v>2306</v>
      </c>
      <c r="AS485" s="759"/>
      <c r="AT485" s="585"/>
      <c r="AU485" s="696"/>
      <c r="AV485" s="585"/>
      <c r="AW485" s="430" t="s">
        <v>2304</v>
      </c>
      <c r="AX485" s="817"/>
      <c r="AY485" s="619"/>
      <c r="AZ485" s="459">
        <v>7.4999999999999997E-2</v>
      </c>
      <c r="BA485" s="434"/>
      <c r="BB485" s="431"/>
      <c r="BC485" s="759"/>
      <c r="BD485" s="585"/>
      <c r="BE485" s="696"/>
      <c r="BF485" s="585"/>
      <c r="BG485" s="817"/>
      <c r="BH485" s="619"/>
      <c r="BI485" s="459">
        <v>7.4999999999999997E-2</v>
      </c>
      <c r="BJ485" s="434"/>
      <c r="BK485" s="431"/>
      <c r="BL485" s="759"/>
      <c r="BM485" s="585"/>
      <c r="BN485" s="696"/>
      <c r="BO485" s="585"/>
      <c r="BP485" s="817"/>
      <c r="BQ485" s="619"/>
      <c r="BR485" s="459">
        <v>7.4999999999999997E-2</v>
      </c>
      <c r="BS485" s="434"/>
      <c r="BT485" s="434" t="s">
        <v>2306</v>
      </c>
      <c r="BU485" s="759"/>
      <c r="BV485" s="585"/>
      <c r="BW485" s="696"/>
      <c r="BX485" s="585"/>
      <c r="BY485" s="430" t="s">
        <v>2304</v>
      </c>
      <c r="BZ485" s="817"/>
      <c r="CA485" s="585"/>
      <c r="CB485" s="459">
        <v>7.4999999999999997E-2</v>
      </c>
      <c r="CC485" s="434"/>
      <c r="CD485" s="431"/>
      <c r="CE485" s="759"/>
      <c r="CF485" s="585"/>
      <c r="CG485" s="696"/>
      <c r="CH485" s="585"/>
      <c r="CI485" s="817"/>
      <c r="CJ485" s="619"/>
      <c r="CK485" s="459">
        <v>7.4999999999999997E-2</v>
      </c>
      <c r="CL485" s="434"/>
      <c r="CM485" s="431"/>
      <c r="CN485" s="759"/>
      <c r="CO485" s="585"/>
      <c r="CP485" s="696"/>
      <c r="CQ485" s="585"/>
      <c r="CR485" s="817"/>
      <c r="CS485" s="619"/>
      <c r="CT485" s="459">
        <v>7.4999999999999997E-2</v>
      </c>
      <c r="CU485" s="434"/>
      <c r="CV485" s="434" t="s">
        <v>2306</v>
      </c>
      <c r="CW485" s="759"/>
      <c r="CX485" s="585"/>
      <c r="CY485" s="696"/>
      <c r="CZ485" s="585"/>
      <c r="DA485" s="430" t="s">
        <v>2304</v>
      </c>
      <c r="DB485" s="817"/>
      <c r="DC485" s="585"/>
      <c r="DD485" s="459">
        <v>7.4999999999999997E-2</v>
      </c>
      <c r="DE485" s="434"/>
      <c r="DF485" s="431"/>
      <c r="DG485" s="759"/>
      <c r="DH485" s="585"/>
      <c r="DI485" s="696"/>
      <c r="DJ485" s="585"/>
      <c r="DK485" s="817"/>
      <c r="DL485" s="619"/>
      <c r="DM485" s="459">
        <v>0</v>
      </c>
      <c r="DN485" s="434"/>
      <c r="DO485" s="431"/>
      <c r="DP485" s="759"/>
      <c r="DQ485" s="585"/>
      <c r="DR485" s="696"/>
      <c r="DS485" s="585"/>
      <c r="DT485" s="817"/>
      <c r="DU485" s="619"/>
      <c r="DV485" s="459">
        <v>0</v>
      </c>
      <c r="DW485" s="434"/>
      <c r="DX485" s="431" t="s">
        <v>2306</v>
      </c>
      <c r="DY485" s="759"/>
      <c r="DZ485" s="585"/>
      <c r="EA485" s="696"/>
      <c r="EB485" s="585"/>
      <c r="EC485" s="430" t="s">
        <v>2304</v>
      </c>
      <c r="ED485" s="817"/>
      <c r="EE485" s="585"/>
      <c r="EG485" s="434">
        <v>0.6</v>
      </c>
      <c r="EH485" s="434">
        <v>0</v>
      </c>
      <c r="EI485" s="475">
        <v>0</v>
      </c>
      <c r="EJ485" s="587"/>
      <c r="EK485" s="828">
        <v>0</v>
      </c>
      <c r="EL485" s="828">
        <v>0</v>
      </c>
      <c r="EM485" s="584"/>
      <c r="EN485" s="619"/>
      <c r="EO485" s="619"/>
      <c r="EP485" s="689"/>
      <c r="EQ485" s="584"/>
      <c r="ER485" s="435"/>
      <c r="ES485" s="200"/>
      <c r="ET485" s="412">
        <f t="shared" si="9"/>
        <v>0</v>
      </c>
    </row>
    <row r="486" spans="1:150" s="409" customFormat="1" ht="99.95" customHeight="1" x14ac:dyDescent="0.25">
      <c r="A486" s="430" t="s">
        <v>204</v>
      </c>
      <c r="B486" s="430" t="s">
        <v>3837</v>
      </c>
      <c r="C486" s="430" t="s">
        <v>3584</v>
      </c>
      <c r="D486" s="437">
        <v>6</v>
      </c>
      <c r="E486" s="430" t="s">
        <v>233</v>
      </c>
      <c r="F486" s="441" t="s">
        <v>65</v>
      </c>
      <c r="G486" s="567">
        <v>0.7</v>
      </c>
      <c r="H486" s="32">
        <v>1</v>
      </c>
      <c r="I486" s="54">
        <v>6.9999999999999993E-2</v>
      </c>
      <c r="J486" s="430" t="s">
        <v>2303</v>
      </c>
      <c r="K486" s="463">
        <v>43465</v>
      </c>
      <c r="L486" s="437">
        <v>2</v>
      </c>
      <c r="M486" s="430" t="s">
        <v>160</v>
      </c>
      <c r="N486" s="430" t="s">
        <v>2308</v>
      </c>
      <c r="O486" s="430" t="s">
        <v>157</v>
      </c>
      <c r="P486" s="54">
        <v>0.06</v>
      </c>
      <c r="Q486" s="435" t="s">
        <v>1820</v>
      </c>
      <c r="R486" s="272">
        <v>96129000</v>
      </c>
      <c r="S486" s="173"/>
      <c r="T486" s="172">
        <v>43101</v>
      </c>
      <c r="U486" s="172">
        <v>43465</v>
      </c>
      <c r="V486" s="430" t="s">
        <v>2309</v>
      </c>
      <c r="W486" s="48">
        <v>0.6</v>
      </c>
      <c r="X486" s="459">
        <v>4.9999999999999996E-2</v>
      </c>
      <c r="Y486" s="434"/>
      <c r="Z486" s="431" t="s">
        <v>2310</v>
      </c>
      <c r="AA486" s="820">
        <v>8.3333333333333329E-2</v>
      </c>
      <c r="AB486" s="585">
        <v>0</v>
      </c>
      <c r="AC486" s="695">
        <v>96129000</v>
      </c>
      <c r="AD486" s="585"/>
      <c r="AE486" s="817"/>
      <c r="AF486" s="619"/>
      <c r="AG486" s="459">
        <v>4.9999999999999996E-2</v>
      </c>
      <c r="AH486" s="434"/>
      <c r="AI486" s="431" t="s">
        <v>2310</v>
      </c>
      <c r="AJ486" s="759">
        <v>8.3333333333333329E-2</v>
      </c>
      <c r="AK486" s="585">
        <v>0</v>
      </c>
      <c r="AL486" s="695"/>
      <c r="AM486" s="585"/>
      <c r="AN486" s="819"/>
      <c r="AO486" s="619"/>
      <c r="AP486" s="459">
        <v>4.9999999999999996E-2</v>
      </c>
      <c r="AQ486" s="434"/>
      <c r="AR486" s="431" t="s">
        <v>2310</v>
      </c>
      <c r="AS486" s="759">
        <v>8.3333333333333329E-2</v>
      </c>
      <c r="AT486" s="585">
        <v>0</v>
      </c>
      <c r="AU486" s="695"/>
      <c r="AV486" s="585"/>
      <c r="AW486" s="430" t="s">
        <v>2308</v>
      </c>
      <c r="AX486" s="817"/>
      <c r="AY486" s="619"/>
      <c r="AZ486" s="459">
        <v>4.9999999999999996E-2</v>
      </c>
      <c r="BA486" s="434"/>
      <c r="BB486" s="431" t="s">
        <v>2310</v>
      </c>
      <c r="BC486" s="759">
        <v>8.3333333333333329E-2</v>
      </c>
      <c r="BD486" s="585">
        <v>0</v>
      </c>
      <c r="BE486" s="695"/>
      <c r="BF486" s="585"/>
      <c r="BG486" s="817"/>
      <c r="BH486" s="619"/>
      <c r="BI486" s="459">
        <v>4.9999999999999996E-2</v>
      </c>
      <c r="BJ486" s="434"/>
      <c r="BK486" s="431" t="s">
        <v>2310</v>
      </c>
      <c r="BL486" s="759">
        <v>8.3333333333333329E-2</v>
      </c>
      <c r="BM486" s="585">
        <v>0</v>
      </c>
      <c r="BN486" s="695"/>
      <c r="BO486" s="585"/>
      <c r="BP486" s="817"/>
      <c r="BQ486" s="619"/>
      <c r="BR486" s="459">
        <v>4.9999999999999996E-2</v>
      </c>
      <c r="BS486" s="434"/>
      <c r="BT486" s="431" t="s">
        <v>2310</v>
      </c>
      <c r="BU486" s="759">
        <v>8.3333333333333329E-2</v>
      </c>
      <c r="BV486" s="585">
        <v>0</v>
      </c>
      <c r="BW486" s="695"/>
      <c r="BX486" s="585"/>
      <c r="BY486" s="430" t="s">
        <v>2308</v>
      </c>
      <c r="BZ486" s="817"/>
      <c r="CA486" s="585"/>
      <c r="CB486" s="459">
        <v>4.9999999999999996E-2</v>
      </c>
      <c r="CC486" s="434"/>
      <c r="CD486" s="431" t="s">
        <v>2310</v>
      </c>
      <c r="CE486" s="759">
        <v>8.3333333333333329E-2</v>
      </c>
      <c r="CF486" s="585">
        <v>0</v>
      </c>
      <c r="CG486" s="695"/>
      <c r="CH486" s="585"/>
      <c r="CI486" s="817"/>
      <c r="CJ486" s="619"/>
      <c r="CK486" s="459">
        <v>4.9999999999999996E-2</v>
      </c>
      <c r="CL486" s="434"/>
      <c r="CM486" s="431" t="s">
        <v>2310</v>
      </c>
      <c r="CN486" s="759">
        <v>8.3333333333333329E-2</v>
      </c>
      <c r="CO486" s="585">
        <v>0</v>
      </c>
      <c r="CP486" s="695"/>
      <c r="CQ486" s="585"/>
      <c r="CR486" s="817"/>
      <c r="CS486" s="619"/>
      <c r="CT486" s="459">
        <v>4.9999999999999996E-2</v>
      </c>
      <c r="CU486" s="434"/>
      <c r="CV486" s="431" t="s">
        <v>2310</v>
      </c>
      <c r="CW486" s="759">
        <v>8.3333333333333329E-2</v>
      </c>
      <c r="CX486" s="585">
        <v>0</v>
      </c>
      <c r="CY486" s="695"/>
      <c r="CZ486" s="585"/>
      <c r="DA486" s="430" t="s">
        <v>2308</v>
      </c>
      <c r="DB486" s="817"/>
      <c r="DC486" s="585"/>
      <c r="DD486" s="459">
        <v>4.9999999999999996E-2</v>
      </c>
      <c r="DE486" s="434"/>
      <c r="DF486" s="431" t="s">
        <v>2310</v>
      </c>
      <c r="DG486" s="759">
        <v>8.3333333333333329E-2</v>
      </c>
      <c r="DH486" s="585">
        <v>0</v>
      </c>
      <c r="DI486" s="695"/>
      <c r="DJ486" s="585"/>
      <c r="DK486" s="817"/>
      <c r="DL486" s="619"/>
      <c r="DM486" s="459">
        <v>4.9999999999999996E-2</v>
      </c>
      <c r="DN486" s="434"/>
      <c r="DO486" s="431" t="s">
        <v>2310</v>
      </c>
      <c r="DP486" s="759">
        <v>8.3333333333333329E-2</v>
      </c>
      <c r="DQ486" s="585">
        <v>0</v>
      </c>
      <c r="DR486" s="695"/>
      <c r="DS486" s="585"/>
      <c r="DT486" s="817"/>
      <c r="DU486" s="619"/>
      <c r="DV486" s="459">
        <v>4.9999999999999996E-2</v>
      </c>
      <c r="DW486" s="434"/>
      <c r="DX486" s="431" t="s">
        <v>2310</v>
      </c>
      <c r="DY486" s="759">
        <v>8.3333333333333329E-2</v>
      </c>
      <c r="DZ486" s="585">
        <v>0</v>
      </c>
      <c r="EA486" s="695"/>
      <c r="EB486" s="585"/>
      <c r="EC486" s="430" t="s">
        <v>2308</v>
      </c>
      <c r="ED486" s="817"/>
      <c r="EE486" s="585"/>
      <c r="EG486" s="434">
        <v>0.6</v>
      </c>
      <c r="EH486" s="434">
        <v>0</v>
      </c>
      <c r="EI486" s="475">
        <v>0</v>
      </c>
      <c r="EJ486" s="587">
        <v>1</v>
      </c>
      <c r="EK486" s="827">
        <v>0</v>
      </c>
      <c r="EL486" s="827">
        <v>0</v>
      </c>
      <c r="EM486" s="584"/>
      <c r="EN486" s="619"/>
      <c r="EO486" s="619"/>
      <c r="EP486" s="689"/>
      <c r="EQ486" s="584"/>
      <c r="ER486" s="435"/>
      <c r="ES486" s="200"/>
      <c r="ET486" s="412">
        <f t="shared" si="9"/>
        <v>0</v>
      </c>
    </row>
    <row r="487" spans="1:150" s="409" customFormat="1" ht="99.95" customHeight="1" x14ac:dyDescent="0.25">
      <c r="A487" s="430" t="s">
        <v>204</v>
      </c>
      <c r="B487" s="430" t="s">
        <v>3837</v>
      </c>
      <c r="C487" s="430" t="s">
        <v>3584</v>
      </c>
      <c r="D487" s="437">
        <v>6</v>
      </c>
      <c r="E487" s="430" t="s">
        <v>233</v>
      </c>
      <c r="F487" s="441" t="s">
        <v>65</v>
      </c>
      <c r="G487" s="567">
        <v>0.7</v>
      </c>
      <c r="H487" s="32">
        <v>1</v>
      </c>
      <c r="I487" s="54">
        <v>6.9999999999999993E-2</v>
      </c>
      <c r="J487" s="430" t="s">
        <v>2303</v>
      </c>
      <c r="K487" s="463">
        <v>43465</v>
      </c>
      <c r="L487" s="437">
        <v>2</v>
      </c>
      <c r="M487" s="430" t="s">
        <v>160</v>
      </c>
      <c r="N487" s="430" t="s">
        <v>2308</v>
      </c>
      <c r="O487" s="430" t="s">
        <v>157</v>
      </c>
      <c r="P487" s="54">
        <v>0.06</v>
      </c>
      <c r="Q487" s="435" t="s">
        <v>1820</v>
      </c>
      <c r="R487" s="272">
        <v>96129000</v>
      </c>
      <c r="S487" s="173"/>
      <c r="T487" s="172">
        <v>43101</v>
      </c>
      <c r="U487" s="172">
        <v>43465</v>
      </c>
      <c r="V487" s="430" t="s">
        <v>161</v>
      </c>
      <c r="W487" s="48">
        <v>0.4</v>
      </c>
      <c r="X487" s="459">
        <v>3.3333333333333333E-2</v>
      </c>
      <c r="Y487" s="434"/>
      <c r="Z487" s="431" t="s">
        <v>2310</v>
      </c>
      <c r="AA487" s="822"/>
      <c r="AB487" s="585"/>
      <c r="AC487" s="696"/>
      <c r="AD487" s="585"/>
      <c r="AE487" s="817"/>
      <c r="AF487" s="619"/>
      <c r="AG487" s="459">
        <v>3.3333333333333333E-2</v>
      </c>
      <c r="AH487" s="434"/>
      <c r="AI487" s="431" t="s">
        <v>2310</v>
      </c>
      <c r="AJ487" s="759"/>
      <c r="AK487" s="585"/>
      <c r="AL487" s="696"/>
      <c r="AM487" s="585"/>
      <c r="AN487" s="819"/>
      <c r="AO487" s="619"/>
      <c r="AP487" s="459">
        <v>3.3333333333333333E-2</v>
      </c>
      <c r="AQ487" s="434"/>
      <c r="AR487" s="431" t="s">
        <v>2310</v>
      </c>
      <c r="AS487" s="759"/>
      <c r="AT487" s="585"/>
      <c r="AU487" s="696"/>
      <c r="AV487" s="585"/>
      <c r="AW487" s="430" t="s">
        <v>2308</v>
      </c>
      <c r="AX487" s="817"/>
      <c r="AY487" s="619"/>
      <c r="AZ487" s="459">
        <v>3.3333333333333333E-2</v>
      </c>
      <c r="BA487" s="434"/>
      <c r="BB487" s="431" t="s">
        <v>2310</v>
      </c>
      <c r="BC487" s="759"/>
      <c r="BD487" s="585"/>
      <c r="BE487" s="696"/>
      <c r="BF487" s="585"/>
      <c r="BG487" s="817"/>
      <c r="BH487" s="619"/>
      <c r="BI487" s="459">
        <v>3.3333333333333333E-2</v>
      </c>
      <c r="BJ487" s="434"/>
      <c r="BK487" s="431" t="s">
        <v>2310</v>
      </c>
      <c r="BL487" s="759"/>
      <c r="BM487" s="585"/>
      <c r="BN487" s="696"/>
      <c r="BO487" s="585"/>
      <c r="BP487" s="817"/>
      <c r="BQ487" s="619"/>
      <c r="BR487" s="459">
        <v>3.3333333333333333E-2</v>
      </c>
      <c r="BS487" s="434"/>
      <c r="BT487" s="431" t="s">
        <v>2310</v>
      </c>
      <c r="BU487" s="759"/>
      <c r="BV487" s="585"/>
      <c r="BW487" s="696"/>
      <c r="BX487" s="585"/>
      <c r="BY487" s="430" t="s">
        <v>2308</v>
      </c>
      <c r="BZ487" s="817"/>
      <c r="CA487" s="585"/>
      <c r="CB487" s="459">
        <v>3.3333333333333333E-2</v>
      </c>
      <c r="CC487" s="434"/>
      <c r="CD487" s="431" t="s">
        <v>2310</v>
      </c>
      <c r="CE487" s="759"/>
      <c r="CF487" s="585"/>
      <c r="CG487" s="696"/>
      <c r="CH487" s="585"/>
      <c r="CI487" s="817"/>
      <c r="CJ487" s="619"/>
      <c r="CK487" s="459">
        <v>3.3333333333333333E-2</v>
      </c>
      <c r="CL487" s="434"/>
      <c r="CM487" s="431" t="s">
        <v>2310</v>
      </c>
      <c r="CN487" s="759"/>
      <c r="CO487" s="585"/>
      <c r="CP487" s="696"/>
      <c r="CQ487" s="585"/>
      <c r="CR487" s="817"/>
      <c r="CS487" s="619"/>
      <c r="CT487" s="459">
        <v>3.3333333333333333E-2</v>
      </c>
      <c r="CU487" s="434"/>
      <c r="CV487" s="431" t="s">
        <v>2310</v>
      </c>
      <c r="CW487" s="759"/>
      <c r="CX487" s="585"/>
      <c r="CY487" s="696"/>
      <c r="CZ487" s="585"/>
      <c r="DA487" s="430" t="s">
        <v>2308</v>
      </c>
      <c r="DB487" s="817"/>
      <c r="DC487" s="585"/>
      <c r="DD487" s="459">
        <v>3.3333333333333333E-2</v>
      </c>
      <c r="DE487" s="434"/>
      <c r="DF487" s="431" t="s">
        <v>2310</v>
      </c>
      <c r="DG487" s="759"/>
      <c r="DH487" s="585"/>
      <c r="DI487" s="696"/>
      <c r="DJ487" s="585"/>
      <c r="DK487" s="817"/>
      <c r="DL487" s="619"/>
      <c r="DM487" s="459">
        <v>3.3333333333333333E-2</v>
      </c>
      <c r="DN487" s="434"/>
      <c r="DO487" s="431" t="s">
        <v>2310</v>
      </c>
      <c r="DP487" s="759"/>
      <c r="DQ487" s="585"/>
      <c r="DR487" s="696"/>
      <c r="DS487" s="585"/>
      <c r="DT487" s="817"/>
      <c r="DU487" s="619"/>
      <c r="DV487" s="459">
        <v>3.3333333333333333E-2</v>
      </c>
      <c r="DW487" s="434"/>
      <c r="DX487" s="431" t="s">
        <v>2310</v>
      </c>
      <c r="DY487" s="759"/>
      <c r="DZ487" s="585"/>
      <c r="EA487" s="696"/>
      <c r="EB487" s="585"/>
      <c r="EC487" s="430" t="s">
        <v>2308</v>
      </c>
      <c r="ED487" s="817"/>
      <c r="EE487" s="585"/>
      <c r="EG487" s="434">
        <v>0.39999999999999997</v>
      </c>
      <c r="EH487" s="434">
        <v>0</v>
      </c>
      <c r="EI487" s="475">
        <v>0</v>
      </c>
      <c r="EJ487" s="587"/>
      <c r="EK487" s="828">
        <v>0</v>
      </c>
      <c r="EL487" s="828">
        <v>0</v>
      </c>
      <c r="EM487" s="584"/>
      <c r="EN487" s="619"/>
      <c r="EO487" s="619"/>
      <c r="EP487" s="689"/>
      <c r="EQ487" s="584"/>
      <c r="ER487" s="435"/>
      <c r="ES487" s="200"/>
      <c r="ET487" s="412">
        <f t="shared" si="9"/>
        <v>0</v>
      </c>
    </row>
    <row r="488" spans="1:150" s="409" customFormat="1" ht="99.95" customHeight="1" x14ac:dyDescent="0.25">
      <c r="A488" s="430" t="s">
        <v>204</v>
      </c>
      <c r="B488" s="430" t="s">
        <v>3837</v>
      </c>
      <c r="C488" s="430" t="s">
        <v>3585</v>
      </c>
      <c r="D488" s="437">
        <v>7</v>
      </c>
      <c r="E488" s="430" t="s">
        <v>3786</v>
      </c>
      <c r="F488" s="441" t="s">
        <v>65</v>
      </c>
      <c r="G488" s="436">
        <v>1</v>
      </c>
      <c r="H488" s="32">
        <v>1</v>
      </c>
      <c r="I488" s="54">
        <v>0.03</v>
      </c>
      <c r="J488" s="430" t="s">
        <v>2311</v>
      </c>
      <c r="K488" s="166">
        <v>43465</v>
      </c>
      <c r="L488" s="437">
        <v>1</v>
      </c>
      <c r="M488" s="430" t="s">
        <v>162</v>
      </c>
      <c r="N488" s="430" t="s">
        <v>2312</v>
      </c>
      <c r="O488" s="430" t="s">
        <v>163</v>
      </c>
      <c r="P488" s="450">
        <v>0.01</v>
      </c>
      <c r="Q488" s="435" t="s">
        <v>2220</v>
      </c>
      <c r="R488" s="272">
        <v>150000000</v>
      </c>
      <c r="S488" s="173"/>
      <c r="T488" s="172">
        <v>43101</v>
      </c>
      <c r="U488" s="172">
        <v>43465</v>
      </c>
      <c r="V488" s="430" t="s">
        <v>2313</v>
      </c>
      <c r="W488" s="434">
        <v>0.5</v>
      </c>
      <c r="X488" s="459"/>
      <c r="Y488" s="435"/>
      <c r="Z488" s="437"/>
      <c r="AA488" s="820"/>
      <c r="AB488" s="585"/>
      <c r="AC488" s="695">
        <v>150000000</v>
      </c>
      <c r="AD488" s="586"/>
      <c r="AE488" s="816">
        <v>5.5555555555555552E-2</v>
      </c>
      <c r="AF488" s="619">
        <v>0</v>
      </c>
      <c r="AG488" s="459"/>
      <c r="AH488" s="435"/>
      <c r="AI488" s="437"/>
      <c r="AJ488" s="759">
        <v>0</v>
      </c>
      <c r="AK488" s="619">
        <v>0</v>
      </c>
      <c r="AL488" s="695"/>
      <c r="AM488" s="586"/>
      <c r="AN488" s="818">
        <v>5.5555555555555552E-2</v>
      </c>
      <c r="AO488" s="619">
        <v>0</v>
      </c>
      <c r="AP488" s="459"/>
      <c r="AQ488" s="435"/>
      <c r="AR488" s="437"/>
      <c r="AS488" s="759"/>
      <c r="AT488" s="586"/>
      <c r="AU488" s="695"/>
      <c r="AV488" s="586"/>
      <c r="AW488" s="430" t="s">
        <v>2312</v>
      </c>
      <c r="AX488" s="816">
        <v>5.5555555555555552E-2</v>
      </c>
      <c r="AY488" s="585">
        <v>0</v>
      </c>
      <c r="AZ488" s="459">
        <v>0.125</v>
      </c>
      <c r="BA488" s="434"/>
      <c r="BB488" s="431" t="s">
        <v>2314</v>
      </c>
      <c r="BC488" s="759">
        <v>0.25</v>
      </c>
      <c r="BD488" s="585">
        <v>0</v>
      </c>
      <c r="BE488" s="695"/>
      <c r="BF488" s="586"/>
      <c r="BG488" s="816">
        <v>0.1388888888888889</v>
      </c>
      <c r="BH488" s="585">
        <v>0</v>
      </c>
      <c r="BI488" s="459">
        <v>0.125</v>
      </c>
      <c r="BJ488" s="434"/>
      <c r="BK488" s="431" t="s">
        <v>2314</v>
      </c>
      <c r="BL488" s="759">
        <v>0.25</v>
      </c>
      <c r="BM488" s="585">
        <v>0</v>
      </c>
      <c r="BN488" s="695"/>
      <c r="BO488" s="586"/>
      <c r="BP488" s="816">
        <v>0.1388888888888889</v>
      </c>
      <c r="BQ488" s="619">
        <v>0</v>
      </c>
      <c r="BR488" s="459">
        <v>0.125</v>
      </c>
      <c r="BS488" s="434"/>
      <c r="BT488" s="431" t="s">
        <v>2314</v>
      </c>
      <c r="BU488" s="759">
        <v>0.25</v>
      </c>
      <c r="BV488" s="585">
        <v>0</v>
      </c>
      <c r="BW488" s="695"/>
      <c r="BX488" s="586"/>
      <c r="BY488" s="430" t="s">
        <v>2312</v>
      </c>
      <c r="BZ488" s="816">
        <v>0.1388888888888889</v>
      </c>
      <c r="CA488" s="585">
        <v>0</v>
      </c>
      <c r="CB488" s="459">
        <v>0.125</v>
      </c>
      <c r="CC488" s="434"/>
      <c r="CD488" s="431" t="s">
        <v>2314</v>
      </c>
      <c r="CE488" s="759">
        <v>0.25</v>
      </c>
      <c r="CF488" s="585">
        <v>0</v>
      </c>
      <c r="CG488" s="695"/>
      <c r="CH488" s="586"/>
      <c r="CI488" s="816">
        <v>0.1388888888888889</v>
      </c>
      <c r="CJ488" s="619">
        <v>0</v>
      </c>
      <c r="CK488" s="459"/>
      <c r="CL488" s="435"/>
      <c r="CM488" s="437"/>
      <c r="CN488" s="759"/>
      <c r="CO488" s="585">
        <v>0</v>
      </c>
      <c r="CP488" s="695"/>
      <c r="CQ488" s="586"/>
      <c r="CR488" s="816">
        <v>5.5555555555555552E-2</v>
      </c>
      <c r="CS488" s="619">
        <v>0</v>
      </c>
      <c r="CT488" s="459"/>
      <c r="CU488" s="435"/>
      <c r="CV488" s="437"/>
      <c r="CW488" s="759"/>
      <c r="CX488" s="585">
        <v>0</v>
      </c>
      <c r="CY488" s="695"/>
      <c r="CZ488" s="586"/>
      <c r="DA488" s="430" t="s">
        <v>2312</v>
      </c>
      <c r="DB488" s="816">
        <v>5.5555555555555552E-2</v>
      </c>
      <c r="DC488" s="585">
        <v>0</v>
      </c>
      <c r="DD488" s="459"/>
      <c r="DE488" s="435"/>
      <c r="DF488" s="437"/>
      <c r="DG488" s="759"/>
      <c r="DH488" s="585">
        <v>0</v>
      </c>
      <c r="DI488" s="695"/>
      <c r="DJ488" s="586"/>
      <c r="DK488" s="816">
        <v>5.5555555555555552E-2</v>
      </c>
      <c r="DL488" s="619">
        <v>0</v>
      </c>
      <c r="DM488" s="459"/>
      <c r="DN488" s="435"/>
      <c r="DO488" s="437"/>
      <c r="DP488" s="759"/>
      <c r="DQ488" s="585">
        <v>0</v>
      </c>
      <c r="DR488" s="695"/>
      <c r="DS488" s="586"/>
      <c r="DT488" s="816">
        <v>5.5555555555555552E-2</v>
      </c>
      <c r="DU488" s="619">
        <v>0</v>
      </c>
      <c r="DV488" s="459"/>
      <c r="DW488" s="435"/>
      <c r="DX488" s="437"/>
      <c r="DY488" s="759"/>
      <c r="DZ488" s="585">
        <v>0</v>
      </c>
      <c r="EA488" s="695"/>
      <c r="EB488" s="586"/>
      <c r="EC488" s="430" t="s">
        <v>2312</v>
      </c>
      <c r="ED488" s="816">
        <v>5.5555555555555552E-2</v>
      </c>
      <c r="EE488" s="585">
        <v>0</v>
      </c>
      <c r="EG488" s="434">
        <v>0.5</v>
      </c>
      <c r="EH488" s="434">
        <v>0</v>
      </c>
      <c r="EI488" s="475">
        <v>0</v>
      </c>
      <c r="EJ488" s="587">
        <v>1</v>
      </c>
      <c r="EK488" s="829">
        <v>0</v>
      </c>
      <c r="EL488" s="829">
        <v>0</v>
      </c>
      <c r="EM488" s="584">
        <v>0.99999999999999967</v>
      </c>
      <c r="EN488" s="619">
        <v>0</v>
      </c>
      <c r="EO488" s="619">
        <v>0</v>
      </c>
      <c r="EP488" s="689">
        <v>1968698000</v>
      </c>
      <c r="EQ488" s="584"/>
      <c r="ER488" s="435"/>
      <c r="ES488" s="200"/>
      <c r="ET488" s="412">
        <f t="shared" si="9"/>
        <v>0</v>
      </c>
    </row>
    <row r="489" spans="1:150" s="409" customFormat="1" ht="99.95" customHeight="1" x14ac:dyDescent="0.25">
      <c r="A489" s="430" t="s">
        <v>204</v>
      </c>
      <c r="B489" s="430" t="s">
        <v>3837</v>
      </c>
      <c r="C489" s="430" t="s">
        <v>3585</v>
      </c>
      <c r="D489" s="437">
        <v>7</v>
      </c>
      <c r="E489" s="430" t="s">
        <v>3786</v>
      </c>
      <c r="F489" s="441" t="s">
        <v>65</v>
      </c>
      <c r="G489" s="436">
        <v>1</v>
      </c>
      <c r="H489" s="32">
        <v>1</v>
      </c>
      <c r="I489" s="54">
        <v>0.03</v>
      </c>
      <c r="J489" s="430" t="s">
        <v>2311</v>
      </c>
      <c r="K489" s="166">
        <v>43465</v>
      </c>
      <c r="L489" s="437">
        <v>1</v>
      </c>
      <c r="M489" s="430" t="s">
        <v>162</v>
      </c>
      <c r="N489" s="430" t="s">
        <v>2312</v>
      </c>
      <c r="O489" s="430" t="s">
        <v>163</v>
      </c>
      <c r="P489" s="450">
        <v>0.01</v>
      </c>
      <c r="Q489" s="435" t="s">
        <v>2220</v>
      </c>
      <c r="R489" s="272">
        <v>150000000</v>
      </c>
      <c r="S489" s="173"/>
      <c r="T489" s="172">
        <v>43101</v>
      </c>
      <c r="U489" s="172">
        <v>43465</v>
      </c>
      <c r="V489" s="430" t="s">
        <v>2315</v>
      </c>
      <c r="W489" s="434">
        <v>0.5</v>
      </c>
      <c r="X489" s="459"/>
      <c r="Y489" s="435"/>
      <c r="Z489" s="437"/>
      <c r="AA489" s="822"/>
      <c r="AB489" s="585"/>
      <c r="AC489" s="696"/>
      <c r="AD489" s="586"/>
      <c r="AE489" s="817"/>
      <c r="AF489" s="619"/>
      <c r="AG489" s="459"/>
      <c r="AH489" s="435"/>
      <c r="AI489" s="437"/>
      <c r="AJ489" s="759"/>
      <c r="AK489" s="619"/>
      <c r="AL489" s="696"/>
      <c r="AM489" s="586"/>
      <c r="AN489" s="819"/>
      <c r="AO489" s="619"/>
      <c r="AP489" s="459"/>
      <c r="AQ489" s="435"/>
      <c r="AR489" s="437"/>
      <c r="AS489" s="759"/>
      <c r="AT489" s="586"/>
      <c r="AU489" s="696"/>
      <c r="AV489" s="586"/>
      <c r="AW489" s="430" t="s">
        <v>2312</v>
      </c>
      <c r="AX489" s="817"/>
      <c r="AY489" s="585"/>
      <c r="AZ489" s="459">
        <v>0.125</v>
      </c>
      <c r="BA489" s="434"/>
      <c r="BB489" s="431" t="s">
        <v>2316</v>
      </c>
      <c r="BC489" s="759"/>
      <c r="BD489" s="585"/>
      <c r="BE489" s="696"/>
      <c r="BF489" s="586"/>
      <c r="BG489" s="817"/>
      <c r="BH489" s="585"/>
      <c r="BI489" s="459">
        <v>0.125</v>
      </c>
      <c r="BJ489" s="434"/>
      <c r="BK489" s="431" t="s">
        <v>2316</v>
      </c>
      <c r="BL489" s="759"/>
      <c r="BM489" s="585"/>
      <c r="BN489" s="696"/>
      <c r="BO489" s="586"/>
      <c r="BP489" s="817"/>
      <c r="BQ489" s="619"/>
      <c r="BR489" s="459">
        <v>0.125</v>
      </c>
      <c r="BS489" s="434"/>
      <c r="BT489" s="431" t="s">
        <v>2316</v>
      </c>
      <c r="BU489" s="759"/>
      <c r="BV489" s="585"/>
      <c r="BW489" s="696"/>
      <c r="BX489" s="586"/>
      <c r="BY489" s="430" t="s">
        <v>2312</v>
      </c>
      <c r="BZ489" s="817"/>
      <c r="CA489" s="585"/>
      <c r="CB489" s="459">
        <v>0.125</v>
      </c>
      <c r="CC489" s="434"/>
      <c r="CD489" s="431" t="s">
        <v>2316</v>
      </c>
      <c r="CE489" s="759"/>
      <c r="CF489" s="585"/>
      <c r="CG489" s="696"/>
      <c r="CH489" s="586"/>
      <c r="CI489" s="817"/>
      <c r="CJ489" s="619"/>
      <c r="CK489" s="459"/>
      <c r="CL489" s="435"/>
      <c r="CM489" s="437"/>
      <c r="CN489" s="759"/>
      <c r="CO489" s="585"/>
      <c r="CP489" s="696"/>
      <c r="CQ489" s="586"/>
      <c r="CR489" s="817"/>
      <c r="CS489" s="619"/>
      <c r="CT489" s="459"/>
      <c r="CU489" s="435"/>
      <c r="CV489" s="437"/>
      <c r="CW489" s="759"/>
      <c r="CX489" s="585"/>
      <c r="CY489" s="696"/>
      <c r="CZ489" s="586"/>
      <c r="DA489" s="430" t="s">
        <v>2312</v>
      </c>
      <c r="DB489" s="817"/>
      <c r="DC489" s="585"/>
      <c r="DD489" s="459"/>
      <c r="DE489" s="435"/>
      <c r="DF489" s="437"/>
      <c r="DG489" s="759"/>
      <c r="DH489" s="585"/>
      <c r="DI489" s="696"/>
      <c r="DJ489" s="586"/>
      <c r="DK489" s="817"/>
      <c r="DL489" s="619"/>
      <c r="DM489" s="459"/>
      <c r="DN489" s="435"/>
      <c r="DO489" s="437"/>
      <c r="DP489" s="759"/>
      <c r="DQ489" s="585"/>
      <c r="DR489" s="696"/>
      <c r="DS489" s="586"/>
      <c r="DT489" s="817"/>
      <c r="DU489" s="619"/>
      <c r="DV489" s="459"/>
      <c r="DW489" s="435"/>
      <c r="DX489" s="437"/>
      <c r="DY489" s="759"/>
      <c r="DZ489" s="585"/>
      <c r="EA489" s="696"/>
      <c r="EB489" s="586"/>
      <c r="EC489" s="430" t="s">
        <v>2312</v>
      </c>
      <c r="ED489" s="817"/>
      <c r="EE489" s="585"/>
      <c r="EG489" s="434">
        <v>0.5</v>
      </c>
      <c r="EH489" s="434">
        <v>0</v>
      </c>
      <c r="EI489" s="475">
        <v>0</v>
      </c>
      <c r="EJ489" s="587"/>
      <c r="EK489" s="829"/>
      <c r="EL489" s="829"/>
      <c r="EM489" s="584"/>
      <c r="EN489" s="619"/>
      <c r="EO489" s="619"/>
      <c r="EP489" s="689"/>
      <c r="EQ489" s="584"/>
      <c r="ER489" s="435"/>
      <c r="ES489" s="200"/>
      <c r="ET489" s="412">
        <f t="shared" si="9"/>
        <v>0</v>
      </c>
    </row>
    <row r="490" spans="1:150" s="409" customFormat="1" ht="99.95" customHeight="1" x14ac:dyDescent="0.25">
      <c r="A490" s="430" t="s">
        <v>204</v>
      </c>
      <c r="B490" s="430" t="s">
        <v>3837</v>
      </c>
      <c r="C490" s="430" t="s">
        <v>3585</v>
      </c>
      <c r="D490" s="437">
        <v>7</v>
      </c>
      <c r="E490" s="430" t="s">
        <v>3786</v>
      </c>
      <c r="F490" s="441" t="s">
        <v>65</v>
      </c>
      <c r="G490" s="436">
        <v>1</v>
      </c>
      <c r="H490" s="32">
        <v>1</v>
      </c>
      <c r="I490" s="54">
        <v>0.03</v>
      </c>
      <c r="J490" s="430" t="s">
        <v>2311</v>
      </c>
      <c r="K490" s="166">
        <v>43465</v>
      </c>
      <c r="L490" s="437">
        <v>2</v>
      </c>
      <c r="M490" s="430" t="s">
        <v>164</v>
      </c>
      <c r="N490" s="430" t="s">
        <v>2317</v>
      </c>
      <c r="O490" s="430" t="s">
        <v>163</v>
      </c>
      <c r="P490" s="450">
        <v>0.01</v>
      </c>
      <c r="Q490" s="435" t="s">
        <v>2318</v>
      </c>
      <c r="R490" s="272">
        <v>1688000000</v>
      </c>
      <c r="S490" s="173"/>
      <c r="T490" s="172">
        <v>43101</v>
      </c>
      <c r="U490" s="172">
        <v>43465</v>
      </c>
      <c r="V490" s="430" t="s">
        <v>2319</v>
      </c>
      <c r="W490" s="434">
        <v>0.5</v>
      </c>
      <c r="X490" s="459">
        <v>4.1666666666666664E-2</v>
      </c>
      <c r="Y490" s="435"/>
      <c r="Z490" s="437" t="s">
        <v>2320</v>
      </c>
      <c r="AA490" s="820">
        <v>8.3333333333333329E-2</v>
      </c>
      <c r="AB490" s="585">
        <v>0</v>
      </c>
      <c r="AC490" s="695"/>
      <c r="AD490" s="586"/>
      <c r="AE490" s="817"/>
      <c r="AF490" s="619"/>
      <c r="AG490" s="459">
        <v>4.1666666666666664E-2</v>
      </c>
      <c r="AH490" s="433"/>
      <c r="AI490" s="437" t="s">
        <v>2320</v>
      </c>
      <c r="AJ490" s="759">
        <v>8.3333333333333329E-2</v>
      </c>
      <c r="AK490" s="619">
        <v>0</v>
      </c>
      <c r="AL490" s="695"/>
      <c r="AM490" s="586"/>
      <c r="AN490" s="819"/>
      <c r="AO490" s="619"/>
      <c r="AP490" s="459">
        <v>4.1666666666666664E-2</v>
      </c>
      <c r="AQ490" s="435"/>
      <c r="AR490" s="437" t="s">
        <v>2320</v>
      </c>
      <c r="AS490" s="759">
        <v>8.3333333333333329E-2</v>
      </c>
      <c r="AT490" s="619">
        <v>0</v>
      </c>
      <c r="AU490" s="695"/>
      <c r="AV490" s="586"/>
      <c r="AW490" s="430" t="s">
        <v>2317</v>
      </c>
      <c r="AX490" s="817"/>
      <c r="AY490" s="585"/>
      <c r="AZ490" s="459">
        <v>4.1666666666666664E-2</v>
      </c>
      <c r="BA490" s="434"/>
      <c r="BB490" s="431" t="s">
        <v>2320</v>
      </c>
      <c r="BC490" s="759">
        <v>8.3333333333333329E-2</v>
      </c>
      <c r="BD490" s="585">
        <v>0</v>
      </c>
      <c r="BE490" s="695">
        <v>188000000</v>
      </c>
      <c r="BF490" s="586"/>
      <c r="BG490" s="817"/>
      <c r="BH490" s="585"/>
      <c r="BI490" s="459">
        <v>4.1666666666666664E-2</v>
      </c>
      <c r="BJ490" s="434"/>
      <c r="BK490" s="431" t="s">
        <v>2320</v>
      </c>
      <c r="BL490" s="759">
        <v>8.3333333333333329E-2</v>
      </c>
      <c r="BM490" s="585">
        <v>0</v>
      </c>
      <c r="BN490" s="695"/>
      <c r="BO490" s="586"/>
      <c r="BP490" s="817"/>
      <c r="BQ490" s="619"/>
      <c r="BR490" s="459">
        <v>4.1666666666666664E-2</v>
      </c>
      <c r="BS490" s="434"/>
      <c r="BT490" s="431" t="s">
        <v>2320</v>
      </c>
      <c r="BU490" s="759">
        <v>8.3333333333333329E-2</v>
      </c>
      <c r="BV490" s="585">
        <v>0</v>
      </c>
      <c r="BW490" s="695"/>
      <c r="BX490" s="586"/>
      <c r="BY490" s="430" t="s">
        <v>2317</v>
      </c>
      <c r="BZ490" s="817"/>
      <c r="CA490" s="585"/>
      <c r="CB490" s="459">
        <v>4.1666666666666664E-2</v>
      </c>
      <c r="CC490" s="434"/>
      <c r="CD490" s="431" t="s">
        <v>2320</v>
      </c>
      <c r="CE490" s="759">
        <v>8.3333333333333329E-2</v>
      </c>
      <c r="CF490" s="585">
        <v>0</v>
      </c>
      <c r="CG490" s="695"/>
      <c r="CH490" s="586"/>
      <c r="CI490" s="817"/>
      <c r="CJ490" s="619"/>
      <c r="CK490" s="459">
        <v>4.1666666666666664E-2</v>
      </c>
      <c r="CL490" s="434"/>
      <c r="CM490" s="431" t="s">
        <v>2320</v>
      </c>
      <c r="CN490" s="759">
        <v>8.3333333333333329E-2</v>
      </c>
      <c r="CO490" s="585">
        <v>0</v>
      </c>
      <c r="CP490" s="695">
        <v>1500000000</v>
      </c>
      <c r="CQ490" s="586"/>
      <c r="CR490" s="817"/>
      <c r="CS490" s="619"/>
      <c r="CT490" s="459">
        <v>4.1666666666666664E-2</v>
      </c>
      <c r="CU490" s="434"/>
      <c r="CV490" s="431" t="s">
        <v>2320</v>
      </c>
      <c r="CW490" s="759">
        <v>8.3333333333333329E-2</v>
      </c>
      <c r="CX490" s="585">
        <v>0</v>
      </c>
      <c r="CY490" s="695"/>
      <c r="CZ490" s="586"/>
      <c r="DA490" s="430" t="s">
        <v>2317</v>
      </c>
      <c r="DB490" s="817"/>
      <c r="DC490" s="585"/>
      <c r="DD490" s="459">
        <v>4.1666666666666664E-2</v>
      </c>
      <c r="DE490" s="434"/>
      <c r="DF490" s="431" t="s">
        <v>2320</v>
      </c>
      <c r="DG490" s="759">
        <v>8.3333333333333329E-2</v>
      </c>
      <c r="DH490" s="585">
        <v>0</v>
      </c>
      <c r="DI490" s="695"/>
      <c r="DJ490" s="586"/>
      <c r="DK490" s="817"/>
      <c r="DL490" s="619"/>
      <c r="DM490" s="459">
        <v>4.1666666666666664E-2</v>
      </c>
      <c r="DN490" s="434"/>
      <c r="DO490" s="431" t="s">
        <v>2320</v>
      </c>
      <c r="DP490" s="759">
        <v>8.3333333333333329E-2</v>
      </c>
      <c r="DQ490" s="585">
        <v>0</v>
      </c>
      <c r="DR490" s="695"/>
      <c r="DS490" s="586"/>
      <c r="DT490" s="817"/>
      <c r="DU490" s="619"/>
      <c r="DV490" s="459">
        <v>4.1666666666666664E-2</v>
      </c>
      <c r="DW490" s="434"/>
      <c r="DX490" s="431" t="s">
        <v>2320</v>
      </c>
      <c r="DY490" s="759">
        <v>8.3333333333333329E-2</v>
      </c>
      <c r="DZ490" s="585">
        <v>0</v>
      </c>
      <c r="EA490" s="695"/>
      <c r="EB490" s="586"/>
      <c r="EC490" s="430" t="s">
        <v>2317</v>
      </c>
      <c r="ED490" s="817"/>
      <c r="EE490" s="585"/>
      <c r="EG490" s="434">
        <v>0.5</v>
      </c>
      <c r="EH490" s="434">
        <v>0</v>
      </c>
      <c r="EI490" s="475">
        <v>0</v>
      </c>
      <c r="EJ490" s="587">
        <v>1</v>
      </c>
      <c r="EK490" s="829">
        <v>0</v>
      </c>
      <c r="EL490" s="829">
        <v>0</v>
      </c>
      <c r="EM490" s="584"/>
      <c r="EN490" s="619"/>
      <c r="EO490" s="619"/>
      <c r="EP490" s="689"/>
      <c r="EQ490" s="584"/>
      <c r="ER490" s="435"/>
      <c r="ES490" s="200"/>
      <c r="ET490" s="412">
        <f t="shared" si="9"/>
        <v>0</v>
      </c>
    </row>
    <row r="491" spans="1:150" s="409" customFormat="1" ht="99.95" customHeight="1" x14ac:dyDescent="0.25">
      <c r="A491" s="430" t="s">
        <v>204</v>
      </c>
      <c r="B491" s="430" t="s">
        <v>3837</v>
      </c>
      <c r="C491" s="430" t="s">
        <v>3585</v>
      </c>
      <c r="D491" s="437">
        <v>7</v>
      </c>
      <c r="E491" s="430" t="s">
        <v>3786</v>
      </c>
      <c r="F491" s="441" t="s">
        <v>65</v>
      </c>
      <c r="G491" s="436">
        <v>1</v>
      </c>
      <c r="H491" s="32">
        <v>1</v>
      </c>
      <c r="I491" s="54">
        <v>0.03</v>
      </c>
      <c r="J491" s="430" t="s">
        <v>2311</v>
      </c>
      <c r="K491" s="166">
        <v>43465</v>
      </c>
      <c r="L491" s="437">
        <v>2</v>
      </c>
      <c r="M491" s="430" t="s">
        <v>164</v>
      </c>
      <c r="N491" s="430" t="s">
        <v>2317</v>
      </c>
      <c r="O491" s="430" t="s">
        <v>163</v>
      </c>
      <c r="P491" s="450">
        <v>0.01</v>
      </c>
      <c r="Q491" s="435" t="s">
        <v>2318</v>
      </c>
      <c r="R491" s="272">
        <v>1688000000</v>
      </c>
      <c r="S491" s="173"/>
      <c r="T491" s="172">
        <v>43101</v>
      </c>
      <c r="U491" s="172">
        <v>43465</v>
      </c>
      <c r="V491" s="430" t="s">
        <v>2321</v>
      </c>
      <c r="W491" s="434">
        <v>0.5</v>
      </c>
      <c r="X491" s="459">
        <v>4.1666666666666664E-2</v>
      </c>
      <c r="Y491" s="435"/>
      <c r="Z491" s="437" t="s">
        <v>2322</v>
      </c>
      <c r="AA491" s="822"/>
      <c r="AB491" s="585"/>
      <c r="AC491" s="696"/>
      <c r="AD491" s="586"/>
      <c r="AE491" s="817"/>
      <c r="AF491" s="619"/>
      <c r="AG491" s="459">
        <v>4.1666666666666664E-2</v>
      </c>
      <c r="AH491" s="433"/>
      <c r="AI491" s="437" t="s">
        <v>2322</v>
      </c>
      <c r="AJ491" s="759"/>
      <c r="AK491" s="619"/>
      <c r="AL491" s="696"/>
      <c r="AM491" s="586"/>
      <c r="AN491" s="819"/>
      <c r="AO491" s="619"/>
      <c r="AP491" s="459">
        <v>4.1666666666666664E-2</v>
      </c>
      <c r="AQ491" s="435"/>
      <c r="AR491" s="437" t="s">
        <v>2322</v>
      </c>
      <c r="AS491" s="759"/>
      <c r="AT491" s="619"/>
      <c r="AU491" s="696"/>
      <c r="AV491" s="586"/>
      <c r="AW491" s="430" t="s">
        <v>2317</v>
      </c>
      <c r="AX491" s="817"/>
      <c r="AY491" s="585"/>
      <c r="AZ491" s="459">
        <v>4.1666666666666664E-2</v>
      </c>
      <c r="BA491" s="434"/>
      <c r="BB491" s="431" t="s">
        <v>2322</v>
      </c>
      <c r="BC491" s="759"/>
      <c r="BD491" s="585"/>
      <c r="BE491" s="696"/>
      <c r="BF491" s="586"/>
      <c r="BG491" s="817"/>
      <c r="BH491" s="585"/>
      <c r="BI491" s="459">
        <v>4.1666666666666664E-2</v>
      </c>
      <c r="BJ491" s="434"/>
      <c r="BK491" s="431" t="s">
        <v>2322</v>
      </c>
      <c r="BL491" s="759"/>
      <c r="BM491" s="585"/>
      <c r="BN491" s="696"/>
      <c r="BO491" s="586"/>
      <c r="BP491" s="817"/>
      <c r="BQ491" s="619"/>
      <c r="BR491" s="459">
        <v>4.1666666666666664E-2</v>
      </c>
      <c r="BS491" s="434"/>
      <c r="BT491" s="431" t="s">
        <v>2322</v>
      </c>
      <c r="BU491" s="759"/>
      <c r="BV491" s="585"/>
      <c r="BW491" s="696"/>
      <c r="BX491" s="586"/>
      <c r="BY491" s="430" t="s">
        <v>2317</v>
      </c>
      <c r="BZ491" s="817"/>
      <c r="CA491" s="585"/>
      <c r="CB491" s="459">
        <v>4.1666666666666664E-2</v>
      </c>
      <c r="CC491" s="434"/>
      <c r="CD491" s="431" t="s">
        <v>2322</v>
      </c>
      <c r="CE491" s="759"/>
      <c r="CF491" s="585"/>
      <c r="CG491" s="696"/>
      <c r="CH491" s="586"/>
      <c r="CI491" s="817"/>
      <c r="CJ491" s="619"/>
      <c r="CK491" s="459">
        <v>4.1666666666666664E-2</v>
      </c>
      <c r="CL491" s="434"/>
      <c r="CM491" s="431" t="s">
        <v>2322</v>
      </c>
      <c r="CN491" s="759"/>
      <c r="CO491" s="585"/>
      <c r="CP491" s="696"/>
      <c r="CQ491" s="586"/>
      <c r="CR491" s="817"/>
      <c r="CS491" s="619"/>
      <c r="CT491" s="459">
        <v>4.1666666666666664E-2</v>
      </c>
      <c r="CU491" s="434"/>
      <c r="CV491" s="431" t="s">
        <v>2322</v>
      </c>
      <c r="CW491" s="759"/>
      <c r="CX491" s="585"/>
      <c r="CY491" s="696"/>
      <c r="CZ491" s="586"/>
      <c r="DA491" s="430" t="s">
        <v>2317</v>
      </c>
      <c r="DB491" s="817"/>
      <c r="DC491" s="585"/>
      <c r="DD491" s="459">
        <v>4.1666666666666664E-2</v>
      </c>
      <c r="DE491" s="434"/>
      <c r="DF491" s="431" t="s">
        <v>2322</v>
      </c>
      <c r="DG491" s="759"/>
      <c r="DH491" s="585"/>
      <c r="DI491" s="696"/>
      <c r="DJ491" s="586"/>
      <c r="DK491" s="817"/>
      <c r="DL491" s="619"/>
      <c r="DM491" s="459">
        <v>4.1666666666666664E-2</v>
      </c>
      <c r="DN491" s="434"/>
      <c r="DO491" s="431" t="s">
        <v>2322</v>
      </c>
      <c r="DP491" s="759"/>
      <c r="DQ491" s="585"/>
      <c r="DR491" s="696"/>
      <c r="DS491" s="586"/>
      <c r="DT491" s="817"/>
      <c r="DU491" s="619"/>
      <c r="DV491" s="459">
        <v>4.1666666666666664E-2</v>
      </c>
      <c r="DW491" s="434"/>
      <c r="DX491" s="431" t="s">
        <v>2322</v>
      </c>
      <c r="DY491" s="759"/>
      <c r="DZ491" s="585"/>
      <c r="EA491" s="696"/>
      <c r="EB491" s="586"/>
      <c r="EC491" s="430" t="s">
        <v>2317</v>
      </c>
      <c r="ED491" s="817"/>
      <c r="EE491" s="585"/>
      <c r="EG491" s="434">
        <v>0.5</v>
      </c>
      <c r="EH491" s="434">
        <v>0</v>
      </c>
      <c r="EI491" s="475">
        <v>0</v>
      </c>
      <c r="EJ491" s="587"/>
      <c r="EK491" s="829"/>
      <c r="EL491" s="829"/>
      <c r="EM491" s="584"/>
      <c r="EN491" s="619"/>
      <c r="EO491" s="619"/>
      <c r="EP491" s="689"/>
      <c r="EQ491" s="584"/>
      <c r="ER491" s="435"/>
      <c r="ES491" s="200"/>
      <c r="ET491" s="412">
        <f t="shared" si="9"/>
        <v>0</v>
      </c>
    </row>
    <row r="492" spans="1:150" s="409" customFormat="1" ht="99.95" customHeight="1" x14ac:dyDescent="0.25">
      <c r="A492" s="430" t="s">
        <v>204</v>
      </c>
      <c r="B492" s="430" t="s">
        <v>3837</v>
      </c>
      <c r="C492" s="430" t="s">
        <v>3585</v>
      </c>
      <c r="D492" s="437">
        <v>7</v>
      </c>
      <c r="E492" s="430" t="s">
        <v>3786</v>
      </c>
      <c r="F492" s="441" t="s">
        <v>65</v>
      </c>
      <c r="G492" s="436">
        <v>1</v>
      </c>
      <c r="H492" s="32">
        <v>1</v>
      </c>
      <c r="I492" s="54">
        <v>0.03</v>
      </c>
      <c r="J492" s="430" t="s">
        <v>2311</v>
      </c>
      <c r="K492" s="166">
        <v>43465</v>
      </c>
      <c r="L492" s="437">
        <v>3</v>
      </c>
      <c r="M492" s="430" t="s">
        <v>165</v>
      </c>
      <c r="N492" s="430" t="s">
        <v>166</v>
      </c>
      <c r="O492" s="430" t="s">
        <v>163</v>
      </c>
      <c r="P492" s="450">
        <v>0.01</v>
      </c>
      <c r="Q492" s="435" t="s">
        <v>1820</v>
      </c>
      <c r="R492" s="272">
        <v>130698000</v>
      </c>
      <c r="S492" s="173"/>
      <c r="T492" s="172">
        <v>43101</v>
      </c>
      <c r="U492" s="172">
        <v>43465</v>
      </c>
      <c r="V492" s="430" t="s">
        <v>2323</v>
      </c>
      <c r="W492" s="434">
        <v>0.5</v>
      </c>
      <c r="X492" s="459">
        <v>4.1666666666666664E-2</v>
      </c>
      <c r="Y492" s="435"/>
      <c r="Z492" s="437" t="s">
        <v>2324</v>
      </c>
      <c r="AA492" s="820">
        <v>8.3333333333333329E-2</v>
      </c>
      <c r="AB492" s="585">
        <v>0</v>
      </c>
      <c r="AC492" s="695">
        <v>130698000</v>
      </c>
      <c r="AD492" s="586"/>
      <c r="AE492" s="817"/>
      <c r="AF492" s="619"/>
      <c r="AG492" s="459">
        <v>4.1666666666666664E-2</v>
      </c>
      <c r="AH492" s="435"/>
      <c r="AI492" s="437" t="s">
        <v>2324</v>
      </c>
      <c r="AJ492" s="759">
        <v>8.3333333333333329E-2</v>
      </c>
      <c r="AK492" s="619">
        <v>0</v>
      </c>
      <c r="AL492" s="695"/>
      <c r="AM492" s="586"/>
      <c r="AN492" s="819"/>
      <c r="AO492" s="619"/>
      <c r="AP492" s="459">
        <v>4.1666666666666664E-2</v>
      </c>
      <c r="AQ492" s="435"/>
      <c r="AR492" s="437" t="s">
        <v>2324</v>
      </c>
      <c r="AS492" s="759">
        <v>8.3333333333333329E-2</v>
      </c>
      <c r="AT492" s="619">
        <v>0</v>
      </c>
      <c r="AU492" s="695"/>
      <c r="AV492" s="586"/>
      <c r="AW492" s="430" t="s">
        <v>166</v>
      </c>
      <c r="AX492" s="817"/>
      <c r="AY492" s="585"/>
      <c r="AZ492" s="459">
        <v>4.1666666666666664E-2</v>
      </c>
      <c r="BA492" s="434"/>
      <c r="BB492" s="431" t="s">
        <v>2324</v>
      </c>
      <c r="BC492" s="759">
        <v>8.3333333333333329E-2</v>
      </c>
      <c r="BD492" s="585">
        <v>0</v>
      </c>
      <c r="BE492" s="695"/>
      <c r="BF492" s="586"/>
      <c r="BG492" s="817"/>
      <c r="BH492" s="585"/>
      <c r="BI492" s="459">
        <v>4.1666666666666664E-2</v>
      </c>
      <c r="BJ492" s="434"/>
      <c r="BK492" s="431" t="s">
        <v>2324</v>
      </c>
      <c r="BL492" s="759">
        <v>8.3333333333333329E-2</v>
      </c>
      <c r="BM492" s="585">
        <v>0</v>
      </c>
      <c r="BN492" s="695"/>
      <c r="BO492" s="586"/>
      <c r="BP492" s="817"/>
      <c r="BQ492" s="619"/>
      <c r="BR492" s="459">
        <v>4.1666666666666664E-2</v>
      </c>
      <c r="BS492" s="434"/>
      <c r="BT492" s="431" t="s">
        <v>2324</v>
      </c>
      <c r="BU492" s="759">
        <v>8.3333333333333329E-2</v>
      </c>
      <c r="BV492" s="585">
        <v>0</v>
      </c>
      <c r="BW492" s="695"/>
      <c r="BX492" s="586"/>
      <c r="BY492" s="430" t="s">
        <v>166</v>
      </c>
      <c r="BZ492" s="817"/>
      <c r="CA492" s="585"/>
      <c r="CB492" s="459">
        <v>4.1666666666666664E-2</v>
      </c>
      <c r="CC492" s="434"/>
      <c r="CD492" s="431" t="s">
        <v>2324</v>
      </c>
      <c r="CE492" s="759">
        <v>8.3333333333333329E-2</v>
      </c>
      <c r="CF492" s="585">
        <v>0</v>
      </c>
      <c r="CG492" s="695"/>
      <c r="CH492" s="586"/>
      <c r="CI492" s="817"/>
      <c r="CJ492" s="619"/>
      <c r="CK492" s="459">
        <v>4.1666666666666664E-2</v>
      </c>
      <c r="CL492" s="434"/>
      <c r="CM492" s="431" t="s">
        <v>2324</v>
      </c>
      <c r="CN492" s="759">
        <v>8.3333333333333329E-2</v>
      </c>
      <c r="CO492" s="585">
        <v>0</v>
      </c>
      <c r="CP492" s="695"/>
      <c r="CQ492" s="586"/>
      <c r="CR492" s="817"/>
      <c r="CS492" s="619"/>
      <c r="CT492" s="459">
        <v>4.1666666666666664E-2</v>
      </c>
      <c r="CU492" s="434"/>
      <c r="CV492" s="431" t="s">
        <v>2324</v>
      </c>
      <c r="CW492" s="759">
        <v>8.3333333333333329E-2</v>
      </c>
      <c r="CX492" s="585">
        <v>0</v>
      </c>
      <c r="CY492" s="695"/>
      <c r="CZ492" s="586"/>
      <c r="DA492" s="430" t="s">
        <v>166</v>
      </c>
      <c r="DB492" s="817"/>
      <c r="DC492" s="585"/>
      <c r="DD492" s="459">
        <v>4.1666666666666664E-2</v>
      </c>
      <c r="DE492" s="434"/>
      <c r="DF492" s="431" t="s">
        <v>2324</v>
      </c>
      <c r="DG492" s="759">
        <v>8.3333333333333329E-2</v>
      </c>
      <c r="DH492" s="585">
        <v>0</v>
      </c>
      <c r="DI492" s="695"/>
      <c r="DJ492" s="586"/>
      <c r="DK492" s="817"/>
      <c r="DL492" s="619"/>
      <c r="DM492" s="459">
        <v>4.1666666666666664E-2</v>
      </c>
      <c r="DN492" s="434"/>
      <c r="DO492" s="431" t="s">
        <v>2324</v>
      </c>
      <c r="DP492" s="759">
        <v>8.3333333333333329E-2</v>
      </c>
      <c r="DQ492" s="585">
        <v>0</v>
      </c>
      <c r="DR492" s="695"/>
      <c r="DS492" s="586"/>
      <c r="DT492" s="817"/>
      <c r="DU492" s="619"/>
      <c r="DV492" s="459">
        <v>4.1666666666666664E-2</v>
      </c>
      <c r="DW492" s="434"/>
      <c r="DX492" s="431" t="s">
        <v>2324</v>
      </c>
      <c r="DY492" s="759">
        <v>8.3333333333333329E-2</v>
      </c>
      <c r="DZ492" s="585">
        <v>0</v>
      </c>
      <c r="EA492" s="695"/>
      <c r="EB492" s="586"/>
      <c r="EC492" s="430" t="s">
        <v>166</v>
      </c>
      <c r="ED492" s="817"/>
      <c r="EE492" s="585"/>
      <c r="EG492" s="434">
        <v>0.5</v>
      </c>
      <c r="EH492" s="434">
        <v>0</v>
      </c>
      <c r="EI492" s="475">
        <v>0</v>
      </c>
      <c r="EJ492" s="587">
        <v>1</v>
      </c>
      <c r="EK492" s="829">
        <v>0</v>
      </c>
      <c r="EL492" s="829">
        <v>0</v>
      </c>
      <c r="EM492" s="584"/>
      <c r="EN492" s="619"/>
      <c r="EO492" s="619"/>
      <c r="EP492" s="689"/>
      <c r="EQ492" s="584"/>
      <c r="ER492" s="435"/>
      <c r="ES492" s="200"/>
      <c r="ET492" s="412">
        <f t="shared" si="9"/>
        <v>0</v>
      </c>
    </row>
    <row r="493" spans="1:150" s="409" customFormat="1" ht="99.95" customHeight="1" x14ac:dyDescent="0.25">
      <c r="A493" s="430" t="s">
        <v>204</v>
      </c>
      <c r="B493" s="430" t="s">
        <v>3837</v>
      </c>
      <c r="C493" s="430" t="s">
        <v>3585</v>
      </c>
      <c r="D493" s="437">
        <v>7</v>
      </c>
      <c r="E493" s="430" t="s">
        <v>3786</v>
      </c>
      <c r="F493" s="441" t="s">
        <v>65</v>
      </c>
      <c r="G493" s="436">
        <v>1</v>
      </c>
      <c r="H493" s="32">
        <v>1</v>
      </c>
      <c r="I493" s="54">
        <v>0.03</v>
      </c>
      <c r="J493" s="430" t="s">
        <v>2311</v>
      </c>
      <c r="K493" s="166">
        <v>43465</v>
      </c>
      <c r="L493" s="437">
        <v>3</v>
      </c>
      <c r="M493" s="430" t="s">
        <v>165</v>
      </c>
      <c r="N493" s="430" t="s">
        <v>166</v>
      </c>
      <c r="O493" s="430" t="s">
        <v>163</v>
      </c>
      <c r="P493" s="450">
        <v>0.01</v>
      </c>
      <c r="Q493" s="435" t="s">
        <v>1820</v>
      </c>
      <c r="R493" s="272">
        <v>130698000</v>
      </c>
      <c r="S493" s="173"/>
      <c r="T493" s="172">
        <v>43101</v>
      </c>
      <c r="U493" s="172">
        <v>43465</v>
      </c>
      <c r="V493" s="430" t="s">
        <v>2325</v>
      </c>
      <c r="W493" s="434">
        <v>0.5</v>
      </c>
      <c r="X493" s="459">
        <v>4.1666666666666664E-2</v>
      </c>
      <c r="Y493" s="435"/>
      <c r="Z493" s="437" t="s">
        <v>2326</v>
      </c>
      <c r="AA493" s="822"/>
      <c r="AB493" s="585"/>
      <c r="AC493" s="696"/>
      <c r="AD493" s="586"/>
      <c r="AE493" s="817"/>
      <c r="AF493" s="619"/>
      <c r="AG493" s="459">
        <v>4.1666666666666664E-2</v>
      </c>
      <c r="AH493" s="435"/>
      <c r="AI493" s="437" t="s">
        <v>2326</v>
      </c>
      <c r="AJ493" s="759"/>
      <c r="AK493" s="619"/>
      <c r="AL493" s="696"/>
      <c r="AM493" s="586"/>
      <c r="AN493" s="819"/>
      <c r="AO493" s="619"/>
      <c r="AP493" s="459">
        <v>4.1666666666666664E-2</v>
      </c>
      <c r="AQ493" s="435"/>
      <c r="AR493" s="437" t="s">
        <v>2326</v>
      </c>
      <c r="AS493" s="759"/>
      <c r="AT493" s="619"/>
      <c r="AU493" s="696"/>
      <c r="AV493" s="586"/>
      <c r="AW493" s="430" t="s">
        <v>166</v>
      </c>
      <c r="AX493" s="817"/>
      <c r="AY493" s="585"/>
      <c r="AZ493" s="459">
        <v>4.1666666666666664E-2</v>
      </c>
      <c r="BA493" s="434"/>
      <c r="BB493" s="431" t="s">
        <v>2326</v>
      </c>
      <c r="BC493" s="759"/>
      <c r="BD493" s="585"/>
      <c r="BE493" s="696"/>
      <c r="BF493" s="586"/>
      <c r="BG493" s="817"/>
      <c r="BH493" s="585"/>
      <c r="BI493" s="459">
        <v>4.1666666666666664E-2</v>
      </c>
      <c r="BJ493" s="434"/>
      <c r="BK493" s="431" t="s">
        <v>2326</v>
      </c>
      <c r="BL493" s="759"/>
      <c r="BM493" s="585"/>
      <c r="BN493" s="696"/>
      <c r="BO493" s="586"/>
      <c r="BP493" s="817"/>
      <c r="BQ493" s="619"/>
      <c r="BR493" s="459">
        <v>4.1666666666666664E-2</v>
      </c>
      <c r="BS493" s="434"/>
      <c r="BT493" s="431" t="s">
        <v>2326</v>
      </c>
      <c r="BU493" s="759"/>
      <c r="BV493" s="585"/>
      <c r="BW493" s="696"/>
      <c r="BX493" s="586"/>
      <c r="BY493" s="430" t="s">
        <v>166</v>
      </c>
      <c r="BZ493" s="817"/>
      <c r="CA493" s="585"/>
      <c r="CB493" s="459">
        <v>4.1666666666666664E-2</v>
      </c>
      <c r="CC493" s="434"/>
      <c r="CD493" s="431" t="s">
        <v>2326</v>
      </c>
      <c r="CE493" s="759"/>
      <c r="CF493" s="585"/>
      <c r="CG493" s="696"/>
      <c r="CH493" s="586"/>
      <c r="CI493" s="817"/>
      <c r="CJ493" s="619"/>
      <c r="CK493" s="459">
        <v>4.1666666666666664E-2</v>
      </c>
      <c r="CL493" s="434"/>
      <c r="CM493" s="431" t="s">
        <v>2326</v>
      </c>
      <c r="CN493" s="759"/>
      <c r="CO493" s="585"/>
      <c r="CP493" s="696"/>
      <c r="CQ493" s="586"/>
      <c r="CR493" s="817"/>
      <c r="CS493" s="619"/>
      <c r="CT493" s="459">
        <v>4.1666666666666664E-2</v>
      </c>
      <c r="CU493" s="434"/>
      <c r="CV493" s="431" t="s">
        <v>2326</v>
      </c>
      <c r="CW493" s="759"/>
      <c r="CX493" s="585"/>
      <c r="CY493" s="696"/>
      <c r="CZ493" s="586"/>
      <c r="DA493" s="430" t="s">
        <v>166</v>
      </c>
      <c r="DB493" s="817"/>
      <c r="DC493" s="585"/>
      <c r="DD493" s="459">
        <v>4.1666666666666664E-2</v>
      </c>
      <c r="DE493" s="434"/>
      <c r="DF493" s="431" t="s">
        <v>2326</v>
      </c>
      <c r="DG493" s="759"/>
      <c r="DH493" s="585"/>
      <c r="DI493" s="696"/>
      <c r="DJ493" s="586"/>
      <c r="DK493" s="817"/>
      <c r="DL493" s="619"/>
      <c r="DM493" s="459">
        <v>4.1666666666666664E-2</v>
      </c>
      <c r="DN493" s="434"/>
      <c r="DO493" s="431" t="s">
        <v>2326</v>
      </c>
      <c r="DP493" s="759"/>
      <c r="DQ493" s="585"/>
      <c r="DR493" s="696"/>
      <c r="DS493" s="586"/>
      <c r="DT493" s="817"/>
      <c r="DU493" s="619"/>
      <c r="DV493" s="459">
        <v>4.1666666666666664E-2</v>
      </c>
      <c r="DW493" s="434"/>
      <c r="DX493" s="431" t="s">
        <v>2326</v>
      </c>
      <c r="DY493" s="759"/>
      <c r="DZ493" s="585"/>
      <c r="EA493" s="696"/>
      <c r="EB493" s="586"/>
      <c r="EC493" s="430" t="s">
        <v>166</v>
      </c>
      <c r="ED493" s="817"/>
      <c r="EE493" s="585"/>
      <c r="EG493" s="434">
        <v>0.5</v>
      </c>
      <c r="EH493" s="434">
        <v>0</v>
      </c>
      <c r="EI493" s="475">
        <v>0</v>
      </c>
      <c r="EJ493" s="587"/>
      <c r="EK493" s="829"/>
      <c r="EL493" s="829"/>
      <c r="EM493" s="584"/>
      <c r="EN493" s="619"/>
      <c r="EO493" s="619"/>
      <c r="EP493" s="689"/>
      <c r="EQ493" s="584"/>
      <c r="ER493" s="435"/>
      <c r="ES493" s="200"/>
      <c r="ET493" s="412">
        <f t="shared" ref="ET493:ET556" si="10">+EG493-W493</f>
        <v>0</v>
      </c>
    </row>
    <row r="494" spans="1:150" s="409" customFormat="1" ht="99.95" customHeight="1" x14ac:dyDescent="0.25">
      <c r="A494" s="430" t="s">
        <v>204</v>
      </c>
      <c r="B494" s="430" t="s">
        <v>3837</v>
      </c>
      <c r="C494" s="430" t="s">
        <v>3585</v>
      </c>
      <c r="D494" s="437">
        <v>8</v>
      </c>
      <c r="E494" s="430" t="s">
        <v>3787</v>
      </c>
      <c r="F494" s="441" t="s">
        <v>65</v>
      </c>
      <c r="G494" s="567">
        <v>0.7</v>
      </c>
      <c r="H494" s="32">
        <v>1</v>
      </c>
      <c r="I494" s="54">
        <v>0.02</v>
      </c>
      <c r="J494" s="430" t="s">
        <v>2327</v>
      </c>
      <c r="K494" s="166">
        <v>43455</v>
      </c>
      <c r="L494" s="437">
        <v>1</v>
      </c>
      <c r="M494" s="430" t="s">
        <v>167</v>
      </c>
      <c r="N494" s="430" t="s">
        <v>168</v>
      </c>
      <c r="O494" s="430" t="s">
        <v>169</v>
      </c>
      <c r="P494" s="450">
        <v>0.01</v>
      </c>
      <c r="Q494" s="435" t="s">
        <v>1820</v>
      </c>
      <c r="R494" s="272">
        <v>442895000</v>
      </c>
      <c r="S494" s="173"/>
      <c r="T494" s="58">
        <v>43101</v>
      </c>
      <c r="U494" s="172">
        <v>43465</v>
      </c>
      <c r="V494" s="430" t="s">
        <v>2328</v>
      </c>
      <c r="W494" s="434">
        <v>0.5</v>
      </c>
      <c r="X494" s="459">
        <v>4.1666666666666699E-2</v>
      </c>
      <c r="Y494" s="434">
        <v>0</v>
      </c>
      <c r="Z494" s="40" t="s">
        <v>2329</v>
      </c>
      <c r="AA494" s="820">
        <v>8.3333333333333398E-2</v>
      </c>
      <c r="AB494" s="585">
        <v>0</v>
      </c>
      <c r="AC494" s="695">
        <v>30000000</v>
      </c>
      <c r="AD494" s="585"/>
      <c r="AE494" s="816">
        <v>8.333333333333337E-2</v>
      </c>
      <c r="AF494" s="585">
        <v>0</v>
      </c>
      <c r="AG494" s="459">
        <v>4.1666666666666699E-2</v>
      </c>
      <c r="AH494" s="434"/>
      <c r="AI494" s="40" t="s">
        <v>2329</v>
      </c>
      <c r="AJ494" s="759">
        <v>8.3333333333333398E-2</v>
      </c>
      <c r="AK494" s="619">
        <v>0</v>
      </c>
      <c r="AL494" s="695"/>
      <c r="AM494" s="585"/>
      <c r="AN494" s="818">
        <v>8.333333333333337E-2</v>
      </c>
      <c r="AO494" s="585">
        <v>0</v>
      </c>
      <c r="AP494" s="459">
        <v>4.1666666666666699E-2</v>
      </c>
      <c r="AQ494" s="434">
        <v>0</v>
      </c>
      <c r="AR494" s="40" t="s">
        <v>2329</v>
      </c>
      <c r="AS494" s="759">
        <v>8.3333333333333398E-2</v>
      </c>
      <c r="AT494" s="585">
        <v>0</v>
      </c>
      <c r="AU494" s="695"/>
      <c r="AV494" s="585"/>
      <c r="AW494" s="430" t="s">
        <v>168</v>
      </c>
      <c r="AX494" s="816">
        <v>8.333333333333337E-2</v>
      </c>
      <c r="AY494" s="619">
        <v>0</v>
      </c>
      <c r="AZ494" s="459">
        <v>4.1666666666666699E-2</v>
      </c>
      <c r="BA494" s="434">
        <v>0</v>
      </c>
      <c r="BB494" s="40" t="s">
        <v>2329</v>
      </c>
      <c r="BC494" s="759">
        <v>8.3333333333333398E-2</v>
      </c>
      <c r="BD494" s="585">
        <v>0</v>
      </c>
      <c r="BE494" s="695">
        <v>343000000</v>
      </c>
      <c r="BF494" s="585"/>
      <c r="BG494" s="816">
        <v>8.333333333333337E-2</v>
      </c>
      <c r="BH494" s="619">
        <v>0</v>
      </c>
      <c r="BI494" s="459">
        <v>4.1666666666666699E-2</v>
      </c>
      <c r="BJ494" s="434"/>
      <c r="BK494" s="40" t="s">
        <v>2329</v>
      </c>
      <c r="BL494" s="759">
        <v>8.3333333333333398E-2</v>
      </c>
      <c r="BM494" s="585">
        <v>0</v>
      </c>
      <c r="BN494" s="695">
        <v>69895000</v>
      </c>
      <c r="BO494" s="430" t="s">
        <v>168</v>
      </c>
      <c r="BP494" s="816">
        <v>8.333333333333337E-2</v>
      </c>
      <c r="BQ494" s="619">
        <v>0</v>
      </c>
      <c r="BR494" s="459">
        <v>4.1666666666666699E-2</v>
      </c>
      <c r="BS494" s="434">
        <v>0</v>
      </c>
      <c r="BT494" s="40" t="s">
        <v>2329</v>
      </c>
      <c r="BU494" s="759">
        <v>8.3333333333333398E-2</v>
      </c>
      <c r="BV494" s="585">
        <v>0</v>
      </c>
      <c r="BW494" s="695"/>
      <c r="BX494" s="585"/>
      <c r="BY494" s="430" t="s">
        <v>168</v>
      </c>
      <c r="BZ494" s="816">
        <v>8.333333333333337E-2</v>
      </c>
      <c r="CA494" s="585">
        <v>0</v>
      </c>
      <c r="CB494" s="459">
        <v>4.1666666666666699E-2</v>
      </c>
      <c r="CC494" s="434"/>
      <c r="CD494" s="40" t="s">
        <v>2329</v>
      </c>
      <c r="CE494" s="759">
        <v>8.3333333333333398E-2</v>
      </c>
      <c r="CF494" s="585">
        <v>0</v>
      </c>
      <c r="CG494" s="695"/>
      <c r="CH494" s="585"/>
      <c r="CI494" s="816">
        <v>8.333333333333337E-2</v>
      </c>
      <c r="CJ494" s="619">
        <v>0</v>
      </c>
      <c r="CK494" s="459">
        <v>4.1666666666666699E-2</v>
      </c>
      <c r="CL494" s="434"/>
      <c r="CM494" s="40" t="s">
        <v>2329</v>
      </c>
      <c r="CN494" s="759">
        <v>8.3333333333333398E-2</v>
      </c>
      <c r="CO494" s="647">
        <v>0</v>
      </c>
      <c r="CP494" s="695"/>
      <c r="CQ494" s="585"/>
      <c r="CR494" s="816">
        <v>8.333333333333337E-2</v>
      </c>
      <c r="CS494" s="619">
        <v>0</v>
      </c>
      <c r="CT494" s="459">
        <v>4.1666666666666699E-2</v>
      </c>
      <c r="CU494" s="434"/>
      <c r="CV494" s="40" t="s">
        <v>2329</v>
      </c>
      <c r="CW494" s="759">
        <v>8.3333333333333398E-2</v>
      </c>
      <c r="CX494" s="647">
        <v>0</v>
      </c>
      <c r="CY494" s="695"/>
      <c r="CZ494" s="585"/>
      <c r="DA494" s="430" t="s">
        <v>168</v>
      </c>
      <c r="DB494" s="816">
        <v>8.333333333333337E-2</v>
      </c>
      <c r="DC494" s="619">
        <v>0</v>
      </c>
      <c r="DD494" s="459">
        <v>4.1666666666666699E-2</v>
      </c>
      <c r="DE494" s="434"/>
      <c r="DF494" s="40" t="s">
        <v>2329</v>
      </c>
      <c r="DG494" s="759">
        <v>8.3333333333333398E-2</v>
      </c>
      <c r="DH494" s="585">
        <v>0</v>
      </c>
      <c r="DI494" s="695"/>
      <c r="DJ494" s="585"/>
      <c r="DK494" s="816">
        <v>8.333333333333337E-2</v>
      </c>
      <c r="DL494" s="619">
        <v>0</v>
      </c>
      <c r="DM494" s="459">
        <v>4.1666666666666699E-2</v>
      </c>
      <c r="DN494" s="434"/>
      <c r="DO494" s="40" t="s">
        <v>2329</v>
      </c>
      <c r="DP494" s="759">
        <v>8.3333333333333398E-2</v>
      </c>
      <c r="DQ494" s="585">
        <v>0</v>
      </c>
      <c r="DR494" s="695"/>
      <c r="DS494" s="585"/>
      <c r="DT494" s="816">
        <v>8.333333333333337E-2</v>
      </c>
      <c r="DU494" s="619">
        <v>0</v>
      </c>
      <c r="DV494" s="459">
        <v>4.1666666666666699E-2</v>
      </c>
      <c r="DW494" s="434"/>
      <c r="DX494" s="40" t="s">
        <v>2329</v>
      </c>
      <c r="DY494" s="759">
        <v>8.3333333333333398E-2</v>
      </c>
      <c r="DZ494" s="585">
        <v>0</v>
      </c>
      <c r="EA494" s="695"/>
      <c r="EB494" s="585"/>
      <c r="EC494" s="430" t="s">
        <v>168</v>
      </c>
      <c r="ED494" s="816">
        <v>8.333333333333337E-2</v>
      </c>
      <c r="EE494" s="584">
        <v>0</v>
      </c>
      <c r="EG494" s="434">
        <v>0.50000000000000033</v>
      </c>
      <c r="EH494" s="434">
        <v>0</v>
      </c>
      <c r="EI494" s="475">
        <v>0</v>
      </c>
      <c r="EJ494" s="587">
        <v>1</v>
      </c>
      <c r="EK494" s="829">
        <v>0</v>
      </c>
      <c r="EL494" s="829">
        <v>0</v>
      </c>
      <c r="EM494" s="584">
        <v>1.0000000000000004</v>
      </c>
      <c r="EN494" s="619">
        <v>0</v>
      </c>
      <c r="EO494" s="585">
        <v>0</v>
      </c>
      <c r="EP494" s="689">
        <v>822282000</v>
      </c>
      <c r="EQ494" s="586"/>
      <c r="ER494" s="435"/>
      <c r="ES494" s="200"/>
      <c r="ET494" s="412">
        <f t="shared" si="10"/>
        <v>0</v>
      </c>
    </row>
    <row r="495" spans="1:150" s="409" customFormat="1" ht="99.95" customHeight="1" x14ac:dyDescent="0.25">
      <c r="A495" s="430" t="s">
        <v>204</v>
      </c>
      <c r="B495" s="430" t="s">
        <v>3837</v>
      </c>
      <c r="C495" s="430" t="s">
        <v>3585</v>
      </c>
      <c r="D495" s="437">
        <v>8</v>
      </c>
      <c r="E495" s="430" t="s">
        <v>3787</v>
      </c>
      <c r="F495" s="441" t="s">
        <v>65</v>
      </c>
      <c r="G495" s="567">
        <v>0.7</v>
      </c>
      <c r="H495" s="32">
        <v>1</v>
      </c>
      <c r="I495" s="54">
        <v>0.02</v>
      </c>
      <c r="J495" s="430" t="s">
        <v>2327</v>
      </c>
      <c r="K495" s="166">
        <v>43455</v>
      </c>
      <c r="L495" s="437">
        <v>1</v>
      </c>
      <c r="M495" s="430" t="s">
        <v>167</v>
      </c>
      <c r="N495" s="430" t="s">
        <v>168</v>
      </c>
      <c r="O495" s="430" t="s">
        <v>169</v>
      </c>
      <c r="P495" s="450">
        <v>0.01</v>
      </c>
      <c r="Q495" s="435" t="s">
        <v>1820</v>
      </c>
      <c r="R495" s="272">
        <v>442895000</v>
      </c>
      <c r="S495" s="173"/>
      <c r="T495" s="58">
        <v>43101</v>
      </c>
      <c r="U495" s="172">
        <v>43465</v>
      </c>
      <c r="V495" s="430" t="s">
        <v>2330</v>
      </c>
      <c r="W495" s="434">
        <v>0.5</v>
      </c>
      <c r="X495" s="459">
        <v>4.1666666666666699E-2</v>
      </c>
      <c r="Y495" s="434">
        <v>0</v>
      </c>
      <c r="Z495" s="40" t="s">
        <v>2331</v>
      </c>
      <c r="AA495" s="822"/>
      <c r="AB495" s="585"/>
      <c r="AC495" s="696"/>
      <c r="AD495" s="585"/>
      <c r="AE495" s="817"/>
      <c r="AF495" s="585"/>
      <c r="AG495" s="459">
        <v>4.1666666666666699E-2</v>
      </c>
      <c r="AH495" s="434"/>
      <c r="AI495" s="40" t="s">
        <v>2331</v>
      </c>
      <c r="AJ495" s="759"/>
      <c r="AK495" s="619"/>
      <c r="AL495" s="696"/>
      <c r="AM495" s="585"/>
      <c r="AN495" s="819"/>
      <c r="AO495" s="585"/>
      <c r="AP495" s="459">
        <v>4.1666666666666699E-2</v>
      </c>
      <c r="AQ495" s="434">
        <v>0</v>
      </c>
      <c r="AR495" s="40" t="s">
        <v>2331</v>
      </c>
      <c r="AS495" s="759"/>
      <c r="AT495" s="585"/>
      <c r="AU495" s="696"/>
      <c r="AV495" s="585"/>
      <c r="AW495" s="430" t="s">
        <v>168</v>
      </c>
      <c r="AX495" s="817"/>
      <c r="AY495" s="619"/>
      <c r="AZ495" s="459">
        <v>4.1666666666666699E-2</v>
      </c>
      <c r="BA495" s="434">
        <v>0</v>
      </c>
      <c r="BB495" s="40" t="s">
        <v>2331</v>
      </c>
      <c r="BC495" s="759"/>
      <c r="BD495" s="585"/>
      <c r="BE495" s="696"/>
      <c r="BF495" s="585"/>
      <c r="BG495" s="817"/>
      <c r="BH495" s="619"/>
      <c r="BI495" s="459">
        <v>4.1666666666666699E-2</v>
      </c>
      <c r="BJ495" s="434"/>
      <c r="BK495" s="40" t="s">
        <v>2331</v>
      </c>
      <c r="BL495" s="759"/>
      <c r="BM495" s="585"/>
      <c r="BN495" s="696"/>
      <c r="BO495" s="430" t="s">
        <v>168</v>
      </c>
      <c r="BP495" s="817"/>
      <c r="BQ495" s="619"/>
      <c r="BR495" s="459">
        <v>4.1666666666666699E-2</v>
      </c>
      <c r="BS495" s="434">
        <v>0</v>
      </c>
      <c r="BT495" s="40" t="s">
        <v>2331</v>
      </c>
      <c r="BU495" s="759"/>
      <c r="BV495" s="585"/>
      <c r="BW495" s="696"/>
      <c r="BX495" s="585"/>
      <c r="BY495" s="430" t="s">
        <v>168</v>
      </c>
      <c r="BZ495" s="817"/>
      <c r="CA495" s="585"/>
      <c r="CB495" s="459">
        <v>4.1666666666666699E-2</v>
      </c>
      <c r="CC495" s="434"/>
      <c r="CD495" s="40" t="s">
        <v>2331</v>
      </c>
      <c r="CE495" s="759"/>
      <c r="CF495" s="585"/>
      <c r="CG495" s="696"/>
      <c r="CH495" s="585"/>
      <c r="CI495" s="817"/>
      <c r="CJ495" s="619"/>
      <c r="CK495" s="459">
        <v>4.1666666666666699E-2</v>
      </c>
      <c r="CL495" s="434"/>
      <c r="CM495" s="40" t="s">
        <v>2331</v>
      </c>
      <c r="CN495" s="759"/>
      <c r="CO495" s="647"/>
      <c r="CP495" s="696"/>
      <c r="CQ495" s="585"/>
      <c r="CR495" s="817"/>
      <c r="CS495" s="619"/>
      <c r="CT495" s="459">
        <v>4.1666666666666699E-2</v>
      </c>
      <c r="CU495" s="434"/>
      <c r="CV495" s="40" t="s">
        <v>2331</v>
      </c>
      <c r="CW495" s="759"/>
      <c r="CX495" s="647"/>
      <c r="CY495" s="696"/>
      <c r="CZ495" s="585"/>
      <c r="DA495" s="430" t="s">
        <v>168</v>
      </c>
      <c r="DB495" s="817"/>
      <c r="DC495" s="619"/>
      <c r="DD495" s="459">
        <v>4.1666666666666699E-2</v>
      </c>
      <c r="DE495" s="434"/>
      <c r="DF495" s="40" t="s">
        <v>2331</v>
      </c>
      <c r="DG495" s="759"/>
      <c r="DH495" s="585"/>
      <c r="DI495" s="696"/>
      <c r="DJ495" s="585"/>
      <c r="DK495" s="817"/>
      <c r="DL495" s="619"/>
      <c r="DM495" s="459">
        <v>4.1666666666666699E-2</v>
      </c>
      <c r="DN495" s="434"/>
      <c r="DO495" s="40" t="s">
        <v>2331</v>
      </c>
      <c r="DP495" s="759"/>
      <c r="DQ495" s="585"/>
      <c r="DR495" s="696"/>
      <c r="DS495" s="585"/>
      <c r="DT495" s="817"/>
      <c r="DU495" s="619"/>
      <c r="DV495" s="459">
        <v>4.1666666666666699E-2</v>
      </c>
      <c r="DW495" s="434"/>
      <c r="DX495" s="40" t="s">
        <v>2331</v>
      </c>
      <c r="DY495" s="759"/>
      <c r="DZ495" s="585"/>
      <c r="EA495" s="696"/>
      <c r="EB495" s="585"/>
      <c r="EC495" s="430" t="s">
        <v>168</v>
      </c>
      <c r="ED495" s="817"/>
      <c r="EE495" s="584"/>
      <c r="EG495" s="434">
        <v>0.50000000000000033</v>
      </c>
      <c r="EH495" s="434">
        <v>0</v>
      </c>
      <c r="EI495" s="475">
        <v>0</v>
      </c>
      <c r="EJ495" s="587"/>
      <c r="EK495" s="829"/>
      <c r="EL495" s="829"/>
      <c r="EM495" s="584"/>
      <c r="EN495" s="619"/>
      <c r="EO495" s="585"/>
      <c r="EP495" s="689"/>
      <c r="EQ495" s="586"/>
      <c r="ER495" s="435"/>
      <c r="ES495" s="200"/>
      <c r="ET495" s="412">
        <f t="shared" si="10"/>
        <v>0</v>
      </c>
    </row>
    <row r="496" spans="1:150" s="409" customFormat="1" ht="99.95" customHeight="1" x14ac:dyDescent="0.25">
      <c r="A496" s="430" t="s">
        <v>204</v>
      </c>
      <c r="B496" s="430" t="s">
        <v>3837</v>
      </c>
      <c r="C496" s="430" t="s">
        <v>3585</v>
      </c>
      <c r="D496" s="437">
        <v>8</v>
      </c>
      <c r="E496" s="430" t="s">
        <v>3787</v>
      </c>
      <c r="F496" s="441" t="s">
        <v>65</v>
      </c>
      <c r="G496" s="567">
        <v>0.7</v>
      </c>
      <c r="H496" s="32">
        <v>1</v>
      </c>
      <c r="I496" s="54">
        <v>0.02</v>
      </c>
      <c r="J496" s="430" t="s">
        <v>2327</v>
      </c>
      <c r="K496" s="166">
        <v>43455</v>
      </c>
      <c r="L496" s="437">
        <v>2</v>
      </c>
      <c r="M496" s="430" t="s">
        <v>170</v>
      </c>
      <c r="N496" s="430" t="s">
        <v>2332</v>
      </c>
      <c r="O496" s="430" t="s">
        <v>169</v>
      </c>
      <c r="P496" s="450">
        <v>0.01</v>
      </c>
      <c r="Q496" s="435" t="s">
        <v>1820</v>
      </c>
      <c r="R496" s="272">
        <v>379387000</v>
      </c>
      <c r="S496" s="173"/>
      <c r="T496" s="58">
        <v>43101</v>
      </c>
      <c r="U496" s="172">
        <v>43465</v>
      </c>
      <c r="V496" s="430" t="s">
        <v>2333</v>
      </c>
      <c r="W496" s="434">
        <v>0.5</v>
      </c>
      <c r="X496" s="459">
        <v>4.1666666666666664E-2</v>
      </c>
      <c r="Y496" s="434">
        <v>0</v>
      </c>
      <c r="Z496" s="431" t="s">
        <v>2346</v>
      </c>
      <c r="AA496" s="820">
        <v>8.3333333333333329E-2</v>
      </c>
      <c r="AB496" s="585">
        <v>0</v>
      </c>
      <c r="AC496" s="695">
        <v>378261449</v>
      </c>
      <c r="AD496" s="585"/>
      <c r="AE496" s="817"/>
      <c r="AF496" s="585"/>
      <c r="AG496" s="459">
        <v>4.1666666666666664E-2</v>
      </c>
      <c r="AH496" s="433"/>
      <c r="AI496" s="431" t="s">
        <v>2346</v>
      </c>
      <c r="AJ496" s="759">
        <v>8.3333333333333329E-2</v>
      </c>
      <c r="AK496" s="619">
        <v>0</v>
      </c>
      <c r="AL496" s="695"/>
      <c r="AM496" s="585"/>
      <c r="AN496" s="819"/>
      <c r="AO496" s="585"/>
      <c r="AP496" s="459">
        <v>4.1666666666666664E-2</v>
      </c>
      <c r="AQ496" s="434">
        <v>0</v>
      </c>
      <c r="AR496" s="431" t="s">
        <v>2346</v>
      </c>
      <c r="AS496" s="759">
        <v>8.3333333333333329E-2</v>
      </c>
      <c r="AT496" s="585">
        <v>0</v>
      </c>
      <c r="AU496" s="695">
        <v>1125551</v>
      </c>
      <c r="AV496" s="585"/>
      <c r="AW496" s="430" t="s">
        <v>2332</v>
      </c>
      <c r="AX496" s="817"/>
      <c r="AY496" s="619"/>
      <c r="AZ496" s="459">
        <v>4.1666666666666664E-2</v>
      </c>
      <c r="BA496" s="434">
        <v>0</v>
      </c>
      <c r="BB496" s="431" t="s">
        <v>2346</v>
      </c>
      <c r="BC496" s="759">
        <v>8.3333333333333329E-2</v>
      </c>
      <c r="BD496" s="585">
        <v>0</v>
      </c>
      <c r="BE496" s="695"/>
      <c r="BF496" s="585"/>
      <c r="BG496" s="817"/>
      <c r="BH496" s="619"/>
      <c r="BI496" s="459">
        <v>4.1666666666666664E-2</v>
      </c>
      <c r="BJ496" s="434"/>
      <c r="BK496" s="431" t="s">
        <v>2346</v>
      </c>
      <c r="BL496" s="759">
        <v>8.3333333333333329E-2</v>
      </c>
      <c r="BM496" s="585">
        <v>0</v>
      </c>
      <c r="BN496" s="695"/>
      <c r="BO496" s="430" t="s">
        <v>2332</v>
      </c>
      <c r="BP496" s="817"/>
      <c r="BQ496" s="619"/>
      <c r="BR496" s="459">
        <v>4.1666666666666664E-2</v>
      </c>
      <c r="BS496" s="434">
        <v>0</v>
      </c>
      <c r="BT496" s="431" t="s">
        <v>2346</v>
      </c>
      <c r="BU496" s="759">
        <v>8.3333333333333329E-2</v>
      </c>
      <c r="BV496" s="585">
        <v>0</v>
      </c>
      <c r="BW496" s="695"/>
      <c r="BX496" s="585"/>
      <c r="BY496" s="430" t="s">
        <v>2332</v>
      </c>
      <c r="BZ496" s="817"/>
      <c r="CA496" s="585"/>
      <c r="CB496" s="459">
        <v>4.1666666666666664E-2</v>
      </c>
      <c r="CC496" s="434"/>
      <c r="CD496" s="431" t="s">
        <v>2346</v>
      </c>
      <c r="CE496" s="759">
        <v>8.3333333333333329E-2</v>
      </c>
      <c r="CF496" s="585">
        <v>0</v>
      </c>
      <c r="CG496" s="695"/>
      <c r="CH496" s="585"/>
      <c r="CI496" s="817"/>
      <c r="CJ496" s="619"/>
      <c r="CK496" s="459">
        <v>4.1666666666666664E-2</v>
      </c>
      <c r="CL496" s="434"/>
      <c r="CM496" s="431" t="s">
        <v>2346</v>
      </c>
      <c r="CN496" s="759">
        <v>8.3333333333333329E-2</v>
      </c>
      <c r="CO496" s="647">
        <v>0</v>
      </c>
      <c r="CP496" s="695"/>
      <c r="CQ496" s="585"/>
      <c r="CR496" s="817"/>
      <c r="CS496" s="619"/>
      <c r="CT496" s="459">
        <v>4.1666666666666664E-2</v>
      </c>
      <c r="CU496" s="434"/>
      <c r="CV496" s="431" t="s">
        <v>2346</v>
      </c>
      <c r="CW496" s="759">
        <v>8.3333333333333329E-2</v>
      </c>
      <c r="CX496" s="647">
        <v>0</v>
      </c>
      <c r="CY496" s="695"/>
      <c r="CZ496" s="585"/>
      <c r="DA496" s="430" t="s">
        <v>2332</v>
      </c>
      <c r="DB496" s="817"/>
      <c r="DC496" s="619"/>
      <c r="DD496" s="459">
        <v>4.1666666666666664E-2</v>
      </c>
      <c r="DE496" s="434"/>
      <c r="DF496" s="431" t="s">
        <v>2346</v>
      </c>
      <c r="DG496" s="759">
        <v>8.3333333333333329E-2</v>
      </c>
      <c r="DH496" s="585">
        <v>0</v>
      </c>
      <c r="DI496" s="695"/>
      <c r="DJ496" s="585"/>
      <c r="DK496" s="817"/>
      <c r="DL496" s="619"/>
      <c r="DM496" s="459">
        <v>4.1666666666666664E-2</v>
      </c>
      <c r="DN496" s="434"/>
      <c r="DO496" s="431" t="s">
        <v>2346</v>
      </c>
      <c r="DP496" s="759">
        <v>8.3333333333333329E-2</v>
      </c>
      <c r="DQ496" s="585">
        <v>0</v>
      </c>
      <c r="DR496" s="695"/>
      <c r="DS496" s="585"/>
      <c r="DT496" s="817"/>
      <c r="DU496" s="619"/>
      <c r="DV496" s="459">
        <v>4.1666666666666664E-2</v>
      </c>
      <c r="DW496" s="435"/>
      <c r="DX496" s="431" t="s">
        <v>2346</v>
      </c>
      <c r="DY496" s="759">
        <v>8.3333333333333329E-2</v>
      </c>
      <c r="DZ496" s="585">
        <v>0</v>
      </c>
      <c r="EA496" s="695"/>
      <c r="EB496" s="585"/>
      <c r="EC496" s="430" t="s">
        <v>2332</v>
      </c>
      <c r="ED496" s="817"/>
      <c r="EE496" s="584"/>
      <c r="EG496" s="434">
        <v>0.5</v>
      </c>
      <c r="EH496" s="434">
        <v>0</v>
      </c>
      <c r="EI496" s="475">
        <v>0</v>
      </c>
      <c r="EJ496" s="587">
        <v>1</v>
      </c>
      <c r="EK496" s="829">
        <v>0</v>
      </c>
      <c r="EL496" s="829">
        <v>0</v>
      </c>
      <c r="EM496" s="584"/>
      <c r="EN496" s="619"/>
      <c r="EO496" s="585"/>
      <c r="EP496" s="689"/>
      <c r="EQ496" s="586"/>
      <c r="ER496" s="435"/>
      <c r="ES496" s="200"/>
      <c r="ET496" s="412">
        <f t="shared" si="10"/>
        <v>0</v>
      </c>
    </row>
    <row r="497" spans="1:150" s="409" customFormat="1" ht="99.95" customHeight="1" x14ac:dyDescent="0.25">
      <c r="A497" s="430" t="s">
        <v>204</v>
      </c>
      <c r="B497" s="430" t="s">
        <v>3837</v>
      </c>
      <c r="C497" s="430" t="s">
        <v>3585</v>
      </c>
      <c r="D497" s="437">
        <v>8</v>
      </c>
      <c r="E497" s="430" t="s">
        <v>3787</v>
      </c>
      <c r="F497" s="441" t="s">
        <v>65</v>
      </c>
      <c r="G497" s="567">
        <v>0.7</v>
      </c>
      <c r="H497" s="32">
        <v>1</v>
      </c>
      <c r="I497" s="54">
        <v>0.02</v>
      </c>
      <c r="J497" s="430" t="s">
        <v>2327</v>
      </c>
      <c r="K497" s="166">
        <v>43455</v>
      </c>
      <c r="L497" s="437">
        <v>2</v>
      </c>
      <c r="M497" s="430" t="s">
        <v>170</v>
      </c>
      <c r="N497" s="430" t="s">
        <v>2332</v>
      </c>
      <c r="O497" s="430" t="s">
        <v>169</v>
      </c>
      <c r="P497" s="450">
        <v>0.01</v>
      </c>
      <c r="Q497" s="435" t="s">
        <v>1820</v>
      </c>
      <c r="R497" s="272">
        <v>379387000</v>
      </c>
      <c r="S497" s="173"/>
      <c r="T497" s="58">
        <v>43101</v>
      </c>
      <c r="U497" s="172">
        <v>43465</v>
      </c>
      <c r="V497" s="430" t="s">
        <v>2334</v>
      </c>
      <c r="W497" s="434">
        <v>0.5</v>
      </c>
      <c r="X497" s="459">
        <v>4.1666666666666664E-2</v>
      </c>
      <c r="Y497" s="434"/>
      <c r="Z497" s="471" t="s">
        <v>2335</v>
      </c>
      <c r="AA497" s="822"/>
      <c r="AB497" s="585"/>
      <c r="AC497" s="696"/>
      <c r="AD497" s="585"/>
      <c r="AE497" s="817"/>
      <c r="AF497" s="585"/>
      <c r="AG497" s="459">
        <v>4.1666666666666664E-2</v>
      </c>
      <c r="AH497" s="433"/>
      <c r="AI497" s="431" t="s">
        <v>2335</v>
      </c>
      <c r="AJ497" s="759"/>
      <c r="AK497" s="619"/>
      <c r="AL497" s="696"/>
      <c r="AM497" s="585"/>
      <c r="AN497" s="819"/>
      <c r="AO497" s="585"/>
      <c r="AP497" s="459">
        <v>4.1666666666666664E-2</v>
      </c>
      <c r="AQ497" s="434">
        <v>0</v>
      </c>
      <c r="AR497" s="431" t="s">
        <v>2335</v>
      </c>
      <c r="AS497" s="759"/>
      <c r="AT497" s="585"/>
      <c r="AU497" s="696"/>
      <c r="AV497" s="585"/>
      <c r="AW497" s="430" t="s">
        <v>2332</v>
      </c>
      <c r="AX497" s="817"/>
      <c r="AY497" s="619"/>
      <c r="AZ497" s="459">
        <v>4.1666666666666664E-2</v>
      </c>
      <c r="BA497" s="434">
        <v>0</v>
      </c>
      <c r="BB497" s="431" t="s">
        <v>2335</v>
      </c>
      <c r="BC497" s="759"/>
      <c r="BD497" s="585"/>
      <c r="BE497" s="696"/>
      <c r="BF497" s="585"/>
      <c r="BG497" s="817"/>
      <c r="BH497" s="619"/>
      <c r="BI497" s="459">
        <v>4.1666666666666664E-2</v>
      </c>
      <c r="BJ497" s="434"/>
      <c r="BK497" s="431" t="s">
        <v>2335</v>
      </c>
      <c r="BL497" s="759"/>
      <c r="BM497" s="585"/>
      <c r="BN497" s="696"/>
      <c r="BO497" s="430" t="s">
        <v>2332</v>
      </c>
      <c r="BP497" s="817"/>
      <c r="BQ497" s="619"/>
      <c r="BR497" s="459">
        <v>4.1666666666666664E-2</v>
      </c>
      <c r="BS497" s="434">
        <v>0</v>
      </c>
      <c r="BT497" s="431" t="s">
        <v>2335</v>
      </c>
      <c r="BU497" s="759"/>
      <c r="BV497" s="585"/>
      <c r="BW497" s="696"/>
      <c r="BX497" s="585"/>
      <c r="BY497" s="430" t="s">
        <v>2332</v>
      </c>
      <c r="BZ497" s="817"/>
      <c r="CA497" s="585"/>
      <c r="CB497" s="459">
        <v>4.1666666666666664E-2</v>
      </c>
      <c r="CC497" s="434"/>
      <c r="CD497" s="431" t="s">
        <v>2335</v>
      </c>
      <c r="CE497" s="759"/>
      <c r="CF497" s="585"/>
      <c r="CG497" s="696"/>
      <c r="CH497" s="585"/>
      <c r="CI497" s="817"/>
      <c r="CJ497" s="619"/>
      <c r="CK497" s="459">
        <v>4.1666666666666664E-2</v>
      </c>
      <c r="CL497" s="434"/>
      <c r="CM497" s="431" t="s">
        <v>2335</v>
      </c>
      <c r="CN497" s="759"/>
      <c r="CO497" s="647"/>
      <c r="CP497" s="696"/>
      <c r="CQ497" s="585"/>
      <c r="CR497" s="817"/>
      <c r="CS497" s="619"/>
      <c r="CT497" s="459">
        <v>4.1666666666666664E-2</v>
      </c>
      <c r="CU497" s="434"/>
      <c r="CV497" s="431" t="s">
        <v>2335</v>
      </c>
      <c r="CW497" s="759"/>
      <c r="CX497" s="647"/>
      <c r="CY497" s="696"/>
      <c r="CZ497" s="585"/>
      <c r="DA497" s="430" t="s">
        <v>2332</v>
      </c>
      <c r="DB497" s="817"/>
      <c r="DC497" s="619"/>
      <c r="DD497" s="459">
        <v>4.1666666666666664E-2</v>
      </c>
      <c r="DE497" s="434"/>
      <c r="DF497" s="431" t="s">
        <v>2335</v>
      </c>
      <c r="DG497" s="759"/>
      <c r="DH497" s="585"/>
      <c r="DI497" s="696"/>
      <c r="DJ497" s="585"/>
      <c r="DK497" s="817"/>
      <c r="DL497" s="619"/>
      <c r="DM497" s="459">
        <v>4.1666666666666664E-2</v>
      </c>
      <c r="DN497" s="434"/>
      <c r="DO497" s="431" t="s">
        <v>2335</v>
      </c>
      <c r="DP497" s="759"/>
      <c r="DQ497" s="585"/>
      <c r="DR497" s="696"/>
      <c r="DS497" s="585"/>
      <c r="DT497" s="817"/>
      <c r="DU497" s="619"/>
      <c r="DV497" s="459">
        <v>4.1666666666666664E-2</v>
      </c>
      <c r="DW497" s="435"/>
      <c r="DX497" s="431" t="s">
        <v>2335</v>
      </c>
      <c r="DY497" s="759"/>
      <c r="DZ497" s="585"/>
      <c r="EA497" s="696"/>
      <c r="EB497" s="585"/>
      <c r="EC497" s="430" t="s">
        <v>2332</v>
      </c>
      <c r="ED497" s="817"/>
      <c r="EE497" s="584"/>
      <c r="EG497" s="434">
        <v>0.5</v>
      </c>
      <c r="EH497" s="434">
        <v>0</v>
      </c>
      <c r="EI497" s="475">
        <v>0</v>
      </c>
      <c r="EJ497" s="587"/>
      <c r="EK497" s="829"/>
      <c r="EL497" s="829"/>
      <c r="EM497" s="584"/>
      <c r="EN497" s="619"/>
      <c r="EO497" s="585"/>
      <c r="EP497" s="689"/>
      <c r="EQ497" s="586"/>
      <c r="ER497" s="435"/>
      <c r="ES497" s="200"/>
      <c r="ET497" s="412">
        <f t="shared" si="10"/>
        <v>0</v>
      </c>
    </row>
    <row r="498" spans="1:150" s="409" customFormat="1" ht="99.95" customHeight="1" x14ac:dyDescent="0.25">
      <c r="A498" s="430" t="s">
        <v>204</v>
      </c>
      <c r="B498" s="430" t="s">
        <v>3837</v>
      </c>
      <c r="C498" s="430" t="s">
        <v>3585</v>
      </c>
      <c r="D498" s="437">
        <v>9</v>
      </c>
      <c r="E498" s="430" t="s">
        <v>2336</v>
      </c>
      <c r="F498" s="441" t="s">
        <v>65</v>
      </c>
      <c r="G498" s="567">
        <v>0.7</v>
      </c>
      <c r="H498" s="32">
        <v>1</v>
      </c>
      <c r="I498" s="54">
        <v>0.03</v>
      </c>
      <c r="J498" s="430" t="s">
        <v>2337</v>
      </c>
      <c r="K498" s="166">
        <v>43462</v>
      </c>
      <c r="L498" s="437">
        <v>2</v>
      </c>
      <c r="M498" s="430" t="s">
        <v>172</v>
      </c>
      <c r="N498" s="430" t="s">
        <v>2338</v>
      </c>
      <c r="O498" s="430" t="s">
        <v>171</v>
      </c>
      <c r="P498" s="450">
        <v>0.02</v>
      </c>
      <c r="Q498" s="435" t="s">
        <v>1820</v>
      </c>
      <c r="R498" s="273">
        <v>100000000</v>
      </c>
      <c r="S498" s="173"/>
      <c r="T498" s="172">
        <v>43101</v>
      </c>
      <c r="U498" s="172">
        <v>43465</v>
      </c>
      <c r="V498" s="430" t="s">
        <v>2339</v>
      </c>
      <c r="W498" s="434">
        <v>0.5</v>
      </c>
      <c r="X498" s="459">
        <v>4.1666666666666664E-2</v>
      </c>
      <c r="Y498" s="434"/>
      <c r="Z498" s="431" t="s">
        <v>2340</v>
      </c>
      <c r="AA498" s="820">
        <v>8.3333333333333329E-2</v>
      </c>
      <c r="AB498" s="585">
        <v>0</v>
      </c>
      <c r="AC498" s="695">
        <v>100000000</v>
      </c>
      <c r="AD498" s="585"/>
      <c r="AE498" s="816">
        <v>8.3333333333333329E-2</v>
      </c>
      <c r="AF498" s="619">
        <v>0</v>
      </c>
      <c r="AG498" s="459">
        <v>4.1666666666666664E-2</v>
      </c>
      <c r="AH498" s="434"/>
      <c r="AI498" s="431" t="s">
        <v>2340</v>
      </c>
      <c r="AJ498" s="759">
        <v>8.3333333333333329E-2</v>
      </c>
      <c r="AK498" s="585">
        <v>0</v>
      </c>
      <c r="AL498" s="695"/>
      <c r="AM498" s="585"/>
      <c r="AN498" s="818">
        <v>8.3333333333333329E-2</v>
      </c>
      <c r="AO498" s="619">
        <v>0</v>
      </c>
      <c r="AP498" s="459">
        <v>4.1666666666666664E-2</v>
      </c>
      <c r="AQ498" s="434"/>
      <c r="AR498" s="431" t="s">
        <v>2340</v>
      </c>
      <c r="AS498" s="759">
        <v>8.3333333333333329E-2</v>
      </c>
      <c r="AT498" s="585">
        <v>0</v>
      </c>
      <c r="AU498" s="695"/>
      <c r="AV498" s="585"/>
      <c r="AW498" s="430" t="s">
        <v>2338</v>
      </c>
      <c r="AX498" s="816">
        <v>8.3333333333333329E-2</v>
      </c>
      <c r="AY498" s="585">
        <v>0</v>
      </c>
      <c r="AZ498" s="459">
        <v>4.1666666666666664E-2</v>
      </c>
      <c r="BA498" s="434"/>
      <c r="BB498" s="431" t="s">
        <v>2340</v>
      </c>
      <c r="BC498" s="759">
        <v>8.3333333333333329E-2</v>
      </c>
      <c r="BD498" s="585">
        <v>0</v>
      </c>
      <c r="BE498" s="695"/>
      <c r="BF498" s="585"/>
      <c r="BG498" s="816">
        <v>8.3333333333333329E-2</v>
      </c>
      <c r="BH498" s="619">
        <v>0</v>
      </c>
      <c r="BI498" s="459">
        <v>4.1666666666666664E-2</v>
      </c>
      <c r="BJ498" s="434"/>
      <c r="BK498" s="431" t="s">
        <v>2340</v>
      </c>
      <c r="BL498" s="759">
        <v>8.3333333333333329E-2</v>
      </c>
      <c r="BM498" s="585">
        <v>0</v>
      </c>
      <c r="BN498" s="695"/>
      <c r="BO498" s="585"/>
      <c r="BP498" s="816">
        <v>8.3333333333333329E-2</v>
      </c>
      <c r="BQ498" s="619">
        <v>0</v>
      </c>
      <c r="BR498" s="459">
        <v>4.1666666666666664E-2</v>
      </c>
      <c r="BS498" s="434"/>
      <c r="BT498" s="431" t="s">
        <v>2340</v>
      </c>
      <c r="BU498" s="759">
        <v>8.3333333333333329E-2</v>
      </c>
      <c r="BV498" s="585">
        <v>0</v>
      </c>
      <c r="BW498" s="695"/>
      <c r="BX498" s="585"/>
      <c r="BY498" s="430" t="s">
        <v>2338</v>
      </c>
      <c r="BZ498" s="816">
        <v>8.3333333333333329E-2</v>
      </c>
      <c r="CA498" s="585">
        <v>0</v>
      </c>
      <c r="CB498" s="459">
        <v>4.1666666666666664E-2</v>
      </c>
      <c r="CC498" s="434"/>
      <c r="CD498" s="431" t="s">
        <v>2340</v>
      </c>
      <c r="CE498" s="759">
        <v>8.3333333333333329E-2</v>
      </c>
      <c r="CF498" s="585">
        <v>0</v>
      </c>
      <c r="CG498" s="695"/>
      <c r="CH498" s="585"/>
      <c r="CI498" s="816">
        <v>8.3333333333333329E-2</v>
      </c>
      <c r="CJ498" s="619">
        <v>0</v>
      </c>
      <c r="CK498" s="459">
        <v>4.1666666666666664E-2</v>
      </c>
      <c r="CL498" s="434"/>
      <c r="CM498" s="431" t="s">
        <v>2340</v>
      </c>
      <c r="CN498" s="759">
        <v>8.3333333333333329E-2</v>
      </c>
      <c r="CO498" s="585">
        <v>0</v>
      </c>
      <c r="CP498" s="695"/>
      <c r="CQ498" s="585"/>
      <c r="CR498" s="816">
        <v>8.3333333333333329E-2</v>
      </c>
      <c r="CS498" s="619">
        <v>0</v>
      </c>
      <c r="CT498" s="459">
        <v>4.1666666666666664E-2</v>
      </c>
      <c r="CU498" s="434"/>
      <c r="CV498" s="431" t="s">
        <v>2340</v>
      </c>
      <c r="CW498" s="759">
        <v>8.3333333333333329E-2</v>
      </c>
      <c r="CX498" s="585">
        <v>0</v>
      </c>
      <c r="CY498" s="695"/>
      <c r="CZ498" s="585"/>
      <c r="DA498" s="430" t="s">
        <v>2338</v>
      </c>
      <c r="DB498" s="816">
        <v>8.3333333333333329E-2</v>
      </c>
      <c r="DC498" s="585">
        <v>0</v>
      </c>
      <c r="DD498" s="459">
        <v>4.1666666666666664E-2</v>
      </c>
      <c r="DE498" s="434"/>
      <c r="DF498" s="431" t="s">
        <v>2340</v>
      </c>
      <c r="DG498" s="759">
        <v>8.3333333333333329E-2</v>
      </c>
      <c r="DH498" s="585">
        <v>0</v>
      </c>
      <c r="DI498" s="695"/>
      <c r="DJ498" s="585"/>
      <c r="DK498" s="816">
        <v>8.3333333333333329E-2</v>
      </c>
      <c r="DL498" s="619">
        <v>0</v>
      </c>
      <c r="DM498" s="459">
        <v>4.1666666666666664E-2</v>
      </c>
      <c r="DN498" s="434"/>
      <c r="DO498" s="431" t="s">
        <v>2340</v>
      </c>
      <c r="DP498" s="759">
        <v>8.3333333333333329E-2</v>
      </c>
      <c r="DQ498" s="585">
        <v>0</v>
      </c>
      <c r="DR498" s="695"/>
      <c r="DS498" s="585"/>
      <c r="DT498" s="816">
        <v>8.3333333333333329E-2</v>
      </c>
      <c r="DU498" s="619">
        <v>0</v>
      </c>
      <c r="DV498" s="459">
        <v>4.1666666666666664E-2</v>
      </c>
      <c r="DW498" s="434"/>
      <c r="DX498" s="431" t="s">
        <v>2340</v>
      </c>
      <c r="DY498" s="759">
        <v>8.3333333333333329E-2</v>
      </c>
      <c r="DZ498" s="585">
        <v>0</v>
      </c>
      <c r="EA498" s="695"/>
      <c r="EB498" s="585"/>
      <c r="EC498" s="430" t="s">
        <v>2338</v>
      </c>
      <c r="ED498" s="816">
        <v>8.3333333333333329E-2</v>
      </c>
      <c r="EE498" s="585">
        <v>0</v>
      </c>
      <c r="EG498" s="434">
        <v>0.5</v>
      </c>
      <c r="EH498" s="434">
        <v>0</v>
      </c>
      <c r="EI498" s="475">
        <v>0</v>
      </c>
      <c r="EJ498" s="587">
        <v>1</v>
      </c>
      <c r="EK498" s="829">
        <v>0</v>
      </c>
      <c r="EL498" s="829">
        <v>0</v>
      </c>
      <c r="EM498" s="584">
        <v>1</v>
      </c>
      <c r="EN498" s="619">
        <v>0</v>
      </c>
      <c r="EO498" s="585">
        <v>0</v>
      </c>
      <c r="EP498" s="689">
        <v>327700000</v>
      </c>
      <c r="EQ498" s="586"/>
      <c r="ER498" s="586"/>
      <c r="ES498" s="200"/>
      <c r="ET498" s="412">
        <f t="shared" si="10"/>
        <v>0</v>
      </c>
    </row>
    <row r="499" spans="1:150" s="409" customFormat="1" ht="99.95" customHeight="1" x14ac:dyDescent="0.25">
      <c r="A499" s="430" t="s">
        <v>204</v>
      </c>
      <c r="B499" s="430" t="s">
        <v>3837</v>
      </c>
      <c r="C499" s="430" t="s">
        <v>3585</v>
      </c>
      <c r="D499" s="437">
        <v>9</v>
      </c>
      <c r="E499" s="430" t="s">
        <v>2336</v>
      </c>
      <c r="F499" s="441" t="s">
        <v>65</v>
      </c>
      <c r="G499" s="567">
        <v>0.7</v>
      </c>
      <c r="H499" s="32">
        <v>1</v>
      </c>
      <c r="I499" s="54">
        <v>0.03</v>
      </c>
      <c r="J499" s="430" t="s">
        <v>2337</v>
      </c>
      <c r="K499" s="166">
        <v>43462</v>
      </c>
      <c r="L499" s="437">
        <v>2</v>
      </c>
      <c r="M499" s="430" t="s">
        <v>172</v>
      </c>
      <c r="N499" s="430" t="s">
        <v>2338</v>
      </c>
      <c r="O499" s="430" t="s">
        <v>171</v>
      </c>
      <c r="P499" s="450">
        <v>0.02</v>
      </c>
      <c r="Q499" s="435" t="s">
        <v>1820</v>
      </c>
      <c r="R499" s="273">
        <v>100000000</v>
      </c>
      <c r="S499" s="173"/>
      <c r="T499" s="172">
        <v>43101</v>
      </c>
      <c r="U499" s="172">
        <v>43465</v>
      </c>
      <c r="V499" s="430" t="s">
        <v>2341</v>
      </c>
      <c r="W499" s="434">
        <v>0.25</v>
      </c>
      <c r="X499" s="459">
        <v>2.0833333333333332E-2</v>
      </c>
      <c r="Y499" s="434"/>
      <c r="Z499" s="431" t="s">
        <v>2340</v>
      </c>
      <c r="AA499" s="821"/>
      <c r="AB499" s="585"/>
      <c r="AC499" s="697"/>
      <c r="AD499" s="585"/>
      <c r="AE499" s="817"/>
      <c r="AF499" s="619"/>
      <c r="AG499" s="459">
        <v>2.0833333333333332E-2</v>
      </c>
      <c r="AH499" s="434"/>
      <c r="AI499" s="431" t="s">
        <v>2340</v>
      </c>
      <c r="AJ499" s="759"/>
      <c r="AK499" s="585"/>
      <c r="AL499" s="697"/>
      <c r="AM499" s="585"/>
      <c r="AN499" s="819"/>
      <c r="AO499" s="619"/>
      <c r="AP499" s="459">
        <v>2.0833333333333332E-2</v>
      </c>
      <c r="AQ499" s="434"/>
      <c r="AR499" s="431" t="s">
        <v>2340</v>
      </c>
      <c r="AS499" s="759"/>
      <c r="AT499" s="585"/>
      <c r="AU499" s="697"/>
      <c r="AV499" s="585"/>
      <c r="AW499" s="430" t="s">
        <v>2338</v>
      </c>
      <c r="AX499" s="817"/>
      <c r="AY499" s="585"/>
      <c r="AZ499" s="459">
        <v>2.0833333333333332E-2</v>
      </c>
      <c r="BA499" s="434"/>
      <c r="BB499" s="431" t="s">
        <v>2340</v>
      </c>
      <c r="BC499" s="759"/>
      <c r="BD499" s="585"/>
      <c r="BE499" s="697"/>
      <c r="BF499" s="585"/>
      <c r="BG499" s="817"/>
      <c r="BH499" s="619"/>
      <c r="BI499" s="459">
        <v>2.0833333333333332E-2</v>
      </c>
      <c r="BJ499" s="434"/>
      <c r="BK499" s="431" t="s">
        <v>2340</v>
      </c>
      <c r="BL499" s="759"/>
      <c r="BM499" s="585"/>
      <c r="BN499" s="697"/>
      <c r="BO499" s="585"/>
      <c r="BP499" s="817"/>
      <c r="BQ499" s="619"/>
      <c r="BR499" s="459">
        <v>2.0833333333333332E-2</v>
      </c>
      <c r="BS499" s="434"/>
      <c r="BT499" s="431" t="s">
        <v>2340</v>
      </c>
      <c r="BU499" s="759"/>
      <c r="BV499" s="585"/>
      <c r="BW499" s="697"/>
      <c r="BX499" s="585"/>
      <c r="BY499" s="430" t="s">
        <v>2338</v>
      </c>
      <c r="BZ499" s="817"/>
      <c r="CA499" s="585"/>
      <c r="CB499" s="459">
        <v>2.0833333333333332E-2</v>
      </c>
      <c r="CC499" s="434"/>
      <c r="CD499" s="431" t="s">
        <v>2340</v>
      </c>
      <c r="CE499" s="759"/>
      <c r="CF499" s="585"/>
      <c r="CG499" s="697"/>
      <c r="CH499" s="585"/>
      <c r="CI499" s="817"/>
      <c r="CJ499" s="619"/>
      <c r="CK499" s="459">
        <v>2.0833333333333332E-2</v>
      </c>
      <c r="CL499" s="434"/>
      <c r="CM499" s="431" t="s">
        <v>2340</v>
      </c>
      <c r="CN499" s="759"/>
      <c r="CO499" s="585"/>
      <c r="CP499" s="697"/>
      <c r="CQ499" s="585"/>
      <c r="CR499" s="817"/>
      <c r="CS499" s="619"/>
      <c r="CT499" s="459">
        <v>2.0833333333333332E-2</v>
      </c>
      <c r="CU499" s="434"/>
      <c r="CV499" s="431" t="s">
        <v>2340</v>
      </c>
      <c r="CW499" s="759"/>
      <c r="CX499" s="585"/>
      <c r="CY499" s="697"/>
      <c r="CZ499" s="585"/>
      <c r="DA499" s="430" t="s">
        <v>2338</v>
      </c>
      <c r="DB499" s="817"/>
      <c r="DC499" s="585"/>
      <c r="DD499" s="459">
        <v>2.0833333333333332E-2</v>
      </c>
      <c r="DE499" s="434"/>
      <c r="DF499" s="431" t="s">
        <v>2340</v>
      </c>
      <c r="DG499" s="759"/>
      <c r="DH499" s="585"/>
      <c r="DI499" s="697"/>
      <c r="DJ499" s="585"/>
      <c r="DK499" s="817"/>
      <c r="DL499" s="619"/>
      <c r="DM499" s="459">
        <v>2.0833333333333332E-2</v>
      </c>
      <c r="DN499" s="434"/>
      <c r="DO499" s="431" t="s">
        <v>2340</v>
      </c>
      <c r="DP499" s="759"/>
      <c r="DQ499" s="585"/>
      <c r="DR499" s="697"/>
      <c r="DS499" s="585"/>
      <c r="DT499" s="817"/>
      <c r="DU499" s="619"/>
      <c r="DV499" s="459">
        <v>2.0833333333333332E-2</v>
      </c>
      <c r="DW499" s="434"/>
      <c r="DX499" s="431" t="s">
        <v>2340</v>
      </c>
      <c r="DY499" s="759"/>
      <c r="DZ499" s="585"/>
      <c r="EA499" s="697"/>
      <c r="EB499" s="585"/>
      <c r="EC499" s="430" t="s">
        <v>2338</v>
      </c>
      <c r="ED499" s="817"/>
      <c r="EE499" s="585"/>
      <c r="EG499" s="434">
        <v>0.25</v>
      </c>
      <c r="EH499" s="434">
        <v>0</v>
      </c>
      <c r="EI499" s="475">
        <v>0</v>
      </c>
      <c r="EJ499" s="587"/>
      <c r="EK499" s="829"/>
      <c r="EL499" s="829"/>
      <c r="EM499" s="584"/>
      <c r="EN499" s="619"/>
      <c r="EO499" s="585"/>
      <c r="EP499" s="689"/>
      <c r="EQ499" s="586"/>
      <c r="ER499" s="586"/>
      <c r="ES499" s="200"/>
      <c r="ET499" s="412">
        <f t="shared" si="10"/>
        <v>0</v>
      </c>
    </row>
    <row r="500" spans="1:150" s="409" customFormat="1" ht="99.95" customHeight="1" x14ac:dyDescent="0.25">
      <c r="A500" s="430" t="s">
        <v>204</v>
      </c>
      <c r="B500" s="430" t="s">
        <v>3837</v>
      </c>
      <c r="C500" s="430" t="s">
        <v>3585</v>
      </c>
      <c r="D500" s="437">
        <v>9</v>
      </c>
      <c r="E500" s="430" t="s">
        <v>2336</v>
      </c>
      <c r="F500" s="441" t="s">
        <v>65</v>
      </c>
      <c r="G500" s="567">
        <v>0.7</v>
      </c>
      <c r="H500" s="32">
        <v>1</v>
      </c>
      <c r="I500" s="54">
        <v>0.03</v>
      </c>
      <c r="J500" s="430" t="s">
        <v>2337</v>
      </c>
      <c r="K500" s="166">
        <v>43462</v>
      </c>
      <c r="L500" s="437">
        <v>2</v>
      </c>
      <c r="M500" s="430" t="s">
        <v>172</v>
      </c>
      <c r="N500" s="430" t="s">
        <v>2338</v>
      </c>
      <c r="O500" s="430" t="s">
        <v>171</v>
      </c>
      <c r="P500" s="450">
        <v>0.02</v>
      </c>
      <c r="Q500" s="435" t="s">
        <v>1820</v>
      </c>
      <c r="R500" s="273">
        <v>100000000</v>
      </c>
      <c r="S500" s="173"/>
      <c r="T500" s="568">
        <v>43101</v>
      </c>
      <c r="U500" s="172">
        <v>43465</v>
      </c>
      <c r="V500" s="430" t="s">
        <v>2342</v>
      </c>
      <c r="W500" s="434">
        <v>0.25</v>
      </c>
      <c r="X500" s="459">
        <v>2.0833333333333332E-2</v>
      </c>
      <c r="Y500" s="434"/>
      <c r="Z500" s="431" t="s">
        <v>2340</v>
      </c>
      <c r="AA500" s="822"/>
      <c r="AB500" s="585"/>
      <c r="AC500" s="696"/>
      <c r="AD500" s="585"/>
      <c r="AE500" s="817"/>
      <c r="AF500" s="619"/>
      <c r="AG500" s="459">
        <v>2.0833333333333332E-2</v>
      </c>
      <c r="AH500" s="434"/>
      <c r="AI500" s="431" t="s">
        <v>2340</v>
      </c>
      <c r="AJ500" s="759"/>
      <c r="AK500" s="585"/>
      <c r="AL500" s="696"/>
      <c r="AM500" s="585"/>
      <c r="AN500" s="819"/>
      <c r="AO500" s="619"/>
      <c r="AP500" s="459">
        <v>2.0833333333333332E-2</v>
      </c>
      <c r="AQ500" s="434"/>
      <c r="AR500" s="431" t="s">
        <v>2340</v>
      </c>
      <c r="AS500" s="759"/>
      <c r="AT500" s="585"/>
      <c r="AU500" s="696"/>
      <c r="AV500" s="585"/>
      <c r="AW500" s="430" t="s">
        <v>2338</v>
      </c>
      <c r="AX500" s="817"/>
      <c r="AY500" s="585"/>
      <c r="AZ500" s="459">
        <v>2.0833333333333332E-2</v>
      </c>
      <c r="BA500" s="434"/>
      <c r="BB500" s="431" t="s">
        <v>2340</v>
      </c>
      <c r="BC500" s="759"/>
      <c r="BD500" s="585"/>
      <c r="BE500" s="696"/>
      <c r="BF500" s="585"/>
      <c r="BG500" s="817"/>
      <c r="BH500" s="619"/>
      <c r="BI500" s="459">
        <v>2.0833333333333332E-2</v>
      </c>
      <c r="BJ500" s="434"/>
      <c r="BK500" s="431" t="s">
        <v>2340</v>
      </c>
      <c r="BL500" s="759"/>
      <c r="BM500" s="585"/>
      <c r="BN500" s="696"/>
      <c r="BO500" s="585"/>
      <c r="BP500" s="817"/>
      <c r="BQ500" s="619"/>
      <c r="BR500" s="459">
        <v>2.0833333333333332E-2</v>
      </c>
      <c r="BS500" s="434"/>
      <c r="BT500" s="431" t="s">
        <v>2340</v>
      </c>
      <c r="BU500" s="759"/>
      <c r="BV500" s="585"/>
      <c r="BW500" s="696"/>
      <c r="BX500" s="585"/>
      <c r="BY500" s="430" t="s">
        <v>2338</v>
      </c>
      <c r="BZ500" s="817"/>
      <c r="CA500" s="585"/>
      <c r="CB500" s="459">
        <v>2.0833333333333332E-2</v>
      </c>
      <c r="CC500" s="434"/>
      <c r="CD500" s="431" t="s">
        <v>2340</v>
      </c>
      <c r="CE500" s="759"/>
      <c r="CF500" s="585"/>
      <c r="CG500" s="696"/>
      <c r="CH500" s="585"/>
      <c r="CI500" s="817"/>
      <c r="CJ500" s="619"/>
      <c r="CK500" s="459">
        <v>2.0833333333333332E-2</v>
      </c>
      <c r="CL500" s="434"/>
      <c r="CM500" s="431" t="s">
        <v>2340</v>
      </c>
      <c r="CN500" s="759"/>
      <c r="CO500" s="585"/>
      <c r="CP500" s="696"/>
      <c r="CQ500" s="585"/>
      <c r="CR500" s="817"/>
      <c r="CS500" s="619"/>
      <c r="CT500" s="459">
        <v>2.0833333333333332E-2</v>
      </c>
      <c r="CU500" s="434"/>
      <c r="CV500" s="431" t="s">
        <v>2340</v>
      </c>
      <c r="CW500" s="759"/>
      <c r="CX500" s="585"/>
      <c r="CY500" s="696"/>
      <c r="CZ500" s="585"/>
      <c r="DA500" s="430" t="s">
        <v>2338</v>
      </c>
      <c r="DB500" s="817"/>
      <c r="DC500" s="585"/>
      <c r="DD500" s="459">
        <v>2.0833333333333332E-2</v>
      </c>
      <c r="DE500" s="434"/>
      <c r="DF500" s="431" t="s">
        <v>2340</v>
      </c>
      <c r="DG500" s="759"/>
      <c r="DH500" s="585"/>
      <c r="DI500" s="696"/>
      <c r="DJ500" s="585"/>
      <c r="DK500" s="817"/>
      <c r="DL500" s="619"/>
      <c r="DM500" s="459">
        <v>2.0833333333333332E-2</v>
      </c>
      <c r="DN500" s="434"/>
      <c r="DO500" s="431" t="s">
        <v>2340</v>
      </c>
      <c r="DP500" s="759"/>
      <c r="DQ500" s="585"/>
      <c r="DR500" s="696"/>
      <c r="DS500" s="585"/>
      <c r="DT500" s="817"/>
      <c r="DU500" s="619"/>
      <c r="DV500" s="459">
        <v>2.0833333333333332E-2</v>
      </c>
      <c r="DW500" s="434"/>
      <c r="DX500" s="431" t="s">
        <v>2340</v>
      </c>
      <c r="DY500" s="759"/>
      <c r="DZ500" s="585"/>
      <c r="EA500" s="696"/>
      <c r="EB500" s="585"/>
      <c r="EC500" s="430" t="s">
        <v>2338</v>
      </c>
      <c r="ED500" s="817"/>
      <c r="EE500" s="585"/>
      <c r="EG500" s="434">
        <v>0.25</v>
      </c>
      <c r="EH500" s="434">
        <v>0</v>
      </c>
      <c r="EI500" s="475">
        <v>0</v>
      </c>
      <c r="EJ500" s="587"/>
      <c r="EK500" s="829"/>
      <c r="EL500" s="829"/>
      <c r="EM500" s="584"/>
      <c r="EN500" s="619"/>
      <c r="EO500" s="585"/>
      <c r="EP500" s="689"/>
      <c r="EQ500" s="586"/>
      <c r="ER500" s="586"/>
      <c r="ES500" s="200"/>
      <c r="ET500" s="412">
        <f t="shared" si="10"/>
        <v>0</v>
      </c>
    </row>
    <row r="501" spans="1:150" s="409" customFormat="1" ht="99.95" customHeight="1" x14ac:dyDescent="0.25">
      <c r="A501" s="430" t="s">
        <v>204</v>
      </c>
      <c r="B501" s="430" t="s">
        <v>3837</v>
      </c>
      <c r="C501" s="430" t="s">
        <v>3585</v>
      </c>
      <c r="D501" s="437">
        <v>9</v>
      </c>
      <c r="E501" s="430" t="s">
        <v>2336</v>
      </c>
      <c r="F501" s="441" t="s">
        <v>65</v>
      </c>
      <c r="G501" s="567">
        <v>0.7</v>
      </c>
      <c r="H501" s="32">
        <v>1</v>
      </c>
      <c r="I501" s="54">
        <v>0.03</v>
      </c>
      <c r="J501" s="430" t="s">
        <v>2337</v>
      </c>
      <c r="K501" s="166">
        <v>43462</v>
      </c>
      <c r="L501" s="437">
        <v>3</v>
      </c>
      <c r="M501" s="430" t="s">
        <v>173</v>
      </c>
      <c r="N501" s="430" t="s">
        <v>2343</v>
      </c>
      <c r="O501" s="430" t="s">
        <v>171</v>
      </c>
      <c r="P501" s="450">
        <v>0.01</v>
      </c>
      <c r="Q501" s="435" t="s">
        <v>1820</v>
      </c>
      <c r="R501" s="273">
        <v>227700000</v>
      </c>
      <c r="S501" s="173"/>
      <c r="T501" s="172">
        <v>43101</v>
      </c>
      <c r="U501" s="569">
        <v>43465</v>
      </c>
      <c r="V501" s="430" t="s">
        <v>2345</v>
      </c>
      <c r="W501" s="434">
        <v>1</v>
      </c>
      <c r="X501" s="459">
        <v>8.3333333333333329E-2</v>
      </c>
      <c r="Y501" s="434"/>
      <c r="Z501" s="431" t="s">
        <v>2340</v>
      </c>
      <c r="AA501" s="177">
        <v>8.3333333333333329E-2</v>
      </c>
      <c r="AB501" s="434">
        <v>0</v>
      </c>
      <c r="AC501" s="566">
        <v>227700000</v>
      </c>
      <c r="AD501" s="434"/>
      <c r="AE501" s="830"/>
      <c r="AF501" s="619"/>
      <c r="AG501" s="459">
        <v>8.3333333333333329E-2</v>
      </c>
      <c r="AH501" s="434"/>
      <c r="AI501" s="431" t="s">
        <v>2340</v>
      </c>
      <c r="AJ501" s="177">
        <v>8.3333333333333329E-2</v>
      </c>
      <c r="AK501" s="434">
        <v>0</v>
      </c>
      <c r="AL501" s="566"/>
      <c r="AM501" s="434"/>
      <c r="AN501" s="831"/>
      <c r="AO501" s="619"/>
      <c r="AP501" s="459">
        <v>8.3333333333333329E-2</v>
      </c>
      <c r="AQ501" s="434"/>
      <c r="AR501" s="431" t="s">
        <v>2340</v>
      </c>
      <c r="AS501" s="177">
        <v>8.3333333333333329E-2</v>
      </c>
      <c r="AT501" s="434">
        <v>0</v>
      </c>
      <c r="AU501" s="566"/>
      <c r="AV501" s="434"/>
      <c r="AW501" s="430" t="s">
        <v>2343</v>
      </c>
      <c r="AX501" s="830"/>
      <c r="AY501" s="585"/>
      <c r="AZ501" s="459">
        <v>8.3333333333333329E-2</v>
      </c>
      <c r="BA501" s="434"/>
      <c r="BB501" s="431" t="s">
        <v>2340</v>
      </c>
      <c r="BC501" s="177">
        <v>8.3333333333333329E-2</v>
      </c>
      <c r="BD501" s="434">
        <v>0</v>
      </c>
      <c r="BE501" s="566"/>
      <c r="BF501" s="434"/>
      <c r="BG501" s="830"/>
      <c r="BH501" s="619"/>
      <c r="BI501" s="459">
        <v>8.3333333333333329E-2</v>
      </c>
      <c r="BJ501" s="434"/>
      <c r="BK501" s="431" t="s">
        <v>2340</v>
      </c>
      <c r="BL501" s="177">
        <v>8.3333333333333329E-2</v>
      </c>
      <c r="BM501" s="434">
        <v>0</v>
      </c>
      <c r="BN501" s="566"/>
      <c r="BO501" s="434"/>
      <c r="BP501" s="830"/>
      <c r="BQ501" s="619"/>
      <c r="BR501" s="459">
        <v>8.3333333333333329E-2</v>
      </c>
      <c r="BS501" s="434"/>
      <c r="BT501" s="431" t="s">
        <v>2340</v>
      </c>
      <c r="BU501" s="177">
        <v>8.3333333333333329E-2</v>
      </c>
      <c r="BV501" s="434">
        <v>0</v>
      </c>
      <c r="BW501" s="566"/>
      <c r="BX501" s="434"/>
      <c r="BY501" s="430" t="s">
        <v>2343</v>
      </c>
      <c r="BZ501" s="830"/>
      <c r="CA501" s="585"/>
      <c r="CB501" s="459">
        <v>8.3333333333333329E-2</v>
      </c>
      <c r="CC501" s="434"/>
      <c r="CD501" s="431" t="s">
        <v>2340</v>
      </c>
      <c r="CE501" s="177">
        <v>8.3333333333333329E-2</v>
      </c>
      <c r="CF501" s="434">
        <v>0</v>
      </c>
      <c r="CG501" s="566"/>
      <c r="CH501" s="434"/>
      <c r="CI501" s="830"/>
      <c r="CJ501" s="619"/>
      <c r="CK501" s="459">
        <v>8.3333333333333329E-2</v>
      </c>
      <c r="CL501" s="434"/>
      <c r="CM501" s="431" t="s">
        <v>2340</v>
      </c>
      <c r="CN501" s="177">
        <v>8.3333333333333329E-2</v>
      </c>
      <c r="CO501" s="434">
        <v>0</v>
      </c>
      <c r="CP501" s="566"/>
      <c r="CQ501" s="434"/>
      <c r="CR501" s="830"/>
      <c r="CS501" s="619"/>
      <c r="CT501" s="459">
        <v>8.3333333333333329E-2</v>
      </c>
      <c r="CU501" s="434"/>
      <c r="CV501" s="431" t="s">
        <v>2340</v>
      </c>
      <c r="CW501" s="177">
        <v>8.3333333333333329E-2</v>
      </c>
      <c r="CX501" s="434">
        <v>0</v>
      </c>
      <c r="CY501" s="566"/>
      <c r="CZ501" s="434"/>
      <c r="DA501" s="430" t="s">
        <v>2343</v>
      </c>
      <c r="DB501" s="830"/>
      <c r="DC501" s="585"/>
      <c r="DD501" s="459">
        <v>8.3333333333333329E-2</v>
      </c>
      <c r="DE501" s="434"/>
      <c r="DF501" s="431" t="s">
        <v>2340</v>
      </c>
      <c r="DG501" s="177">
        <v>8.3333333333333329E-2</v>
      </c>
      <c r="DH501" s="434">
        <v>0</v>
      </c>
      <c r="DI501" s="566"/>
      <c r="DJ501" s="434"/>
      <c r="DK501" s="830"/>
      <c r="DL501" s="619"/>
      <c r="DM501" s="459">
        <v>8.3333333333333329E-2</v>
      </c>
      <c r="DN501" s="434"/>
      <c r="DO501" s="431" t="s">
        <v>2340</v>
      </c>
      <c r="DP501" s="177">
        <v>8.3333333333333329E-2</v>
      </c>
      <c r="DQ501" s="434">
        <v>0</v>
      </c>
      <c r="DR501" s="566"/>
      <c r="DS501" s="434"/>
      <c r="DT501" s="830"/>
      <c r="DU501" s="619"/>
      <c r="DV501" s="459">
        <v>8.3333333333333329E-2</v>
      </c>
      <c r="DW501" s="434"/>
      <c r="DX501" s="431" t="s">
        <v>2340</v>
      </c>
      <c r="DY501" s="177">
        <v>8.3333333333333329E-2</v>
      </c>
      <c r="DZ501" s="434">
        <v>0</v>
      </c>
      <c r="EA501" s="566"/>
      <c r="EB501" s="434"/>
      <c r="EC501" s="430" t="s">
        <v>2343</v>
      </c>
      <c r="ED501" s="830"/>
      <c r="EE501" s="585"/>
      <c r="EG501" s="434">
        <v>1</v>
      </c>
      <c r="EH501" s="434">
        <v>0</v>
      </c>
      <c r="EI501" s="475">
        <v>0</v>
      </c>
      <c r="EJ501" s="436">
        <v>1</v>
      </c>
      <c r="EK501" s="475">
        <v>0</v>
      </c>
      <c r="EL501" s="475">
        <v>0</v>
      </c>
      <c r="EM501" s="584"/>
      <c r="EN501" s="619"/>
      <c r="EO501" s="585"/>
      <c r="EP501" s="689"/>
      <c r="EQ501" s="586"/>
      <c r="ER501" s="586"/>
      <c r="ES501" s="200"/>
      <c r="ET501" s="412">
        <f t="shared" si="10"/>
        <v>0</v>
      </c>
    </row>
    <row r="502" spans="1:150" s="409" customFormat="1" ht="99.95" customHeight="1" x14ac:dyDescent="0.25">
      <c r="A502" s="430" t="s">
        <v>191</v>
      </c>
      <c r="B502" s="430" t="s">
        <v>3836</v>
      </c>
      <c r="C502" s="430" t="s">
        <v>52</v>
      </c>
      <c r="D502" s="437">
        <v>1</v>
      </c>
      <c r="E502" s="430" t="s">
        <v>1934</v>
      </c>
      <c r="F502" s="441" t="s">
        <v>65</v>
      </c>
      <c r="G502" s="441">
        <v>1</v>
      </c>
      <c r="H502" s="441">
        <v>1</v>
      </c>
      <c r="I502" s="441">
        <v>0.16</v>
      </c>
      <c r="J502" s="430" t="s">
        <v>1935</v>
      </c>
      <c r="K502" s="437" t="s">
        <v>291</v>
      </c>
      <c r="L502" s="437">
        <v>1</v>
      </c>
      <c r="M502" s="430" t="s">
        <v>1936</v>
      </c>
      <c r="N502" s="430" t="s">
        <v>1937</v>
      </c>
      <c r="O502" s="430" t="s">
        <v>53</v>
      </c>
      <c r="P502" s="441">
        <v>0.09</v>
      </c>
      <c r="Q502" s="570">
        <v>10</v>
      </c>
      <c r="R502" s="477">
        <v>257750000</v>
      </c>
      <c r="S502" s="473"/>
      <c r="T502" s="58">
        <v>43101</v>
      </c>
      <c r="U502" s="430" t="s">
        <v>1938</v>
      </c>
      <c r="V502" s="430" t="s">
        <v>1939</v>
      </c>
      <c r="W502" s="433">
        <v>0.2</v>
      </c>
      <c r="X502" s="459">
        <v>0</v>
      </c>
      <c r="Y502" s="443">
        <v>0</v>
      </c>
      <c r="Z502" s="443" t="s">
        <v>235</v>
      </c>
      <c r="AA502" s="459">
        <v>0</v>
      </c>
      <c r="AB502" s="72">
        <v>0</v>
      </c>
      <c r="AC502" s="571">
        <v>192192000</v>
      </c>
      <c r="AD502" s="399"/>
      <c r="AE502" s="72">
        <v>0.17500000000000002</v>
      </c>
      <c r="AF502" s="72">
        <v>0</v>
      </c>
      <c r="AG502" s="459">
        <v>0</v>
      </c>
      <c r="AH502" s="449">
        <v>0</v>
      </c>
      <c r="AI502" s="449">
        <v>0</v>
      </c>
      <c r="AJ502" s="459">
        <v>0.05</v>
      </c>
      <c r="AK502" s="72">
        <v>0</v>
      </c>
      <c r="AL502" s="449"/>
      <c r="AM502" s="449"/>
      <c r="AN502" s="72">
        <v>2.8124999999999997E-2</v>
      </c>
      <c r="AO502" s="72">
        <v>0</v>
      </c>
      <c r="AP502" s="459">
        <v>0</v>
      </c>
      <c r="AQ502" s="449">
        <v>0</v>
      </c>
      <c r="AR502" s="449">
        <v>0</v>
      </c>
      <c r="AS502" s="459">
        <v>0.04</v>
      </c>
      <c r="AT502" s="72">
        <v>0</v>
      </c>
      <c r="AU502" s="449">
        <v>0</v>
      </c>
      <c r="AV502" s="449"/>
      <c r="AW502" s="449">
        <v>0</v>
      </c>
      <c r="AX502" s="72">
        <v>2.2499999999999999E-2</v>
      </c>
      <c r="AY502" s="72">
        <v>0</v>
      </c>
      <c r="AZ502" s="459">
        <v>0</v>
      </c>
      <c r="BA502" s="449">
        <v>0</v>
      </c>
      <c r="BB502" s="449">
        <v>0</v>
      </c>
      <c r="BC502" s="459">
        <v>0.08</v>
      </c>
      <c r="BD502" s="72">
        <v>0</v>
      </c>
      <c r="BE502" s="449">
        <v>0</v>
      </c>
      <c r="BF502" s="449"/>
      <c r="BG502" s="72">
        <v>8.8750000000000009E-2</v>
      </c>
      <c r="BH502" s="72">
        <v>0</v>
      </c>
      <c r="BI502" s="459">
        <v>0</v>
      </c>
      <c r="BJ502" s="449">
        <v>0</v>
      </c>
      <c r="BK502" s="449">
        <v>0</v>
      </c>
      <c r="BL502" s="459">
        <v>0.04</v>
      </c>
      <c r="BM502" s="72">
        <v>0</v>
      </c>
      <c r="BN502" s="449">
        <v>0</v>
      </c>
      <c r="BO502" s="449"/>
      <c r="BP502" s="72">
        <v>2.2499999999999999E-2</v>
      </c>
      <c r="BQ502" s="72">
        <v>0</v>
      </c>
      <c r="BR502" s="459">
        <v>0</v>
      </c>
      <c r="BS502" s="449">
        <v>0</v>
      </c>
      <c r="BT502" s="449">
        <v>0</v>
      </c>
      <c r="BU502" s="459">
        <v>0.13</v>
      </c>
      <c r="BV502" s="72">
        <v>0</v>
      </c>
      <c r="BW502" s="449">
        <v>0</v>
      </c>
      <c r="BX502" s="449"/>
      <c r="BY502" s="449">
        <v>0</v>
      </c>
      <c r="BZ502" s="72">
        <v>7.3124999999999996E-2</v>
      </c>
      <c r="CA502" s="72">
        <v>0</v>
      </c>
      <c r="CB502" s="459">
        <v>0.1</v>
      </c>
      <c r="CC502" s="449">
        <v>0</v>
      </c>
      <c r="CD502" s="449" t="s">
        <v>1940</v>
      </c>
      <c r="CE502" s="459">
        <v>0.14000000000000001</v>
      </c>
      <c r="CF502" s="72">
        <v>0</v>
      </c>
      <c r="CG502" s="571">
        <v>65558000</v>
      </c>
      <c r="CH502" s="449"/>
      <c r="CI502" s="72">
        <v>0.1225</v>
      </c>
      <c r="CJ502" s="72">
        <v>0</v>
      </c>
      <c r="CK502" s="459">
        <v>0</v>
      </c>
      <c r="CL502" s="449">
        <v>0</v>
      </c>
      <c r="CM502" s="449">
        <v>0</v>
      </c>
      <c r="CN502" s="459">
        <v>0.08</v>
      </c>
      <c r="CO502" s="72">
        <v>0</v>
      </c>
      <c r="CP502" s="449">
        <v>0</v>
      </c>
      <c r="CQ502" s="449"/>
      <c r="CR502" s="72">
        <v>8.8750000000000009E-2</v>
      </c>
      <c r="CS502" s="72">
        <v>0</v>
      </c>
      <c r="CT502" s="459">
        <v>0</v>
      </c>
      <c r="CU502" s="449">
        <v>0</v>
      </c>
      <c r="CV502" s="449">
        <v>0</v>
      </c>
      <c r="CW502" s="459">
        <v>0.09</v>
      </c>
      <c r="CX502" s="72">
        <v>0</v>
      </c>
      <c r="CY502" s="449">
        <v>0</v>
      </c>
      <c r="CZ502" s="449"/>
      <c r="DA502" s="72" t="s">
        <v>1941</v>
      </c>
      <c r="DB502" s="72">
        <v>5.0624999999999996E-2</v>
      </c>
      <c r="DC502" s="72">
        <v>0</v>
      </c>
      <c r="DD502" s="459">
        <v>0</v>
      </c>
      <c r="DE502" s="449">
        <v>0</v>
      </c>
      <c r="DF502" s="449">
        <v>0</v>
      </c>
      <c r="DG502" s="459">
        <v>0.08</v>
      </c>
      <c r="DH502" s="72">
        <v>0</v>
      </c>
      <c r="DI502" s="449">
        <v>0</v>
      </c>
      <c r="DJ502" s="449"/>
      <c r="DK502" s="72">
        <v>8.8750000000000009E-2</v>
      </c>
      <c r="DL502" s="72">
        <v>0</v>
      </c>
      <c r="DM502" s="459">
        <v>0</v>
      </c>
      <c r="DN502" s="449">
        <v>0</v>
      </c>
      <c r="DO502" s="449">
        <v>0</v>
      </c>
      <c r="DP502" s="459">
        <v>0.09</v>
      </c>
      <c r="DQ502" s="72">
        <v>0</v>
      </c>
      <c r="DR502" s="449">
        <v>0</v>
      </c>
      <c r="DS502" s="449"/>
      <c r="DT502" s="72">
        <v>9.4375000000000001E-2</v>
      </c>
      <c r="DU502" s="72">
        <v>0</v>
      </c>
      <c r="DV502" s="459">
        <v>0.1</v>
      </c>
      <c r="DW502" s="449">
        <v>0</v>
      </c>
      <c r="DX502" s="449" t="s">
        <v>1940</v>
      </c>
      <c r="DY502" s="459">
        <v>0.18</v>
      </c>
      <c r="DZ502" s="68">
        <v>0</v>
      </c>
      <c r="EA502" s="443"/>
      <c r="EB502" s="443"/>
      <c r="EC502" s="443"/>
      <c r="ED502" s="68">
        <v>0.14499999999999999</v>
      </c>
      <c r="EE502" s="68">
        <v>0</v>
      </c>
      <c r="EF502" s="572"/>
      <c r="EG502" s="449">
        <v>0.2</v>
      </c>
      <c r="EH502" s="443">
        <v>0</v>
      </c>
      <c r="EI502" s="443">
        <v>0</v>
      </c>
      <c r="EJ502" s="626">
        <v>1</v>
      </c>
      <c r="EK502" s="613">
        <v>0</v>
      </c>
      <c r="EL502" s="613">
        <v>0</v>
      </c>
      <c r="EM502" s="613">
        <v>1</v>
      </c>
      <c r="EN502" s="613">
        <v>0</v>
      </c>
      <c r="EO502" s="613">
        <v>0</v>
      </c>
      <c r="EP502" s="613">
        <v>0</v>
      </c>
      <c r="EQ502" s="613">
        <v>0</v>
      </c>
      <c r="ER502" s="613">
        <v>0</v>
      </c>
      <c r="ES502" s="200"/>
      <c r="ET502" s="412">
        <f t="shared" si="10"/>
        <v>0</v>
      </c>
    </row>
    <row r="503" spans="1:150" s="409" customFormat="1" ht="99.95" customHeight="1" x14ac:dyDescent="0.25">
      <c r="A503" s="430" t="s">
        <v>191</v>
      </c>
      <c r="B503" s="430" t="s">
        <v>3836</v>
      </c>
      <c r="C503" s="430" t="s">
        <v>52</v>
      </c>
      <c r="D503" s="437">
        <v>1</v>
      </c>
      <c r="E503" s="430" t="s">
        <v>1934</v>
      </c>
      <c r="F503" s="441" t="s">
        <v>65</v>
      </c>
      <c r="G503" s="441">
        <v>1</v>
      </c>
      <c r="H503" s="441">
        <v>1</v>
      </c>
      <c r="I503" s="441">
        <v>0.16</v>
      </c>
      <c r="J503" s="430" t="s">
        <v>1935</v>
      </c>
      <c r="K503" s="437" t="s">
        <v>291</v>
      </c>
      <c r="L503" s="437">
        <v>1</v>
      </c>
      <c r="M503" s="430" t="s">
        <v>1936</v>
      </c>
      <c r="N503" s="430" t="s">
        <v>1937</v>
      </c>
      <c r="O503" s="430" t="s">
        <v>53</v>
      </c>
      <c r="P503" s="441">
        <v>0.09</v>
      </c>
      <c r="Q503" s="570">
        <v>10</v>
      </c>
      <c r="R503" s="477">
        <v>257750000</v>
      </c>
      <c r="S503" s="473"/>
      <c r="T503" s="58">
        <v>43101</v>
      </c>
      <c r="U503" s="430" t="s">
        <v>1938</v>
      </c>
      <c r="V503" s="430" t="s">
        <v>1942</v>
      </c>
      <c r="W503" s="433">
        <v>0.2</v>
      </c>
      <c r="X503" s="459">
        <v>0</v>
      </c>
      <c r="Y503" s="443">
        <v>0</v>
      </c>
      <c r="Z503" s="443" t="s">
        <v>235</v>
      </c>
      <c r="AA503" s="459"/>
      <c r="AB503" s="72"/>
      <c r="AC503" s="571"/>
      <c r="AD503" s="399"/>
      <c r="AE503" s="72"/>
      <c r="AF503" s="72"/>
      <c r="AG503" s="459">
        <v>0</v>
      </c>
      <c r="AH503" s="449">
        <v>0</v>
      </c>
      <c r="AI503" s="449">
        <v>0</v>
      </c>
      <c r="AJ503" s="459"/>
      <c r="AK503" s="72"/>
      <c r="AL503" s="449">
        <v>0</v>
      </c>
      <c r="AM503" s="449"/>
      <c r="AN503" s="72"/>
      <c r="AO503" s="72"/>
      <c r="AP503" s="459">
        <v>0.04</v>
      </c>
      <c r="AQ503" s="449">
        <v>0</v>
      </c>
      <c r="AR503" s="449" t="s">
        <v>1943</v>
      </c>
      <c r="AS503" s="459"/>
      <c r="AT503" s="72"/>
      <c r="AU503" s="449"/>
      <c r="AV503" s="449"/>
      <c r="AW503" s="449"/>
      <c r="AX503" s="72"/>
      <c r="AY503" s="72"/>
      <c r="AZ503" s="459">
        <v>0</v>
      </c>
      <c r="BA503" s="449">
        <v>0</v>
      </c>
      <c r="BB503" s="449">
        <v>0</v>
      </c>
      <c r="BC503" s="459"/>
      <c r="BD503" s="72"/>
      <c r="BE503" s="449">
        <v>0</v>
      </c>
      <c r="BF503" s="449"/>
      <c r="BG503" s="72"/>
      <c r="BH503" s="72"/>
      <c r="BI503" s="459">
        <v>0.04</v>
      </c>
      <c r="BJ503" s="449">
        <v>0</v>
      </c>
      <c r="BK503" s="449" t="s">
        <v>1943</v>
      </c>
      <c r="BL503" s="459"/>
      <c r="BM503" s="72"/>
      <c r="BN503" s="449"/>
      <c r="BO503" s="449"/>
      <c r="BP503" s="72"/>
      <c r="BQ503" s="72"/>
      <c r="BR503" s="459">
        <v>0</v>
      </c>
      <c r="BS503" s="449">
        <v>0</v>
      </c>
      <c r="BT503" s="449">
        <v>0</v>
      </c>
      <c r="BU503" s="459"/>
      <c r="BV503" s="72"/>
      <c r="BW503" s="449">
        <v>0</v>
      </c>
      <c r="BX503" s="449"/>
      <c r="BY503" s="449">
        <v>0</v>
      </c>
      <c r="BZ503" s="72"/>
      <c r="CA503" s="72"/>
      <c r="CB503" s="459">
        <v>0.04</v>
      </c>
      <c r="CC503" s="449">
        <v>0</v>
      </c>
      <c r="CD503" s="449" t="s">
        <v>1943</v>
      </c>
      <c r="CE503" s="459"/>
      <c r="CF503" s="72"/>
      <c r="CG503" s="571"/>
      <c r="CH503" s="449"/>
      <c r="CI503" s="72"/>
      <c r="CJ503" s="72"/>
      <c r="CK503" s="459">
        <v>0</v>
      </c>
      <c r="CL503" s="449">
        <v>0</v>
      </c>
      <c r="CM503" s="449">
        <v>0</v>
      </c>
      <c r="CN503" s="459"/>
      <c r="CO503" s="72"/>
      <c r="CP503" s="449">
        <v>0</v>
      </c>
      <c r="CQ503" s="449"/>
      <c r="CR503" s="72"/>
      <c r="CS503" s="72"/>
      <c r="CT503" s="459">
        <v>0.04</v>
      </c>
      <c r="CU503" s="449">
        <v>0</v>
      </c>
      <c r="CV503" s="449" t="s">
        <v>1943</v>
      </c>
      <c r="CW503" s="459"/>
      <c r="CX503" s="72"/>
      <c r="CY503" s="449"/>
      <c r="CZ503" s="449"/>
      <c r="DA503" s="72"/>
      <c r="DB503" s="72"/>
      <c r="DC503" s="72"/>
      <c r="DD503" s="459">
        <v>0</v>
      </c>
      <c r="DE503" s="449">
        <v>0</v>
      </c>
      <c r="DF503" s="449">
        <v>0</v>
      </c>
      <c r="DG503" s="459"/>
      <c r="DH503" s="72"/>
      <c r="DI503" s="449">
        <v>0</v>
      </c>
      <c r="DJ503" s="449"/>
      <c r="DK503" s="72"/>
      <c r="DL503" s="72"/>
      <c r="DM503" s="459">
        <v>0.04</v>
      </c>
      <c r="DN503" s="449">
        <v>0</v>
      </c>
      <c r="DO503" s="449" t="s">
        <v>1943</v>
      </c>
      <c r="DP503" s="459"/>
      <c r="DQ503" s="72"/>
      <c r="DR503" s="449"/>
      <c r="DS503" s="449"/>
      <c r="DT503" s="72"/>
      <c r="DU503" s="72"/>
      <c r="DV503" s="459">
        <v>0</v>
      </c>
      <c r="DW503" s="449">
        <v>0</v>
      </c>
      <c r="DX503" s="449">
        <v>0</v>
      </c>
      <c r="DY503" s="459"/>
      <c r="DZ503" s="68"/>
      <c r="EA503" s="443">
        <v>0</v>
      </c>
      <c r="EB503" s="443"/>
      <c r="EC503" s="443">
        <v>0</v>
      </c>
      <c r="ED503" s="68"/>
      <c r="EE503" s="68"/>
      <c r="EF503" s="572"/>
      <c r="EG503" s="449">
        <v>0.2</v>
      </c>
      <c r="EH503" s="443">
        <v>0</v>
      </c>
      <c r="EI503" s="443">
        <v>0</v>
      </c>
      <c r="EJ503" s="626"/>
      <c r="EK503" s="613"/>
      <c r="EL503" s="613"/>
      <c r="EM503" s="613"/>
      <c r="EN503" s="613"/>
      <c r="EO503" s="613"/>
      <c r="EP503" s="613"/>
      <c r="EQ503" s="613"/>
      <c r="ER503" s="613"/>
      <c r="ES503" s="200"/>
      <c r="ET503" s="412">
        <f t="shared" si="10"/>
        <v>0</v>
      </c>
    </row>
    <row r="504" spans="1:150" s="409" customFormat="1" ht="99.95" customHeight="1" x14ac:dyDescent="0.25">
      <c r="A504" s="430" t="s">
        <v>191</v>
      </c>
      <c r="B504" s="430" t="s">
        <v>3836</v>
      </c>
      <c r="C504" s="430" t="s">
        <v>52</v>
      </c>
      <c r="D504" s="437">
        <v>1</v>
      </c>
      <c r="E504" s="430" t="s">
        <v>1934</v>
      </c>
      <c r="F504" s="441" t="s">
        <v>65</v>
      </c>
      <c r="G504" s="441">
        <v>1</v>
      </c>
      <c r="H504" s="441">
        <v>1</v>
      </c>
      <c r="I504" s="441">
        <v>0.16</v>
      </c>
      <c r="J504" s="430" t="s">
        <v>1935</v>
      </c>
      <c r="K504" s="437" t="s">
        <v>291</v>
      </c>
      <c r="L504" s="437">
        <v>1</v>
      </c>
      <c r="M504" s="430" t="s">
        <v>1936</v>
      </c>
      <c r="N504" s="430" t="s">
        <v>1937</v>
      </c>
      <c r="O504" s="430" t="s">
        <v>53</v>
      </c>
      <c r="P504" s="441">
        <v>0.09</v>
      </c>
      <c r="Q504" s="570">
        <v>10</v>
      </c>
      <c r="R504" s="477">
        <v>257750000</v>
      </c>
      <c r="S504" s="473"/>
      <c r="T504" s="58">
        <v>43101</v>
      </c>
      <c r="U504" s="430" t="s">
        <v>1938</v>
      </c>
      <c r="V504" s="430" t="s">
        <v>1944</v>
      </c>
      <c r="W504" s="433">
        <v>0.4</v>
      </c>
      <c r="X504" s="459">
        <v>0</v>
      </c>
      <c r="Y504" s="443">
        <v>0</v>
      </c>
      <c r="Z504" s="443" t="s">
        <v>235</v>
      </c>
      <c r="AA504" s="459"/>
      <c r="AB504" s="72"/>
      <c r="AC504" s="571"/>
      <c r="AD504" s="399"/>
      <c r="AE504" s="72"/>
      <c r="AF504" s="72"/>
      <c r="AG504" s="459">
        <v>0</v>
      </c>
      <c r="AH504" s="449">
        <v>0</v>
      </c>
      <c r="AI504" s="449">
        <v>0</v>
      </c>
      <c r="AJ504" s="459"/>
      <c r="AK504" s="72"/>
      <c r="AL504" s="449">
        <v>0</v>
      </c>
      <c r="AM504" s="449"/>
      <c r="AN504" s="72"/>
      <c r="AO504" s="72"/>
      <c r="AP504" s="459">
        <v>0</v>
      </c>
      <c r="AQ504" s="449">
        <v>0</v>
      </c>
      <c r="AR504" s="449">
        <v>0</v>
      </c>
      <c r="AS504" s="459"/>
      <c r="AT504" s="72"/>
      <c r="AU504" s="449"/>
      <c r="AV504" s="449"/>
      <c r="AW504" s="449"/>
      <c r="AX504" s="72"/>
      <c r="AY504" s="72"/>
      <c r="AZ504" s="459">
        <v>0.08</v>
      </c>
      <c r="BA504" s="449">
        <v>0</v>
      </c>
      <c r="BB504" s="449" t="s">
        <v>1943</v>
      </c>
      <c r="BC504" s="459"/>
      <c r="BD504" s="72"/>
      <c r="BE504" s="449">
        <v>0</v>
      </c>
      <c r="BF504" s="449"/>
      <c r="BG504" s="72"/>
      <c r="BH504" s="72"/>
      <c r="BI504" s="459">
        <v>0</v>
      </c>
      <c r="BJ504" s="449">
        <v>0</v>
      </c>
      <c r="BK504" s="449">
        <v>0</v>
      </c>
      <c r="BL504" s="459"/>
      <c r="BM504" s="72"/>
      <c r="BN504" s="449">
        <v>0</v>
      </c>
      <c r="BO504" s="449"/>
      <c r="BP504" s="72"/>
      <c r="BQ504" s="72"/>
      <c r="BR504" s="459">
        <v>0.08</v>
      </c>
      <c r="BS504" s="449">
        <v>0</v>
      </c>
      <c r="BT504" s="449" t="s">
        <v>1943</v>
      </c>
      <c r="BU504" s="459"/>
      <c r="BV504" s="72"/>
      <c r="BW504" s="449"/>
      <c r="BX504" s="449"/>
      <c r="BY504" s="449"/>
      <c r="BZ504" s="72"/>
      <c r="CA504" s="72"/>
      <c r="CB504" s="459">
        <v>0</v>
      </c>
      <c r="CC504" s="449">
        <v>0</v>
      </c>
      <c r="CD504" s="449">
        <v>0</v>
      </c>
      <c r="CE504" s="459"/>
      <c r="CF504" s="72"/>
      <c r="CG504" s="571"/>
      <c r="CH504" s="449"/>
      <c r="CI504" s="72"/>
      <c r="CJ504" s="72"/>
      <c r="CK504" s="459">
        <v>0.08</v>
      </c>
      <c r="CL504" s="449">
        <v>0</v>
      </c>
      <c r="CM504" s="449" t="s">
        <v>1943</v>
      </c>
      <c r="CN504" s="459"/>
      <c r="CO504" s="72"/>
      <c r="CP504" s="449"/>
      <c r="CQ504" s="449"/>
      <c r="CR504" s="72"/>
      <c r="CS504" s="72"/>
      <c r="CT504" s="459">
        <v>0</v>
      </c>
      <c r="CU504" s="449">
        <v>0</v>
      </c>
      <c r="CV504" s="449">
        <v>0</v>
      </c>
      <c r="CW504" s="459"/>
      <c r="CX504" s="72"/>
      <c r="CY504" s="449">
        <v>0</v>
      </c>
      <c r="CZ504" s="449"/>
      <c r="DA504" s="72"/>
      <c r="DB504" s="72"/>
      <c r="DC504" s="72"/>
      <c r="DD504" s="459">
        <v>0.08</v>
      </c>
      <c r="DE504" s="449">
        <v>0</v>
      </c>
      <c r="DF504" s="449" t="s">
        <v>1943</v>
      </c>
      <c r="DG504" s="459"/>
      <c r="DH504" s="72"/>
      <c r="DI504" s="449"/>
      <c r="DJ504" s="449"/>
      <c r="DK504" s="72"/>
      <c r="DL504" s="72"/>
      <c r="DM504" s="459">
        <v>0</v>
      </c>
      <c r="DN504" s="449">
        <v>0</v>
      </c>
      <c r="DO504" s="449">
        <v>0</v>
      </c>
      <c r="DP504" s="459"/>
      <c r="DQ504" s="72"/>
      <c r="DR504" s="449">
        <v>0</v>
      </c>
      <c r="DS504" s="449"/>
      <c r="DT504" s="72"/>
      <c r="DU504" s="72"/>
      <c r="DV504" s="459">
        <v>0.08</v>
      </c>
      <c r="DW504" s="449">
        <v>0</v>
      </c>
      <c r="DX504" s="449" t="s">
        <v>1943</v>
      </c>
      <c r="DY504" s="459"/>
      <c r="DZ504" s="68"/>
      <c r="EA504" s="443"/>
      <c r="EB504" s="443"/>
      <c r="EC504" s="443"/>
      <c r="ED504" s="68"/>
      <c r="EE504" s="68"/>
      <c r="EF504" s="572"/>
      <c r="EG504" s="449">
        <v>0.4</v>
      </c>
      <c r="EH504" s="443">
        <v>0</v>
      </c>
      <c r="EI504" s="443">
        <v>0</v>
      </c>
      <c r="EJ504" s="626"/>
      <c r="EK504" s="613"/>
      <c r="EL504" s="613"/>
      <c r="EM504" s="613"/>
      <c r="EN504" s="613"/>
      <c r="EO504" s="613"/>
      <c r="EP504" s="613"/>
      <c r="EQ504" s="613"/>
      <c r="ER504" s="613"/>
      <c r="ES504" s="200"/>
      <c r="ET504" s="412">
        <f t="shared" si="10"/>
        <v>0</v>
      </c>
    </row>
    <row r="505" spans="1:150" s="409" customFormat="1" ht="99.95" customHeight="1" x14ac:dyDescent="0.25">
      <c r="A505" s="430" t="s">
        <v>191</v>
      </c>
      <c r="B505" s="430" t="s">
        <v>3836</v>
      </c>
      <c r="C505" s="430" t="s">
        <v>52</v>
      </c>
      <c r="D505" s="437">
        <v>1</v>
      </c>
      <c r="E505" s="430" t="s">
        <v>1934</v>
      </c>
      <c r="F505" s="441" t="s">
        <v>65</v>
      </c>
      <c r="G505" s="441">
        <v>1</v>
      </c>
      <c r="H505" s="441">
        <v>1</v>
      </c>
      <c r="I505" s="441">
        <v>0.16</v>
      </c>
      <c r="J505" s="430" t="s">
        <v>1935</v>
      </c>
      <c r="K505" s="437" t="s">
        <v>291</v>
      </c>
      <c r="L505" s="437">
        <v>1</v>
      </c>
      <c r="M505" s="430" t="s">
        <v>1936</v>
      </c>
      <c r="N505" s="430" t="s">
        <v>1937</v>
      </c>
      <c r="O505" s="430" t="s">
        <v>53</v>
      </c>
      <c r="P505" s="441">
        <v>0.09</v>
      </c>
      <c r="Q505" s="570">
        <v>10</v>
      </c>
      <c r="R505" s="477">
        <v>257750000</v>
      </c>
      <c r="S505" s="473"/>
      <c r="T505" s="58">
        <v>43101</v>
      </c>
      <c r="U505" s="430" t="s">
        <v>1938</v>
      </c>
      <c r="V505" s="430" t="s">
        <v>1945</v>
      </c>
      <c r="W505" s="433">
        <v>0.2</v>
      </c>
      <c r="X505" s="459">
        <v>0</v>
      </c>
      <c r="Y505" s="443">
        <v>0</v>
      </c>
      <c r="Z505" s="443" t="s">
        <v>235</v>
      </c>
      <c r="AA505" s="459"/>
      <c r="AB505" s="72"/>
      <c r="AC505" s="571"/>
      <c r="AD505" s="399"/>
      <c r="AE505" s="72"/>
      <c r="AF505" s="72"/>
      <c r="AG505" s="459">
        <v>0.05</v>
      </c>
      <c r="AH505" s="449">
        <v>0</v>
      </c>
      <c r="AI505" s="449" t="s">
        <v>1946</v>
      </c>
      <c r="AJ505" s="459"/>
      <c r="AK505" s="72"/>
      <c r="AL505" s="449">
        <v>0</v>
      </c>
      <c r="AM505" s="449"/>
      <c r="AN505" s="72"/>
      <c r="AO505" s="72"/>
      <c r="AP505" s="459">
        <v>0</v>
      </c>
      <c r="AQ505" s="449">
        <v>0</v>
      </c>
      <c r="AR505" s="449">
        <v>0</v>
      </c>
      <c r="AS505" s="459"/>
      <c r="AT505" s="72"/>
      <c r="AU505" s="449"/>
      <c r="AV505" s="449"/>
      <c r="AW505" s="449"/>
      <c r="AX505" s="72"/>
      <c r="AY505" s="72"/>
      <c r="AZ505" s="459">
        <v>0</v>
      </c>
      <c r="BA505" s="449">
        <v>0</v>
      </c>
      <c r="BB505" s="449">
        <v>0</v>
      </c>
      <c r="BC505" s="459"/>
      <c r="BD505" s="72"/>
      <c r="BE505" s="449">
        <v>0</v>
      </c>
      <c r="BF505" s="449"/>
      <c r="BG505" s="72"/>
      <c r="BH505" s="72"/>
      <c r="BI505" s="459">
        <v>0</v>
      </c>
      <c r="BJ505" s="449">
        <v>0</v>
      </c>
      <c r="BK505" s="449">
        <v>0</v>
      </c>
      <c r="BL505" s="459"/>
      <c r="BM505" s="72"/>
      <c r="BN505" s="449">
        <v>0</v>
      </c>
      <c r="BO505" s="449"/>
      <c r="BP505" s="72"/>
      <c r="BQ505" s="72"/>
      <c r="BR505" s="459">
        <v>0.05</v>
      </c>
      <c r="BS505" s="449">
        <v>0</v>
      </c>
      <c r="BT505" s="449" t="s">
        <v>1946</v>
      </c>
      <c r="BU505" s="459"/>
      <c r="BV505" s="72"/>
      <c r="BW505" s="449"/>
      <c r="BX505" s="449"/>
      <c r="BY505" s="449"/>
      <c r="BZ505" s="72"/>
      <c r="CA505" s="72"/>
      <c r="CB505" s="459">
        <v>0</v>
      </c>
      <c r="CC505" s="449">
        <v>0</v>
      </c>
      <c r="CD505" s="449">
        <v>0</v>
      </c>
      <c r="CE505" s="459"/>
      <c r="CF505" s="72"/>
      <c r="CG505" s="571"/>
      <c r="CH505" s="449"/>
      <c r="CI505" s="72"/>
      <c r="CJ505" s="72"/>
      <c r="CK505" s="459">
        <v>0</v>
      </c>
      <c r="CL505" s="449">
        <v>0</v>
      </c>
      <c r="CM505" s="449">
        <v>0</v>
      </c>
      <c r="CN505" s="459"/>
      <c r="CO505" s="72"/>
      <c r="CP505" s="449">
        <v>0</v>
      </c>
      <c r="CQ505" s="449"/>
      <c r="CR505" s="72"/>
      <c r="CS505" s="72"/>
      <c r="CT505" s="459">
        <v>0.05</v>
      </c>
      <c r="CU505" s="449">
        <v>0</v>
      </c>
      <c r="CV505" s="449" t="s">
        <v>1946</v>
      </c>
      <c r="CW505" s="459"/>
      <c r="CX505" s="72"/>
      <c r="CY505" s="449"/>
      <c r="CZ505" s="449"/>
      <c r="DA505" s="72"/>
      <c r="DB505" s="72"/>
      <c r="DC505" s="72"/>
      <c r="DD505" s="459">
        <v>0</v>
      </c>
      <c r="DE505" s="449">
        <v>0</v>
      </c>
      <c r="DF505" s="449">
        <v>0</v>
      </c>
      <c r="DG505" s="459"/>
      <c r="DH505" s="72"/>
      <c r="DI505" s="449">
        <v>0</v>
      </c>
      <c r="DJ505" s="449"/>
      <c r="DK505" s="72"/>
      <c r="DL505" s="72"/>
      <c r="DM505" s="459">
        <v>0.05</v>
      </c>
      <c r="DN505" s="449">
        <v>0</v>
      </c>
      <c r="DO505" s="449" t="s">
        <v>1946</v>
      </c>
      <c r="DP505" s="459"/>
      <c r="DQ505" s="72"/>
      <c r="DR505" s="449"/>
      <c r="DS505" s="449"/>
      <c r="DT505" s="72"/>
      <c r="DU505" s="72"/>
      <c r="DV505" s="459">
        <v>0</v>
      </c>
      <c r="DW505" s="449">
        <v>0</v>
      </c>
      <c r="DX505" s="449">
        <v>0</v>
      </c>
      <c r="DY505" s="459"/>
      <c r="DZ505" s="68"/>
      <c r="EA505" s="443">
        <v>0</v>
      </c>
      <c r="EB505" s="443"/>
      <c r="EC505" s="443">
        <v>0</v>
      </c>
      <c r="ED505" s="68"/>
      <c r="EE505" s="68"/>
      <c r="EF505" s="572"/>
      <c r="EG505" s="449">
        <v>0.2</v>
      </c>
      <c r="EH505" s="443">
        <v>0</v>
      </c>
      <c r="EI505" s="443">
        <v>0</v>
      </c>
      <c r="EJ505" s="626"/>
      <c r="EK505" s="613"/>
      <c r="EL505" s="613"/>
      <c r="EM505" s="613"/>
      <c r="EN505" s="613"/>
      <c r="EO505" s="613"/>
      <c r="EP505" s="613"/>
      <c r="EQ505" s="613"/>
      <c r="ER505" s="613"/>
      <c r="ES505" s="200"/>
      <c r="ET505" s="412">
        <f t="shared" si="10"/>
        <v>0</v>
      </c>
    </row>
    <row r="506" spans="1:150" s="409" customFormat="1" ht="99.95" customHeight="1" x14ac:dyDescent="0.25">
      <c r="A506" s="430" t="s">
        <v>191</v>
      </c>
      <c r="B506" s="430" t="s">
        <v>3836</v>
      </c>
      <c r="C506" s="430" t="s">
        <v>52</v>
      </c>
      <c r="D506" s="437">
        <v>1</v>
      </c>
      <c r="E506" s="430" t="s">
        <v>1934</v>
      </c>
      <c r="F506" s="441" t="s">
        <v>65</v>
      </c>
      <c r="G506" s="441">
        <v>1</v>
      </c>
      <c r="H506" s="441">
        <v>1</v>
      </c>
      <c r="I506" s="441">
        <v>0.16</v>
      </c>
      <c r="J506" s="430" t="s">
        <v>1947</v>
      </c>
      <c r="K506" s="437" t="s">
        <v>289</v>
      </c>
      <c r="L506" s="437">
        <v>2</v>
      </c>
      <c r="M506" s="430" t="s">
        <v>1948</v>
      </c>
      <c r="N506" s="430" t="s">
        <v>1949</v>
      </c>
      <c r="O506" s="430" t="s">
        <v>1950</v>
      </c>
      <c r="P506" s="441">
        <v>7.0000000000000007E-2</v>
      </c>
      <c r="Q506" s="570">
        <v>8</v>
      </c>
      <c r="R506" s="477">
        <v>21486000</v>
      </c>
      <c r="S506" s="473"/>
      <c r="T506" s="58">
        <v>43435</v>
      </c>
      <c r="U506" s="430" t="s">
        <v>1938</v>
      </c>
      <c r="V506" s="430" t="s">
        <v>1951</v>
      </c>
      <c r="W506" s="433">
        <v>0.2</v>
      </c>
      <c r="X506" s="459">
        <v>0.2</v>
      </c>
      <c r="Y506" s="443">
        <v>0</v>
      </c>
      <c r="Z506" s="443" t="s">
        <v>1952</v>
      </c>
      <c r="AA506" s="459">
        <v>0.4</v>
      </c>
      <c r="AB506" s="72">
        <v>0</v>
      </c>
      <c r="AC506" s="401"/>
      <c r="AD506" s="399"/>
      <c r="AE506" s="72"/>
      <c r="AF506" s="72"/>
      <c r="AG506" s="459">
        <v>0</v>
      </c>
      <c r="AH506" s="449">
        <v>0</v>
      </c>
      <c r="AI506" s="449" t="s">
        <v>1953</v>
      </c>
      <c r="AJ506" s="459">
        <v>0</v>
      </c>
      <c r="AK506" s="72">
        <v>0</v>
      </c>
      <c r="AL506" s="449"/>
      <c r="AM506" s="449"/>
      <c r="AN506" s="72"/>
      <c r="AO506" s="72"/>
      <c r="AP506" s="459">
        <v>0</v>
      </c>
      <c r="AQ506" s="449">
        <v>0</v>
      </c>
      <c r="AR506" s="449"/>
      <c r="AS506" s="459">
        <v>0</v>
      </c>
      <c r="AT506" s="72">
        <v>0</v>
      </c>
      <c r="AU506" s="449"/>
      <c r="AV506" s="449"/>
      <c r="AW506" s="449"/>
      <c r="AX506" s="72"/>
      <c r="AY506" s="72"/>
      <c r="AZ506" s="459">
        <v>0</v>
      </c>
      <c r="BA506" s="449">
        <v>0</v>
      </c>
      <c r="BB506" s="449">
        <v>0</v>
      </c>
      <c r="BC506" s="459">
        <v>0.1</v>
      </c>
      <c r="BD506" s="72">
        <v>0</v>
      </c>
      <c r="BE506" s="449"/>
      <c r="BF506" s="449"/>
      <c r="BG506" s="72"/>
      <c r="BH506" s="72"/>
      <c r="BI506" s="459">
        <v>0</v>
      </c>
      <c r="BJ506" s="449">
        <v>0</v>
      </c>
      <c r="BK506" s="449">
        <v>0</v>
      </c>
      <c r="BL506" s="459">
        <v>0</v>
      </c>
      <c r="BM506" s="72">
        <v>0</v>
      </c>
      <c r="BN506" s="449"/>
      <c r="BO506" s="449"/>
      <c r="BP506" s="72"/>
      <c r="BQ506" s="72"/>
      <c r="BR506" s="459">
        <v>0</v>
      </c>
      <c r="BS506" s="449">
        <v>0</v>
      </c>
      <c r="BT506" s="449">
        <v>0</v>
      </c>
      <c r="BU506" s="459">
        <v>0</v>
      </c>
      <c r="BV506" s="72">
        <v>0</v>
      </c>
      <c r="BW506" s="449"/>
      <c r="BX506" s="449"/>
      <c r="BY506" s="72"/>
      <c r="BZ506" s="72"/>
      <c r="CA506" s="72"/>
      <c r="CB506" s="459">
        <v>0</v>
      </c>
      <c r="CC506" s="449">
        <v>0</v>
      </c>
      <c r="CD506" s="449">
        <v>0</v>
      </c>
      <c r="CE506" s="459">
        <v>0.1</v>
      </c>
      <c r="CF506" s="72">
        <v>0</v>
      </c>
      <c r="CG506" s="571">
        <v>21486000</v>
      </c>
      <c r="CH506" s="449"/>
      <c r="CI506" s="72"/>
      <c r="CJ506" s="72"/>
      <c r="CK506" s="459">
        <v>0</v>
      </c>
      <c r="CL506" s="449">
        <v>0</v>
      </c>
      <c r="CM506" s="449">
        <v>0</v>
      </c>
      <c r="CN506" s="459">
        <v>0.1</v>
      </c>
      <c r="CO506" s="72">
        <v>0</v>
      </c>
      <c r="CP506" s="449"/>
      <c r="CQ506" s="449"/>
      <c r="CR506" s="72"/>
      <c r="CS506" s="72"/>
      <c r="CT506" s="459">
        <v>0</v>
      </c>
      <c r="CU506" s="449">
        <v>0</v>
      </c>
      <c r="CV506" s="449">
        <v>0</v>
      </c>
      <c r="CW506" s="459">
        <v>0</v>
      </c>
      <c r="CX506" s="72">
        <v>0</v>
      </c>
      <c r="CY506" s="449"/>
      <c r="CZ506" s="449"/>
      <c r="DA506" s="72" t="s">
        <v>1954</v>
      </c>
      <c r="DB506" s="72"/>
      <c r="DC506" s="72"/>
      <c r="DD506" s="459">
        <v>0</v>
      </c>
      <c r="DE506" s="449">
        <v>0</v>
      </c>
      <c r="DF506" s="449">
        <v>0</v>
      </c>
      <c r="DG506" s="459">
        <v>0.1</v>
      </c>
      <c r="DH506" s="72">
        <v>0</v>
      </c>
      <c r="DI506" s="449"/>
      <c r="DJ506" s="449"/>
      <c r="DK506" s="72"/>
      <c r="DL506" s="72"/>
      <c r="DM506" s="459">
        <v>0</v>
      </c>
      <c r="DN506" s="449">
        <v>0</v>
      </c>
      <c r="DO506" s="449">
        <v>0</v>
      </c>
      <c r="DP506" s="459">
        <v>0.1</v>
      </c>
      <c r="DQ506" s="72">
        <v>0</v>
      </c>
      <c r="DR506" s="449"/>
      <c r="DS506" s="449"/>
      <c r="DT506" s="72"/>
      <c r="DU506" s="72"/>
      <c r="DV506" s="459">
        <v>0</v>
      </c>
      <c r="DW506" s="449">
        <v>0</v>
      </c>
      <c r="DX506" s="449">
        <v>0</v>
      </c>
      <c r="DY506" s="459">
        <v>0.1</v>
      </c>
      <c r="DZ506" s="68">
        <v>0</v>
      </c>
      <c r="EA506" s="443"/>
      <c r="EB506" s="443"/>
      <c r="EC506" s="443"/>
      <c r="ED506" s="68"/>
      <c r="EE506" s="68"/>
      <c r="EF506" s="572"/>
      <c r="EG506" s="449">
        <v>0.2</v>
      </c>
      <c r="EH506" s="443">
        <v>0</v>
      </c>
      <c r="EI506" s="443">
        <v>0</v>
      </c>
      <c r="EJ506" s="626">
        <v>1</v>
      </c>
      <c r="EK506" s="613">
        <v>0</v>
      </c>
      <c r="EL506" s="613">
        <v>0</v>
      </c>
      <c r="EM506" s="613"/>
      <c r="EN506" s="613"/>
      <c r="EO506" s="613"/>
      <c r="EP506" s="613"/>
      <c r="EQ506" s="613"/>
      <c r="ER506" s="613"/>
      <c r="ES506" s="200"/>
      <c r="ET506" s="412">
        <f t="shared" si="10"/>
        <v>0</v>
      </c>
    </row>
    <row r="507" spans="1:150" s="409" customFormat="1" ht="99.95" customHeight="1" x14ac:dyDescent="0.25">
      <c r="A507" s="430" t="s">
        <v>191</v>
      </c>
      <c r="B507" s="430" t="s">
        <v>3836</v>
      </c>
      <c r="C507" s="430" t="s">
        <v>52</v>
      </c>
      <c r="D507" s="437">
        <v>1</v>
      </c>
      <c r="E507" s="430" t="s">
        <v>1934</v>
      </c>
      <c r="F507" s="441" t="s">
        <v>65</v>
      </c>
      <c r="G507" s="441">
        <v>1</v>
      </c>
      <c r="H507" s="441">
        <v>1</v>
      </c>
      <c r="I507" s="441">
        <v>0.16</v>
      </c>
      <c r="J507" s="430" t="s">
        <v>1947</v>
      </c>
      <c r="K507" s="437" t="s">
        <v>289</v>
      </c>
      <c r="L507" s="437">
        <v>2</v>
      </c>
      <c r="M507" s="430" t="s">
        <v>1948</v>
      </c>
      <c r="N507" s="430" t="s">
        <v>1949</v>
      </c>
      <c r="O507" s="430" t="s">
        <v>1950</v>
      </c>
      <c r="P507" s="441">
        <v>7.0000000000000007E-2</v>
      </c>
      <c r="Q507" s="570">
        <v>8</v>
      </c>
      <c r="R507" s="477">
        <v>21486000</v>
      </c>
      <c r="S507" s="473"/>
      <c r="T507" s="58">
        <v>43435</v>
      </c>
      <c r="U507" s="430" t="s">
        <v>1938</v>
      </c>
      <c r="V507" s="430" t="s">
        <v>1955</v>
      </c>
      <c r="W507" s="433">
        <v>0.4</v>
      </c>
      <c r="X507" s="459">
        <v>0.1</v>
      </c>
      <c r="Y507" s="443">
        <v>0</v>
      </c>
      <c r="Z507" s="443" t="s">
        <v>1956</v>
      </c>
      <c r="AA507" s="459"/>
      <c r="AB507" s="72"/>
      <c r="AC507" s="401"/>
      <c r="AD507" s="399"/>
      <c r="AE507" s="72"/>
      <c r="AF507" s="72"/>
      <c r="AG507" s="459">
        <v>0</v>
      </c>
      <c r="AH507" s="449">
        <v>0</v>
      </c>
      <c r="AI507" s="449" t="s">
        <v>1953</v>
      </c>
      <c r="AJ507" s="459"/>
      <c r="AK507" s="72"/>
      <c r="AL507" s="449"/>
      <c r="AM507" s="449"/>
      <c r="AN507" s="72"/>
      <c r="AO507" s="72"/>
      <c r="AP507" s="459">
        <v>0</v>
      </c>
      <c r="AQ507" s="449">
        <v>0</v>
      </c>
      <c r="AR507" s="449">
        <v>0</v>
      </c>
      <c r="AS507" s="459"/>
      <c r="AT507" s="72"/>
      <c r="AU507" s="449"/>
      <c r="AV507" s="449"/>
      <c r="AW507" s="449"/>
      <c r="AX507" s="72"/>
      <c r="AY507" s="72"/>
      <c r="AZ507" s="459">
        <v>0.1</v>
      </c>
      <c r="BA507" s="449">
        <v>0</v>
      </c>
      <c r="BB507" s="449" t="s">
        <v>1956</v>
      </c>
      <c r="BC507" s="459"/>
      <c r="BD507" s="72"/>
      <c r="BE507" s="449"/>
      <c r="BF507" s="449"/>
      <c r="BG507" s="72"/>
      <c r="BH507" s="72"/>
      <c r="BI507" s="459">
        <v>0</v>
      </c>
      <c r="BJ507" s="449">
        <v>0</v>
      </c>
      <c r="BK507" s="449">
        <v>0</v>
      </c>
      <c r="BL507" s="459"/>
      <c r="BM507" s="72"/>
      <c r="BN507" s="449"/>
      <c r="BO507" s="449"/>
      <c r="BP507" s="72"/>
      <c r="BQ507" s="72"/>
      <c r="BR507" s="459">
        <v>0</v>
      </c>
      <c r="BS507" s="449">
        <v>0</v>
      </c>
      <c r="BT507" s="449">
        <v>0</v>
      </c>
      <c r="BU507" s="459"/>
      <c r="BV507" s="72"/>
      <c r="BW507" s="449"/>
      <c r="BX507" s="449"/>
      <c r="BY507" s="72"/>
      <c r="BZ507" s="72"/>
      <c r="CA507" s="72"/>
      <c r="CB507" s="459">
        <v>0</v>
      </c>
      <c r="CC507" s="449">
        <v>0</v>
      </c>
      <c r="CD507" s="449"/>
      <c r="CE507" s="459"/>
      <c r="CF507" s="72"/>
      <c r="CG507" s="571"/>
      <c r="CH507" s="449"/>
      <c r="CI507" s="72"/>
      <c r="CJ507" s="72"/>
      <c r="CK507" s="459">
        <v>0.1</v>
      </c>
      <c r="CL507" s="449">
        <v>0</v>
      </c>
      <c r="CM507" s="449" t="s">
        <v>1956</v>
      </c>
      <c r="CN507" s="459"/>
      <c r="CO507" s="72"/>
      <c r="CP507" s="449"/>
      <c r="CQ507" s="449"/>
      <c r="CR507" s="72"/>
      <c r="CS507" s="72"/>
      <c r="CT507" s="459">
        <v>0</v>
      </c>
      <c r="CU507" s="449">
        <v>0</v>
      </c>
      <c r="CV507" s="449">
        <v>0</v>
      </c>
      <c r="CW507" s="459"/>
      <c r="CX507" s="72"/>
      <c r="CY507" s="449"/>
      <c r="CZ507" s="449"/>
      <c r="DA507" s="72"/>
      <c r="DB507" s="72"/>
      <c r="DC507" s="72"/>
      <c r="DD507" s="459">
        <v>0</v>
      </c>
      <c r="DE507" s="449">
        <v>0</v>
      </c>
      <c r="DF507" s="449"/>
      <c r="DG507" s="459"/>
      <c r="DH507" s="72"/>
      <c r="DI507" s="449"/>
      <c r="DJ507" s="449"/>
      <c r="DK507" s="72"/>
      <c r="DL507" s="72"/>
      <c r="DM507" s="459">
        <v>0.1</v>
      </c>
      <c r="DN507" s="449">
        <v>0</v>
      </c>
      <c r="DO507" s="449" t="s">
        <v>1956</v>
      </c>
      <c r="DP507" s="459"/>
      <c r="DQ507" s="72"/>
      <c r="DR507" s="449"/>
      <c r="DS507" s="449"/>
      <c r="DT507" s="72"/>
      <c r="DU507" s="72"/>
      <c r="DV507" s="459">
        <v>0</v>
      </c>
      <c r="DW507" s="449">
        <v>0</v>
      </c>
      <c r="DX507" s="449"/>
      <c r="DY507" s="459"/>
      <c r="DZ507" s="68"/>
      <c r="EA507" s="443"/>
      <c r="EB507" s="443"/>
      <c r="EC507" s="443"/>
      <c r="ED507" s="68"/>
      <c r="EE507" s="68"/>
      <c r="EF507" s="572"/>
      <c r="EG507" s="449">
        <v>0.4</v>
      </c>
      <c r="EH507" s="443">
        <v>0</v>
      </c>
      <c r="EI507" s="443">
        <v>0</v>
      </c>
      <c r="EJ507" s="626"/>
      <c r="EK507" s="613"/>
      <c r="EL507" s="613"/>
      <c r="EM507" s="613"/>
      <c r="EN507" s="613"/>
      <c r="EO507" s="613"/>
      <c r="EP507" s="613"/>
      <c r="EQ507" s="613"/>
      <c r="ER507" s="613"/>
      <c r="ES507" s="200"/>
      <c r="ET507" s="412">
        <f t="shared" si="10"/>
        <v>0</v>
      </c>
    </row>
    <row r="508" spans="1:150" s="409" customFormat="1" ht="99.95" customHeight="1" x14ac:dyDescent="0.25">
      <c r="A508" s="430" t="s">
        <v>191</v>
      </c>
      <c r="B508" s="430" t="s">
        <v>3836</v>
      </c>
      <c r="C508" s="430" t="s">
        <v>52</v>
      </c>
      <c r="D508" s="437">
        <v>1</v>
      </c>
      <c r="E508" s="430" t="s">
        <v>1934</v>
      </c>
      <c r="F508" s="441" t="s">
        <v>65</v>
      </c>
      <c r="G508" s="441">
        <v>1</v>
      </c>
      <c r="H508" s="441">
        <v>1</v>
      </c>
      <c r="I508" s="441">
        <v>0.16</v>
      </c>
      <c r="J508" s="430" t="s">
        <v>1947</v>
      </c>
      <c r="K508" s="437" t="s">
        <v>289</v>
      </c>
      <c r="L508" s="437">
        <v>2</v>
      </c>
      <c r="M508" s="430" t="s">
        <v>1948</v>
      </c>
      <c r="N508" s="430" t="s">
        <v>1949</v>
      </c>
      <c r="O508" s="430" t="s">
        <v>1950</v>
      </c>
      <c r="P508" s="441">
        <v>7.0000000000000007E-2</v>
      </c>
      <c r="Q508" s="570">
        <v>8</v>
      </c>
      <c r="R508" s="477">
        <v>21486000</v>
      </c>
      <c r="S508" s="473"/>
      <c r="T508" s="58">
        <v>43435</v>
      </c>
      <c r="U508" s="430" t="s">
        <v>1938</v>
      </c>
      <c r="V508" s="430" t="s">
        <v>1957</v>
      </c>
      <c r="W508" s="433">
        <v>0.4</v>
      </c>
      <c r="X508" s="459">
        <v>0.1</v>
      </c>
      <c r="Y508" s="443">
        <v>0</v>
      </c>
      <c r="Z508" s="443" t="s">
        <v>1958</v>
      </c>
      <c r="AA508" s="459"/>
      <c r="AB508" s="72"/>
      <c r="AC508" s="401"/>
      <c r="AD508" s="399"/>
      <c r="AE508" s="72"/>
      <c r="AF508" s="72"/>
      <c r="AG508" s="459">
        <v>0</v>
      </c>
      <c r="AH508" s="449">
        <v>0</v>
      </c>
      <c r="AI508" s="449">
        <v>0</v>
      </c>
      <c r="AJ508" s="459"/>
      <c r="AK508" s="72"/>
      <c r="AL508" s="449"/>
      <c r="AM508" s="449"/>
      <c r="AN508" s="72"/>
      <c r="AO508" s="72"/>
      <c r="AP508" s="459">
        <v>0</v>
      </c>
      <c r="AQ508" s="449">
        <v>0</v>
      </c>
      <c r="AR508" s="449"/>
      <c r="AS508" s="459"/>
      <c r="AT508" s="72"/>
      <c r="AU508" s="449"/>
      <c r="AV508" s="449"/>
      <c r="AW508" s="449" t="s">
        <v>1959</v>
      </c>
      <c r="AX508" s="72"/>
      <c r="AY508" s="72"/>
      <c r="AZ508" s="459">
        <v>0</v>
      </c>
      <c r="BA508" s="449">
        <v>0</v>
      </c>
      <c r="BB508" s="449"/>
      <c r="BC508" s="459"/>
      <c r="BD508" s="72"/>
      <c r="BE508" s="449"/>
      <c r="BF508" s="449"/>
      <c r="BG508" s="72"/>
      <c r="BH508" s="72"/>
      <c r="BI508" s="459">
        <v>0</v>
      </c>
      <c r="BJ508" s="449">
        <v>0</v>
      </c>
      <c r="BK508" s="449">
        <v>0</v>
      </c>
      <c r="BL508" s="459"/>
      <c r="BM508" s="72"/>
      <c r="BN508" s="449"/>
      <c r="BO508" s="449"/>
      <c r="BP508" s="72"/>
      <c r="BQ508" s="72"/>
      <c r="BR508" s="459">
        <v>0</v>
      </c>
      <c r="BS508" s="449">
        <v>0</v>
      </c>
      <c r="BT508" s="449">
        <v>0</v>
      </c>
      <c r="BU508" s="459"/>
      <c r="BV508" s="72"/>
      <c r="BW508" s="449"/>
      <c r="BX508" s="449"/>
      <c r="BY508" s="72"/>
      <c r="BZ508" s="72"/>
      <c r="CA508" s="72"/>
      <c r="CB508" s="459">
        <v>0.1</v>
      </c>
      <c r="CC508" s="449">
        <v>0</v>
      </c>
      <c r="CD508" s="449" t="s">
        <v>1958</v>
      </c>
      <c r="CE508" s="459"/>
      <c r="CF508" s="72"/>
      <c r="CG508" s="571"/>
      <c r="CH508" s="449"/>
      <c r="CI508" s="72"/>
      <c r="CJ508" s="72"/>
      <c r="CK508" s="459">
        <v>0</v>
      </c>
      <c r="CL508" s="449">
        <v>0</v>
      </c>
      <c r="CM508" s="449"/>
      <c r="CN508" s="459"/>
      <c r="CO508" s="72"/>
      <c r="CP508" s="449"/>
      <c r="CQ508" s="449"/>
      <c r="CR508" s="72"/>
      <c r="CS508" s="72"/>
      <c r="CT508" s="459">
        <v>0</v>
      </c>
      <c r="CU508" s="449">
        <v>0</v>
      </c>
      <c r="CV508" s="449">
        <v>0</v>
      </c>
      <c r="CW508" s="459"/>
      <c r="CX508" s="72"/>
      <c r="CY508" s="449"/>
      <c r="CZ508" s="449"/>
      <c r="DA508" s="72"/>
      <c r="DB508" s="72"/>
      <c r="DC508" s="72"/>
      <c r="DD508" s="459">
        <v>0.1</v>
      </c>
      <c r="DE508" s="449">
        <v>0</v>
      </c>
      <c r="DF508" s="449" t="s">
        <v>1958</v>
      </c>
      <c r="DG508" s="459"/>
      <c r="DH508" s="72"/>
      <c r="DI508" s="449"/>
      <c r="DJ508" s="449"/>
      <c r="DK508" s="72"/>
      <c r="DL508" s="72"/>
      <c r="DM508" s="459">
        <v>0</v>
      </c>
      <c r="DN508" s="449">
        <v>0</v>
      </c>
      <c r="DO508" s="449"/>
      <c r="DP508" s="459"/>
      <c r="DQ508" s="72"/>
      <c r="DR508" s="449"/>
      <c r="DS508" s="449"/>
      <c r="DT508" s="72"/>
      <c r="DU508" s="72"/>
      <c r="DV508" s="459">
        <v>0.1</v>
      </c>
      <c r="DW508" s="449">
        <v>0</v>
      </c>
      <c r="DX508" s="449" t="s">
        <v>1958</v>
      </c>
      <c r="DY508" s="459"/>
      <c r="DZ508" s="68"/>
      <c r="EA508" s="443"/>
      <c r="EB508" s="443"/>
      <c r="EC508" s="443"/>
      <c r="ED508" s="68"/>
      <c r="EE508" s="68"/>
      <c r="EF508" s="572"/>
      <c r="EG508" s="449">
        <v>0.4</v>
      </c>
      <c r="EH508" s="443">
        <v>0</v>
      </c>
      <c r="EI508" s="443">
        <v>0</v>
      </c>
      <c r="EJ508" s="626"/>
      <c r="EK508" s="613"/>
      <c r="EL508" s="613"/>
      <c r="EM508" s="613"/>
      <c r="EN508" s="613"/>
      <c r="EO508" s="613"/>
      <c r="EP508" s="613"/>
      <c r="EQ508" s="613"/>
      <c r="ER508" s="613"/>
      <c r="ES508" s="200"/>
      <c r="ET508" s="412">
        <f t="shared" si="10"/>
        <v>0</v>
      </c>
    </row>
    <row r="509" spans="1:150" s="409" customFormat="1" ht="99.95" customHeight="1" x14ac:dyDescent="0.25">
      <c r="A509" s="430" t="s">
        <v>191</v>
      </c>
      <c r="B509" s="430" t="s">
        <v>3836</v>
      </c>
      <c r="C509" s="430" t="s">
        <v>1960</v>
      </c>
      <c r="D509" s="437">
        <v>2</v>
      </c>
      <c r="E509" s="430" t="s">
        <v>1961</v>
      </c>
      <c r="F509" s="441" t="s">
        <v>65</v>
      </c>
      <c r="G509" s="52">
        <v>1635</v>
      </c>
      <c r="H509" s="441">
        <v>1</v>
      </c>
      <c r="I509" s="441">
        <v>0.11</v>
      </c>
      <c r="J509" s="430" t="s">
        <v>1962</v>
      </c>
      <c r="K509" s="64">
        <v>43435</v>
      </c>
      <c r="L509" s="437">
        <v>3</v>
      </c>
      <c r="M509" s="430" t="s">
        <v>54</v>
      </c>
      <c r="N509" s="430" t="s">
        <v>1963</v>
      </c>
      <c r="O509" s="430" t="s">
        <v>1964</v>
      </c>
      <c r="P509" s="441">
        <v>0.11</v>
      </c>
      <c r="Q509" s="570">
        <v>12</v>
      </c>
      <c r="R509" s="477">
        <v>1082333000</v>
      </c>
      <c r="S509" s="473"/>
      <c r="T509" s="58">
        <v>43101</v>
      </c>
      <c r="U509" s="58">
        <v>43465</v>
      </c>
      <c r="V509" s="167" t="s">
        <v>1965</v>
      </c>
      <c r="W509" s="433">
        <v>0.1</v>
      </c>
      <c r="X509" s="459">
        <v>8.3000000000000001E-3</v>
      </c>
      <c r="Y509" s="443">
        <v>0</v>
      </c>
      <c r="Z509" s="443" t="s">
        <v>230</v>
      </c>
      <c r="AA509" s="459">
        <v>7.4900000000000008E-2</v>
      </c>
      <c r="AB509" s="72">
        <v>0</v>
      </c>
      <c r="AC509" s="571">
        <v>734412000</v>
      </c>
      <c r="AD509" s="399"/>
      <c r="AE509" s="72">
        <v>7.4900000000000008E-2</v>
      </c>
      <c r="AF509" s="72">
        <v>0</v>
      </c>
      <c r="AG509" s="459">
        <v>8.3000000000000001E-3</v>
      </c>
      <c r="AH509" s="449">
        <v>0</v>
      </c>
      <c r="AI509" s="449"/>
      <c r="AJ509" s="459">
        <v>7.4900000000000008E-2</v>
      </c>
      <c r="AK509" s="72">
        <v>0</v>
      </c>
      <c r="AL509" s="571">
        <v>201861000</v>
      </c>
      <c r="AM509" s="449"/>
      <c r="AN509" s="72">
        <v>7.4900000000000008E-2</v>
      </c>
      <c r="AO509" s="72">
        <v>0</v>
      </c>
      <c r="AP509" s="459">
        <v>8.3000000000000001E-3</v>
      </c>
      <c r="AQ509" s="449">
        <v>0</v>
      </c>
      <c r="AR509" s="449" t="s">
        <v>230</v>
      </c>
      <c r="AS509" s="459">
        <v>7.4900000000000008E-2</v>
      </c>
      <c r="AT509" s="72">
        <v>0</v>
      </c>
      <c r="AU509" s="449"/>
      <c r="AV509" s="449"/>
      <c r="AW509" s="449"/>
      <c r="AX509" s="72">
        <v>7.4900000000000008E-2</v>
      </c>
      <c r="AY509" s="72">
        <v>0</v>
      </c>
      <c r="AZ509" s="459">
        <v>8.3000000000000001E-3</v>
      </c>
      <c r="BA509" s="449">
        <v>0</v>
      </c>
      <c r="BB509" s="449" t="s">
        <v>230</v>
      </c>
      <c r="BC509" s="459">
        <v>8.7400000000000005E-2</v>
      </c>
      <c r="BD509" s="72">
        <v>0</v>
      </c>
      <c r="BE509" s="449"/>
      <c r="BF509" s="449"/>
      <c r="BG509" s="72">
        <v>8.7400000000000005E-2</v>
      </c>
      <c r="BH509" s="72">
        <v>0</v>
      </c>
      <c r="BI509" s="459">
        <v>8.3000000000000001E-3</v>
      </c>
      <c r="BJ509" s="449">
        <v>0</v>
      </c>
      <c r="BK509" s="449" t="s">
        <v>230</v>
      </c>
      <c r="BL509" s="459">
        <v>7.4900000000000008E-2</v>
      </c>
      <c r="BM509" s="72">
        <v>0</v>
      </c>
      <c r="BN509" s="449"/>
      <c r="BO509" s="449"/>
      <c r="BP509" s="72">
        <v>7.4900000000000008E-2</v>
      </c>
      <c r="BQ509" s="72">
        <v>0</v>
      </c>
      <c r="BR509" s="459">
        <v>8.3000000000000001E-3</v>
      </c>
      <c r="BS509" s="449">
        <v>0</v>
      </c>
      <c r="BT509" s="449" t="s">
        <v>230</v>
      </c>
      <c r="BU509" s="459">
        <v>9.9900000000000017E-2</v>
      </c>
      <c r="BV509" s="72">
        <v>0</v>
      </c>
      <c r="BW509" s="449"/>
      <c r="BX509" s="449"/>
      <c r="BY509" s="72" t="s">
        <v>1966</v>
      </c>
      <c r="BZ509" s="72">
        <v>9.9900000000000017E-2</v>
      </c>
      <c r="CA509" s="72">
        <v>0</v>
      </c>
      <c r="CB509" s="459">
        <v>8.3000000000000001E-3</v>
      </c>
      <c r="CC509" s="449">
        <v>0</v>
      </c>
      <c r="CD509" s="449" t="s">
        <v>230</v>
      </c>
      <c r="CE509" s="459">
        <v>8.7400000000000005E-2</v>
      </c>
      <c r="CF509" s="72">
        <v>0</v>
      </c>
      <c r="CG509" s="449"/>
      <c r="CH509" s="449"/>
      <c r="CI509" s="72">
        <v>8.7400000000000005E-2</v>
      </c>
      <c r="CJ509" s="72">
        <v>0</v>
      </c>
      <c r="CK509" s="459">
        <v>8.3000000000000001E-3</v>
      </c>
      <c r="CL509" s="449">
        <v>0</v>
      </c>
      <c r="CM509" s="449" t="s">
        <v>230</v>
      </c>
      <c r="CN509" s="459">
        <v>8.7400000000000005E-2</v>
      </c>
      <c r="CO509" s="72">
        <v>0</v>
      </c>
      <c r="CP509" s="571">
        <v>146060000</v>
      </c>
      <c r="CQ509" s="449"/>
      <c r="CR509" s="72">
        <v>8.7400000000000005E-2</v>
      </c>
      <c r="CS509" s="72">
        <v>0</v>
      </c>
      <c r="CT509" s="459">
        <v>8.3999999999999995E-3</v>
      </c>
      <c r="CU509" s="449">
        <v>0</v>
      </c>
      <c r="CV509" s="449" t="s">
        <v>230</v>
      </c>
      <c r="CW509" s="459">
        <v>7.4999999999999997E-2</v>
      </c>
      <c r="CX509" s="72">
        <v>0</v>
      </c>
      <c r="CY509" s="449"/>
      <c r="CZ509" s="449"/>
      <c r="DA509" s="72" t="s">
        <v>1967</v>
      </c>
      <c r="DB509" s="72">
        <v>7.4999999999999997E-2</v>
      </c>
      <c r="DC509" s="72">
        <v>0</v>
      </c>
      <c r="DD509" s="459">
        <v>8.3999999999999995E-3</v>
      </c>
      <c r="DE509" s="449">
        <v>0</v>
      </c>
      <c r="DF509" s="449" t="s">
        <v>230</v>
      </c>
      <c r="DG509" s="459">
        <v>8.7499999999999994E-2</v>
      </c>
      <c r="DH509" s="72">
        <v>0</v>
      </c>
      <c r="DI509" s="449"/>
      <c r="DJ509" s="449"/>
      <c r="DK509" s="72">
        <v>8.7499999999999994E-2</v>
      </c>
      <c r="DL509" s="72">
        <v>0</v>
      </c>
      <c r="DM509" s="459">
        <v>8.3999999999999995E-3</v>
      </c>
      <c r="DN509" s="449">
        <v>0</v>
      </c>
      <c r="DO509" s="449" t="s">
        <v>230</v>
      </c>
      <c r="DP509" s="459">
        <v>7.5399999999999995E-2</v>
      </c>
      <c r="DQ509" s="72">
        <v>0</v>
      </c>
      <c r="DR509" s="449"/>
      <c r="DS509" s="449"/>
      <c r="DT509" s="72">
        <v>7.5399999999999995E-2</v>
      </c>
      <c r="DU509" s="72">
        <v>0</v>
      </c>
      <c r="DV509" s="459">
        <v>8.3999999999999995E-3</v>
      </c>
      <c r="DW509" s="449">
        <v>0</v>
      </c>
      <c r="DX509" s="449" t="s">
        <v>230</v>
      </c>
      <c r="DY509" s="459">
        <v>0.10039999999999999</v>
      </c>
      <c r="DZ509" s="68">
        <v>0</v>
      </c>
      <c r="EA509" s="443"/>
      <c r="EB509" s="443"/>
      <c r="EC509" s="68" t="s">
        <v>1968</v>
      </c>
      <c r="ED509" s="68">
        <v>0.10039999999999999</v>
      </c>
      <c r="EE509" s="68">
        <v>0</v>
      </c>
      <c r="EF509" s="572"/>
      <c r="EG509" s="449">
        <v>0.1</v>
      </c>
      <c r="EH509" s="443">
        <v>0</v>
      </c>
      <c r="EI509" s="443">
        <v>0</v>
      </c>
      <c r="EJ509" s="626">
        <v>0.99999999999999989</v>
      </c>
      <c r="EK509" s="613">
        <v>0</v>
      </c>
      <c r="EL509" s="613">
        <v>0</v>
      </c>
      <c r="EM509" s="613">
        <v>1.0000000000000002</v>
      </c>
      <c r="EN509" s="613">
        <v>0</v>
      </c>
      <c r="EO509" s="613">
        <v>0</v>
      </c>
      <c r="EP509" s="613"/>
      <c r="EQ509" s="613"/>
      <c r="ER509" s="613"/>
      <c r="ES509" s="200"/>
      <c r="ET509" s="412">
        <f t="shared" si="10"/>
        <v>0</v>
      </c>
    </row>
    <row r="510" spans="1:150" s="409" customFormat="1" ht="99.95" customHeight="1" x14ac:dyDescent="0.25">
      <c r="A510" s="430" t="s">
        <v>191</v>
      </c>
      <c r="B510" s="430" t="s">
        <v>3836</v>
      </c>
      <c r="C510" s="430" t="s">
        <v>1960</v>
      </c>
      <c r="D510" s="437">
        <v>2</v>
      </c>
      <c r="E510" s="430" t="s">
        <v>1961</v>
      </c>
      <c r="F510" s="441" t="s">
        <v>65</v>
      </c>
      <c r="G510" s="52">
        <v>1635</v>
      </c>
      <c r="H510" s="441">
        <v>1</v>
      </c>
      <c r="I510" s="441">
        <v>0.11</v>
      </c>
      <c r="J510" s="430" t="s">
        <v>1962</v>
      </c>
      <c r="K510" s="64">
        <v>43435</v>
      </c>
      <c r="L510" s="437">
        <v>3</v>
      </c>
      <c r="M510" s="430" t="s">
        <v>54</v>
      </c>
      <c r="N510" s="430" t="s">
        <v>1963</v>
      </c>
      <c r="O510" s="430" t="s">
        <v>1964</v>
      </c>
      <c r="P510" s="441">
        <v>0.11</v>
      </c>
      <c r="Q510" s="570">
        <v>12</v>
      </c>
      <c r="R510" s="477">
        <v>1082333000</v>
      </c>
      <c r="S510" s="473"/>
      <c r="T510" s="58">
        <v>43101</v>
      </c>
      <c r="U510" s="58">
        <v>43465</v>
      </c>
      <c r="V510" s="430" t="s">
        <v>1969</v>
      </c>
      <c r="W510" s="433">
        <v>0.6</v>
      </c>
      <c r="X510" s="459">
        <v>0.05</v>
      </c>
      <c r="Y510" s="443">
        <v>0</v>
      </c>
      <c r="Z510" s="443" t="s">
        <v>1970</v>
      </c>
      <c r="AA510" s="459"/>
      <c r="AB510" s="72"/>
      <c r="AC510" s="571"/>
      <c r="AD510" s="399"/>
      <c r="AE510" s="72"/>
      <c r="AF510" s="72"/>
      <c r="AG510" s="459">
        <v>0.05</v>
      </c>
      <c r="AH510" s="449">
        <v>0</v>
      </c>
      <c r="AI510" s="449"/>
      <c r="AJ510" s="459"/>
      <c r="AK510" s="72"/>
      <c r="AL510" s="571"/>
      <c r="AM510" s="449"/>
      <c r="AN510" s="72"/>
      <c r="AO510" s="72"/>
      <c r="AP510" s="459">
        <v>0.05</v>
      </c>
      <c r="AQ510" s="449">
        <v>0</v>
      </c>
      <c r="AR510" s="449" t="s">
        <v>1970</v>
      </c>
      <c r="AS510" s="459"/>
      <c r="AT510" s="72"/>
      <c r="AU510" s="449"/>
      <c r="AV510" s="449"/>
      <c r="AW510" s="449"/>
      <c r="AX510" s="72"/>
      <c r="AY510" s="72"/>
      <c r="AZ510" s="459">
        <v>0.05</v>
      </c>
      <c r="BA510" s="449">
        <v>0</v>
      </c>
      <c r="BB510" s="449" t="s">
        <v>1970</v>
      </c>
      <c r="BC510" s="459"/>
      <c r="BD510" s="72"/>
      <c r="BE510" s="449"/>
      <c r="BF510" s="449"/>
      <c r="BG510" s="72"/>
      <c r="BH510" s="72"/>
      <c r="BI510" s="459">
        <v>0.05</v>
      </c>
      <c r="BJ510" s="449">
        <v>0</v>
      </c>
      <c r="BK510" s="449" t="s">
        <v>1970</v>
      </c>
      <c r="BL510" s="459"/>
      <c r="BM510" s="72"/>
      <c r="BN510" s="449"/>
      <c r="BO510" s="449"/>
      <c r="BP510" s="72"/>
      <c r="BQ510" s="72"/>
      <c r="BR510" s="459">
        <v>0.05</v>
      </c>
      <c r="BS510" s="449">
        <v>0</v>
      </c>
      <c r="BT510" s="449" t="s">
        <v>1970</v>
      </c>
      <c r="BU510" s="459"/>
      <c r="BV510" s="72"/>
      <c r="BW510" s="449"/>
      <c r="BX510" s="449"/>
      <c r="BY510" s="72"/>
      <c r="BZ510" s="72"/>
      <c r="CA510" s="72"/>
      <c r="CB510" s="459">
        <v>0.05</v>
      </c>
      <c r="CC510" s="449">
        <v>0</v>
      </c>
      <c r="CD510" s="449" t="s">
        <v>1970</v>
      </c>
      <c r="CE510" s="459"/>
      <c r="CF510" s="72"/>
      <c r="CG510" s="449"/>
      <c r="CH510" s="449"/>
      <c r="CI510" s="72"/>
      <c r="CJ510" s="72"/>
      <c r="CK510" s="459">
        <v>0.05</v>
      </c>
      <c r="CL510" s="449">
        <v>0</v>
      </c>
      <c r="CM510" s="449" t="s">
        <v>1970</v>
      </c>
      <c r="CN510" s="459"/>
      <c r="CO510" s="72"/>
      <c r="CP510" s="571"/>
      <c r="CQ510" s="449"/>
      <c r="CR510" s="72"/>
      <c r="CS510" s="72"/>
      <c r="CT510" s="459">
        <v>0.05</v>
      </c>
      <c r="CU510" s="449">
        <v>0</v>
      </c>
      <c r="CV510" s="449" t="s">
        <v>1970</v>
      </c>
      <c r="CW510" s="459"/>
      <c r="CX510" s="72"/>
      <c r="CY510" s="449"/>
      <c r="CZ510" s="449"/>
      <c r="DA510" s="72"/>
      <c r="DB510" s="72"/>
      <c r="DC510" s="72"/>
      <c r="DD510" s="459">
        <v>0.05</v>
      </c>
      <c r="DE510" s="449">
        <v>0</v>
      </c>
      <c r="DF510" s="449" t="s">
        <v>1970</v>
      </c>
      <c r="DG510" s="459"/>
      <c r="DH510" s="72"/>
      <c r="DI510" s="449"/>
      <c r="DJ510" s="449"/>
      <c r="DK510" s="72"/>
      <c r="DL510" s="72"/>
      <c r="DM510" s="459">
        <v>0.05</v>
      </c>
      <c r="DN510" s="449">
        <v>0</v>
      </c>
      <c r="DO510" s="449" t="s">
        <v>1970</v>
      </c>
      <c r="DP510" s="459"/>
      <c r="DQ510" s="72"/>
      <c r="DR510" s="449"/>
      <c r="DS510" s="449"/>
      <c r="DT510" s="72"/>
      <c r="DU510" s="72"/>
      <c r="DV510" s="459">
        <v>0.05</v>
      </c>
      <c r="DW510" s="449">
        <v>0</v>
      </c>
      <c r="DX510" s="449" t="s">
        <v>1970</v>
      </c>
      <c r="DY510" s="459"/>
      <c r="DZ510" s="68"/>
      <c r="EA510" s="443"/>
      <c r="EB510" s="443"/>
      <c r="EC510" s="68"/>
      <c r="ED510" s="68"/>
      <c r="EE510" s="68"/>
      <c r="EF510" s="572"/>
      <c r="EG510" s="449">
        <v>0.6</v>
      </c>
      <c r="EH510" s="443">
        <v>0</v>
      </c>
      <c r="EI510" s="443">
        <v>0</v>
      </c>
      <c r="EJ510" s="626"/>
      <c r="EK510" s="613"/>
      <c r="EL510" s="613"/>
      <c r="EM510" s="613"/>
      <c r="EN510" s="613"/>
      <c r="EO510" s="613"/>
      <c r="EP510" s="613"/>
      <c r="EQ510" s="613"/>
      <c r="ER510" s="613"/>
      <c r="ES510" s="200"/>
      <c r="ET510" s="412">
        <f t="shared" si="10"/>
        <v>0</v>
      </c>
    </row>
    <row r="511" spans="1:150" s="409" customFormat="1" ht="99.95" customHeight="1" x14ac:dyDescent="0.25">
      <c r="A511" s="430" t="s">
        <v>191</v>
      </c>
      <c r="B511" s="430" t="s">
        <v>3836</v>
      </c>
      <c r="C511" s="430" t="s">
        <v>1960</v>
      </c>
      <c r="D511" s="437">
        <v>2</v>
      </c>
      <c r="E511" s="430" t="s">
        <v>1961</v>
      </c>
      <c r="F511" s="441" t="s">
        <v>65</v>
      </c>
      <c r="G511" s="52">
        <v>1635</v>
      </c>
      <c r="H511" s="441">
        <v>1</v>
      </c>
      <c r="I511" s="441">
        <v>0.11</v>
      </c>
      <c r="J511" s="430" t="s">
        <v>1962</v>
      </c>
      <c r="K511" s="64">
        <v>43435</v>
      </c>
      <c r="L511" s="437">
        <v>3</v>
      </c>
      <c r="M511" s="430" t="s">
        <v>54</v>
      </c>
      <c r="N511" s="430" t="s">
        <v>1963</v>
      </c>
      <c r="O511" s="430" t="s">
        <v>1964</v>
      </c>
      <c r="P511" s="441">
        <v>0.11</v>
      </c>
      <c r="Q511" s="570">
        <v>12</v>
      </c>
      <c r="R511" s="477">
        <v>1082333000</v>
      </c>
      <c r="S511" s="473"/>
      <c r="T511" s="58">
        <v>43101</v>
      </c>
      <c r="U511" s="58">
        <v>43465</v>
      </c>
      <c r="V511" s="430" t="s">
        <v>1971</v>
      </c>
      <c r="W511" s="433">
        <v>0.2</v>
      </c>
      <c r="X511" s="459">
        <v>1.66E-2</v>
      </c>
      <c r="Y511" s="443">
        <v>0</v>
      </c>
      <c r="Z511" s="443" t="s">
        <v>1972</v>
      </c>
      <c r="AA511" s="459"/>
      <c r="AB511" s="72"/>
      <c r="AC511" s="571"/>
      <c r="AD511" s="399"/>
      <c r="AE511" s="72"/>
      <c r="AF511" s="72"/>
      <c r="AG511" s="459">
        <v>1.66E-2</v>
      </c>
      <c r="AH511" s="449">
        <v>0</v>
      </c>
      <c r="AI511" s="449"/>
      <c r="AJ511" s="459"/>
      <c r="AK511" s="72"/>
      <c r="AL511" s="571"/>
      <c r="AM511" s="449"/>
      <c r="AN511" s="72"/>
      <c r="AO511" s="72"/>
      <c r="AP511" s="459">
        <v>1.66E-2</v>
      </c>
      <c r="AQ511" s="449">
        <v>0</v>
      </c>
      <c r="AR511" s="449" t="s">
        <v>1972</v>
      </c>
      <c r="AS511" s="459"/>
      <c r="AT511" s="72"/>
      <c r="AU511" s="449"/>
      <c r="AV511" s="449"/>
      <c r="AW511" s="449"/>
      <c r="AX511" s="72"/>
      <c r="AY511" s="72"/>
      <c r="AZ511" s="459">
        <v>1.66E-2</v>
      </c>
      <c r="BA511" s="449">
        <v>0</v>
      </c>
      <c r="BB511" s="449" t="s">
        <v>1972</v>
      </c>
      <c r="BC511" s="459"/>
      <c r="BD511" s="72"/>
      <c r="BE511" s="449"/>
      <c r="BF511" s="449"/>
      <c r="BG511" s="72"/>
      <c r="BH511" s="72"/>
      <c r="BI511" s="459">
        <v>1.66E-2</v>
      </c>
      <c r="BJ511" s="449">
        <v>0</v>
      </c>
      <c r="BK511" s="449" t="s">
        <v>1972</v>
      </c>
      <c r="BL511" s="459"/>
      <c r="BM511" s="72"/>
      <c r="BN511" s="449"/>
      <c r="BO511" s="449"/>
      <c r="BP511" s="72"/>
      <c r="BQ511" s="72"/>
      <c r="BR511" s="459">
        <v>1.66E-2</v>
      </c>
      <c r="BS511" s="449">
        <v>0</v>
      </c>
      <c r="BT511" s="449" t="s">
        <v>1972</v>
      </c>
      <c r="BU511" s="459"/>
      <c r="BV511" s="72"/>
      <c r="BW511" s="449"/>
      <c r="BX511" s="449"/>
      <c r="BY511" s="72"/>
      <c r="BZ511" s="72"/>
      <c r="CA511" s="72"/>
      <c r="CB511" s="459">
        <v>1.66E-2</v>
      </c>
      <c r="CC511" s="449">
        <v>0</v>
      </c>
      <c r="CD511" s="449" t="s">
        <v>1972</v>
      </c>
      <c r="CE511" s="459"/>
      <c r="CF511" s="72"/>
      <c r="CG511" s="449"/>
      <c r="CH511" s="449"/>
      <c r="CI511" s="72"/>
      <c r="CJ511" s="72"/>
      <c r="CK511" s="459">
        <v>1.66E-2</v>
      </c>
      <c r="CL511" s="449">
        <v>0</v>
      </c>
      <c r="CM511" s="449" t="s">
        <v>1972</v>
      </c>
      <c r="CN511" s="459"/>
      <c r="CO511" s="72"/>
      <c r="CP511" s="571"/>
      <c r="CQ511" s="449"/>
      <c r="CR511" s="72"/>
      <c r="CS511" s="72"/>
      <c r="CT511" s="459">
        <v>1.66E-2</v>
      </c>
      <c r="CU511" s="449">
        <v>0</v>
      </c>
      <c r="CV511" s="449" t="s">
        <v>1972</v>
      </c>
      <c r="CW511" s="459"/>
      <c r="CX511" s="72"/>
      <c r="CY511" s="449"/>
      <c r="CZ511" s="449"/>
      <c r="DA511" s="72"/>
      <c r="DB511" s="72"/>
      <c r="DC511" s="72"/>
      <c r="DD511" s="459">
        <v>1.66E-2</v>
      </c>
      <c r="DE511" s="449">
        <v>0</v>
      </c>
      <c r="DF511" s="449" t="s">
        <v>1972</v>
      </c>
      <c r="DG511" s="459"/>
      <c r="DH511" s="72"/>
      <c r="DI511" s="449"/>
      <c r="DJ511" s="449"/>
      <c r="DK511" s="72"/>
      <c r="DL511" s="72"/>
      <c r="DM511" s="459">
        <v>1.7000000000000001E-2</v>
      </c>
      <c r="DN511" s="449">
        <v>0</v>
      </c>
      <c r="DO511" s="449" t="s">
        <v>1972</v>
      </c>
      <c r="DP511" s="459"/>
      <c r="DQ511" s="72"/>
      <c r="DR511" s="449"/>
      <c r="DS511" s="449"/>
      <c r="DT511" s="72"/>
      <c r="DU511" s="72"/>
      <c r="DV511" s="459">
        <v>1.7000000000000001E-2</v>
      </c>
      <c r="DW511" s="449">
        <v>0</v>
      </c>
      <c r="DX511" s="449" t="s">
        <v>1972</v>
      </c>
      <c r="DY511" s="459"/>
      <c r="DZ511" s="68"/>
      <c r="EA511" s="443"/>
      <c r="EB511" s="443"/>
      <c r="EC511" s="68"/>
      <c r="ED511" s="68"/>
      <c r="EE511" s="68"/>
      <c r="EF511" s="572"/>
      <c r="EG511" s="449">
        <v>0.20000000000000004</v>
      </c>
      <c r="EH511" s="443">
        <v>0</v>
      </c>
      <c r="EI511" s="443">
        <v>0</v>
      </c>
      <c r="EJ511" s="626"/>
      <c r="EK511" s="613"/>
      <c r="EL511" s="613"/>
      <c r="EM511" s="613"/>
      <c r="EN511" s="613"/>
      <c r="EO511" s="613"/>
      <c r="EP511" s="613"/>
      <c r="EQ511" s="613"/>
      <c r="ER511" s="613"/>
      <c r="ES511" s="200"/>
      <c r="ET511" s="412">
        <f t="shared" si="10"/>
        <v>0</v>
      </c>
    </row>
    <row r="512" spans="1:150" s="409" customFormat="1" ht="99.95" customHeight="1" x14ac:dyDescent="0.25">
      <c r="A512" s="430" t="s">
        <v>191</v>
      </c>
      <c r="B512" s="430" t="s">
        <v>3836</v>
      </c>
      <c r="C512" s="430" t="s">
        <v>1960</v>
      </c>
      <c r="D512" s="437">
        <v>2</v>
      </c>
      <c r="E512" s="430" t="s">
        <v>1961</v>
      </c>
      <c r="F512" s="441" t="s">
        <v>65</v>
      </c>
      <c r="G512" s="52">
        <v>1635</v>
      </c>
      <c r="H512" s="441">
        <v>1</v>
      </c>
      <c r="I512" s="441">
        <v>0.11</v>
      </c>
      <c r="J512" s="430" t="s">
        <v>1973</v>
      </c>
      <c r="K512" s="64">
        <v>43435</v>
      </c>
      <c r="L512" s="437">
        <v>3</v>
      </c>
      <c r="M512" s="430" t="s">
        <v>54</v>
      </c>
      <c r="N512" s="430" t="s">
        <v>1974</v>
      </c>
      <c r="O512" s="430" t="s">
        <v>3961</v>
      </c>
      <c r="P512" s="441">
        <v>0.11</v>
      </c>
      <c r="Q512" s="570">
        <v>12</v>
      </c>
      <c r="R512" s="477">
        <v>171600000</v>
      </c>
      <c r="S512" s="473"/>
      <c r="T512" s="58">
        <v>43101</v>
      </c>
      <c r="U512" s="430" t="s">
        <v>1976</v>
      </c>
      <c r="V512" s="430" t="s">
        <v>1977</v>
      </c>
      <c r="W512" s="433">
        <v>0.05</v>
      </c>
      <c r="X512" s="459">
        <v>0</v>
      </c>
      <c r="Y512" s="443">
        <v>0</v>
      </c>
      <c r="Z512" s="443" t="s">
        <v>235</v>
      </c>
      <c r="AA512" s="459"/>
      <c r="AB512" s="72"/>
      <c r="AC512" s="571">
        <v>125400000</v>
      </c>
      <c r="AD512" s="399"/>
      <c r="AE512" s="72"/>
      <c r="AF512" s="72"/>
      <c r="AG512" s="459">
        <v>0</v>
      </c>
      <c r="AH512" s="449">
        <v>0</v>
      </c>
      <c r="AI512" s="449"/>
      <c r="AJ512" s="459"/>
      <c r="AK512" s="72"/>
      <c r="AL512" s="449"/>
      <c r="AM512" s="449"/>
      <c r="AN512" s="72"/>
      <c r="AO512" s="72"/>
      <c r="AP512" s="459">
        <v>0</v>
      </c>
      <c r="AQ512" s="449">
        <v>0</v>
      </c>
      <c r="AR512" s="449"/>
      <c r="AS512" s="459"/>
      <c r="AT512" s="72"/>
      <c r="AU512" s="449"/>
      <c r="AV512" s="449"/>
      <c r="AW512" s="449">
        <v>0</v>
      </c>
      <c r="AX512" s="72"/>
      <c r="AY512" s="72"/>
      <c r="AZ512" s="459">
        <v>0</v>
      </c>
      <c r="BA512" s="449">
        <v>0</v>
      </c>
      <c r="BB512" s="449"/>
      <c r="BC512" s="459"/>
      <c r="BD512" s="72"/>
      <c r="BE512" s="449"/>
      <c r="BF512" s="449"/>
      <c r="BG512" s="72"/>
      <c r="BH512" s="72"/>
      <c r="BI512" s="459">
        <v>0</v>
      </c>
      <c r="BJ512" s="449">
        <v>0</v>
      </c>
      <c r="BK512" s="449"/>
      <c r="BL512" s="459"/>
      <c r="BM512" s="72"/>
      <c r="BN512" s="449"/>
      <c r="BO512" s="449"/>
      <c r="BP512" s="72"/>
      <c r="BQ512" s="72"/>
      <c r="BR512" s="459">
        <v>2.5000000000000001E-2</v>
      </c>
      <c r="BS512" s="449">
        <v>0</v>
      </c>
      <c r="BT512" s="449" t="s">
        <v>1978</v>
      </c>
      <c r="BU512" s="459"/>
      <c r="BV512" s="72"/>
      <c r="BW512" s="449"/>
      <c r="BX512" s="449"/>
      <c r="BY512" s="449"/>
      <c r="BZ512" s="72"/>
      <c r="CA512" s="72"/>
      <c r="CB512" s="459">
        <v>0</v>
      </c>
      <c r="CC512" s="449">
        <v>0</v>
      </c>
      <c r="CD512" s="449"/>
      <c r="CE512" s="459"/>
      <c r="CF512" s="72"/>
      <c r="CG512" s="571">
        <v>46200000</v>
      </c>
      <c r="CH512" s="449"/>
      <c r="CI512" s="72"/>
      <c r="CJ512" s="72"/>
      <c r="CK512" s="459">
        <v>0</v>
      </c>
      <c r="CL512" s="449">
        <v>0</v>
      </c>
      <c r="CM512" s="449"/>
      <c r="CN512" s="459"/>
      <c r="CO512" s="72"/>
      <c r="CP512" s="449"/>
      <c r="CQ512" s="449"/>
      <c r="CR512" s="72"/>
      <c r="CS512" s="72"/>
      <c r="CT512" s="459">
        <v>0</v>
      </c>
      <c r="CU512" s="449">
        <v>0</v>
      </c>
      <c r="CV512" s="449"/>
      <c r="CW512" s="459"/>
      <c r="CX512" s="72"/>
      <c r="CY512" s="449"/>
      <c r="CZ512" s="449"/>
      <c r="DA512" s="72" t="s">
        <v>1979</v>
      </c>
      <c r="DB512" s="72"/>
      <c r="DC512" s="72"/>
      <c r="DD512" s="459">
        <v>1.2500000000000001E-2</v>
      </c>
      <c r="DE512" s="449">
        <v>0</v>
      </c>
      <c r="DF512" s="449" t="s">
        <v>1980</v>
      </c>
      <c r="DG512" s="459"/>
      <c r="DH512" s="72"/>
      <c r="DI512" s="449"/>
      <c r="DJ512" s="449"/>
      <c r="DK512" s="72"/>
      <c r="DL512" s="72"/>
      <c r="DM512" s="459">
        <v>0</v>
      </c>
      <c r="DN512" s="449">
        <v>0</v>
      </c>
      <c r="DO512" s="449"/>
      <c r="DP512" s="459"/>
      <c r="DQ512" s="72"/>
      <c r="DR512" s="449"/>
      <c r="DS512" s="449"/>
      <c r="DT512" s="72"/>
      <c r="DU512" s="72"/>
      <c r="DV512" s="459">
        <v>1.2500000000000001E-2</v>
      </c>
      <c r="DW512" s="449">
        <v>0</v>
      </c>
      <c r="DX512" s="449" t="s">
        <v>1981</v>
      </c>
      <c r="DY512" s="459"/>
      <c r="DZ512" s="68"/>
      <c r="EA512" s="443"/>
      <c r="EB512" s="443"/>
      <c r="EC512" s="68" t="s">
        <v>1982</v>
      </c>
      <c r="ED512" s="68"/>
      <c r="EE512" s="68"/>
      <c r="EF512" s="572"/>
      <c r="EG512" s="449">
        <v>0.05</v>
      </c>
      <c r="EH512" s="443">
        <v>0</v>
      </c>
      <c r="EI512" s="443">
        <v>0</v>
      </c>
      <c r="EJ512" s="626"/>
      <c r="EK512" s="613"/>
      <c r="EL512" s="613"/>
      <c r="EM512" s="613"/>
      <c r="EN512" s="613"/>
      <c r="EO512" s="613"/>
      <c r="EP512" s="613"/>
      <c r="EQ512" s="613"/>
      <c r="ER512" s="613"/>
      <c r="ES512" s="200"/>
      <c r="ET512" s="412">
        <f t="shared" si="10"/>
        <v>0</v>
      </c>
    </row>
    <row r="513" spans="1:150" s="409" customFormat="1" ht="99.95" customHeight="1" x14ac:dyDescent="0.25">
      <c r="A513" s="430" t="s">
        <v>191</v>
      </c>
      <c r="B513" s="430" t="s">
        <v>3836</v>
      </c>
      <c r="C513" s="430" t="s">
        <v>1960</v>
      </c>
      <c r="D513" s="437">
        <v>2</v>
      </c>
      <c r="E513" s="430" t="s">
        <v>1961</v>
      </c>
      <c r="F513" s="441" t="s">
        <v>65</v>
      </c>
      <c r="G513" s="52">
        <v>1635</v>
      </c>
      <c r="H513" s="441">
        <v>1</v>
      </c>
      <c r="I513" s="441">
        <v>0.11</v>
      </c>
      <c r="J513" s="430" t="s">
        <v>1973</v>
      </c>
      <c r="K513" s="64">
        <v>43435</v>
      </c>
      <c r="L513" s="437">
        <v>3</v>
      </c>
      <c r="M513" s="430" t="s">
        <v>54</v>
      </c>
      <c r="N513" s="430" t="s">
        <v>1974</v>
      </c>
      <c r="O513" s="430" t="s">
        <v>3961</v>
      </c>
      <c r="P513" s="441">
        <v>0.11</v>
      </c>
      <c r="Q513" s="570">
        <v>12</v>
      </c>
      <c r="R513" s="477">
        <v>171600000</v>
      </c>
      <c r="S513" s="473"/>
      <c r="T513" s="58">
        <v>43101</v>
      </c>
      <c r="U513" s="430" t="s">
        <v>1976</v>
      </c>
      <c r="V513" s="430" t="s">
        <v>1983</v>
      </c>
      <c r="W513" s="433">
        <v>0.05</v>
      </c>
      <c r="X513" s="459">
        <v>0</v>
      </c>
      <c r="Y513" s="443">
        <v>0</v>
      </c>
      <c r="Z513" s="443" t="s">
        <v>235</v>
      </c>
      <c r="AA513" s="459"/>
      <c r="AB513" s="72"/>
      <c r="AC513" s="571"/>
      <c r="AD513" s="399"/>
      <c r="AE513" s="72"/>
      <c r="AF513" s="72"/>
      <c r="AG513" s="459">
        <v>0</v>
      </c>
      <c r="AH513" s="449">
        <v>0</v>
      </c>
      <c r="AI513" s="449"/>
      <c r="AJ513" s="459"/>
      <c r="AK513" s="72"/>
      <c r="AL513" s="449"/>
      <c r="AM513" s="449"/>
      <c r="AN513" s="72"/>
      <c r="AO513" s="72"/>
      <c r="AP513" s="459">
        <v>0</v>
      </c>
      <c r="AQ513" s="449">
        <v>0</v>
      </c>
      <c r="AR513" s="449"/>
      <c r="AS513" s="459"/>
      <c r="AT513" s="72"/>
      <c r="AU513" s="449"/>
      <c r="AV513" s="449"/>
      <c r="AW513" s="449">
        <v>0</v>
      </c>
      <c r="AX513" s="72"/>
      <c r="AY513" s="72"/>
      <c r="AZ513" s="459">
        <v>1.2500000000000001E-2</v>
      </c>
      <c r="BA513" s="449">
        <v>0</v>
      </c>
      <c r="BB513" s="449" t="s">
        <v>1984</v>
      </c>
      <c r="BC513" s="459"/>
      <c r="BD513" s="72"/>
      <c r="BE513" s="449"/>
      <c r="BF513" s="449"/>
      <c r="BG513" s="72"/>
      <c r="BH513" s="72"/>
      <c r="BI513" s="459">
        <v>0</v>
      </c>
      <c r="BJ513" s="449">
        <v>0</v>
      </c>
      <c r="BK513" s="449"/>
      <c r="BL513" s="459"/>
      <c r="BM513" s="72"/>
      <c r="BN513" s="449"/>
      <c r="BO513" s="449"/>
      <c r="BP513" s="72"/>
      <c r="BQ513" s="72"/>
      <c r="BR513" s="459">
        <v>0</v>
      </c>
      <c r="BS513" s="449">
        <v>0</v>
      </c>
      <c r="BT513" s="449"/>
      <c r="BU513" s="459"/>
      <c r="BV513" s="72"/>
      <c r="BW513" s="449"/>
      <c r="BX513" s="449"/>
      <c r="BY513" s="449"/>
      <c r="BZ513" s="72"/>
      <c r="CA513" s="72"/>
      <c r="CB513" s="459">
        <v>1.2500000000000001E-2</v>
      </c>
      <c r="CC513" s="449">
        <v>0</v>
      </c>
      <c r="CD513" s="449" t="s">
        <v>1985</v>
      </c>
      <c r="CE513" s="459"/>
      <c r="CF513" s="72"/>
      <c r="CG513" s="571"/>
      <c r="CH513" s="449"/>
      <c r="CI513" s="72"/>
      <c r="CJ513" s="72"/>
      <c r="CK513" s="459">
        <v>1.2500000000000001E-2</v>
      </c>
      <c r="CL513" s="449">
        <v>0</v>
      </c>
      <c r="CM513" s="449" t="s">
        <v>1984</v>
      </c>
      <c r="CN513" s="459"/>
      <c r="CO513" s="72"/>
      <c r="CP513" s="449"/>
      <c r="CQ513" s="449"/>
      <c r="CR513" s="72"/>
      <c r="CS513" s="72"/>
      <c r="CT513" s="459">
        <v>0</v>
      </c>
      <c r="CU513" s="449">
        <v>0</v>
      </c>
      <c r="CV513" s="449"/>
      <c r="CW513" s="459"/>
      <c r="CX513" s="72"/>
      <c r="CY513" s="449"/>
      <c r="CZ513" s="449"/>
      <c r="DA513" s="72"/>
      <c r="DB513" s="72"/>
      <c r="DC513" s="72"/>
      <c r="DD513" s="459">
        <v>0</v>
      </c>
      <c r="DE513" s="449">
        <v>0</v>
      </c>
      <c r="DF513" s="449"/>
      <c r="DG513" s="459"/>
      <c r="DH513" s="72"/>
      <c r="DI513" s="449"/>
      <c r="DJ513" s="449"/>
      <c r="DK513" s="72"/>
      <c r="DL513" s="72"/>
      <c r="DM513" s="459">
        <v>0</v>
      </c>
      <c r="DN513" s="449">
        <v>0</v>
      </c>
      <c r="DO513" s="449"/>
      <c r="DP513" s="459"/>
      <c r="DQ513" s="72"/>
      <c r="DR513" s="449"/>
      <c r="DS513" s="449"/>
      <c r="DT513" s="72"/>
      <c r="DU513" s="72"/>
      <c r="DV513" s="459">
        <v>1.2500000000000001E-2</v>
      </c>
      <c r="DW513" s="449">
        <v>0</v>
      </c>
      <c r="DX513" s="449" t="s">
        <v>1985</v>
      </c>
      <c r="DY513" s="459"/>
      <c r="DZ513" s="68"/>
      <c r="EA513" s="443"/>
      <c r="EB513" s="443"/>
      <c r="EC513" s="68"/>
      <c r="ED513" s="68"/>
      <c r="EE513" s="68"/>
      <c r="EF513" s="572"/>
      <c r="EG513" s="449">
        <v>0.05</v>
      </c>
      <c r="EH513" s="443">
        <v>0</v>
      </c>
      <c r="EI513" s="443">
        <v>0</v>
      </c>
      <c r="EJ513" s="626"/>
      <c r="EK513" s="613"/>
      <c r="EL513" s="613"/>
      <c r="EM513" s="613"/>
      <c r="EN513" s="613"/>
      <c r="EO513" s="613"/>
      <c r="EP513" s="613"/>
      <c r="EQ513" s="613"/>
      <c r="ER513" s="613"/>
      <c r="ES513" s="200"/>
      <c r="ET513" s="412">
        <f t="shared" si="10"/>
        <v>0</v>
      </c>
    </row>
    <row r="514" spans="1:150" s="409" customFormat="1" ht="99.95" customHeight="1" x14ac:dyDescent="0.25">
      <c r="A514" s="430" t="s">
        <v>191</v>
      </c>
      <c r="B514" s="430" t="s">
        <v>3836</v>
      </c>
      <c r="C514" s="430" t="s">
        <v>1960</v>
      </c>
      <c r="D514" s="437">
        <v>3</v>
      </c>
      <c r="E514" s="430" t="s">
        <v>55</v>
      </c>
      <c r="F514" s="441" t="s">
        <v>65</v>
      </c>
      <c r="G514" s="52">
        <v>260</v>
      </c>
      <c r="H514" s="441">
        <v>1</v>
      </c>
      <c r="I514" s="441">
        <v>0.09</v>
      </c>
      <c r="J514" s="430" t="s">
        <v>1986</v>
      </c>
      <c r="K514" s="64">
        <v>43435</v>
      </c>
      <c r="L514" s="437">
        <v>4</v>
      </c>
      <c r="M514" s="430" t="s">
        <v>1987</v>
      </c>
      <c r="N514" s="430" t="s">
        <v>1988</v>
      </c>
      <c r="O514" s="430" t="s">
        <v>1964</v>
      </c>
      <c r="P514" s="441">
        <v>0.09</v>
      </c>
      <c r="Q514" s="570">
        <v>11</v>
      </c>
      <c r="R514" s="477">
        <v>529416000</v>
      </c>
      <c r="S514" s="473"/>
      <c r="T514" s="58">
        <v>43101</v>
      </c>
      <c r="U514" s="58">
        <v>43465</v>
      </c>
      <c r="V514" s="167" t="s">
        <v>1989</v>
      </c>
      <c r="W514" s="433">
        <v>0.1</v>
      </c>
      <c r="X514" s="459">
        <v>8.3000000000000001E-3</v>
      </c>
      <c r="Y514" s="443">
        <v>0</v>
      </c>
      <c r="Z514" s="443" t="s">
        <v>230</v>
      </c>
      <c r="AA514" s="459">
        <v>8.299999999999999E-2</v>
      </c>
      <c r="AB514" s="72">
        <v>0</v>
      </c>
      <c r="AC514" s="399"/>
      <c r="AD514" s="399"/>
      <c r="AE514" s="72">
        <v>8.299999999999999E-2</v>
      </c>
      <c r="AF514" s="72">
        <v>0</v>
      </c>
      <c r="AG514" s="459">
        <v>8.3000000000000001E-3</v>
      </c>
      <c r="AH514" s="449">
        <v>0</v>
      </c>
      <c r="AI514" s="449" t="s">
        <v>230</v>
      </c>
      <c r="AJ514" s="459">
        <v>8.299999999999999E-2</v>
      </c>
      <c r="AK514" s="72">
        <v>0</v>
      </c>
      <c r="AL514" s="449"/>
      <c r="AM514" s="449"/>
      <c r="AN514" s="72">
        <v>8.299999999999999E-2</v>
      </c>
      <c r="AO514" s="72">
        <v>0</v>
      </c>
      <c r="AP514" s="459">
        <v>8.3000000000000001E-3</v>
      </c>
      <c r="AQ514" s="449">
        <v>0</v>
      </c>
      <c r="AR514" s="449" t="s">
        <v>230</v>
      </c>
      <c r="AS514" s="459">
        <v>8.299999999999999E-2</v>
      </c>
      <c r="AT514" s="72">
        <v>0</v>
      </c>
      <c r="AU514" s="449"/>
      <c r="AV514" s="449"/>
      <c r="AW514" s="449"/>
      <c r="AX514" s="72">
        <v>8.299999999999999E-2</v>
      </c>
      <c r="AY514" s="72">
        <v>0</v>
      </c>
      <c r="AZ514" s="459">
        <v>8.3000000000000001E-3</v>
      </c>
      <c r="BA514" s="449">
        <v>0</v>
      </c>
      <c r="BB514" s="449" t="s">
        <v>230</v>
      </c>
      <c r="BC514" s="459">
        <v>8.299999999999999E-2</v>
      </c>
      <c r="BD514" s="72">
        <v>0</v>
      </c>
      <c r="BE514" s="449"/>
      <c r="BF514" s="449"/>
      <c r="BG514" s="72">
        <v>8.299999999999999E-2</v>
      </c>
      <c r="BH514" s="72">
        <v>0</v>
      </c>
      <c r="BI514" s="459">
        <v>8.3000000000000001E-3</v>
      </c>
      <c r="BJ514" s="449">
        <v>0</v>
      </c>
      <c r="BK514" s="449" t="s">
        <v>230</v>
      </c>
      <c r="BL514" s="459">
        <v>8.299999999999999E-2</v>
      </c>
      <c r="BM514" s="72">
        <v>0</v>
      </c>
      <c r="BN514" s="449"/>
      <c r="BO514" s="449"/>
      <c r="BP514" s="72">
        <v>8.299999999999999E-2</v>
      </c>
      <c r="BQ514" s="72">
        <v>0</v>
      </c>
      <c r="BR514" s="459">
        <v>8.3000000000000001E-3</v>
      </c>
      <c r="BS514" s="449">
        <v>0</v>
      </c>
      <c r="BT514" s="449" t="s">
        <v>230</v>
      </c>
      <c r="BU514" s="459">
        <v>8.299999999999999E-2</v>
      </c>
      <c r="BV514" s="72">
        <v>0</v>
      </c>
      <c r="BW514" s="449"/>
      <c r="BX514" s="449"/>
      <c r="BY514" s="72" t="s">
        <v>1990</v>
      </c>
      <c r="BZ514" s="72">
        <v>8.299999999999999E-2</v>
      </c>
      <c r="CA514" s="72">
        <v>0</v>
      </c>
      <c r="CB514" s="459">
        <v>8.3000000000000001E-3</v>
      </c>
      <c r="CC514" s="449">
        <v>0</v>
      </c>
      <c r="CD514" s="449" t="s">
        <v>230</v>
      </c>
      <c r="CE514" s="459">
        <v>8.299999999999999E-2</v>
      </c>
      <c r="CF514" s="72">
        <v>0</v>
      </c>
      <c r="CG514" s="449"/>
      <c r="CH514" s="449"/>
      <c r="CI514" s="72">
        <v>8.299999999999999E-2</v>
      </c>
      <c r="CJ514" s="72">
        <v>0</v>
      </c>
      <c r="CK514" s="459">
        <v>8.3000000000000001E-3</v>
      </c>
      <c r="CL514" s="449">
        <v>0</v>
      </c>
      <c r="CM514" s="449" t="s">
        <v>230</v>
      </c>
      <c r="CN514" s="459">
        <v>8.299999999999999E-2</v>
      </c>
      <c r="CO514" s="72">
        <v>0</v>
      </c>
      <c r="CP514" s="449"/>
      <c r="CQ514" s="449"/>
      <c r="CR514" s="72">
        <v>8.299999999999999E-2</v>
      </c>
      <c r="CS514" s="72">
        <v>0</v>
      </c>
      <c r="CT514" s="459">
        <v>8.3999999999999995E-3</v>
      </c>
      <c r="CU514" s="449">
        <v>0</v>
      </c>
      <c r="CV514" s="449" t="s">
        <v>230</v>
      </c>
      <c r="CW514" s="459">
        <v>8.3100000000000007E-2</v>
      </c>
      <c r="CX514" s="72">
        <v>0</v>
      </c>
      <c r="CY514" s="449"/>
      <c r="CZ514" s="449"/>
      <c r="DA514" s="72" t="s">
        <v>1990</v>
      </c>
      <c r="DB514" s="72">
        <v>8.3100000000000007E-2</v>
      </c>
      <c r="DC514" s="72">
        <v>0</v>
      </c>
      <c r="DD514" s="459">
        <v>8.3999999999999995E-3</v>
      </c>
      <c r="DE514" s="449">
        <v>0</v>
      </c>
      <c r="DF514" s="449" t="s">
        <v>230</v>
      </c>
      <c r="DG514" s="459">
        <v>8.3100000000000007E-2</v>
      </c>
      <c r="DH514" s="72">
        <v>0</v>
      </c>
      <c r="DI514" s="449"/>
      <c r="DJ514" s="449"/>
      <c r="DK514" s="72">
        <v>8.3100000000000007E-2</v>
      </c>
      <c r="DL514" s="72">
        <v>0</v>
      </c>
      <c r="DM514" s="459">
        <v>8.3999999999999995E-3</v>
      </c>
      <c r="DN514" s="449">
        <v>0</v>
      </c>
      <c r="DO514" s="449" t="s">
        <v>230</v>
      </c>
      <c r="DP514" s="459">
        <v>8.4900000000000003E-2</v>
      </c>
      <c r="DQ514" s="72">
        <v>0</v>
      </c>
      <c r="DR514" s="449"/>
      <c r="DS514" s="449"/>
      <c r="DT514" s="72">
        <v>8.4900000000000003E-2</v>
      </c>
      <c r="DU514" s="72">
        <v>0</v>
      </c>
      <c r="DV514" s="459">
        <v>8.3999999999999995E-3</v>
      </c>
      <c r="DW514" s="449">
        <v>0</v>
      </c>
      <c r="DX514" s="449" t="s">
        <v>230</v>
      </c>
      <c r="DY514" s="459">
        <v>8.4900000000000003E-2</v>
      </c>
      <c r="DZ514" s="68">
        <v>0</v>
      </c>
      <c r="EA514" s="443"/>
      <c r="EB514" s="443"/>
      <c r="EC514" s="68" t="s">
        <v>1990</v>
      </c>
      <c r="ED514" s="68">
        <v>8.4900000000000003E-2</v>
      </c>
      <c r="EE514" s="68">
        <v>0</v>
      </c>
      <c r="EF514" s="572"/>
      <c r="EG514" s="449">
        <v>0.1</v>
      </c>
      <c r="EH514" s="443">
        <v>0</v>
      </c>
      <c r="EI514" s="443">
        <v>0</v>
      </c>
      <c r="EJ514" s="626">
        <v>0.99999999999999978</v>
      </c>
      <c r="EK514" s="613">
        <v>0</v>
      </c>
      <c r="EL514" s="613">
        <v>0</v>
      </c>
      <c r="EM514" s="613">
        <v>0.99999999999999978</v>
      </c>
      <c r="EN514" s="613">
        <v>0</v>
      </c>
      <c r="EO514" s="613">
        <v>0</v>
      </c>
      <c r="EP514" s="613"/>
      <c r="EQ514" s="613"/>
      <c r="ER514" s="613"/>
      <c r="ES514" s="200"/>
      <c r="ET514" s="412">
        <f t="shared" si="10"/>
        <v>0</v>
      </c>
    </row>
    <row r="515" spans="1:150" s="409" customFormat="1" ht="99.95" customHeight="1" x14ac:dyDescent="0.25">
      <c r="A515" s="430" t="s">
        <v>191</v>
      </c>
      <c r="B515" s="430" t="s">
        <v>3836</v>
      </c>
      <c r="C515" s="430" t="s">
        <v>1960</v>
      </c>
      <c r="D515" s="437">
        <v>3</v>
      </c>
      <c r="E515" s="430" t="s">
        <v>55</v>
      </c>
      <c r="F515" s="441" t="s">
        <v>65</v>
      </c>
      <c r="G515" s="52">
        <v>260</v>
      </c>
      <c r="H515" s="441">
        <v>1</v>
      </c>
      <c r="I515" s="441">
        <v>0.09</v>
      </c>
      <c r="J515" s="430" t="s">
        <v>1986</v>
      </c>
      <c r="K515" s="64">
        <v>43435</v>
      </c>
      <c r="L515" s="437">
        <v>4</v>
      </c>
      <c r="M515" s="430" t="s">
        <v>1987</v>
      </c>
      <c r="N515" s="430" t="s">
        <v>1988</v>
      </c>
      <c r="O515" s="430" t="s">
        <v>1964</v>
      </c>
      <c r="P515" s="441">
        <v>0.09</v>
      </c>
      <c r="Q515" s="570">
        <v>11</v>
      </c>
      <c r="R515" s="477">
        <v>529416000</v>
      </c>
      <c r="S515" s="473"/>
      <c r="T515" s="58">
        <v>43101</v>
      </c>
      <c r="U515" s="58">
        <v>43465</v>
      </c>
      <c r="V515" s="430" t="s">
        <v>1991</v>
      </c>
      <c r="W515" s="433">
        <v>0.7</v>
      </c>
      <c r="X515" s="459">
        <v>5.8000000000000003E-2</v>
      </c>
      <c r="Y515" s="443">
        <v>0</v>
      </c>
      <c r="Z515" s="443" t="s">
        <v>1970</v>
      </c>
      <c r="AA515" s="459"/>
      <c r="AB515" s="72"/>
      <c r="AC515" s="401">
        <v>225500000</v>
      </c>
      <c r="AD515" s="399"/>
      <c r="AE515" s="72"/>
      <c r="AF515" s="72"/>
      <c r="AG515" s="459">
        <v>5.8000000000000003E-2</v>
      </c>
      <c r="AH515" s="449">
        <v>0</v>
      </c>
      <c r="AI515" s="449" t="s">
        <v>1970</v>
      </c>
      <c r="AJ515" s="459"/>
      <c r="AK515" s="72"/>
      <c r="AL515" s="571">
        <v>89716000</v>
      </c>
      <c r="AM515" s="449"/>
      <c r="AN515" s="72"/>
      <c r="AO515" s="72"/>
      <c r="AP515" s="459">
        <v>5.8000000000000003E-2</v>
      </c>
      <c r="AQ515" s="449">
        <v>0</v>
      </c>
      <c r="AR515" s="449" t="s">
        <v>1970</v>
      </c>
      <c r="AS515" s="459"/>
      <c r="AT515" s="72"/>
      <c r="AU515" s="449"/>
      <c r="AV515" s="449"/>
      <c r="AW515" s="449"/>
      <c r="AX515" s="72"/>
      <c r="AY515" s="72"/>
      <c r="AZ515" s="459">
        <v>5.8000000000000003E-2</v>
      </c>
      <c r="BA515" s="449">
        <v>0</v>
      </c>
      <c r="BB515" s="449" t="s">
        <v>1970</v>
      </c>
      <c r="BC515" s="459"/>
      <c r="BD515" s="72"/>
      <c r="BE515" s="449"/>
      <c r="BF515" s="449"/>
      <c r="BG515" s="72"/>
      <c r="BH515" s="72"/>
      <c r="BI515" s="459">
        <v>5.8000000000000003E-2</v>
      </c>
      <c r="BJ515" s="449">
        <v>0</v>
      </c>
      <c r="BK515" s="449" t="s">
        <v>1970</v>
      </c>
      <c r="BL515" s="459"/>
      <c r="BM515" s="72"/>
      <c r="BN515" s="449"/>
      <c r="BO515" s="449"/>
      <c r="BP515" s="72"/>
      <c r="BQ515" s="72"/>
      <c r="BR515" s="459">
        <v>5.8000000000000003E-2</v>
      </c>
      <c r="BS515" s="449">
        <v>0</v>
      </c>
      <c r="BT515" s="449" t="s">
        <v>1970</v>
      </c>
      <c r="BU515" s="459"/>
      <c r="BV515" s="72"/>
      <c r="BW515" s="449"/>
      <c r="BX515" s="449"/>
      <c r="BY515" s="72"/>
      <c r="BZ515" s="72"/>
      <c r="CA515" s="72"/>
      <c r="CB515" s="459">
        <v>5.8000000000000003E-2</v>
      </c>
      <c r="CC515" s="449">
        <v>0</v>
      </c>
      <c r="CD515" s="449" t="s">
        <v>1970</v>
      </c>
      <c r="CE515" s="459"/>
      <c r="CF515" s="72"/>
      <c r="CG515" s="449"/>
      <c r="CH515" s="449"/>
      <c r="CI515" s="72"/>
      <c r="CJ515" s="72"/>
      <c r="CK515" s="459">
        <v>5.8000000000000003E-2</v>
      </c>
      <c r="CL515" s="449">
        <v>0</v>
      </c>
      <c r="CM515" s="449" t="s">
        <v>1970</v>
      </c>
      <c r="CN515" s="459"/>
      <c r="CO515" s="72"/>
      <c r="CP515" s="571">
        <v>214200000</v>
      </c>
      <c r="CQ515" s="449"/>
      <c r="CR515" s="72"/>
      <c r="CS515" s="72"/>
      <c r="CT515" s="459">
        <v>5.8000000000000003E-2</v>
      </c>
      <c r="CU515" s="449">
        <v>0</v>
      </c>
      <c r="CV515" s="449" t="s">
        <v>1970</v>
      </c>
      <c r="CW515" s="459"/>
      <c r="CX515" s="72"/>
      <c r="CY515" s="449"/>
      <c r="CZ515" s="449"/>
      <c r="DA515" s="72"/>
      <c r="DB515" s="72"/>
      <c r="DC515" s="72"/>
      <c r="DD515" s="459">
        <v>5.8000000000000003E-2</v>
      </c>
      <c r="DE515" s="449">
        <v>0</v>
      </c>
      <c r="DF515" s="449" t="s">
        <v>1970</v>
      </c>
      <c r="DG515" s="459"/>
      <c r="DH515" s="72"/>
      <c r="DI515" s="449"/>
      <c r="DJ515" s="449"/>
      <c r="DK515" s="72"/>
      <c r="DL515" s="72"/>
      <c r="DM515" s="459">
        <v>0.06</v>
      </c>
      <c r="DN515" s="449">
        <v>0</v>
      </c>
      <c r="DO515" s="449" t="s">
        <v>1970</v>
      </c>
      <c r="DP515" s="459"/>
      <c r="DQ515" s="72"/>
      <c r="DR515" s="449"/>
      <c r="DS515" s="449"/>
      <c r="DT515" s="72"/>
      <c r="DU515" s="72"/>
      <c r="DV515" s="459">
        <v>0.06</v>
      </c>
      <c r="DW515" s="449">
        <v>0</v>
      </c>
      <c r="DX515" s="449" t="s">
        <v>1970</v>
      </c>
      <c r="DY515" s="459"/>
      <c r="DZ515" s="68"/>
      <c r="EA515" s="443"/>
      <c r="EB515" s="443"/>
      <c r="EC515" s="68"/>
      <c r="ED515" s="68"/>
      <c r="EE515" s="68"/>
      <c r="EF515" s="572"/>
      <c r="EG515" s="449">
        <v>0.70000000000000018</v>
      </c>
      <c r="EH515" s="443">
        <v>0</v>
      </c>
      <c r="EI515" s="443">
        <v>0</v>
      </c>
      <c r="EJ515" s="626"/>
      <c r="EK515" s="613"/>
      <c r="EL515" s="613"/>
      <c r="EM515" s="613"/>
      <c r="EN515" s="613"/>
      <c r="EO515" s="613"/>
      <c r="EP515" s="613"/>
      <c r="EQ515" s="613"/>
      <c r="ER515" s="613"/>
      <c r="ES515" s="200"/>
      <c r="ET515" s="412">
        <f t="shared" si="10"/>
        <v>0</v>
      </c>
    </row>
    <row r="516" spans="1:150" s="409" customFormat="1" ht="99.95" customHeight="1" x14ac:dyDescent="0.25">
      <c r="A516" s="430" t="s">
        <v>191</v>
      </c>
      <c r="B516" s="430" t="s">
        <v>3836</v>
      </c>
      <c r="C516" s="430" t="s">
        <v>1960</v>
      </c>
      <c r="D516" s="437">
        <v>3</v>
      </c>
      <c r="E516" s="430" t="s">
        <v>55</v>
      </c>
      <c r="F516" s="441" t="s">
        <v>65</v>
      </c>
      <c r="G516" s="52">
        <v>260</v>
      </c>
      <c r="H516" s="441">
        <v>1</v>
      </c>
      <c r="I516" s="441">
        <v>0.09</v>
      </c>
      <c r="J516" s="430" t="s">
        <v>1986</v>
      </c>
      <c r="K516" s="64">
        <v>43435</v>
      </c>
      <c r="L516" s="437">
        <v>4</v>
      </c>
      <c r="M516" s="430" t="s">
        <v>1987</v>
      </c>
      <c r="N516" s="430" t="s">
        <v>1988</v>
      </c>
      <c r="O516" s="430" t="s">
        <v>1964</v>
      </c>
      <c r="P516" s="441">
        <v>0.09</v>
      </c>
      <c r="Q516" s="570">
        <v>11</v>
      </c>
      <c r="R516" s="477">
        <v>529416000</v>
      </c>
      <c r="S516" s="473"/>
      <c r="T516" s="58">
        <v>43101</v>
      </c>
      <c r="U516" s="58">
        <v>43465</v>
      </c>
      <c r="V516" s="430" t="s">
        <v>1992</v>
      </c>
      <c r="W516" s="433">
        <v>0.2</v>
      </c>
      <c r="X516" s="459">
        <v>1.67E-2</v>
      </c>
      <c r="Y516" s="443">
        <v>0</v>
      </c>
      <c r="Z516" s="443" t="s">
        <v>1993</v>
      </c>
      <c r="AA516" s="459"/>
      <c r="AB516" s="72"/>
      <c r="AC516" s="401"/>
      <c r="AD516" s="399"/>
      <c r="AE516" s="72"/>
      <c r="AF516" s="72"/>
      <c r="AG516" s="459">
        <v>1.67E-2</v>
      </c>
      <c r="AH516" s="449">
        <v>0</v>
      </c>
      <c r="AI516" s="449" t="s">
        <v>1993</v>
      </c>
      <c r="AJ516" s="459"/>
      <c r="AK516" s="72"/>
      <c r="AL516" s="571"/>
      <c r="AM516" s="449"/>
      <c r="AN516" s="72"/>
      <c r="AO516" s="72"/>
      <c r="AP516" s="459">
        <v>1.67E-2</v>
      </c>
      <c r="AQ516" s="449">
        <v>0</v>
      </c>
      <c r="AR516" s="449" t="s">
        <v>1993</v>
      </c>
      <c r="AS516" s="459"/>
      <c r="AT516" s="72"/>
      <c r="AU516" s="449"/>
      <c r="AV516" s="449"/>
      <c r="AW516" s="449"/>
      <c r="AX516" s="72"/>
      <c r="AY516" s="72"/>
      <c r="AZ516" s="459">
        <v>1.67E-2</v>
      </c>
      <c r="BA516" s="449">
        <v>0</v>
      </c>
      <c r="BB516" s="449" t="s">
        <v>1993</v>
      </c>
      <c r="BC516" s="459"/>
      <c r="BD516" s="72"/>
      <c r="BE516" s="449"/>
      <c r="BF516" s="449"/>
      <c r="BG516" s="72"/>
      <c r="BH516" s="72"/>
      <c r="BI516" s="459">
        <v>1.67E-2</v>
      </c>
      <c r="BJ516" s="449">
        <v>0</v>
      </c>
      <c r="BK516" s="449" t="s">
        <v>1993</v>
      </c>
      <c r="BL516" s="459"/>
      <c r="BM516" s="72"/>
      <c r="BN516" s="449"/>
      <c r="BO516" s="449"/>
      <c r="BP516" s="72"/>
      <c r="BQ516" s="72"/>
      <c r="BR516" s="459">
        <v>1.67E-2</v>
      </c>
      <c r="BS516" s="449">
        <v>0</v>
      </c>
      <c r="BT516" s="449" t="s">
        <v>1993</v>
      </c>
      <c r="BU516" s="459"/>
      <c r="BV516" s="72"/>
      <c r="BW516" s="449"/>
      <c r="BX516" s="449"/>
      <c r="BY516" s="72"/>
      <c r="BZ516" s="72"/>
      <c r="CA516" s="72"/>
      <c r="CB516" s="459">
        <v>1.67E-2</v>
      </c>
      <c r="CC516" s="449">
        <v>0</v>
      </c>
      <c r="CD516" s="449" t="s">
        <v>1993</v>
      </c>
      <c r="CE516" s="459"/>
      <c r="CF516" s="72"/>
      <c r="CG516" s="449"/>
      <c r="CH516" s="449"/>
      <c r="CI516" s="72"/>
      <c r="CJ516" s="72"/>
      <c r="CK516" s="459">
        <v>1.67E-2</v>
      </c>
      <c r="CL516" s="449">
        <v>0</v>
      </c>
      <c r="CM516" s="449" t="s">
        <v>1993</v>
      </c>
      <c r="CN516" s="459"/>
      <c r="CO516" s="72"/>
      <c r="CP516" s="571"/>
      <c r="CQ516" s="449"/>
      <c r="CR516" s="72"/>
      <c r="CS516" s="72"/>
      <c r="CT516" s="459">
        <v>1.67E-2</v>
      </c>
      <c r="CU516" s="449">
        <v>0</v>
      </c>
      <c r="CV516" s="449" t="s">
        <v>1993</v>
      </c>
      <c r="CW516" s="459"/>
      <c r="CX516" s="72"/>
      <c r="CY516" s="449"/>
      <c r="CZ516" s="449"/>
      <c r="DA516" s="72"/>
      <c r="DB516" s="72"/>
      <c r="DC516" s="72"/>
      <c r="DD516" s="459">
        <v>1.67E-2</v>
      </c>
      <c r="DE516" s="449">
        <v>0</v>
      </c>
      <c r="DF516" s="449" t="s">
        <v>1993</v>
      </c>
      <c r="DG516" s="459"/>
      <c r="DH516" s="72"/>
      <c r="DI516" s="449"/>
      <c r="DJ516" s="449"/>
      <c r="DK516" s="72"/>
      <c r="DL516" s="72"/>
      <c r="DM516" s="459">
        <v>1.6500000000000001E-2</v>
      </c>
      <c r="DN516" s="449">
        <v>0</v>
      </c>
      <c r="DO516" s="449" t="s">
        <v>1993</v>
      </c>
      <c r="DP516" s="459"/>
      <c r="DQ516" s="72"/>
      <c r="DR516" s="449"/>
      <c r="DS516" s="449"/>
      <c r="DT516" s="72"/>
      <c r="DU516" s="72"/>
      <c r="DV516" s="459">
        <v>1.6500000000000001E-2</v>
      </c>
      <c r="DW516" s="449">
        <v>0</v>
      </c>
      <c r="DX516" s="449" t="s">
        <v>1993</v>
      </c>
      <c r="DY516" s="459"/>
      <c r="DZ516" s="68"/>
      <c r="EA516" s="443"/>
      <c r="EB516" s="443"/>
      <c r="EC516" s="68"/>
      <c r="ED516" s="68"/>
      <c r="EE516" s="68"/>
      <c r="EF516" s="572"/>
      <c r="EG516" s="449">
        <v>0.19999999999999996</v>
      </c>
      <c r="EH516" s="443">
        <v>0</v>
      </c>
      <c r="EI516" s="443">
        <v>0</v>
      </c>
      <c r="EJ516" s="626"/>
      <c r="EK516" s="613"/>
      <c r="EL516" s="613"/>
      <c r="EM516" s="613"/>
      <c r="EN516" s="613"/>
      <c r="EO516" s="613"/>
      <c r="EP516" s="613"/>
      <c r="EQ516" s="613"/>
      <c r="ER516" s="613"/>
      <c r="ES516" s="200"/>
      <c r="ET516" s="412">
        <f t="shared" si="10"/>
        <v>0</v>
      </c>
    </row>
    <row r="517" spans="1:150" s="409" customFormat="1" ht="99.95" customHeight="1" x14ac:dyDescent="0.25">
      <c r="A517" s="430" t="s">
        <v>191</v>
      </c>
      <c r="B517" s="430" t="s">
        <v>3836</v>
      </c>
      <c r="C517" s="430" t="s">
        <v>1960</v>
      </c>
      <c r="D517" s="437">
        <v>4</v>
      </c>
      <c r="E517" s="430" t="s">
        <v>56</v>
      </c>
      <c r="F517" s="441" t="s">
        <v>65</v>
      </c>
      <c r="G517" s="441">
        <v>1</v>
      </c>
      <c r="H517" s="441">
        <v>1</v>
      </c>
      <c r="I517" s="441">
        <v>0.1</v>
      </c>
      <c r="J517" s="430" t="s">
        <v>1994</v>
      </c>
      <c r="K517" s="64">
        <v>43435</v>
      </c>
      <c r="L517" s="437">
        <v>5</v>
      </c>
      <c r="M517" s="430" t="s">
        <v>1995</v>
      </c>
      <c r="N517" s="430" t="s">
        <v>1996</v>
      </c>
      <c r="O517" s="430" t="s">
        <v>1997</v>
      </c>
      <c r="P517" s="441">
        <v>0.1</v>
      </c>
      <c r="Q517" s="437">
        <v>12</v>
      </c>
      <c r="R517" s="477">
        <v>1505740000</v>
      </c>
      <c r="S517" s="473"/>
      <c r="T517" s="58">
        <v>43101</v>
      </c>
      <c r="U517" s="430" t="s">
        <v>1976</v>
      </c>
      <c r="V517" s="430" t="s">
        <v>1998</v>
      </c>
      <c r="W517" s="433">
        <v>0.4</v>
      </c>
      <c r="X517" s="459">
        <v>0</v>
      </c>
      <c r="Y517" s="443">
        <v>0</v>
      </c>
      <c r="Z517" s="443" t="s">
        <v>235</v>
      </c>
      <c r="AA517" s="459">
        <v>0</v>
      </c>
      <c r="AB517" s="72">
        <v>0</v>
      </c>
      <c r="AC517" s="571">
        <v>1497749000</v>
      </c>
      <c r="AD517" s="399"/>
      <c r="AE517" s="72">
        <v>0</v>
      </c>
      <c r="AF517" s="72">
        <v>0</v>
      </c>
      <c r="AG517" s="459">
        <v>0</v>
      </c>
      <c r="AH517" s="449">
        <v>0</v>
      </c>
      <c r="AI517" s="449"/>
      <c r="AJ517" s="459">
        <v>0</v>
      </c>
      <c r="AK517" s="72">
        <v>0</v>
      </c>
      <c r="AL517" s="449"/>
      <c r="AM517" s="449"/>
      <c r="AN517" s="72">
        <v>0</v>
      </c>
      <c r="AO517" s="72">
        <v>0</v>
      </c>
      <c r="AP517" s="459">
        <v>0</v>
      </c>
      <c r="AQ517" s="449">
        <v>0</v>
      </c>
      <c r="AR517" s="449"/>
      <c r="AS517" s="459">
        <v>0.05</v>
      </c>
      <c r="AT517" s="72">
        <v>0</v>
      </c>
      <c r="AU517" s="449"/>
      <c r="AV517" s="449"/>
      <c r="AW517" s="449"/>
      <c r="AX517" s="72">
        <v>5.000000000000001E-2</v>
      </c>
      <c r="AY517" s="72">
        <v>0</v>
      </c>
      <c r="AZ517" s="459">
        <v>0.1</v>
      </c>
      <c r="BA517" s="449">
        <v>0</v>
      </c>
      <c r="BB517" s="449" t="s">
        <v>1999</v>
      </c>
      <c r="BC517" s="459">
        <v>0.1</v>
      </c>
      <c r="BD517" s="72">
        <v>0</v>
      </c>
      <c r="BE517" s="449"/>
      <c r="BF517" s="449"/>
      <c r="BG517" s="72">
        <v>0.10000000000000002</v>
      </c>
      <c r="BH517" s="72">
        <v>0</v>
      </c>
      <c r="BI517" s="459">
        <v>0</v>
      </c>
      <c r="BJ517" s="449">
        <v>0</v>
      </c>
      <c r="BK517" s="449"/>
      <c r="BL517" s="459">
        <v>0</v>
      </c>
      <c r="BM517" s="72">
        <v>0</v>
      </c>
      <c r="BN517" s="449"/>
      <c r="BO517" s="449"/>
      <c r="BP517" s="72">
        <v>0</v>
      </c>
      <c r="BQ517" s="72">
        <v>0</v>
      </c>
      <c r="BR517" s="459">
        <v>0</v>
      </c>
      <c r="BS517" s="449">
        <v>0</v>
      </c>
      <c r="BT517" s="449"/>
      <c r="BU517" s="459">
        <v>0.25</v>
      </c>
      <c r="BV517" s="72">
        <v>0</v>
      </c>
      <c r="BW517" s="449"/>
      <c r="BX517" s="449"/>
      <c r="BY517" s="72" t="s">
        <v>2000</v>
      </c>
      <c r="BZ517" s="72">
        <v>0.25</v>
      </c>
      <c r="CA517" s="72">
        <v>0</v>
      </c>
      <c r="CB517" s="459">
        <v>0.1</v>
      </c>
      <c r="CC517" s="449">
        <v>0</v>
      </c>
      <c r="CD517" s="449" t="s">
        <v>1999</v>
      </c>
      <c r="CE517" s="459">
        <v>0.1</v>
      </c>
      <c r="CF517" s="72">
        <v>0</v>
      </c>
      <c r="CG517" s="449"/>
      <c r="CH517" s="449"/>
      <c r="CI517" s="72">
        <v>0.10000000000000002</v>
      </c>
      <c r="CJ517" s="72">
        <v>0</v>
      </c>
      <c r="CK517" s="459">
        <v>0</v>
      </c>
      <c r="CL517" s="449">
        <v>0</v>
      </c>
      <c r="CM517" s="449"/>
      <c r="CN517" s="459">
        <v>0</v>
      </c>
      <c r="CO517" s="72">
        <v>0</v>
      </c>
      <c r="CP517" s="571">
        <v>7991000</v>
      </c>
      <c r="CQ517" s="449"/>
      <c r="CR517" s="72">
        <v>0</v>
      </c>
      <c r="CS517" s="72">
        <v>0</v>
      </c>
      <c r="CT517" s="459">
        <v>0</v>
      </c>
      <c r="CU517" s="449">
        <v>0</v>
      </c>
      <c r="CV517" s="449"/>
      <c r="CW517" s="459">
        <v>0.05</v>
      </c>
      <c r="CX517" s="72">
        <v>0</v>
      </c>
      <c r="CY517" s="449"/>
      <c r="CZ517" s="449"/>
      <c r="DA517" s="72" t="s">
        <v>2001</v>
      </c>
      <c r="DB517" s="72">
        <v>5.000000000000001E-2</v>
      </c>
      <c r="DC517" s="72">
        <v>0</v>
      </c>
      <c r="DD517" s="459">
        <v>0.1</v>
      </c>
      <c r="DE517" s="449">
        <v>0</v>
      </c>
      <c r="DF517" s="449" t="s">
        <v>1999</v>
      </c>
      <c r="DG517" s="459">
        <v>0.1</v>
      </c>
      <c r="DH517" s="72">
        <v>0</v>
      </c>
      <c r="DI517" s="449"/>
      <c r="DJ517" s="449"/>
      <c r="DK517" s="72">
        <v>0.10000000000000002</v>
      </c>
      <c r="DL517" s="72">
        <v>0</v>
      </c>
      <c r="DM517" s="459">
        <v>0</v>
      </c>
      <c r="DN517" s="449">
        <v>0</v>
      </c>
      <c r="DO517" s="449"/>
      <c r="DP517" s="459">
        <v>0</v>
      </c>
      <c r="DQ517" s="72">
        <v>0</v>
      </c>
      <c r="DR517" s="449"/>
      <c r="DS517" s="449"/>
      <c r="DT517" s="72">
        <v>0</v>
      </c>
      <c r="DU517" s="72">
        <v>0</v>
      </c>
      <c r="DV517" s="459">
        <v>0.1</v>
      </c>
      <c r="DW517" s="449">
        <v>0</v>
      </c>
      <c r="DX517" s="449" t="s">
        <v>2002</v>
      </c>
      <c r="DY517" s="459">
        <v>0.35000000000000003</v>
      </c>
      <c r="DZ517" s="68">
        <v>0</v>
      </c>
      <c r="EA517" s="443"/>
      <c r="EB517" s="443"/>
      <c r="EC517" s="443"/>
      <c r="ED517" s="68">
        <v>0.35000000000000003</v>
      </c>
      <c r="EE517" s="68">
        <v>0</v>
      </c>
      <c r="EF517" s="572"/>
      <c r="EG517" s="449">
        <v>0.4</v>
      </c>
      <c r="EH517" s="443">
        <v>0</v>
      </c>
      <c r="EI517" s="443">
        <v>0</v>
      </c>
      <c r="EJ517" s="626">
        <v>1</v>
      </c>
      <c r="EK517" s="613">
        <v>0</v>
      </c>
      <c r="EL517" s="613">
        <v>0</v>
      </c>
      <c r="EM517" s="613">
        <v>1</v>
      </c>
      <c r="EN517" s="613">
        <v>0</v>
      </c>
      <c r="EO517" s="613">
        <v>0</v>
      </c>
      <c r="EP517" s="613"/>
      <c r="EQ517" s="613"/>
      <c r="ER517" s="613"/>
      <c r="ES517" s="200"/>
      <c r="ET517" s="412">
        <f t="shared" si="10"/>
        <v>0</v>
      </c>
    </row>
    <row r="518" spans="1:150" s="409" customFormat="1" ht="99.95" customHeight="1" x14ac:dyDescent="0.25">
      <c r="A518" s="430" t="s">
        <v>191</v>
      </c>
      <c r="B518" s="430" t="s">
        <v>3836</v>
      </c>
      <c r="C518" s="430" t="s">
        <v>1960</v>
      </c>
      <c r="D518" s="437">
        <v>4</v>
      </c>
      <c r="E518" s="430" t="s">
        <v>56</v>
      </c>
      <c r="F518" s="441" t="s">
        <v>65</v>
      </c>
      <c r="G518" s="441">
        <v>1</v>
      </c>
      <c r="H518" s="441">
        <v>1</v>
      </c>
      <c r="I518" s="441">
        <v>0.1</v>
      </c>
      <c r="J518" s="430" t="s">
        <v>1994</v>
      </c>
      <c r="K518" s="64">
        <v>43435</v>
      </c>
      <c r="L518" s="437">
        <v>5</v>
      </c>
      <c r="M518" s="430" t="s">
        <v>1995</v>
      </c>
      <c r="N518" s="430" t="s">
        <v>2003</v>
      </c>
      <c r="O518" s="430" t="s">
        <v>1997</v>
      </c>
      <c r="P518" s="441">
        <v>0.1</v>
      </c>
      <c r="Q518" s="437">
        <v>12</v>
      </c>
      <c r="R518" s="477">
        <v>1505740000</v>
      </c>
      <c r="S518" s="473"/>
      <c r="T518" s="58">
        <v>43101</v>
      </c>
      <c r="U518" s="58">
        <v>43465</v>
      </c>
      <c r="V518" s="430" t="s">
        <v>2004</v>
      </c>
      <c r="W518" s="433">
        <v>0.4</v>
      </c>
      <c r="X518" s="459">
        <v>0</v>
      </c>
      <c r="Y518" s="443">
        <v>0</v>
      </c>
      <c r="Z518" s="443" t="s">
        <v>235</v>
      </c>
      <c r="AA518" s="459"/>
      <c r="AB518" s="72"/>
      <c r="AC518" s="571"/>
      <c r="AD518" s="399"/>
      <c r="AE518" s="72"/>
      <c r="AF518" s="72"/>
      <c r="AG518" s="459">
        <v>0</v>
      </c>
      <c r="AH518" s="449">
        <v>0</v>
      </c>
      <c r="AI518" s="449"/>
      <c r="AJ518" s="459"/>
      <c r="AK518" s="72"/>
      <c r="AL518" s="449"/>
      <c r="AM518" s="449"/>
      <c r="AN518" s="72"/>
      <c r="AO518" s="72"/>
      <c r="AP518" s="459">
        <v>0</v>
      </c>
      <c r="AQ518" s="449">
        <v>0</v>
      </c>
      <c r="AR518" s="449"/>
      <c r="AS518" s="459"/>
      <c r="AT518" s="72"/>
      <c r="AU518" s="449"/>
      <c r="AV518" s="449"/>
      <c r="AW518" s="449"/>
      <c r="AX518" s="72"/>
      <c r="AY518" s="72"/>
      <c r="AZ518" s="459">
        <v>0</v>
      </c>
      <c r="BA518" s="449">
        <v>0</v>
      </c>
      <c r="BB518" s="449"/>
      <c r="BC518" s="459"/>
      <c r="BD518" s="72"/>
      <c r="BE518" s="449"/>
      <c r="BF518" s="449"/>
      <c r="BG518" s="72"/>
      <c r="BH518" s="72"/>
      <c r="BI518" s="459">
        <v>0</v>
      </c>
      <c r="BJ518" s="449">
        <v>0</v>
      </c>
      <c r="BK518" s="449"/>
      <c r="BL518" s="459"/>
      <c r="BM518" s="72"/>
      <c r="BN518" s="449"/>
      <c r="BO518" s="449"/>
      <c r="BP518" s="72"/>
      <c r="BQ518" s="72"/>
      <c r="BR518" s="459">
        <v>0.2</v>
      </c>
      <c r="BS518" s="449">
        <v>0</v>
      </c>
      <c r="BT518" s="449" t="s">
        <v>2005</v>
      </c>
      <c r="BU518" s="459"/>
      <c r="BV518" s="72"/>
      <c r="BW518" s="449"/>
      <c r="BX518" s="449"/>
      <c r="BY518" s="72"/>
      <c r="BZ518" s="72"/>
      <c r="CA518" s="72"/>
      <c r="CB518" s="459">
        <v>0</v>
      </c>
      <c r="CC518" s="449">
        <v>0</v>
      </c>
      <c r="CD518" s="449"/>
      <c r="CE518" s="459"/>
      <c r="CF518" s="72"/>
      <c r="CG518" s="449"/>
      <c r="CH518" s="449"/>
      <c r="CI518" s="72"/>
      <c r="CJ518" s="72"/>
      <c r="CK518" s="459">
        <v>0</v>
      </c>
      <c r="CL518" s="449">
        <v>0</v>
      </c>
      <c r="CM518" s="449"/>
      <c r="CN518" s="459"/>
      <c r="CO518" s="72"/>
      <c r="CP518" s="571"/>
      <c r="CQ518" s="449"/>
      <c r="CR518" s="72"/>
      <c r="CS518" s="72"/>
      <c r="CT518" s="459">
        <v>0</v>
      </c>
      <c r="CU518" s="449">
        <v>0</v>
      </c>
      <c r="CV518" s="449"/>
      <c r="CW518" s="459"/>
      <c r="CX518" s="72"/>
      <c r="CY518" s="449"/>
      <c r="CZ518" s="449"/>
      <c r="DA518" s="72"/>
      <c r="DB518" s="72"/>
      <c r="DC518" s="72"/>
      <c r="DD518" s="459">
        <v>0</v>
      </c>
      <c r="DE518" s="449">
        <v>0</v>
      </c>
      <c r="DF518" s="449"/>
      <c r="DG518" s="459"/>
      <c r="DH518" s="72"/>
      <c r="DI518" s="449"/>
      <c r="DJ518" s="449"/>
      <c r="DK518" s="72"/>
      <c r="DL518" s="72"/>
      <c r="DM518" s="459">
        <v>0</v>
      </c>
      <c r="DN518" s="449">
        <v>0</v>
      </c>
      <c r="DO518" s="449"/>
      <c r="DP518" s="459"/>
      <c r="DQ518" s="72"/>
      <c r="DR518" s="449"/>
      <c r="DS518" s="449"/>
      <c r="DT518" s="72"/>
      <c r="DU518" s="72"/>
      <c r="DV518" s="459">
        <v>0.2</v>
      </c>
      <c r="DW518" s="449">
        <v>0</v>
      </c>
      <c r="DX518" s="449" t="s">
        <v>2005</v>
      </c>
      <c r="DY518" s="459"/>
      <c r="DZ518" s="68"/>
      <c r="EA518" s="443"/>
      <c r="EB518" s="443"/>
      <c r="EC518" s="443"/>
      <c r="ED518" s="68"/>
      <c r="EE518" s="68"/>
      <c r="EF518" s="572"/>
      <c r="EG518" s="449">
        <v>0.4</v>
      </c>
      <c r="EH518" s="443">
        <v>0</v>
      </c>
      <c r="EI518" s="443">
        <v>0</v>
      </c>
      <c r="EJ518" s="626"/>
      <c r="EK518" s="613"/>
      <c r="EL518" s="613"/>
      <c r="EM518" s="613"/>
      <c r="EN518" s="613"/>
      <c r="EO518" s="613"/>
      <c r="EP518" s="613"/>
      <c r="EQ518" s="613"/>
      <c r="ER518" s="613"/>
      <c r="ES518" s="200"/>
      <c r="ET518" s="412">
        <f t="shared" si="10"/>
        <v>0</v>
      </c>
    </row>
    <row r="519" spans="1:150" s="409" customFormat="1" ht="99.95" customHeight="1" x14ac:dyDescent="0.25">
      <c r="A519" s="430" t="s">
        <v>191</v>
      </c>
      <c r="B519" s="430" t="s">
        <v>3836</v>
      </c>
      <c r="C519" s="430" t="s">
        <v>1960</v>
      </c>
      <c r="D519" s="437">
        <v>4</v>
      </c>
      <c r="E519" s="430" t="s">
        <v>56</v>
      </c>
      <c r="F519" s="441" t="s">
        <v>65</v>
      </c>
      <c r="G519" s="441">
        <v>1</v>
      </c>
      <c r="H519" s="441">
        <v>1</v>
      </c>
      <c r="I519" s="441">
        <v>0.1</v>
      </c>
      <c r="J519" s="430" t="s">
        <v>1994</v>
      </c>
      <c r="K519" s="64">
        <v>43435</v>
      </c>
      <c r="L519" s="437">
        <v>5</v>
      </c>
      <c r="M519" s="430" t="s">
        <v>1995</v>
      </c>
      <c r="N519" s="430" t="s">
        <v>2006</v>
      </c>
      <c r="O519" s="430" t="s">
        <v>1997</v>
      </c>
      <c r="P519" s="441">
        <v>0.1</v>
      </c>
      <c r="Q519" s="437">
        <v>12</v>
      </c>
      <c r="R519" s="477">
        <v>1505740000</v>
      </c>
      <c r="S519" s="473"/>
      <c r="T519" s="58">
        <v>43101</v>
      </c>
      <c r="U519" s="58">
        <v>43465</v>
      </c>
      <c r="V519" s="430" t="s">
        <v>2007</v>
      </c>
      <c r="W519" s="433">
        <v>0.2</v>
      </c>
      <c r="X519" s="459">
        <v>0</v>
      </c>
      <c r="Y519" s="443">
        <v>0</v>
      </c>
      <c r="Z519" s="443" t="s">
        <v>235</v>
      </c>
      <c r="AA519" s="459"/>
      <c r="AB519" s="72"/>
      <c r="AC519" s="571"/>
      <c r="AD519" s="399"/>
      <c r="AE519" s="72"/>
      <c r="AF519" s="72"/>
      <c r="AG519" s="459">
        <v>0</v>
      </c>
      <c r="AH519" s="449">
        <v>0</v>
      </c>
      <c r="AI519" s="449"/>
      <c r="AJ519" s="459"/>
      <c r="AK519" s="72"/>
      <c r="AL519" s="449"/>
      <c r="AM519" s="449"/>
      <c r="AN519" s="72"/>
      <c r="AO519" s="72"/>
      <c r="AP519" s="459">
        <v>0.05</v>
      </c>
      <c r="AQ519" s="449">
        <v>0</v>
      </c>
      <c r="AR519" s="449" t="s">
        <v>2008</v>
      </c>
      <c r="AS519" s="459"/>
      <c r="AT519" s="72"/>
      <c r="AU519" s="449"/>
      <c r="AV519" s="449"/>
      <c r="AW519" s="449"/>
      <c r="AX519" s="72"/>
      <c r="AY519" s="72"/>
      <c r="AZ519" s="459">
        <v>0</v>
      </c>
      <c r="BA519" s="449">
        <v>0</v>
      </c>
      <c r="BB519" s="449"/>
      <c r="BC519" s="459"/>
      <c r="BD519" s="72"/>
      <c r="BE519" s="449"/>
      <c r="BF519" s="449"/>
      <c r="BG519" s="72"/>
      <c r="BH519" s="72"/>
      <c r="BI519" s="459">
        <v>0</v>
      </c>
      <c r="BJ519" s="449">
        <v>0</v>
      </c>
      <c r="BK519" s="449"/>
      <c r="BL519" s="459"/>
      <c r="BM519" s="72"/>
      <c r="BN519" s="449"/>
      <c r="BO519" s="449"/>
      <c r="BP519" s="72"/>
      <c r="BQ519" s="72"/>
      <c r="BR519" s="459">
        <v>0.05</v>
      </c>
      <c r="BS519" s="449">
        <v>0</v>
      </c>
      <c r="BT519" s="449" t="s">
        <v>2008</v>
      </c>
      <c r="BU519" s="459"/>
      <c r="BV519" s="72"/>
      <c r="BW519" s="449"/>
      <c r="BX519" s="449"/>
      <c r="BY519" s="72"/>
      <c r="BZ519" s="72"/>
      <c r="CA519" s="72"/>
      <c r="CB519" s="459">
        <v>0</v>
      </c>
      <c r="CC519" s="449">
        <v>0</v>
      </c>
      <c r="CD519" s="449"/>
      <c r="CE519" s="459"/>
      <c r="CF519" s="72"/>
      <c r="CG519" s="449"/>
      <c r="CH519" s="449"/>
      <c r="CI519" s="72"/>
      <c r="CJ519" s="72"/>
      <c r="CK519" s="459">
        <v>0</v>
      </c>
      <c r="CL519" s="449">
        <v>0</v>
      </c>
      <c r="CM519" s="449"/>
      <c r="CN519" s="459"/>
      <c r="CO519" s="72"/>
      <c r="CP519" s="571"/>
      <c r="CQ519" s="449"/>
      <c r="CR519" s="72"/>
      <c r="CS519" s="72"/>
      <c r="CT519" s="459">
        <v>0.05</v>
      </c>
      <c r="CU519" s="449">
        <v>0</v>
      </c>
      <c r="CV519" s="449" t="s">
        <v>2008</v>
      </c>
      <c r="CW519" s="459"/>
      <c r="CX519" s="72"/>
      <c r="CY519" s="449"/>
      <c r="CZ519" s="449"/>
      <c r="DA519" s="72"/>
      <c r="DB519" s="72"/>
      <c r="DC519" s="72"/>
      <c r="DD519" s="459">
        <v>0</v>
      </c>
      <c r="DE519" s="449">
        <v>0</v>
      </c>
      <c r="DF519" s="449"/>
      <c r="DG519" s="459"/>
      <c r="DH519" s="72"/>
      <c r="DI519" s="449"/>
      <c r="DJ519" s="449"/>
      <c r="DK519" s="72"/>
      <c r="DL519" s="72"/>
      <c r="DM519" s="459">
        <v>0</v>
      </c>
      <c r="DN519" s="449">
        <v>0</v>
      </c>
      <c r="DO519" s="449"/>
      <c r="DP519" s="459"/>
      <c r="DQ519" s="72"/>
      <c r="DR519" s="449"/>
      <c r="DS519" s="449"/>
      <c r="DT519" s="72"/>
      <c r="DU519" s="72"/>
      <c r="DV519" s="459">
        <v>0.05</v>
      </c>
      <c r="DW519" s="449">
        <v>0</v>
      </c>
      <c r="DX519" s="449" t="s">
        <v>2008</v>
      </c>
      <c r="DY519" s="459"/>
      <c r="DZ519" s="68"/>
      <c r="EA519" s="443"/>
      <c r="EB519" s="443"/>
      <c r="EC519" s="443"/>
      <c r="ED519" s="68"/>
      <c r="EE519" s="68"/>
      <c r="EF519" s="572"/>
      <c r="EG519" s="449">
        <v>0.2</v>
      </c>
      <c r="EH519" s="443">
        <v>0</v>
      </c>
      <c r="EI519" s="443">
        <v>0</v>
      </c>
      <c r="EJ519" s="626"/>
      <c r="EK519" s="613"/>
      <c r="EL519" s="613"/>
      <c r="EM519" s="613"/>
      <c r="EN519" s="613"/>
      <c r="EO519" s="613"/>
      <c r="EP519" s="613"/>
      <c r="EQ519" s="613"/>
      <c r="ER519" s="613"/>
      <c r="ES519" s="200"/>
      <c r="ET519" s="412">
        <f t="shared" si="10"/>
        <v>0</v>
      </c>
    </row>
    <row r="520" spans="1:150" s="409" customFormat="1" ht="99.95" customHeight="1" x14ac:dyDescent="0.25">
      <c r="A520" s="430" t="s">
        <v>191</v>
      </c>
      <c r="B520" s="430" t="s">
        <v>3837</v>
      </c>
      <c r="C520" s="430" t="s">
        <v>2009</v>
      </c>
      <c r="D520" s="437">
        <v>5</v>
      </c>
      <c r="E520" s="430" t="s">
        <v>57</v>
      </c>
      <c r="F520" s="441" t="s">
        <v>65</v>
      </c>
      <c r="G520" s="441">
        <v>0.05</v>
      </c>
      <c r="H520" s="441">
        <v>1</v>
      </c>
      <c r="I520" s="441">
        <v>0.36</v>
      </c>
      <c r="J520" s="430" t="s">
        <v>2010</v>
      </c>
      <c r="K520" s="437" t="s">
        <v>2011</v>
      </c>
      <c r="L520" s="437">
        <v>6</v>
      </c>
      <c r="M520" s="430" t="s">
        <v>58</v>
      </c>
      <c r="N520" s="430" t="s">
        <v>2012</v>
      </c>
      <c r="O520" s="430" t="s">
        <v>3962</v>
      </c>
      <c r="P520" s="441">
        <v>7.0000000000000007E-2</v>
      </c>
      <c r="Q520" s="437">
        <v>12</v>
      </c>
      <c r="R520" s="477">
        <v>335507000</v>
      </c>
      <c r="S520" s="473"/>
      <c r="T520" s="58">
        <v>43101</v>
      </c>
      <c r="U520" s="58" t="s">
        <v>2013</v>
      </c>
      <c r="V520" s="430" t="s">
        <v>2014</v>
      </c>
      <c r="W520" s="443">
        <v>0.35</v>
      </c>
      <c r="X520" s="459">
        <v>4.8000000000000001E-2</v>
      </c>
      <c r="Y520" s="443">
        <v>0</v>
      </c>
      <c r="Z520" s="443" t="s">
        <v>2015</v>
      </c>
      <c r="AA520" s="459">
        <v>7.3000000000000009E-2</v>
      </c>
      <c r="AB520" s="72">
        <v>0</v>
      </c>
      <c r="AC520" s="401">
        <v>320755000</v>
      </c>
      <c r="AD520" s="401">
        <v>0</v>
      </c>
      <c r="AE520" s="72">
        <v>3.6263888888888895E-3</v>
      </c>
      <c r="AF520" s="72">
        <v>0</v>
      </c>
      <c r="AG520" s="459">
        <v>2.3E-2</v>
      </c>
      <c r="AH520" s="449">
        <v>0</v>
      </c>
      <c r="AI520" s="72" t="s">
        <v>2016</v>
      </c>
      <c r="AJ520" s="459">
        <v>4.8000000000000001E-2</v>
      </c>
      <c r="AK520" s="72">
        <v>0</v>
      </c>
      <c r="AL520" s="72">
        <v>0</v>
      </c>
      <c r="AM520" s="72" t="s">
        <v>2017</v>
      </c>
      <c r="AN520" s="72">
        <v>1.6569444444444446E-3</v>
      </c>
      <c r="AO520" s="72">
        <v>0</v>
      </c>
      <c r="AP520" s="459">
        <v>2.3E-2</v>
      </c>
      <c r="AQ520" s="449">
        <v>0</v>
      </c>
      <c r="AR520" s="72" t="s">
        <v>2016</v>
      </c>
      <c r="AS520" s="459">
        <v>0.13550000000000001</v>
      </c>
      <c r="AT520" s="72">
        <v>0</v>
      </c>
      <c r="AU520" s="72">
        <v>0</v>
      </c>
      <c r="AV520" s="72"/>
      <c r="AW520" s="72">
        <v>0</v>
      </c>
      <c r="AX520" s="72">
        <v>7.0909722222222233E-3</v>
      </c>
      <c r="AY520" s="72">
        <v>0</v>
      </c>
      <c r="AZ520" s="459">
        <v>2.3E-2</v>
      </c>
      <c r="BA520" s="449">
        <v>0</v>
      </c>
      <c r="BB520" s="72" t="s">
        <v>2016</v>
      </c>
      <c r="BC520" s="459">
        <v>4.8000000000000001E-2</v>
      </c>
      <c r="BD520" s="72">
        <v>0</v>
      </c>
      <c r="BE520" s="72">
        <v>0</v>
      </c>
      <c r="BF520" s="72"/>
      <c r="BG520" s="72">
        <v>1.6569444444444446E-3</v>
      </c>
      <c r="BH520" s="72">
        <v>0</v>
      </c>
      <c r="BI520" s="459">
        <v>2.3E-2</v>
      </c>
      <c r="BJ520" s="449">
        <v>0</v>
      </c>
      <c r="BK520" s="72" t="s">
        <v>2016</v>
      </c>
      <c r="BL520" s="459">
        <v>4.8000000000000001E-2</v>
      </c>
      <c r="BM520" s="72">
        <v>0</v>
      </c>
      <c r="BN520" s="72">
        <v>0</v>
      </c>
      <c r="BO520" s="72" t="s">
        <v>2018</v>
      </c>
      <c r="BP520" s="72">
        <v>1.6569444444444446E-3</v>
      </c>
      <c r="BQ520" s="72">
        <v>0</v>
      </c>
      <c r="BR520" s="459">
        <v>2.3E-2</v>
      </c>
      <c r="BS520" s="449">
        <v>0</v>
      </c>
      <c r="BT520" s="72" t="s">
        <v>2016</v>
      </c>
      <c r="BU520" s="459">
        <v>0.13550000000000001</v>
      </c>
      <c r="BV520" s="72">
        <v>0</v>
      </c>
      <c r="BW520" s="72"/>
      <c r="BX520" s="72" t="s">
        <v>2017</v>
      </c>
      <c r="BY520" s="72"/>
      <c r="BZ520" s="72">
        <v>8.9506944444444451E-3</v>
      </c>
      <c r="CA520" s="72">
        <v>0</v>
      </c>
      <c r="CB520" s="459">
        <v>4.8000000000000001E-2</v>
      </c>
      <c r="CC520" s="449">
        <v>0</v>
      </c>
      <c r="CD520" s="449" t="s">
        <v>2015</v>
      </c>
      <c r="CE520" s="459">
        <v>7.3000000000000009E-2</v>
      </c>
      <c r="CF520" s="72">
        <v>0</v>
      </c>
      <c r="CG520" s="72"/>
      <c r="CH520" s="72"/>
      <c r="CI520" s="72">
        <v>3.0305555555555554E-3</v>
      </c>
      <c r="CJ520" s="72">
        <v>0</v>
      </c>
      <c r="CK520" s="459">
        <v>4.7E-2</v>
      </c>
      <c r="CL520" s="449">
        <v>0</v>
      </c>
      <c r="CM520" s="449" t="s">
        <v>2015</v>
      </c>
      <c r="CN520" s="459">
        <v>7.2000000000000008E-2</v>
      </c>
      <c r="CO520" s="72">
        <v>0</v>
      </c>
      <c r="CP520" s="571">
        <v>14752000</v>
      </c>
      <c r="CQ520" s="72"/>
      <c r="CR520" s="72">
        <v>1.8750000000000004E-3</v>
      </c>
      <c r="CS520" s="72">
        <v>0</v>
      </c>
      <c r="CT520" s="459">
        <v>2.3E-2</v>
      </c>
      <c r="CU520" s="449">
        <v>0</v>
      </c>
      <c r="CV520" s="72" t="s">
        <v>2016</v>
      </c>
      <c r="CW520" s="459">
        <v>0.13550000000000001</v>
      </c>
      <c r="CX520" s="72">
        <v>0</v>
      </c>
      <c r="CY520" s="72">
        <v>0</v>
      </c>
      <c r="CZ520" s="72"/>
      <c r="DA520" s="72"/>
      <c r="DB520" s="72">
        <v>7.0756944444444461E-3</v>
      </c>
      <c r="DC520" s="72">
        <v>0</v>
      </c>
      <c r="DD520" s="459">
        <v>2.3E-2</v>
      </c>
      <c r="DE520" s="449">
        <v>0</v>
      </c>
      <c r="DF520" s="72" t="s">
        <v>2016</v>
      </c>
      <c r="DG520" s="459">
        <v>4.8000000000000001E-2</v>
      </c>
      <c r="DH520" s="72">
        <v>0</v>
      </c>
      <c r="DI520" s="72">
        <v>0</v>
      </c>
      <c r="DJ520" s="72"/>
      <c r="DK520" s="72">
        <v>1.6416666666666669E-3</v>
      </c>
      <c r="DL520" s="72">
        <v>0</v>
      </c>
      <c r="DM520" s="459">
        <v>2.3E-2</v>
      </c>
      <c r="DN520" s="449">
        <v>0</v>
      </c>
      <c r="DO520" s="72" t="s">
        <v>2016</v>
      </c>
      <c r="DP520" s="459">
        <v>4.8000000000000001E-2</v>
      </c>
      <c r="DQ520" s="72">
        <v>0</v>
      </c>
      <c r="DR520" s="72">
        <v>0</v>
      </c>
      <c r="DS520" s="72"/>
      <c r="DT520" s="72">
        <v>3.5166666666666675E-3</v>
      </c>
      <c r="DU520" s="72">
        <v>0</v>
      </c>
      <c r="DV520" s="459">
        <v>2.3E-2</v>
      </c>
      <c r="DW520" s="449">
        <v>0</v>
      </c>
      <c r="DX520" s="72" t="s">
        <v>2016</v>
      </c>
      <c r="DY520" s="459">
        <v>0.13550000000000001</v>
      </c>
      <c r="DZ520" s="68">
        <v>0</v>
      </c>
      <c r="EA520" s="68">
        <v>0</v>
      </c>
      <c r="EB520" s="68"/>
      <c r="EC520" s="68" t="s">
        <v>2019</v>
      </c>
      <c r="ED520" s="68">
        <v>8.221527777777779E-3</v>
      </c>
      <c r="EE520" s="68">
        <v>0</v>
      </c>
      <c r="EF520" s="572"/>
      <c r="EG520" s="449">
        <v>0.35000000000000003</v>
      </c>
      <c r="EH520" s="443">
        <v>0</v>
      </c>
      <c r="EI520" s="443">
        <v>0</v>
      </c>
      <c r="EJ520" s="626">
        <v>1</v>
      </c>
      <c r="EK520" s="613">
        <v>0</v>
      </c>
      <c r="EL520" s="613">
        <v>0</v>
      </c>
      <c r="EM520" s="613">
        <v>5.000000000000001E-2</v>
      </c>
      <c r="EN520" s="613">
        <v>0</v>
      </c>
      <c r="EO520" s="613">
        <v>0</v>
      </c>
      <c r="EP520" s="613"/>
      <c r="EQ520" s="613"/>
      <c r="ER520" s="613"/>
      <c r="ES520" s="200"/>
      <c r="ET520" s="412">
        <f t="shared" si="10"/>
        <v>0</v>
      </c>
    </row>
    <row r="521" spans="1:150" s="409" customFormat="1" ht="99.95" customHeight="1" x14ac:dyDescent="0.25">
      <c r="A521" s="430" t="s">
        <v>191</v>
      </c>
      <c r="B521" s="430" t="s">
        <v>3837</v>
      </c>
      <c r="C521" s="430" t="s">
        <v>2009</v>
      </c>
      <c r="D521" s="437">
        <v>5</v>
      </c>
      <c r="E521" s="430" t="s">
        <v>57</v>
      </c>
      <c r="F521" s="441" t="s">
        <v>65</v>
      </c>
      <c r="G521" s="441">
        <v>0.05</v>
      </c>
      <c r="H521" s="441">
        <v>1</v>
      </c>
      <c r="I521" s="441">
        <v>0.36</v>
      </c>
      <c r="J521" s="430" t="s">
        <v>2010</v>
      </c>
      <c r="K521" s="437" t="s">
        <v>2011</v>
      </c>
      <c r="L521" s="437">
        <v>6</v>
      </c>
      <c r="M521" s="430" t="s">
        <v>58</v>
      </c>
      <c r="N521" s="430" t="s">
        <v>2012</v>
      </c>
      <c r="O521" s="430" t="s">
        <v>3962</v>
      </c>
      <c r="P521" s="441">
        <v>7.0000000000000007E-2</v>
      </c>
      <c r="Q521" s="437">
        <v>12</v>
      </c>
      <c r="R521" s="477">
        <v>335507000</v>
      </c>
      <c r="S521" s="473"/>
      <c r="T521" s="58">
        <v>43101</v>
      </c>
      <c r="U521" s="58" t="s">
        <v>2013</v>
      </c>
      <c r="V521" s="173" t="s">
        <v>2020</v>
      </c>
      <c r="W521" s="443">
        <v>0.3</v>
      </c>
      <c r="X521" s="459">
        <v>2.5000000000000001E-2</v>
      </c>
      <c r="Y521" s="443">
        <v>0</v>
      </c>
      <c r="Z521" s="443" t="s">
        <v>2016</v>
      </c>
      <c r="AA521" s="459"/>
      <c r="AB521" s="72"/>
      <c r="AC521" s="401"/>
      <c r="AD521" s="401"/>
      <c r="AE521" s="72"/>
      <c r="AF521" s="72"/>
      <c r="AG521" s="459">
        <v>2.5000000000000001E-2</v>
      </c>
      <c r="AH521" s="449">
        <v>0</v>
      </c>
      <c r="AI521" s="72"/>
      <c r="AJ521" s="459"/>
      <c r="AK521" s="72"/>
      <c r="AL521" s="72"/>
      <c r="AM521" s="72"/>
      <c r="AN521" s="72"/>
      <c r="AO521" s="72"/>
      <c r="AP521" s="459">
        <v>2.5000000000000001E-2</v>
      </c>
      <c r="AQ521" s="449">
        <v>0</v>
      </c>
      <c r="AR521" s="72"/>
      <c r="AS521" s="459"/>
      <c r="AT521" s="72"/>
      <c r="AU521" s="72"/>
      <c r="AV521" s="72"/>
      <c r="AW521" s="72"/>
      <c r="AX521" s="72"/>
      <c r="AY521" s="72"/>
      <c r="AZ521" s="459">
        <v>2.5000000000000001E-2</v>
      </c>
      <c r="BA521" s="449">
        <v>0</v>
      </c>
      <c r="BB521" s="72"/>
      <c r="BC521" s="459"/>
      <c r="BD521" s="72"/>
      <c r="BE521" s="72"/>
      <c r="BF521" s="72"/>
      <c r="BG521" s="72"/>
      <c r="BH521" s="72"/>
      <c r="BI521" s="459">
        <v>2.5000000000000001E-2</v>
      </c>
      <c r="BJ521" s="449">
        <v>0</v>
      </c>
      <c r="BK521" s="72"/>
      <c r="BL521" s="459"/>
      <c r="BM521" s="72"/>
      <c r="BN521" s="72"/>
      <c r="BO521" s="72"/>
      <c r="BP521" s="72"/>
      <c r="BQ521" s="72"/>
      <c r="BR521" s="459">
        <v>2.5000000000000001E-2</v>
      </c>
      <c r="BS521" s="449">
        <v>0</v>
      </c>
      <c r="BT521" s="72"/>
      <c r="BU521" s="459"/>
      <c r="BV521" s="72"/>
      <c r="BW521" s="72"/>
      <c r="BX521" s="72"/>
      <c r="BY521" s="72"/>
      <c r="BZ521" s="72"/>
      <c r="CA521" s="72"/>
      <c r="CB521" s="459">
        <v>2.5000000000000001E-2</v>
      </c>
      <c r="CC521" s="449">
        <v>0</v>
      </c>
      <c r="CD521" s="449" t="s">
        <v>2016</v>
      </c>
      <c r="CE521" s="459"/>
      <c r="CF521" s="72"/>
      <c r="CG521" s="72"/>
      <c r="CH521" s="72"/>
      <c r="CI521" s="72"/>
      <c r="CJ521" s="72"/>
      <c r="CK521" s="459">
        <v>2.5000000000000001E-2</v>
      </c>
      <c r="CL521" s="449">
        <v>0</v>
      </c>
      <c r="CM521" s="449" t="s">
        <v>2016</v>
      </c>
      <c r="CN521" s="459"/>
      <c r="CO521" s="72"/>
      <c r="CP521" s="571"/>
      <c r="CQ521" s="72"/>
      <c r="CR521" s="72"/>
      <c r="CS521" s="72"/>
      <c r="CT521" s="459">
        <v>2.5000000000000001E-2</v>
      </c>
      <c r="CU521" s="449">
        <v>0</v>
      </c>
      <c r="CV521" s="72"/>
      <c r="CW521" s="459"/>
      <c r="CX521" s="72"/>
      <c r="CY521" s="72"/>
      <c r="CZ521" s="72"/>
      <c r="DA521" s="72"/>
      <c r="DB521" s="72"/>
      <c r="DC521" s="72"/>
      <c r="DD521" s="459">
        <v>2.5000000000000001E-2</v>
      </c>
      <c r="DE521" s="449">
        <v>0</v>
      </c>
      <c r="DF521" s="72"/>
      <c r="DG521" s="459"/>
      <c r="DH521" s="72"/>
      <c r="DI521" s="72"/>
      <c r="DJ521" s="72"/>
      <c r="DK521" s="72"/>
      <c r="DL521" s="72"/>
      <c r="DM521" s="459">
        <v>2.5000000000000001E-2</v>
      </c>
      <c r="DN521" s="449">
        <v>0</v>
      </c>
      <c r="DO521" s="72"/>
      <c r="DP521" s="459"/>
      <c r="DQ521" s="72"/>
      <c r="DR521" s="72"/>
      <c r="DS521" s="72"/>
      <c r="DT521" s="72"/>
      <c r="DU521" s="72"/>
      <c r="DV521" s="459">
        <v>2.5000000000000001E-2</v>
      </c>
      <c r="DW521" s="449">
        <v>0</v>
      </c>
      <c r="DX521" s="72"/>
      <c r="DY521" s="459"/>
      <c r="DZ521" s="68"/>
      <c r="EA521" s="68"/>
      <c r="EB521" s="68"/>
      <c r="EC521" s="68"/>
      <c r="ED521" s="68"/>
      <c r="EE521" s="68"/>
      <c r="EF521" s="572"/>
      <c r="EG521" s="449">
        <v>0.3</v>
      </c>
      <c r="EH521" s="443">
        <v>0</v>
      </c>
      <c r="EI521" s="443">
        <v>0</v>
      </c>
      <c r="EJ521" s="626"/>
      <c r="EK521" s="613"/>
      <c r="EL521" s="613"/>
      <c r="EM521" s="613"/>
      <c r="EN521" s="613"/>
      <c r="EO521" s="613"/>
      <c r="EP521" s="613"/>
      <c r="EQ521" s="613"/>
      <c r="ER521" s="613"/>
      <c r="ES521" s="200"/>
      <c r="ET521" s="412">
        <f t="shared" si="10"/>
        <v>0</v>
      </c>
    </row>
    <row r="522" spans="1:150" s="409" customFormat="1" ht="99.95" customHeight="1" x14ac:dyDescent="0.25">
      <c r="A522" s="430" t="s">
        <v>191</v>
      </c>
      <c r="B522" s="430" t="s">
        <v>3837</v>
      </c>
      <c r="C522" s="430" t="s">
        <v>2009</v>
      </c>
      <c r="D522" s="437">
        <v>5</v>
      </c>
      <c r="E522" s="430" t="s">
        <v>57</v>
      </c>
      <c r="F522" s="441" t="s">
        <v>65</v>
      </c>
      <c r="G522" s="441">
        <v>0.05</v>
      </c>
      <c r="H522" s="441">
        <v>1</v>
      </c>
      <c r="I522" s="441">
        <v>0.36</v>
      </c>
      <c r="J522" s="430" t="s">
        <v>2010</v>
      </c>
      <c r="K522" s="437" t="s">
        <v>2011</v>
      </c>
      <c r="L522" s="437">
        <v>6</v>
      </c>
      <c r="M522" s="430" t="s">
        <v>58</v>
      </c>
      <c r="N522" s="430" t="s">
        <v>2012</v>
      </c>
      <c r="O522" s="430" t="s">
        <v>3962</v>
      </c>
      <c r="P522" s="441">
        <v>7.0000000000000007E-2</v>
      </c>
      <c r="Q522" s="437">
        <v>12</v>
      </c>
      <c r="R522" s="477">
        <v>335507000</v>
      </c>
      <c r="S522" s="473"/>
      <c r="T522" s="573">
        <v>43101</v>
      </c>
      <c r="U522" s="573" t="s">
        <v>2013</v>
      </c>
      <c r="V522" s="430" t="s">
        <v>2021</v>
      </c>
      <c r="W522" s="443">
        <v>0.35</v>
      </c>
      <c r="X522" s="459">
        <v>0</v>
      </c>
      <c r="Y522" s="443">
        <v>0</v>
      </c>
      <c r="Z522" s="443" t="s">
        <v>235</v>
      </c>
      <c r="AA522" s="459"/>
      <c r="AB522" s="72"/>
      <c r="AC522" s="401"/>
      <c r="AD522" s="401"/>
      <c r="AE522" s="72"/>
      <c r="AF522" s="72"/>
      <c r="AG522" s="459">
        <v>0</v>
      </c>
      <c r="AH522" s="449">
        <v>0</v>
      </c>
      <c r="AI522" s="449"/>
      <c r="AJ522" s="459"/>
      <c r="AK522" s="72"/>
      <c r="AL522" s="72"/>
      <c r="AM522" s="72"/>
      <c r="AN522" s="72"/>
      <c r="AO522" s="72"/>
      <c r="AP522" s="459">
        <v>8.7499999999999994E-2</v>
      </c>
      <c r="AQ522" s="449">
        <v>0</v>
      </c>
      <c r="AR522" s="449" t="s">
        <v>2022</v>
      </c>
      <c r="AS522" s="459"/>
      <c r="AT522" s="72"/>
      <c r="AU522" s="72"/>
      <c r="AV522" s="72"/>
      <c r="AW522" s="72"/>
      <c r="AX522" s="72"/>
      <c r="AY522" s="72"/>
      <c r="AZ522" s="459">
        <v>0</v>
      </c>
      <c r="BA522" s="449">
        <v>0</v>
      </c>
      <c r="BB522" s="449"/>
      <c r="BC522" s="459"/>
      <c r="BD522" s="72"/>
      <c r="BE522" s="72"/>
      <c r="BF522" s="72"/>
      <c r="BG522" s="72"/>
      <c r="BH522" s="72"/>
      <c r="BI522" s="459">
        <v>0</v>
      </c>
      <c r="BJ522" s="449">
        <v>0</v>
      </c>
      <c r="BK522" s="449"/>
      <c r="BL522" s="459"/>
      <c r="BM522" s="72"/>
      <c r="BN522" s="72"/>
      <c r="BO522" s="72"/>
      <c r="BP522" s="72"/>
      <c r="BQ522" s="72"/>
      <c r="BR522" s="459">
        <v>8.7499999999999994E-2</v>
      </c>
      <c r="BS522" s="449">
        <v>0</v>
      </c>
      <c r="BT522" s="449" t="s">
        <v>2022</v>
      </c>
      <c r="BU522" s="459"/>
      <c r="BV522" s="72"/>
      <c r="BW522" s="72"/>
      <c r="BX522" s="72"/>
      <c r="BY522" s="72"/>
      <c r="BZ522" s="72"/>
      <c r="CA522" s="72"/>
      <c r="CB522" s="459">
        <v>0</v>
      </c>
      <c r="CC522" s="449">
        <v>0</v>
      </c>
      <c r="CD522" s="449"/>
      <c r="CE522" s="459"/>
      <c r="CF522" s="72"/>
      <c r="CG522" s="72"/>
      <c r="CH522" s="72"/>
      <c r="CI522" s="72"/>
      <c r="CJ522" s="72"/>
      <c r="CK522" s="459">
        <v>0</v>
      </c>
      <c r="CL522" s="449">
        <v>0</v>
      </c>
      <c r="CM522" s="449"/>
      <c r="CN522" s="459"/>
      <c r="CO522" s="72"/>
      <c r="CP522" s="571"/>
      <c r="CQ522" s="72"/>
      <c r="CR522" s="72"/>
      <c r="CS522" s="72"/>
      <c r="CT522" s="459">
        <v>8.7499999999999994E-2</v>
      </c>
      <c r="CU522" s="449">
        <v>0</v>
      </c>
      <c r="CV522" s="449" t="s">
        <v>2022</v>
      </c>
      <c r="CW522" s="459"/>
      <c r="CX522" s="72"/>
      <c r="CY522" s="72"/>
      <c r="CZ522" s="72"/>
      <c r="DA522" s="72"/>
      <c r="DB522" s="72"/>
      <c r="DC522" s="72"/>
      <c r="DD522" s="459">
        <v>0</v>
      </c>
      <c r="DE522" s="449">
        <v>0</v>
      </c>
      <c r="DF522" s="449"/>
      <c r="DG522" s="459"/>
      <c r="DH522" s="72"/>
      <c r="DI522" s="72"/>
      <c r="DJ522" s="72"/>
      <c r="DK522" s="72"/>
      <c r="DL522" s="72"/>
      <c r="DM522" s="459">
        <v>0</v>
      </c>
      <c r="DN522" s="449">
        <v>0</v>
      </c>
      <c r="DO522" s="449"/>
      <c r="DP522" s="459"/>
      <c r="DQ522" s="72"/>
      <c r="DR522" s="72"/>
      <c r="DS522" s="72"/>
      <c r="DT522" s="72"/>
      <c r="DU522" s="72"/>
      <c r="DV522" s="459">
        <v>8.7499999999999994E-2</v>
      </c>
      <c r="DW522" s="449">
        <v>0</v>
      </c>
      <c r="DX522" s="449"/>
      <c r="DY522" s="459"/>
      <c r="DZ522" s="68"/>
      <c r="EA522" s="68"/>
      <c r="EB522" s="68"/>
      <c r="EC522" s="68"/>
      <c r="ED522" s="68"/>
      <c r="EE522" s="68"/>
      <c r="EF522" s="572"/>
      <c r="EG522" s="449">
        <v>0.35</v>
      </c>
      <c r="EH522" s="443">
        <v>0</v>
      </c>
      <c r="EI522" s="443">
        <v>0</v>
      </c>
      <c r="EJ522" s="626"/>
      <c r="EK522" s="613"/>
      <c r="EL522" s="613"/>
      <c r="EM522" s="613"/>
      <c r="EN522" s="613"/>
      <c r="EO522" s="613"/>
      <c r="EP522" s="613"/>
      <c r="EQ522" s="613"/>
      <c r="ER522" s="613"/>
      <c r="ES522" s="200"/>
      <c r="ET522" s="412">
        <f t="shared" si="10"/>
        <v>0</v>
      </c>
    </row>
    <row r="523" spans="1:150" s="409" customFormat="1" ht="99.95" customHeight="1" x14ac:dyDescent="0.25">
      <c r="A523" s="430" t="s">
        <v>191</v>
      </c>
      <c r="B523" s="430" t="s">
        <v>3837</v>
      </c>
      <c r="C523" s="430" t="s">
        <v>2009</v>
      </c>
      <c r="D523" s="437">
        <v>5</v>
      </c>
      <c r="E523" s="430" t="s">
        <v>57</v>
      </c>
      <c r="F523" s="441" t="s">
        <v>65</v>
      </c>
      <c r="G523" s="441">
        <v>0.05</v>
      </c>
      <c r="H523" s="441">
        <v>1</v>
      </c>
      <c r="I523" s="441">
        <v>0.36</v>
      </c>
      <c r="J523" s="430" t="s">
        <v>2010</v>
      </c>
      <c r="K523" s="437" t="s">
        <v>2011</v>
      </c>
      <c r="L523" s="437">
        <v>7</v>
      </c>
      <c r="M523" s="430" t="s">
        <v>60</v>
      </c>
      <c r="N523" s="430" t="s">
        <v>2023</v>
      </c>
      <c r="O523" s="430" t="s">
        <v>2024</v>
      </c>
      <c r="P523" s="441">
        <v>0.11</v>
      </c>
      <c r="Q523" s="437">
        <v>12</v>
      </c>
      <c r="R523" s="477">
        <v>362263000</v>
      </c>
      <c r="S523" s="473"/>
      <c r="T523" s="58">
        <v>43101</v>
      </c>
      <c r="U523" s="430" t="s">
        <v>1976</v>
      </c>
      <c r="V523" s="430" t="s">
        <v>2025</v>
      </c>
      <c r="W523" s="433">
        <v>0.15</v>
      </c>
      <c r="X523" s="459">
        <v>0.15</v>
      </c>
      <c r="Y523" s="443">
        <v>0</v>
      </c>
      <c r="Z523" s="443" t="s">
        <v>2026</v>
      </c>
      <c r="AA523" s="459">
        <v>0.15</v>
      </c>
      <c r="AB523" s="72">
        <v>0</v>
      </c>
      <c r="AC523" s="571">
        <v>362263000</v>
      </c>
      <c r="AD523" s="399"/>
      <c r="AE523" s="72"/>
      <c r="AF523" s="72"/>
      <c r="AG523" s="459">
        <v>0</v>
      </c>
      <c r="AH523" s="449">
        <v>0</v>
      </c>
      <c r="AI523" s="449"/>
      <c r="AJ523" s="459">
        <v>3.6999999999999998E-2</v>
      </c>
      <c r="AK523" s="72">
        <v>0</v>
      </c>
      <c r="AL523" s="571"/>
      <c r="AM523" s="449"/>
      <c r="AN523" s="72"/>
      <c r="AO523" s="72"/>
      <c r="AP523" s="459">
        <v>0</v>
      </c>
      <c r="AQ523" s="449">
        <v>0</v>
      </c>
      <c r="AR523" s="449"/>
      <c r="AS523" s="459">
        <v>0.11199999999999999</v>
      </c>
      <c r="AT523" s="72">
        <v>0</v>
      </c>
      <c r="AU523" s="449"/>
      <c r="AV523" s="449"/>
      <c r="AW523" s="449"/>
      <c r="AX523" s="72"/>
      <c r="AY523" s="72"/>
      <c r="AZ523" s="459">
        <v>0</v>
      </c>
      <c r="BA523" s="449">
        <v>0</v>
      </c>
      <c r="BB523" s="449" t="s">
        <v>71</v>
      </c>
      <c r="BC523" s="459">
        <v>3.6999999999999998E-2</v>
      </c>
      <c r="BD523" s="72">
        <v>0</v>
      </c>
      <c r="BE523" s="449"/>
      <c r="BF523" s="449"/>
      <c r="BG523" s="72"/>
      <c r="BH523" s="72"/>
      <c r="BI523" s="459">
        <v>0</v>
      </c>
      <c r="BJ523" s="449">
        <v>0</v>
      </c>
      <c r="BK523" s="449"/>
      <c r="BL523" s="459">
        <v>3.6999999999999998E-2</v>
      </c>
      <c r="BM523" s="72">
        <v>0</v>
      </c>
      <c r="BN523" s="449"/>
      <c r="BO523" s="449"/>
      <c r="BP523" s="72"/>
      <c r="BQ523" s="72"/>
      <c r="BR523" s="459">
        <v>0</v>
      </c>
      <c r="BS523" s="449">
        <v>0</v>
      </c>
      <c r="BT523" s="449" t="s">
        <v>71</v>
      </c>
      <c r="BU523" s="459">
        <v>0.11099999999999999</v>
      </c>
      <c r="BV523" s="72">
        <v>0</v>
      </c>
      <c r="BW523" s="449"/>
      <c r="BX523" s="449"/>
      <c r="BY523" s="449"/>
      <c r="BZ523" s="72"/>
      <c r="CA523" s="72"/>
      <c r="CB523" s="459">
        <v>0</v>
      </c>
      <c r="CC523" s="449">
        <v>0</v>
      </c>
      <c r="CD523" s="449" t="s">
        <v>71</v>
      </c>
      <c r="CE523" s="459">
        <v>0.11099999999999999</v>
      </c>
      <c r="CF523" s="72">
        <v>0</v>
      </c>
      <c r="CG523" s="449"/>
      <c r="CH523" s="449"/>
      <c r="CI523" s="72"/>
      <c r="CJ523" s="72"/>
      <c r="CK523" s="459">
        <v>0</v>
      </c>
      <c r="CL523" s="449">
        <v>0</v>
      </c>
      <c r="CM523" s="449"/>
      <c r="CN523" s="459">
        <v>3.5999999999999997E-2</v>
      </c>
      <c r="CO523" s="72">
        <v>0</v>
      </c>
      <c r="CP523" s="571"/>
      <c r="CQ523" s="449"/>
      <c r="CR523" s="72"/>
      <c r="CS523" s="72"/>
      <c r="CT523" s="459">
        <v>0</v>
      </c>
      <c r="CU523" s="449">
        <v>0</v>
      </c>
      <c r="CV523" s="446"/>
      <c r="CW523" s="459">
        <v>0.11099999999999999</v>
      </c>
      <c r="CX523" s="72">
        <v>0</v>
      </c>
      <c r="CY523" s="449"/>
      <c r="CZ523" s="449"/>
      <c r="DA523" s="72" t="s">
        <v>2027</v>
      </c>
      <c r="DB523" s="72"/>
      <c r="DC523" s="72"/>
      <c r="DD523" s="459">
        <v>0</v>
      </c>
      <c r="DE523" s="449">
        <v>0</v>
      </c>
      <c r="DF523" s="449" t="s">
        <v>71</v>
      </c>
      <c r="DG523" s="459">
        <v>3.5999999999999997E-2</v>
      </c>
      <c r="DH523" s="72">
        <v>0</v>
      </c>
      <c r="DI523" s="449"/>
      <c r="DJ523" s="449"/>
      <c r="DK523" s="72"/>
      <c r="DL523" s="72"/>
      <c r="DM523" s="459">
        <v>0</v>
      </c>
      <c r="DN523" s="449">
        <v>0</v>
      </c>
      <c r="DO523" s="446"/>
      <c r="DP523" s="459">
        <v>3.5999999999999997E-2</v>
      </c>
      <c r="DQ523" s="72">
        <v>0</v>
      </c>
      <c r="DR523" s="449"/>
      <c r="DS523" s="449"/>
      <c r="DT523" s="72"/>
      <c r="DU523" s="72"/>
      <c r="DV523" s="459">
        <v>0</v>
      </c>
      <c r="DW523" s="449">
        <v>0</v>
      </c>
      <c r="DX523" s="449" t="s">
        <v>71</v>
      </c>
      <c r="DY523" s="459">
        <v>0.186</v>
      </c>
      <c r="DZ523" s="68">
        <v>0</v>
      </c>
      <c r="EA523" s="443"/>
      <c r="EB523" s="443"/>
      <c r="EC523" s="68" t="s">
        <v>2028</v>
      </c>
      <c r="ED523" s="68"/>
      <c r="EE523" s="68"/>
      <c r="EF523" s="572"/>
      <c r="EG523" s="449">
        <v>0.15</v>
      </c>
      <c r="EH523" s="443">
        <v>0</v>
      </c>
      <c r="EI523" s="443">
        <v>0</v>
      </c>
      <c r="EJ523" s="626">
        <v>1</v>
      </c>
      <c r="EK523" s="613">
        <v>0</v>
      </c>
      <c r="EL523" s="613">
        <v>0</v>
      </c>
      <c r="EM523" s="613"/>
      <c r="EN523" s="613"/>
      <c r="EO523" s="613"/>
      <c r="EP523" s="613"/>
      <c r="EQ523" s="613"/>
      <c r="ER523" s="613"/>
      <c r="ES523" s="200"/>
      <c r="ET523" s="412">
        <f t="shared" si="10"/>
        <v>0</v>
      </c>
    </row>
    <row r="524" spans="1:150" s="409" customFormat="1" ht="99.95" customHeight="1" x14ac:dyDescent="0.25">
      <c r="A524" s="430" t="s">
        <v>191</v>
      </c>
      <c r="B524" s="430" t="s">
        <v>3837</v>
      </c>
      <c r="C524" s="430" t="s">
        <v>2009</v>
      </c>
      <c r="D524" s="437">
        <v>5</v>
      </c>
      <c r="E524" s="430" t="s">
        <v>57</v>
      </c>
      <c r="F524" s="441" t="s">
        <v>65</v>
      </c>
      <c r="G524" s="441">
        <v>0.05</v>
      </c>
      <c r="H524" s="441">
        <v>1</v>
      </c>
      <c r="I524" s="441">
        <v>0.36</v>
      </c>
      <c r="J524" s="430" t="s">
        <v>2010</v>
      </c>
      <c r="K524" s="437" t="s">
        <v>2011</v>
      </c>
      <c r="L524" s="437">
        <v>7</v>
      </c>
      <c r="M524" s="430" t="s">
        <v>60</v>
      </c>
      <c r="N524" s="430" t="s">
        <v>2023</v>
      </c>
      <c r="O524" s="430" t="s">
        <v>2024</v>
      </c>
      <c r="P524" s="441">
        <v>0.11</v>
      </c>
      <c r="Q524" s="437">
        <v>12</v>
      </c>
      <c r="R524" s="477">
        <v>362263000</v>
      </c>
      <c r="S524" s="473"/>
      <c r="T524" s="58">
        <v>43102</v>
      </c>
      <c r="U524" s="58">
        <v>43465</v>
      </c>
      <c r="V524" s="430" t="s">
        <v>2029</v>
      </c>
      <c r="W524" s="433">
        <v>0.4</v>
      </c>
      <c r="X524" s="459">
        <v>0</v>
      </c>
      <c r="Y524" s="443">
        <v>0</v>
      </c>
      <c r="Z524" s="443" t="s">
        <v>235</v>
      </c>
      <c r="AA524" s="459"/>
      <c r="AB524" s="72"/>
      <c r="AC524" s="571"/>
      <c r="AD524" s="399"/>
      <c r="AE524" s="72"/>
      <c r="AF524" s="72"/>
      <c r="AG524" s="459">
        <v>3.6999999999999998E-2</v>
      </c>
      <c r="AH524" s="449">
        <v>0</v>
      </c>
      <c r="AI524" s="449" t="s">
        <v>2030</v>
      </c>
      <c r="AJ524" s="459"/>
      <c r="AK524" s="72"/>
      <c r="AL524" s="571"/>
      <c r="AM524" s="449"/>
      <c r="AN524" s="72"/>
      <c r="AO524" s="72"/>
      <c r="AP524" s="459">
        <v>3.6999999999999998E-2</v>
      </c>
      <c r="AQ524" s="449">
        <v>0</v>
      </c>
      <c r="AR524" s="449" t="s">
        <v>2030</v>
      </c>
      <c r="AS524" s="459"/>
      <c r="AT524" s="72"/>
      <c r="AU524" s="449"/>
      <c r="AV524" s="449"/>
      <c r="AW524" s="449"/>
      <c r="AX524" s="72"/>
      <c r="AY524" s="72"/>
      <c r="AZ524" s="459">
        <v>3.6999999999999998E-2</v>
      </c>
      <c r="BA524" s="449">
        <v>0</v>
      </c>
      <c r="BB524" s="449" t="s">
        <v>2030</v>
      </c>
      <c r="BC524" s="459"/>
      <c r="BD524" s="72"/>
      <c r="BE524" s="449"/>
      <c r="BF524" s="449"/>
      <c r="BG524" s="72"/>
      <c r="BH524" s="72"/>
      <c r="BI524" s="459">
        <v>3.6999999999999998E-2</v>
      </c>
      <c r="BJ524" s="449">
        <v>0</v>
      </c>
      <c r="BK524" s="449" t="s">
        <v>2031</v>
      </c>
      <c r="BL524" s="459"/>
      <c r="BM524" s="72"/>
      <c r="BN524" s="449"/>
      <c r="BO524" s="449"/>
      <c r="BP524" s="72"/>
      <c r="BQ524" s="72"/>
      <c r="BR524" s="459">
        <v>3.5999999999999997E-2</v>
      </c>
      <c r="BS524" s="449">
        <v>0</v>
      </c>
      <c r="BT524" s="449" t="s">
        <v>2030</v>
      </c>
      <c r="BU524" s="459"/>
      <c r="BV524" s="72"/>
      <c r="BW524" s="449"/>
      <c r="BX524" s="449"/>
      <c r="BY524" s="449"/>
      <c r="BZ524" s="72"/>
      <c r="CA524" s="72"/>
      <c r="CB524" s="459">
        <v>3.5999999999999997E-2</v>
      </c>
      <c r="CC524" s="449">
        <v>0</v>
      </c>
      <c r="CD524" s="449" t="s">
        <v>2030</v>
      </c>
      <c r="CE524" s="459"/>
      <c r="CF524" s="72"/>
      <c r="CG524" s="449"/>
      <c r="CH524" s="449"/>
      <c r="CI524" s="72"/>
      <c r="CJ524" s="72"/>
      <c r="CK524" s="459">
        <v>3.5999999999999997E-2</v>
      </c>
      <c r="CL524" s="449">
        <v>0</v>
      </c>
      <c r="CM524" s="449" t="s">
        <v>2030</v>
      </c>
      <c r="CN524" s="459"/>
      <c r="CO524" s="72"/>
      <c r="CP524" s="571"/>
      <c r="CQ524" s="449"/>
      <c r="CR524" s="72"/>
      <c r="CS524" s="72"/>
      <c r="CT524" s="459">
        <v>3.5999999999999997E-2</v>
      </c>
      <c r="CU524" s="449">
        <v>0</v>
      </c>
      <c r="CV524" s="449" t="s">
        <v>2031</v>
      </c>
      <c r="CW524" s="459"/>
      <c r="CX524" s="72"/>
      <c r="CY524" s="449"/>
      <c r="CZ524" s="449"/>
      <c r="DA524" s="72"/>
      <c r="DB524" s="72"/>
      <c r="DC524" s="72"/>
      <c r="DD524" s="459">
        <v>3.5999999999999997E-2</v>
      </c>
      <c r="DE524" s="449">
        <v>0</v>
      </c>
      <c r="DF524" s="449" t="s">
        <v>2032</v>
      </c>
      <c r="DG524" s="459"/>
      <c r="DH524" s="72"/>
      <c r="DI524" s="449"/>
      <c r="DJ524" s="449"/>
      <c r="DK524" s="72"/>
      <c r="DL524" s="72"/>
      <c r="DM524" s="459">
        <v>3.5999999999999997E-2</v>
      </c>
      <c r="DN524" s="449">
        <v>0</v>
      </c>
      <c r="DO524" s="449" t="s">
        <v>2033</v>
      </c>
      <c r="DP524" s="459"/>
      <c r="DQ524" s="72"/>
      <c r="DR524" s="449"/>
      <c r="DS524" s="449"/>
      <c r="DT524" s="72"/>
      <c r="DU524" s="72"/>
      <c r="DV524" s="459">
        <v>3.5999999999999997E-2</v>
      </c>
      <c r="DW524" s="449">
        <v>0</v>
      </c>
      <c r="DX524" s="449" t="s">
        <v>2030</v>
      </c>
      <c r="DY524" s="459"/>
      <c r="DZ524" s="68"/>
      <c r="EA524" s="443"/>
      <c r="EB524" s="443"/>
      <c r="EC524" s="68"/>
      <c r="ED524" s="68"/>
      <c r="EE524" s="68"/>
      <c r="EF524" s="572"/>
      <c r="EG524" s="449">
        <v>0.39999999999999991</v>
      </c>
      <c r="EH524" s="443">
        <v>0</v>
      </c>
      <c r="EI524" s="443">
        <v>0</v>
      </c>
      <c r="EJ524" s="626"/>
      <c r="EK524" s="613"/>
      <c r="EL524" s="613"/>
      <c r="EM524" s="613"/>
      <c r="EN524" s="613"/>
      <c r="EO524" s="613"/>
      <c r="EP524" s="613"/>
      <c r="EQ524" s="613"/>
      <c r="ER524" s="613"/>
      <c r="ES524" s="200"/>
      <c r="ET524" s="412">
        <f t="shared" si="10"/>
        <v>0</v>
      </c>
    </row>
    <row r="525" spans="1:150" s="409" customFormat="1" ht="99.95" customHeight="1" x14ac:dyDescent="0.25">
      <c r="A525" s="430" t="s">
        <v>191</v>
      </c>
      <c r="B525" s="430" t="s">
        <v>3837</v>
      </c>
      <c r="C525" s="430" t="s">
        <v>2009</v>
      </c>
      <c r="D525" s="437">
        <v>5</v>
      </c>
      <c r="E525" s="430" t="s">
        <v>57</v>
      </c>
      <c r="F525" s="441" t="s">
        <v>65</v>
      </c>
      <c r="G525" s="441">
        <v>0.05</v>
      </c>
      <c r="H525" s="441">
        <v>1</v>
      </c>
      <c r="I525" s="441">
        <v>0.36</v>
      </c>
      <c r="J525" s="430" t="s">
        <v>2010</v>
      </c>
      <c r="K525" s="437" t="s">
        <v>2011</v>
      </c>
      <c r="L525" s="437">
        <v>7</v>
      </c>
      <c r="M525" s="430" t="s">
        <v>60</v>
      </c>
      <c r="N525" s="430" t="s">
        <v>2034</v>
      </c>
      <c r="O525" s="430" t="s">
        <v>2024</v>
      </c>
      <c r="P525" s="441">
        <v>0.11</v>
      </c>
      <c r="Q525" s="437">
        <v>12</v>
      </c>
      <c r="R525" s="477">
        <v>362263000</v>
      </c>
      <c r="S525" s="473"/>
      <c r="T525" s="58">
        <v>43101</v>
      </c>
      <c r="U525" s="58">
        <v>43465</v>
      </c>
      <c r="V525" s="430" t="s">
        <v>2035</v>
      </c>
      <c r="W525" s="433">
        <v>0.15</v>
      </c>
      <c r="X525" s="459">
        <v>0</v>
      </c>
      <c r="Y525" s="443">
        <v>0</v>
      </c>
      <c r="Z525" s="443" t="s">
        <v>71</v>
      </c>
      <c r="AA525" s="459"/>
      <c r="AB525" s="72"/>
      <c r="AC525" s="571"/>
      <c r="AD525" s="399"/>
      <c r="AE525" s="72"/>
      <c r="AF525" s="72"/>
      <c r="AG525" s="459">
        <v>0</v>
      </c>
      <c r="AH525" s="449">
        <v>0</v>
      </c>
      <c r="AI525" s="449"/>
      <c r="AJ525" s="459"/>
      <c r="AK525" s="72"/>
      <c r="AL525" s="571"/>
      <c r="AM525" s="449"/>
      <c r="AN525" s="72"/>
      <c r="AO525" s="72"/>
      <c r="AP525" s="459">
        <v>0</v>
      </c>
      <c r="AQ525" s="449">
        <v>0</v>
      </c>
      <c r="AR525" s="449"/>
      <c r="AS525" s="459"/>
      <c r="AT525" s="72"/>
      <c r="AU525" s="449"/>
      <c r="AV525" s="449"/>
      <c r="AW525" s="449"/>
      <c r="AX525" s="72"/>
      <c r="AY525" s="72"/>
      <c r="AZ525" s="459">
        <v>0</v>
      </c>
      <c r="BA525" s="449">
        <v>0</v>
      </c>
      <c r="BB525" s="446"/>
      <c r="BC525" s="459"/>
      <c r="BD525" s="72"/>
      <c r="BE525" s="449"/>
      <c r="BF525" s="449"/>
      <c r="BG525" s="72"/>
      <c r="BH525" s="72"/>
      <c r="BI525" s="459">
        <v>0</v>
      </c>
      <c r="BJ525" s="449">
        <v>0</v>
      </c>
      <c r="BK525" s="449"/>
      <c r="BL525" s="459"/>
      <c r="BM525" s="72"/>
      <c r="BN525" s="449"/>
      <c r="BO525" s="449"/>
      <c r="BP525" s="72"/>
      <c r="BQ525" s="72"/>
      <c r="BR525" s="459">
        <v>0</v>
      </c>
      <c r="BS525" s="449">
        <v>0</v>
      </c>
      <c r="BT525" s="446"/>
      <c r="BU525" s="459"/>
      <c r="BV525" s="72"/>
      <c r="BW525" s="449"/>
      <c r="BX525" s="449"/>
      <c r="BY525" s="449"/>
      <c r="BZ525" s="72"/>
      <c r="CA525" s="72"/>
      <c r="CB525" s="459">
        <v>7.4999999999999997E-2</v>
      </c>
      <c r="CC525" s="449">
        <v>0</v>
      </c>
      <c r="CD525" s="449" t="s">
        <v>2036</v>
      </c>
      <c r="CE525" s="459"/>
      <c r="CF525" s="72"/>
      <c r="CG525" s="449"/>
      <c r="CH525" s="449"/>
      <c r="CI525" s="72"/>
      <c r="CJ525" s="72"/>
      <c r="CK525" s="459">
        <v>0</v>
      </c>
      <c r="CL525" s="449">
        <v>0</v>
      </c>
      <c r="CM525" s="446"/>
      <c r="CN525" s="459"/>
      <c r="CO525" s="72"/>
      <c r="CP525" s="571"/>
      <c r="CQ525" s="449"/>
      <c r="CR525" s="72"/>
      <c r="CS525" s="72"/>
      <c r="CT525" s="459">
        <v>0</v>
      </c>
      <c r="CU525" s="449">
        <v>0</v>
      </c>
      <c r="CV525" s="449" t="s">
        <v>2030</v>
      </c>
      <c r="CW525" s="459"/>
      <c r="CX525" s="72"/>
      <c r="CY525" s="449"/>
      <c r="CZ525" s="449"/>
      <c r="DA525" s="72" t="s">
        <v>2037</v>
      </c>
      <c r="DB525" s="72"/>
      <c r="DC525" s="72"/>
      <c r="DD525" s="459">
        <v>0</v>
      </c>
      <c r="DE525" s="449">
        <v>0</v>
      </c>
      <c r="DF525" s="449" t="s">
        <v>2030</v>
      </c>
      <c r="DG525" s="459"/>
      <c r="DH525" s="72"/>
      <c r="DI525" s="449"/>
      <c r="DJ525" s="449"/>
      <c r="DK525" s="72"/>
      <c r="DL525" s="72"/>
      <c r="DM525" s="459">
        <v>0</v>
      </c>
      <c r="DN525" s="449">
        <v>0</v>
      </c>
      <c r="DO525" s="449" t="s">
        <v>2030</v>
      </c>
      <c r="DP525" s="459"/>
      <c r="DQ525" s="72"/>
      <c r="DR525" s="449"/>
      <c r="DS525" s="449"/>
      <c r="DT525" s="72"/>
      <c r="DU525" s="72"/>
      <c r="DV525" s="459">
        <v>7.4999999999999997E-2</v>
      </c>
      <c r="DW525" s="449">
        <v>0</v>
      </c>
      <c r="DX525" s="449" t="s">
        <v>2036</v>
      </c>
      <c r="DY525" s="459"/>
      <c r="DZ525" s="68"/>
      <c r="EA525" s="443"/>
      <c r="EB525" s="443"/>
      <c r="EC525" s="68" t="s">
        <v>2037</v>
      </c>
      <c r="ED525" s="68"/>
      <c r="EE525" s="68"/>
      <c r="EF525" s="572"/>
      <c r="EG525" s="449">
        <v>0.15</v>
      </c>
      <c r="EH525" s="443">
        <v>0</v>
      </c>
      <c r="EI525" s="443">
        <v>0</v>
      </c>
      <c r="EJ525" s="626"/>
      <c r="EK525" s="613"/>
      <c r="EL525" s="613"/>
      <c r="EM525" s="613"/>
      <c r="EN525" s="613"/>
      <c r="EO525" s="613"/>
      <c r="EP525" s="613"/>
      <c r="EQ525" s="613"/>
      <c r="ER525" s="613"/>
      <c r="ES525" s="200"/>
      <c r="ET525" s="412">
        <f t="shared" si="10"/>
        <v>0</v>
      </c>
    </row>
    <row r="526" spans="1:150" s="409" customFormat="1" ht="99.95" customHeight="1" x14ac:dyDescent="0.25">
      <c r="A526" s="430" t="s">
        <v>191</v>
      </c>
      <c r="B526" s="430" t="s">
        <v>3837</v>
      </c>
      <c r="C526" s="430" t="s">
        <v>2009</v>
      </c>
      <c r="D526" s="437">
        <v>5</v>
      </c>
      <c r="E526" s="430" t="s">
        <v>57</v>
      </c>
      <c r="F526" s="441" t="s">
        <v>65</v>
      </c>
      <c r="G526" s="441">
        <v>0.05</v>
      </c>
      <c r="H526" s="441">
        <v>1</v>
      </c>
      <c r="I526" s="441">
        <v>0.36</v>
      </c>
      <c r="J526" s="430" t="s">
        <v>2010</v>
      </c>
      <c r="K526" s="437" t="s">
        <v>2011</v>
      </c>
      <c r="L526" s="437">
        <v>7</v>
      </c>
      <c r="M526" s="430" t="s">
        <v>60</v>
      </c>
      <c r="N526" s="430" t="s">
        <v>2034</v>
      </c>
      <c r="O526" s="430" t="s">
        <v>2024</v>
      </c>
      <c r="P526" s="441">
        <v>0.11</v>
      </c>
      <c r="Q526" s="437">
        <v>12</v>
      </c>
      <c r="R526" s="477">
        <v>362263000</v>
      </c>
      <c r="S526" s="473"/>
      <c r="T526" s="58">
        <v>43101</v>
      </c>
      <c r="U526" s="58">
        <v>43465</v>
      </c>
      <c r="V526" s="430" t="s">
        <v>2038</v>
      </c>
      <c r="W526" s="433">
        <v>0.3</v>
      </c>
      <c r="X526" s="459">
        <v>0</v>
      </c>
      <c r="Y526" s="443">
        <v>0</v>
      </c>
      <c r="Z526" s="443" t="s">
        <v>71</v>
      </c>
      <c r="AA526" s="459"/>
      <c r="AB526" s="72"/>
      <c r="AC526" s="571"/>
      <c r="AD526" s="399"/>
      <c r="AE526" s="72"/>
      <c r="AF526" s="72"/>
      <c r="AG526" s="459">
        <v>0</v>
      </c>
      <c r="AH526" s="449">
        <v>0</v>
      </c>
      <c r="AI526" s="449" t="s">
        <v>71</v>
      </c>
      <c r="AJ526" s="459"/>
      <c r="AK526" s="72"/>
      <c r="AL526" s="571"/>
      <c r="AM526" s="449"/>
      <c r="AN526" s="72"/>
      <c r="AO526" s="72"/>
      <c r="AP526" s="459">
        <v>7.4999999999999997E-2</v>
      </c>
      <c r="AQ526" s="449">
        <v>0</v>
      </c>
      <c r="AR526" s="449" t="s">
        <v>2039</v>
      </c>
      <c r="AS526" s="459"/>
      <c r="AT526" s="72"/>
      <c r="AU526" s="449"/>
      <c r="AV526" s="449"/>
      <c r="AW526" s="449"/>
      <c r="AX526" s="72"/>
      <c r="AY526" s="72"/>
      <c r="AZ526" s="459">
        <v>0</v>
      </c>
      <c r="BA526" s="449">
        <v>0</v>
      </c>
      <c r="BB526" s="449" t="s">
        <v>71</v>
      </c>
      <c r="BC526" s="459"/>
      <c r="BD526" s="72"/>
      <c r="BE526" s="449"/>
      <c r="BF526" s="449"/>
      <c r="BG526" s="72"/>
      <c r="BH526" s="72"/>
      <c r="BI526" s="459">
        <v>0</v>
      </c>
      <c r="BJ526" s="449">
        <v>0</v>
      </c>
      <c r="BK526" s="449" t="s">
        <v>71</v>
      </c>
      <c r="BL526" s="459"/>
      <c r="BM526" s="72"/>
      <c r="BN526" s="449"/>
      <c r="BO526" s="449"/>
      <c r="BP526" s="72"/>
      <c r="BQ526" s="72"/>
      <c r="BR526" s="459">
        <v>7.4999999999999997E-2</v>
      </c>
      <c r="BS526" s="449">
        <v>0</v>
      </c>
      <c r="BT526" s="449" t="s">
        <v>2039</v>
      </c>
      <c r="BU526" s="459"/>
      <c r="BV526" s="72"/>
      <c r="BW526" s="449"/>
      <c r="BX526" s="449"/>
      <c r="BY526" s="449"/>
      <c r="BZ526" s="72"/>
      <c r="CA526" s="72"/>
      <c r="CB526" s="459">
        <v>0</v>
      </c>
      <c r="CC526" s="449">
        <v>0</v>
      </c>
      <c r="CD526" s="449" t="s">
        <v>71</v>
      </c>
      <c r="CE526" s="459"/>
      <c r="CF526" s="72"/>
      <c r="CG526" s="449"/>
      <c r="CH526" s="449"/>
      <c r="CI526" s="72"/>
      <c r="CJ526" s="72"/>
      <c r="CK526" s="459">
        <v>0</v>
      </c>
      <c r="CL526" s="449">
        <v>0</v>
      </c>
      <c r="CM526" s="449" t="s">
        <v>71</v>
      </c>
      <c r="CN526" s="459"/>
      <c r="CO526" s="72"/>
      <c r="CP526" s="571"/>
      <c r="CQ526" s="449"/>
      <c r="CR526" s="72"/>
      <c r="CS526" s="72"/>
      <c r="CT526" s="459">
        <v>7.4999999999999997E-2</v>
      </c>
      <c r="CU526" s="449">
        <v>0</v>
      </c>
      <c r="CV526" s="449" t="s">
        <v>2039</v>
      </c>
      <c r="CW526" s="459"/>
      <c r="CX526" s="72"/>
      <c r="CY526" s="449"/>
      <c r="CZ526" s="449"/>
      <c r="DA526" s="72"/>
      <c r="DB526" s="72"/>
      <c r="DC526" s="72"/>
      <c r="DD526" s="459">
        <v>0</v>
      </c>
      <c r="DE526" s="449">
        <v>0</v>
      </c>
      <c r="DF526" s="449"/>
      <c r="DG526" s="459"/>
      <c r="DH526" s="72"/>
      <c r="DI526" s="449"/>
      <c r="DJ526" s="449"/>
      <c r="DK526" s="72"/>
      <c r="DL526" s="72"/>
      <c r="DM526" s="459">
        <v>0</v>
      </c>
      <c r="DN526" s="449">
        <v>0</v>
      </c>
      <c r="DO526" s="449" t="s">
        <v>71</v>
      </c>
      <c r="DP526" s="459"/>
      <c r="DQ526" s="72"/>
      <c r="DR526" s="449"/>
      <c r="DS526" s="449"/>
      <c r="DT526" s="72"/>
      <c r="DU526" s="72"/>
      <c r="DV526" s="459">
        <v>7.4999999999999997E-2</v>
      </c>
      <c r="DW526" s="449">
        <v>0</v>
      </c>
      <c r="DX526" s="449" t="s">
        <v>2039</v>
      </c>
      <c r="DY526" s="459"/>
      <c r="DZ526" s="68"/>
      <c r="EA526" s="443"/>
      <c r="EB526" s="443"/>
      <c r="EC526" s="68"/>
      <c r="ED526" s="68"/>
      <c r="EE526" s="68"/>
      <c r="EF526" s="572"/>
      <c r="EG526" s="449">
        <v>0.3</v>
      </c>
      <c r="EH526" s="443">
        <v>0</v>
      </c>
      <c r="EI526" s="443">
        <v>0</v>
      </c>
      <c r="EJ526" s="626"/>
      <c r="EK526" s="613"/>
      <c r="EL526" s="613"/>
      <c r="EM526" s="613"/>
      <c r="EN526" s="613"/>
      <c r="EO526" s="613"/>
      <c r="EP526" s="613"/>
      <c r="EQ526" s="613"/>
      <c r="ER526" s="613"/>
      <c r="ES526" s="200"/>
      <c r="ET526" s="412">
        <f t="shared" si="10"/>
        <v>0</v>
      </c>
    </row>
    <row r="527" spans="1:150" s="409" customFormat="1" ht="99.95" customHeight="1" x14ac:dyDescent="0.25">
      <c r="A527" s="430" t="s">
        <v>191</v>
      </c>
      <c r="B527" s="430" t="s">
        <v>3837</v>
      </c>
      <c r="C527" s="430" t="s">
        <v>2009</v>
      </c>
      <c r="D527" s="437">
        <v>5</v>
      </c>
      <c r="E527" s="430" t="s">
        <v>57</v>
      </c>
      <c r="F527" s="441" t="s">
        <v>65</v>
      </c>
      <c r="G527" s="441">
        <v>0.05</v>
      </c>
      <c r="H527" s="441">
        <v>1</v>
      </c>
      <c r="I527" s="441">
        <v>0.36</v>
      </c>
      <c r="J527" s="430" t="s">
        <v>2010</v>
      </c>
      <c r="K527" s="437" t="s">
        <v>2011</v>
      </c>
      <c r="L527" s="437">
        <v>8</v>
      </c>
      <c r="M527" s="430" t="s">
        <v>61</v>
      </c>
      <c r="N527" s="430" t="s">
        <v>2040</v>
      </c>
      <c r="O527" s="430" t="s">
        <v>3963</v>
      </c>
      <c r="P527" s="441">
        <v>0.09</v>
      </c>
      <c r="Q527" s="437">
        <v>12</v>
      </c>
      <c r="R527" s="477">
        <v>131505000</v>
      </c>
      <c r="S527" s="473"/>
      <c r="T527" s="58">
        <v>43101</v>
      </c>
      <c r="U527" s="58">
        <v>43465</v>
      </c>
      <c r="V527" s="430" t="s">
        <v>2042</v>
      </c>
      <c r="W527" s="433">
        <v>0.6</v>
      </c>
      <c r="X527" s="459">
        <v>0.05</v>
      </c>
      <c r="Y527" s="443">
        <v>0</v>
      </c>
      <c r="Z527" s="443" t="s">
        <v>2043</v>
      </c>
      <c r="AA527" s="459">
        <v>0.05</v>
      </c>
      <c r="AB527" s="72">
        <v>0</v>
      </c>
      <c r="AC527" s="571">
        <v>65505000</v>
      </c>
      <c r="AD527" s="399"/>
      <c r="AE527" s="72"/>
      <c r="AF527" s="72"/>
      <c r="AG527" s="459">
        <v>0.05</v>
      </c>
      <c r="AH527" s="449">
        <v>0</v>
      </c>
      <c r="AI527" s="449" t="s">
        <v>2043</v>
      </c>
      <c r="AJ527" s="459">
        <v>0.05</v>
      </c>
      <c r="AK527" s="72">
        <v>0</v>
      </c>
      <c r="AL527" s="571">
        <v>15646500</v>
      </c>
      <c r="AM527" s="449"/>
      <c r="AN527" s="72"/>
      <c r="AO527" s="72"/>
      <c r="AP527" s="459">
        <v>0.05</v>
      </c>
      <c r="AQ527" s="449">
        <v>0</v>
      </c>
      <c r="AR527" s="449" t="s">
        <v>2043</v>
      </c>
      <c r="AS527" s="459">
        <v>0.15000000000000002</v>
      </c>
      <c r="AT527" s="72">
        <v>0</v>
      </c>
      <c r="AU527" s="449"/>
      <c r="AV527" s="449"/>
      <c r="AW527" s="449"/>
      <c r="AX527" s="72"/>
      <c r="AY527" s="72"/>
      <c r="AZ527" s="459">
        <v>0.05</v>
      </c>
      <c r="BA527" s="449">
        <v>0</v>
      </c>
      <c r="BB527" s="449" t="s">
        <v>2043</v>
      </c>
      <c r="BC527" s="459">
        <v>0.05</v>
      </c>
      <c r="BD527" s="72">
        <v>0</v>
      </c>
      <c r="BE527" s="449"/>
      <c r="BF527" s="449"/>
      <c r="BG527" s="72"/>
      <c r="BH527" s="72"/>
      <c r="BI527" s="459">
        <v>0.05</v>
      </c>
      <c r="BJ527" s="449">
        <v>0</v>
      </c>
      <c r="BK527" s="449" t="s">
        <v>2044</v>
      </c>
      <c r="BL527" s="459">
        <v>0.05</v>
      </c>
      <c r="BM527" s="72">
        <v>0</v>
      </c>
      <c r="BN527" s="449"/>
      <c r="BO527" s="449"/>
      <c r="BP527" s="72"/>
      <c r="BQ527" s="72"/>
      <c r="BR527" s="459">
        <v>0.05</v>
      </c>
      <c r="BS527" s="449">
        <v>0</v>
      </c>
      <c r="BT527" s="449" t="s">
        <v>2043</v>
      </c>
      <c r="BU527" s="459">
        <v>0.15000000000000002</v>
      </c>
      <c r="BV527" s="72">
        <v>0</v>
      </c>
      <c r="BW527" s="449"/>
      <c r="BX527" s="449"/>
      <c r="BY527" s="72" t="s">
        <v>2045</v>
      </c>
      <c r="BZ527" s="72"/>
      <c r="CA527" s="72"/>
      <c r="CB527" s="459">
        <v>0.05</v>
      </c>
      <c r="CC527" s="449">
        <v>0</v>
      </c>
      <c r="CD527" s="449" t="s">
        <v>2043</v>
      </c>
      <c r="CE527" s="459">
        <v>0.05</v>
      </c>
      <c r="CF527" s="72">
        <v>0</v>
      </c>
      <c r="CG527" s="449"/>
      <c r="CH527" s="449"/>
      <c r="CI527" s="72"/>
      <c r="CJ527" s="72"/>
      <c r="CK527" s="459">
        <v>0.05</v>
      </c>
      <c r="CL527" s="449">
        <v>0</v>
      </c>
      <c r="CM527" s="449" t="s">
        <v>2044</v>
      </c>
      <c r="CN527" s="459">
        <v>0.05</v>
      </c>
      <c r="CO527" s="72">
        <v>0</v>
      </c>
      <c r="CP527" s="571">
        <v>50353500</v>
      </c>
      <c r="CQ527" s="449"/>
      <c r="CR527" s="72"/>
      <c r="CS527" s="72"/>
      <c r="CT527" s="459">
        <v>0.05</v>
      </c>
      <c r="CU527" s="449">
        <v>0</v>
      </c>
      <c r="CV527" s="449" t="s">
        <v>2043</v>
      </c>
      <c r="CW527" s="459">
        <v>0.15000000000000002</v>
      </c>
      <c r="CX527" s="72">
        <v>0</v>
      </c>
      <c r="CY527" s="449"/>
      <c r="CZ527" s="449"/>
      <c r="DA527" s="72" t="s">
        <v>2045</v>
      </c>
      <c r="DB527" s="72"/>
      <c r="DC527" s="72"/>
      <c r="DD527" s="459">
        <v>0.05</v>
      </c>
      <c r="DE527" s="449">
        <v>0</v>
      </c>
      <c r="DF527" s="449" t="s">
        <v>2043</v>
      </c>
      <c r="DG527" s="459">
        <v>0.05</v>
      </c>
      <c r="DH527" s="72">
        <v>0</v>
      </c>
      <c r="DI527" s="449"/>
      <c r="DJ527" s="449"/>
      <c r="DK527" s="72"/>
      <c r="DL527" s="72"/>
      <c r="DM527" s="459">
        <v>0.05</v>
      </c>
      <c r="DN527" s="449">
        <v>0</v>
      </c>
      <c r="DO527" s="449" t="s">
        <v>2043</v>
      </c>
      <c r="DP527" s="459">
        <v>0.05</v>
      </c>
      <c r="DQ527" s="72">
        <v>0</v>
      </c>
      <c r="DR527" s="449"/>
      <c r="DS527" s="449"/>
      <c r="DT527" s="72"/>
      <c r="DU527" s="72"/>
      <c r="DV527" s="459">
        <v>0.05</v>
      </c>
      <c r="DW527" s="449">
        <v>0</v>
      </c>
      <c r="DX527" s="449" t="s">
        <v>2043</v>
      </c>
      <c r="DY527" s="459">
        <v>0.15000000000000002</v>
      </c>
      <c r="DZ527" s="68">
        <v>0</v>
      </c>
      <c r="EA527" s="443"/>
      <c r="EB527" s="443"/>
      <c r="EC527" s="68" t="s">
        <v>2045</v>
      </c>
      <c r="ED527" s="68"/>
      <c r="EE527" s="68"/>
      <c r="EF527" s="572"/>
      <c r="EG527" s="449">
        <v>0.6</v>
      </c>
      <c r="EH527" s="443">
        <v>0</v>
      </c>
      <c r="EI527" s="443">
        <v>0</v>
      </c>
      <c r="EJ527" s="626">
        <v>1.0000000000000002</v>
      </c>
      <c r="EK527" s="613">
        <v>0</v>
      </c>
      <c r="EL527" s="613">
        <v>0</v>
      </c>
      <c r="EM527" s="613"/>
      <c r="EN527" s="613"/>
      <c r="EO527" s="613"/>
      <c r="EP527" s="613"/>
      <c r="EQ527" s="613"/>
      <c r="ER527" s="613"/>
      <c r="ES527" s="200"/>
      <c r="ET527" s="412">
        <f t="shared" si="10"/>
        <v>0</v>
      </c>
    </row>
    <row r="528" spans="1:150" s="409" customFormat="1" ht="99.95" customHeight="1" x14ac:dyDescent="0.25">
      <c r="A528" s="430" t="s">
        <v>191</v>
      </c>
      <c r="B528" s="430" t="s">
        <v>3837</v>
      </c>
      <c r="C528" s="430" t="s">
        <v>2009</v>
      </c>
      <c r="D528" s="437">
        <v>5</v>
      </c>
      <c r="E528" s="430" t="s">
        <v>57</v>
      </c>
      <c r="F528" s="441" t="s">
        <v>65</v>
      </c>
      <c r="G528" s="441">
        <v>0.05</v>
      </c>
      <c r="H528" s="441">
        <v>1</v>
      </c>
      <c r="I528" s="441">
        <v>0.36</v>
      </c>
      <c r="J528" s="430" t="s">
        <v>2010</v>
      </c>
      <c r="K528" s="437" t="s">
        <v>2011</v>
      </c>
      <c r="L528" s="437">
        <v>8</v>
      </c>
      <c r="M528" s="430" t="s">
        <v>61</v>
      </c>
      <c r="N528" s="430" t="s">
        <v>2040</v>
      </c>
      <c r="O528" s="430" t="s">
        <v>3963</v>
      </c>
      <c r="P528" s="441">
        <v>0.09</v>
      </c>
      <c r="Q528" s="437">
        <v>12</v>
      </c>
      <c r="R528" s="477">
        <v>131505000</v>
      </c>
      <c r="S528" s="473"/>
      <c r="T528" s="58">
        <v>43101</v>
      </c>
      <c r="U528" s="58">
        <v>43465</v>
      </c>
      <c r="V528" s="430" t="s">
        <v>2046</v>
      </c>
      <c r="W528" s="433">
        <v>0.4</v>
      </c>
      <c r="X528" s="459">
        <v>0</v>
      </c>
      <c r="Y528" s="443">
        <v>0</v>
      </c>
      <c r="Z528" s="443"/>
      <c r="AA528" s="459"/>
      <c r="AB528" s="72"/>
      <c r="AC528" s="571"/>
      <c r="AD528" s="399"/>
      <c r="AE528" s="72"/>
      <c r="AF528" s="72"/>
      <c r="AG528" s="459">
        <v>0</v>
      </c>
      <c r="AH528" s="449">
        <v>0</v>
      </c>
      <c r="AI528" s="449"/>
      <c r="AJ528" s="459"/>
      <c r="AK528" s="72"/>
      <c r="AL528" s="571"/>
      <c r="AM528" s="449"/>
      <c r="AN528" s="72"/>
      <c r="AO528" s="72"/>
      <c r="AP528" s="459">
        <v>0.1</v>
      </c>
      <c r="AQ528" s="449">
        <v>0</v>
      </c>
      <c r="AR528" s="449" t="s">
        <v>2047</v>
      </c>
      <c r="AS528" s="459"/>
      <c r="AT528" s="72"/>
      <c r="AU528" s="449"/>
      <c r="AV528" s="449"/>
      <c r="AW528" s="449"/>
      <c r="AX528" s="72"/>
      <c r="AY528" s="72"/>
      <c r="AZ528" s="459">
        <v>0</v>
      </c>
      <c r="BA528" s="449">
        <v>0</v>
      </c>
      <c r="BB528" s="449"/>
      <c r="BC528" s="459"/>
      <c r="BD528" s="72"/>
      <c r="BE528" s="449"/>
      <c r="BF528" s="449"/>
      <c r="BG528" s="72"/>
      <c r="BH528" s="72"/>
      <c r="BI528" s="459">
        <v>0</v>
      </c>
      <c r="BJ528" s="449">
        <v>0</v>
      </c>
      <c r="BK528" s="449"/>
      <c r="BL528" s="459"/>
      <c r="BM528" s="72"/>
      <c r="BN528" s="449"/>
      <c r="BO528" s="449"/>
      <c r="BP528" s="72"/>
      <c r="BQ528" s="72"/>
      <c r="BR528" s="459">
        <v>0.1</v>
      </c>
      <c r="BS528" s="449">
        <v>0</v>
      </c>
      <c r="BT528" s="449" t="s">
        <v>2047</v>
      </c>
      <c r="BU528" s="459"/>
      <c r="BV528" s="72"/>
      <c r="BW528" s="449"/>
      <c r="BX528" s="449"/>
      <c r="BY528" s="72"/>
      <c r="BZ528" s="72"/>
      <c r="CA528" s="72"/>
      <c r="CB528" s="459">
        <v>0</v>
      </c>
      <c r="CC528" s="449">
        <v>0</v>
      </c>
      <c r="CD528" s="449"/>
      <c r="CE528" s="459"/>
      <c r="CF528" s="72"/>
      <c r="CG528" s="449"/>
      <c r="CH528" s="449"/>
      <c r="CI528" s="72"/>
      <c r="CJ528" s="72"/>
      <c r="CK528" s="459">
        <v>0</v>
      </c>
      <c r="CL528" s="449">
        <v>0</v>
      </c>
      <c r="CM528" s="449"/>
      <c r="CN528" s="459"/>
      <c r="CO528" s="72"/>
      <c r="CP528" s="571"/>
      <c r="CQ528" s="449"/>
      <c r="CR528" s="72"/>
      <c r="CS528" s="72"/>
      <c r="CT528" s="459">
        <v>0.1</v>
      </c>
      <c r="CU528" s="449">
        <v>0</v>
      </c>
      <c r="CV528" s="449" t="s">
        <v>2047</v>
      </c>
      <c r="CW528" s="459"/>
      <c r="CX528" s="72"/>
      <c r="CY528" s="449"/>
      <c r="CZ528" s="449"/>
      <c r="DA528" s="72"/>
      <c r="DB528" s="72"/>
      <c r="DC528" s="72"/>
      <c r="DD528" s="459">
        <v>0</v>
      </c>
      <c r="DE528" s="449">
        <v>0</v>
      </c>
      <c r="DF528" s="449"/>
      <c r="DG528" s="459"/>
      <c r="DH528" s="72"/>
      <c r="DI528" s="449"/>
      <c r="DJ528" s="449"/>
      <c r="DK528" s="72"/>
      <c r="DL528" s="72"/>
      <c r="DM528" s="459">
        <v>0</v>
      </c>
      <c r="DN528" s="449">
        <v>0</v>
      </c>
      <c r="DO528" s="449"/>
      <c r="DP528" s="459"/>
      <c r="DQ528" s="72"/>
      <c r="DR528" s="449"/>
      <c r="DS528" s="449"/>
      <c r="DT528" s="72"/>
      <c r="DU528" s="72"/>
      <c r="DV528" s="459">
        <v>0.1</v>
      </c>
      <c r="DW528" s="449">
        <v>0</v>
      </c>
      <c r="DX528" s="449" t="s">
        <v>2047</v>
      </c>
      <c r="DY528" s="459"/>
      <c r="DZ528" s="68"/>
      <c r="EA528" s="443"/>
      <c r="EB528" s="443"/>
      <c r="EC528" s="68"/>
      <c r="ED528" s="68"/>
      <c r="EE528" s="68"/>
      <c r="EF528" s="572"/>
      <c r="EG528" s="449">
        <v>0.4</v>
      </c>
      <c r="EH528" s="443">
        <v>0</v>
      </c>
      <c r="EI528" s="443">
        <v>0</v>
      </c>
      <c r="EJ528" s="626"/>
      <c r="EK528" s="613"/>
      <c r="EL528" s="613"/>
      <c r="EM528" s="613"/>
      <c r="EN528" s="613"/>
      <c r="EO528" s="613"/>
      <c r="EP528" s="613"/>
      <c r="EQ528" s="613"/>
      <c r="ER528" s="613"/>
      <c r="ES528" s="200"/>
      <c r="ET528" s="412">
        <f t="shared" si="10"/>
        <v>0</v>
      </c>
    </row>
    <row r="529" spans="1:150" s="409" customFormat="1" ht="99.95" customHeight="1" x14ac:dyDescent="0.25">
      <c r="A529" s="430" t="s">
        <v>191</v>
      </c>
      <c r="B529" s="430" t="s">
        <v>3837</v>
      </c>
      <c r="C529" s="430" t="s">
        <v>2009</v>
      </c>
      <c r="D529" s="437">
        <v>5</v>
      </c>
      <c r="E529" s="430" t="s">
        <v>57</v>
      </c>
      <c r="F529" s="441" t="s">
        <v>65</v>
      </c>
      <c r="G529" s="441">
        <v>0.05</v>
      </c>
      <c r="H529" s="441">
        <v>1</v>
      </c>
      <c r="I529" s="441">
        <v>0.36</v>
      </c>
      <c r="J529" s="430" t="s">
        <v>2010</v>
      </c>
      <c r="K529" s="437" t="s">
        <v>2011</v>
      </c>
      <c r="L529" s="437">
        <v>9</v>
      </c>
      <c r="M529" s="430" t="s">
        <v>2048</v>
      </c>
      <c r="N529" s="430" t="s">
        <v>2049</v>
      </c>
      <c r="O529" s="430" t="s">
        <v>2050</v>
      </c>
      <c r="P529" s="441">
        <v>0.09</v>
      </c>
      <c r="Q529" s="437">
        <v>12</v>
      </c>
      <c r="R529" s="477">
        <v>79200000</v>
      </c>
      <c r="S529" s="473"/>
      <c r="T529" s="58">
        <v>43101</v>
      </c>
      <c r="U529" s="58">
        <v>43465</v>
      </c>
      <c r="V529" s="430" t="s">
        <v>2051</v>
      </c>
      <c r="W529" s="433">
        <v>0.4</v>
      </c>
      <c r="X529" s="459">
        <v>0</v>
      </c>
      <c r="Y529" s="443">
        <v>0</v>
      </c>
      <c r="Z529" s="433" t="s">
        <v>235</v>
      </c>
      <c r="AA529" s="455">
        <v>0</v>
      </c>
      <c r="AB529" s="398">
        <v>0</v>
      </c>
      <c r="AC529" s="574">
        <v>79200000</v>
      </c>
      <c r="AD529" s="400"/>
      <c r="AE529" s="72"/>
      <c r="AF529" s="72"/>
      <c r="AG529" s="459">
        <v>0</v>
      </c>
      <c r="AH529" s="449">
        <v>0</v>
      </c>
      <c r="AI529" s="446"/>
      <c r="AJ529" s="455">
        <v>0</v>
      </c>
      <c r="AK529" s="398">
        <v>0</v>
      </c>
      <c r="AL529" s="446"/>
      <c r="AM529" s="446"/>
      <c r="AN529" s="72"/>
      <c r="AO529" s="72"/>
      <c r="AP529" s="459">
        <v>0.1</v>
      </c>
      <c r="AQ529" s="449">
        <v>0</v>
      </c>
      <c r="AR529" s="449" t="s">
        <v>2052</v>
      </c>
      <c r="AS529" s="455">
        <v>0.17499999999999999</v>
      </c>
      <c r="AT529" s="398">
        <v>0</v>
      </c>
      <c r="AU529" s="446"/>
      <c r="AV529" s="446"/>
      <c r="AW529" s="446"/>
      <c r="AX529" s="72"/>
      <c r="AY529" s="72"/>
      <c r="AZ529" s="459">
        <v>0</v>
      </c>
      <c r="BA529" s="449">
        <v>0</v>
      </c>
      <c r="BB529" s="446"/>
      <c r="BC529" s="455">
        <v>0</v>
      </c>
      <c r="BD529" s="398">
        <v>0</v>
      </c>
      <c r="BE529" s="446"/>
      <c r="BF529" s="446"/>
      <c r="BG529" s="72"/>
      <c r="BH529" s="72"/>
      <c r="BI529" s="459">
        <v>0</v>
      </c>
      <c r="BJ529" s="449">
        <v>0</v>
      </c>
      <c r="BK529" s="446"/>
      <c r="BL529" s="455">
        <v>0</v>
      </c>
      <c r="BM529" s="398">
        <v>0</v>
      </c>
      <c r="BN529" s="446"/>
      <c r="BO529" s="446"/>
      <c r="BP529" s="72"/>
      <c r="BQ529" s="72"/>
      <c r="BR529" s="459">
        <v>0.1</v>
      </c>
      <c r="BS529" s="449">
        <v>0</v>
      </c>
      <c r="BT529" s="449" t="s">
        <v>2052</v>
      </c>
      <c r="BU529" s="455">
        <v>0.32499999999999996</v>
      </c>
      <c r="BV529" s="398">
        <v>0</v>
      </c>
      <c r="BW529" s="446"/>
      <c r="BX529" s="446"/>
      <c r="BY529" s="446"/>
      <c r="BZ529" s="72"/>
      <c r="CA529" s="72"/>
      <c r="CB529" s="459">
        <v>0</v>
      </c>
      <c r="CC529" s="449">
        <v>0</v>
      </c>
      <c r="CD529" s="446"/>
      <c r="CE529" s="455">
        <v>0</v>
      </c>
      <c r="CF529" s="398">
        <v>0</v>
      </c>
      <c r="CG529" s="446"/>
      <c r="CH529" s="446"/>
      <c r="CI529" s="72"/>
      <c r="CJ529" s="72"/>
      <c r="CK529" s="459">
        <v>0</v>
      </c>
      <c r="CL529" s="449">
        <v>0</v>
      </c>
      <c r="CM529" s="446"/>
      <c r="CN529" s="455">
        <v>0</v>
      </c>
      <c r="CO529" s="398">
        <v>0</v>
      </c>
      <c r="CP529" s="446"/>
      <c r="CQ529" s="446"/>
      <c r="CR529" s="72"/>
      <c r="CS529" s="72"/>
      <c r="CT529" s="459">
        <v>0.1</v>
      </c>
      <c r="CU529" s="449">
        <v>0</v>
      </c>
      <c r="CV529" s="449" t="s">
        <v>2052</v>
      </c>
      <c r="CW529" s="455">
        <v>0.17499999999999999</v>
      </c>
      <c r="CX529" s="398">
        <v>0</v>
      </c>
      <c r="CY529" s="446"/>
      <c r="CZ529" s="446"/>
      <c r="DA529" s="446"/>
      <c r="DB529" s="72"/>
      <c r="DC529" s="72"/>
      <c r="DD529" s="459">
        <v>0</v>
      </c>
      <c r="DE529" s="449">
        <v>0</v>
      </c>
      <c r="DF529" s="446"/>
      <c r="DG529" s="455">
        <v>0</v>
      </c>
      <c r="DH529" s="398">
        <v>0</v>
      </c>
      <c r="DI529" s="446"/>
      <c r="DJ529" s="446"/>
      <c r="DK529" s="72"/>
      <c r="DL529" s="72"/>
      <c r="DM529" s="459">
        <v>0</v>
      </c>
      <c r="DN529" s="449">
        <v>0</v>
      </c>
      <c r="DO529" s="446"/>
      <c r="DP529" s="455">
        <v>0.15</v>
      </c>
      <c r="DQ529" s="398">
        <v>0</v>
      </c>
      <c r="DR529" s="446"/>
      <c r="DS529" s="446"/>
      <c r="DT529" s="72"/>
      <c r="DU529" s="72"/>
      <c r="DV529" s="459">
        <v>0.1</v>
      </c>
      <c r="DW529" s="449">
        <v>0</v>
      </c>
      <c r="DX529" s="449" t="s">
        <v>2052</v>
      </c>
      <c r="DY529" s="455">
        <v>0.17499999999999999</v>
      </c>
      <c r="DZ529" s="236">
        <v>0</v>
      </c>
      <c r="EA529" s="433"/>
      <c r="EB529" s="433"/>
      <c r="EC529" s="68" t="s">
        <v>2053</v>
      </c>
      <c r="ED529" s="68"/>
      <c r="EE529" s="68"/>
      <c r="EF529" s="572"/>
      <c r="EG529" s="449">
        <v>0.4</v>
      </c>
      <c r="EH529" s="443">
        <v>0</v>
      </c>
      <c r="EI529" s="443">
        <v>0</v>
      </c>
      <c r="EJ529" s="657">
        <v>1</v>
      </c>
      <c r="EK529" s="584">
        <v>0</v>
      </c>
      <c r="EL529" s="584">
        <v>0</v>
      </c>
      <c r="EM529" s="613"/>
      <c r="EN529" s="613"/>
      <c r="EO529" s="613"/>
      <c r="EP529" s="584"/>
      <c r="EQ529" s="584"/>
      <c r="ER529" s="584"/>
      <c r="ES529" s="200"/>
      <c r="ET529" s="412">
        <f t="shared" si="10"/>
        <v>0</v>
      </c>
    </row>
    <row r="530" spans="1:150" s="409" customFormat="1" ht="99.95" customHeight="1" x14ac:dyDescent="0.25">
      <c r="A530" s="430" t="s">
        <v>191</v>
      </c>
      <c r="B530" s="430" t="s">
        <v>3837</v>
      </c>
      <c r="C530" s="430" t="s">
        <v>2009</v>
      </c>
      <c r="D530" s="437">
        <v>5</v>
      </c>
      <c r="E530" s="430" t="s">
        <v>57</v>
      </c>
      <c r="F530" s="441" t="s">
        <v>65</v>
      </c>
      <c r="G530" s="441">
        <v>0.05</v>
      </c>
      <c r="H530" s="441">
        <v>1</v>
      </c>
      <c r="I530" s="441">
        <v>0.36</v>
      </c>
      <c r="J530" s="430" t="s">
        <v>2010</v>
      </c>
      <c r="K530" s="437" t="s">
        <v>2011</v>
      </c>
      <c r="L530" s="437">
        <v>9</v>
      </c>
      <c r="M530" s="430" t="s">
        <v>2048</v>
      </c>
      <c r="N530" s="430" t="s">
        <v>2054</v>
      </c>
      <c r="O530" s="430" t="s">
        <v>2050</v>
      </c>
      <c r="P530" s="441">
        <v>0.09</v>
      </c>
      <c r="Q530" s="437">
        <v>12</v>
      </c>
      <c r="R530" s="477">
        <v>79200000</v>
      </c>
      <c r="S530" s="473"/>
      <c r="T530" s="58">
        <v>43101</v>
      </c>
      <c r="U530" s="58">
        <v>43465</v>
      </c>
      <c r="V530" s="430" t="s">
        <v>2055</v>
      </c>
      <c r="W530" s="433">
        <v>0.3</v>
      </c>
      <c r="X530" s="459">
        <v>0</v>
      </c>
      <c r="Y530" s="443">
        <v>0</v>
      </c>
      <c r="Z530" s="433" t="s">
        <v>235</v>
      </c>
      <c r="AA530" s="455"/>
      <c r="AB530" s="398"/>
      <c r="AC530" s="574"/>
      <c r="AD530" s="400"/>
      <c r="AE530" s="72"/>
      <c r="AF530" s="72"/>
      <c r="AG530" s="459">
        <v>0</v>
      </c>
      <c r="AH530" s="449">
        <v>0</v>
      </c>
      <c r="AI530" s="446"/>
      <c r="AJ530" s="455"/>
      <c r="AK530" s="398"/>
      <c r="AL530" s="446"/>
      <c r="AM530" s="446"/>
      <c r="AN530" s="72"/>
      <c r="AO530" s="72"/>
      <c r="AP530" s="459">
        <v>7.4999999999999997E-2</v>
      </c>
      <c r="AQ530" s="449">
        <v>0</v>
      </c>
      <c r="AR530" s="449" t="s">
        <v>2056</v>
      </c>
      <c r="AS530" s="455"/>
      <c r="AT530" s="398"/>
      <c r="AU530" s="446"/>
      <c r="AV530" s="446"/>
      <c r="AW530" s="446"/>
      <c r="AX530" s="72"/>
      <c r="AY530" s="72"/>
      <c r="AZ530" s="459">
        <v>0</v>
      </c>
      <c r="BA530" s="449">
        <v>0</v>
      </c>
      <c r="BB530" s="446"/>
      <c r="BC530" s="455"/>
      <c r="BD530" s="398"/>
      <c r="BE530" s="446"/>
      <c r="BF530" s="446"/>
      <c r="BG530" s="72"/>
      <c r="BH530" s="72"/>
      <c r="BI530" s="459">
        <v>0</v>
      </c>
      <c r="BJ530" s="449">
        <v>0</v>
      </c>
      <c r="BK530" s="446"/>
      <c r="BL530" s="455"/>
      <c r="BM530" s="398"/>
      <c r="BN530" s="446"/>
      <c r="BO530" s="446"/>
      <c r="BP530" s="72"/>
      <c r="BQ530" s="72"/>
      <c r="BR530" s="459">
        <v>7.4999999999999997E-2</v>
      </c>
      <c r="BS530" s="449">
        <v>0</v>
      </c>
      <c r="BT530" s="449" t="s">
        <v>2056</v>
      </c>
      <c r="BU530" s="455"/>
      <c r="BV530" s="398"/>
      <c r="BW530" s="446"/>
      <c r="BX530" s="446"/>
      <c r="BY530" s="446"/>
      <c r="BZ530" s="72"/>
      <c r="CA530" s="72"/>
      <c r="CB530" s="459">
        <v>0</v>
      </c>
      <c r="CC530" s="449">
        <v>0</v>
      </c>
      <c r="CD530" s="446"/>
      <c r="CE530" s="455"/>
      <c r="CF530" s="398"/>
      <c r="CG530" s="446"/>
      <c r="CH530" s="446"/>
      <c r="CI530" s="72"/>
      <c r="CJ530" s="72"/>
      <c r="CK530" s="459">
        <v>0</v>
      </c>
      <c r="CL530" s="449">
        <v>0</v>
      </c>
      <c r="CM530" s="446"/>
      <c r="CN530" s="455"/>
      <c r="CO530" s="398"/>
      <c r="CP530" s="446"/>
      <c r="CQ530" s="446"/>
      <c r="CR530" s="72"/>
      <c r="CS530" s="72"/>
      <c r="CT530" s="459">
        <v>7.4999999999999997E-2</v>
      </c>
      <c r="CU530" s="449">
        <v>0</v>
      </c>
      <c r="CV530" s="449" t="s">
        <v>2056</v>
      </c>
      <c r="CW530" s="455"/>
      <c r="CX530" s="398"/>
      <c r="CY530" s="446"/>
      <c r="CZ530" s="446"/>
      <c r="DA530" s="446"/>
      <c r="DB530" s="72"/>
      <c r="DC530" s="72"/>
      <c r="DD530" s="459">
        <v>0</v>
      </c>
      <c r="DE530" s="449">
        <v>0</v>
      </c>
      <c r="DF530" s="446"/>
      <c r="DG530" s="455"/>
      <c r="DH530" s="398"/>
      <c r="DI530" s="446"/>
      <c r="DJ530" s="446"/>
      <c r="DK530" s="72"/>
      <c r="DL530" s="72"/>
      <c r="DM530" s="459">
        <v>0</v>
      </c>
      <c r="DN530" s="449">
        <v>0</v>
      </c>
      <c r="DO530" s="446"/>
      <c r="DP530" s="455"/>
      <c r="DQ530" s="398"/>
      <c r="DR530" s="446"/>
      <c r="DS530" s="446"/>
      <c r="DT530" s="72"/>
      <c r="DU530" s="72"/>
      <c r="DV530" s="459">
        <v>7.4999999999999997E-2</v>
      </c>
      <c r="DW530" s="449">
        <v>0</v>
      </c>
      <c r="DX530" s="449" t="s">
        <v>2056</v>
      </c>
      <c r="DY530" s="455"/>
      <c r="DZ530" s="236"/>
      <c r="EA530" s="433"/>
      <c r="EB530" s="433"/>
      <c r="EC530" s="68"/>
      <c r="ED530" s="68"/>
      <c r="EE530" s="68"/>
      <c r="EF530" s="572"/>
      <c r="EG530" s="449">
        <v>0.3</v>
      </c>
      <c r="EH530" s="443">
        <v>0</v>
      </c>
      <c r="EI530" s="443">
        <v>0</v>
      </c>
      <c r="EJ530" s="657"/>
      <c r="EK530" s="584"/>
      <c r="EL530" s="584"/>
      <c r="EM530" s="613"/>
      <c r="EN530" s="613"/>
      <c r="EO530" s="613"/>
      <c r="EP530" s="584"/>
      <c r="EQ530" s="584"/>
      <c r="ER530" s="584"/>
      <c r="ES530" s="200"/>
      <c r="ET530" s="412">
        <f t="shared" si="10"/>
        <v>0</v>
      </c>
    </row>
    <row r="531" spans="1:150" s="409" customFormat="1" ht="99.95" customHeight="1" x14ac:dyDescent="0.25">
      <c r="A531" s="430" t="s">
        <v>191</v>
      </c>
      <c r="B531" s="430" t="s">
        <v>3837</v>
      </c>
      <c r="C531" s="430" t="s">
        <v>2009</v>
      </c>
      <c r="D531" s="437">
        <v>5</v>
      </c>
      <c r="E531" s="430" t="s">
        <v>57</v>
      </c>
      <c r="F531" s="441" t="s">
        <v>65</v>
      </c>
      <c r="G531" s="441">
        <v>0.05</v>
      </c>
      <c r="H531" s="441">
        <v>1</v>
      </c>
      <c r="I531" s="441">
        <v>0.36</v>
      </c>
      <c r="J531" s="430" t="s">
        <v>2010</v>
      </c>
      <c r="K531" s="437" t="s">
        <v>2011</v>
      </c>
      <c r="L531" s="437">
        <v>9</v>
      </c>
      <c r="M531" s="430" t="s">
        <v>2048</v>
      </c>
      <c r="N531" s="430" t="s">
        <v>2054</v>
      </c>
      <c r="O531" s="430" t="s">
        <v>2050</v>
      </c>
      <c r="P531" s="441">
        <v>0.09</v>
      </c>
      <c r="Q531" s="437">
        <v>12</v>
      </c>
      <c r="R531" s="477">
        <v>79200000</v>
      </c>
      <c r="S531" s="473"/>
      <c r="T531" s="58">
        <v>43101</v>
      </c>
      <c r="U531" s="58">
        <v>43465</v>
      </c>
      <c r="V531" s="430" t="s">
        <v>2057</v>
      </c>
      <c r="W531" s="433">
        <v>0.3</v>
      </c>
      <c r="X531" s="459">
        <v>0</v>
      </c>
      <c r="Y531" s="443">
        <v>0</v>
      </c>
      <c r="Z531" s="433" t="s">
        <v>235</v>
      </c>
      <c r="AA531" s="455"/>
      <c r="AB531" s="398"/>
      <c r="AC531" s="574"/>
      <c r="AD531" s="400"/>
      <c r="AE531" s="72"/>
      <c r="AF531" s="72"/>
      <c r="AG531" s="459">
        <v>0</v>
      </c>
      <c r="AH531" s="449">
        <v>0</v>
      </c>
      <c r="AI531" s="446"/>
      <c r="AJ531" s="455"/>
      <c r="AK531" s="398"/>
      <c r="AL531" s="446"/>
      <c r="AM531" s="446"/>
      <c r="AN531" s="72"/>
      <c r="AO531" s="72"/>
      <c r="AP531" s="459">
        <v>0</v>
      </c>
      <c r="AQ531" s="449">
        <v>0</v>
      </c>
      <c r="AR531" s="446"/>
      <c r="AS531" s="455"/>
      <c r="AT531" s="398"/>
      <c r="AU531" s="446"/>
      <c r="AV531" s="446"/>
      <c r="AW531" s="446"/>
      <c r="AX531" s="72"/>
      <c r="AY531" s="72"/>
      <c r="AZ531" s="459">
        <v>0</v>
      </c>
      <c r="BA531" s="449">
        <v>0</v>
      </c>
      <c r="BB531" s="446"/>
      <c r="BC531" s="455"/>
      <c r="BD531" s="398"/>
      <c r="BE531" s="446"/>
      <c r="BF531" s="446"/>
      <c r="BG531" s="72"/>
      <c r="BH531" s="72"/>
      <c r="BI531" s="459">
        <v>0</v>
      </c>
      <c r="BJ531" s="449">
        <v>0</v>
      </c>
      <c r="BK531" s="446"/>
      <c r="BL531" s="455"/>
      <c r="BM531" s="398"/>
      <c r="BN531" s="446"/>
      <c r="BO531" s="446"/>
      <c r="BP531" s="72"/>
      <c r="BQ531" s="72"/>
      <c r="BR531" s="459">
        <v>0.15</v>
      </c>
      <c r="BS531" s="449">
        <v>0</v>
      </c>
      <c r="BT531" s="449" t="s">
        <v>2058</v>
      </c>
      <c r="BU531" s="455"/>
      <c r="BV531" s="398"/>
      <c r="BW531" s="446"/>
      <c r="BX531" s="446"/>
      <c r="BY531" s="446"/>
      <c r="BZ531" s="72"/>
      <c r="CA531" s="72"/>
      <c r="CB531" s="459">
        <v>0</v>
      </c>
      <c r="CC531" s="449">
        <v>0</v>
      </c>
      <c r="CD531" s="446"/>
      <c r="CE531" s="455"/>
      <c r="CF531" s="398"/>
      <c r="CG531" s="446"/>
      <c r="CH531" s="446"/>
      <c r="CI531" s="72"/>
      <c r="CJ531" s="72"/>
      <c r="CK531" s="459">
        <v>0</v>
      </c>
      <c r="CL531" s="449">
        <v>0</v>
      </c>
      <c r="CM531" s="446"/>
      <c r="CN531" s="455"/>
      <c r="CO531" s="398"/>
      <c r="CP531" s="446"/>
      <c r="CQ531" s="446"/>
      <c r="CR531" s="72"/>
      <c r="CS531" s="72"/>
      <c r="CT531" s="459">
        <v>0</v>
      </c>
      <c r="CU531" s="449">
        <v>0</v>
      </c>
      <c r="CV531" s="446"/>
      <c r="CW531" s="455"/>
      <c r="CX531" s="398"/>
      <c r="CY531" s="446"/>
      <c r="CZ531" s="446"/>
      <c r="DA531" s="446"/>
      <c r="DB531" s="72"/>
      <c r="DC531" s="72"/>
      <c r="DD531" s="459">
        <v>0</v>
      </c>
      <c r="DE531" s="449">
        <v>0</v>
      </c>
      <c r="DF531" s="446"/>
      <c r="DG531" s="455"/>
      <c r="DH531" s="398"/>
      <c r="DI531" s="446"/>
      <c r="DJ531" s="446"/>
      <c r="DK531" s="72"/>
      <c r="DL531" s="72"/>
      <c r="DM531" s="459">
        <v>0.15</v>
      </c>
      <c r="DN531" s="449">
        <v>0</v>
      </c>
      <c r="DO531" s="449" t="s">
        <v>2058</v>
      </c>
      <c r="DP531" s="455"/>
      <c r="DQ531" s="398"/>
      <c r="DR531" s="446"/>
      <c r="DS531" s="446"/>
      <c r="DT531" s="72"/>
      <c r="DU531" s="72"/>
      <c r="DV531" s="459">
        <v>0</v>
      </c>
      <c r="DW531" s="449">
        <v>0</v>
      </c>
      <c r="DX531" s="446"/>
      <c r="DY531" s="455"/>
      <c r="DZ531" s="236"/>
      <c r="EA531" s="433"/>
      <c r="EB531" s="433"/>
      <c r="EC531" s="68"/>
      <c r="ED531" s="68"/>
      <c r="EE531" s="68"/>
      <c r="EF531" s="572"/>
      <c r="EG531" s="449">
        <v>0.3</v>
      </c>
      <c r="EH531" s="443">
        <v>0</v>
      </c>
      <c r="EI531" s="443">
        <v>0</v>
      </c>
      <c r="EJ531" s="657"/>
      <c r="EK531" s="584"/>
      <c r="EL531" s="584"/>
      <c r="EM531" s="613"/>
      <c r="EN531" s="613"/>
      <c r="EO531" s="613"/>
      <c r="EP531" s="584"/>
      <c r="EQ531" s="584"/>
      <c r="ER531" s="584"/>
      <c r="ES531" s="200"/>
      <c r="ET531" s="412">
        <f t="shared" si="10"/>
        <v>0</v>
      </c>
    </row>
    <row r="532" spans="1:150" s="409" customFormat="1" ht="99.95" customHeight="1" x14ac:dyDescent="0.25">
      <c r="A532" s="430" t="s">
        <v>191</v>
      </c>
      <c r="B532" s="430" t="s">
        <v>3837</v>
      </c>
      <c r="C532" s="430" t="s">
        <v>2009</v>
      </c>
      <c r="D532" s="437">
        <v>6</v>
      </c>
      <c r="E532" s="430" t="s">
        <v>62</v>
      </c>
      <c r="F532" s="441" t="s">
        <v>65</v>
      </c>
      <c r="G532" s="441">
        <v>0.98</v>
      </c>
      <c r="H532" s="441">
        <v>1</v>
      </c>
      <c r="I532" s="441">
        <v>0.18</v>
      </c>
      <c r="J532" s="430" t="s">
        <v>2059</v>
      </c>
      <c r="K532" s="64">
        <v>43435</v>
      </c>
      <c r="L532" s="437">
        <v>10</v>
      </c>
      <c r="M532" s="430" t="s">
        <v>63</v>
      </c>
      <c r="N532" s="430" t="s">
        <v>2060</v>
      </c>
      <c r="O532" s="430" t="s">
        <v>2061</v>
      </c>
      <c r="P532" s="441">
        <v>0.18</v>
      </c>
      <c r="Q532" s="437">
        <v>12</v>
      </c>
      <c r="R532" s="477">
        <v>482165000</v>
      </c>
      <c r="S532" s="473"/>
      <c r="T532" s="58">
        <v>43101</v>
      </c>
      <c r="U532" s="58">
        <v>43465</v>
      </c>
      <c r="V532" s="167" t="s">
        <v>2062</v>
      </c>
      <c r="W532" s="433">
        <v>0.5</v>
      </c>
      <c r="X532" s="459">
        <v>0</v>
      </c>
      <c r="Y532" s="443">
        <v>0</v>
      </c>
      <c r="Z532" s="443"/>
      <c r="AA532" s="455">
        <v>0</v>
      </c>
      <c r="AB532" s="398">
        <v>0</v>
      </c>
      <c r="AC532" s="575">
        <v>192789000</v>
      </c>
      <c r="AD532" s="400"/>
      <c r="AE532" s="398">
        <v>0</v>
      </c>
      <c r="AF532" s="398">
        <v>0</v>
      </c>
      <c r="AG532" s="459">
        <v>0.1</v>
      </c>
      <c r="AH532" s="449">
        <v>0</v>
      </c>
      <c r="AI532" s="449" t="s">
        <v>2063</v>
      </c>
      <c r="AJ532" s="455">
        <v>0.1</v>
      </c>
      <c r="AK532" s="398">
        <v>0</v>
      </c>
      <c r="AL532" s="446"/>
      <c r="AM532" s="446"/>
      <c r="AN532" s="398">
        <v>9.8000000000000004E-2</v>
      </c>
      <c r="AO532" s="398">
        <v>0</v>
      </c>
      <c r="AP532" s="459">
        <v>0</v>
      </c>
      <c r="AQ532" s="449">
        <v>0</v>
      </c>
      <c r="AR532" s="449"/>
      <c r="AS532" s="455">
        <v>0.16800000000000001</v>
      </c>
      <c r="AT532" s="398">
        <v>0</v>
      </c>
      <c r="AU532" s="446"/>
      <c r="AV532" s="446"/>
      <c r="AW532" s="446"/>
      <c r="AX532" s="398">
        <v>0.16464000000000001</v>
      </c>
      <c r="AY532" s="398">
        <v>0</v>
      </c>
      <c r="AZ532" s="459">
        <v>0.1</v>
      </c>
      <c r="BA532" s="449">
        <v>0</v>
      </c>
      <c r="BB532" s="449" t="s">
        <v>2064</v>
      </c>
      <c r="BC532" s="455">
        <v>0.1</v>
      </c>
      <c r="BD532" s="398">
        <v>0</v>
      </c>
      <c r="BE532" s="446"/>
      <c r="BF532" s="446"/>
      <c r="BG532" s="398">
        <v>9.8000000000000004E-2</v>
      </c>
      <c r="BH532" s="398">
        <v>0</v>
      </c>
      <c r="BI532" s="459">
        <v>0</v>
      </c>
      <c r="BJ532" s="449">
        <v>0</v>
      </c>
      <c r="BK532" s="446"/>
      <c r="BL532" s="455">
        <v>0</v>
      </c>
      <c r="BM532" s="398">
        <v>0</v>
      </c>
      <c r="BN532" s="446"/>
      <c r="BO532" s="446"/>
      <c r="BP532" s="398">
        <v>0</v>
      </c>
      <c r="BQ532" s="398">
        <v>0</v>
      </c>
      <c r="BR532" s="459">
        <v>0</v>
      </c>
      <c r="BS532" s="449">
        <v>0</v>
      </c>
      <c r="BT532" s="446"/>
      <c r="BU532" s="455">
        <v>0</v>
      </c>
      <c r="BV532" s="398">
        <v>0</v>
      </c>
      <c r="BW532" s="446"/>
      <c r="BX532" s="446"/>
      <c r="BY532" s="72"/>
      <c r="BZ532" s="398">
        <v>0</v>
      </c>
      <c r="CA532" s="398">
        <v>0</v>
      </c>
      <c r="CB532" s="459">
        <v>0.1</v>
      </c>
      <c r="CC532" s="449">
        <v>0</v>
      </c>
      <c r="CD532" s="449" t="s">
        <v>2064</v>
      </c>
      <c r="CE532" s="455">
        <v>0.26600000000000001</v>
      </c>
      <c r="CF532" s="398">
        <v>0</v>
      </c>
      <c r="CG532" s="446"/>
      <c r="CH532" s="446"/>
      <c r="CI532" s="398">
        <v>0.26067999999999997</v>
      </c>
      <c r="CJ532" s="398">
        <v>0</v>
      </c>
      <c r="CK532" s="459">
        <v>0</v>
      </c>
      <c r="CL532" s="449">
        <v>0</v>
      </c>
      <c r="CM532" s="446"/>
      <c r="CN532" s="455">
        <v>0</v>
      </c>
      <c r="CO532" s="398">
        <v>0</v>
      </c>
      <c r="CP532" s="574">
        <v>289376000</v>
      </c>
      <c r="CQ532" s="446"/>
      <c r="CR532" s="398">
        <v>0</v>
      </c>
      <c r="CS532" s="398">
        <v>0</v>
      </c>
      <c r="CT532" s="459">
        <v>0</v>
      </c>
      <c r="CU532" s="449">
        <v>0</v>
      </c>
      <c r="CV532" s="446"/>
      <c r="CW532" s="455">
        <v>0</v>
      </c>
      <c r="CX532" s="398">
        <v>0</v>
      </c>
      <c r="CY532" s="446"/>
      <c r="CZ532" s="446"/>
      <c r="DA532" s="72"/>
      <c r="DB532" s="398">
        <v>0</v>
      </c>
      <c r="DC532" s="398">
        <v>0</v>
      </c>
      <c r="DD532" s="459">
        <v>0.1</v>
      </c>
      <c r="DE532" s="449">
        <v>0</v>
      </c>
      <c r="DF532" s="449" t="s">
        <v>2064</v>
      </c>
      <c r="DG532" s="455">
        <v>0.26600000000000001</v>
      </c>
      <c r="DH532" s="398">
        <v>0</v>
      </c>
      <c r="DI532" s="446"/>
      <c r="DJ532" s="446"/>
      <c r="DK532" s="398">
        <v>0.26067999999999997</v>
      </c>
      <c r="DL532" s="398">
        <v>0</v>
      </c>
      <c r="DM532" s="459">
        <v>0</v>
      </c>
      <c r="DN532" s="449">
        <v>0</v>
      </c>
      <c r="DO532" s="446"/>
      <c r="DP532" s="455">
        <v>0</v>
      </c>
      <c r="DQ532" s="398">
        <v>0</v>
      </c>
      <c r="DR532" s="446"/>
      <c r="DS532" s="446"/>
      <c r="DT532" s="398">
        <v>0</v>
      </c>
      <c r="DU532" s="398">
        <v>0</v>
      </c>
      <c r="DV532" s="459">
        <v>0.1</v>
      </c>
      <c r="DW532" s="449">
        <v>0</v>
      </c>
      <c r="DX532" s="446"/>
      <c r="DY532" s="455">
        <v>0.1</v>
      </c>
      <c r="DZ532" s="236">
        <v>0</v>
      </c>
      <c r="EA532" s="433"/>
      <c r="EB532" s="433"/>
      <c r="EC532" s="68" t="s">
        <v>2065</v>
      </c>
      <c r="ED532" s="236">
        <v>9.8000000000000004E-2</v>
      </c>
      <c r="EE532" s="236">
        <v>0</v>
      </c>
      <c r="EF532" s="572"/>
      <c r="EG532" s="449">
        <v>0.5</v>
      </c>
      <c r="EH532" s="443">
        <v>0</v>
      </c>
      <c r="EI532" s="443">
        <v>0</v>
      </c>
      <c r="EJ532" s="657">
        <v>1</v>
      </c>
      <c r="EK532" s="584">
        <v>0</v>
      </c>
      <c r="EL532" s="584">
        <v>0</v>
      </c>
      <c r="EM532" s="584">
        <v>0.97999999999999987</v>
      </c>
      <c r="EN532" s="584">
        <v>0</v>
      </c>
      <c r="EO532" s="584">
        <v>0</v>
      </c>
      <c r="EP532" s="584"/>
      <c r="EQ532" s="584"/>
      <c r="ER532" s="584"/>
      <c r="ES532" s="200"/>
      <c r="ET532" s="412">
        <f t="shared" si="10"/>
        <v>0</v>
      </c>
    </row>
    <row r="533" spans="1:150" s="409" customFormat="1" ht="99.95" customHeight="1" x14ac:dyDescent="0.25">
      <c r="A533" s="430" t="s">
        <v>191</v>
      </c>
      <c r="B533" s="430" t="s">
        <v>3837</v>
      </c>
      <c r="C533" s="430" t="s">
        <v>2009</v>
      </c>
      <c r="D533" s="437">
        <v>6</v>
      </c>
      <c r="E533" s="430" t="s">
        <v>62</v>
      </c>
      <c r="F533" s="441" t="s">
        <v>65</v>
      </c>
      <c r="G533" s="441">
        <v>0.98</v>
      </c>
      <c r="H533" s="441">
        <v>1</v>
      </c>
      <c r="I533" s="441">
        <v>0.18</v>
      </c>
      <c r="J533" s="430" t="s">
        <v>2059</v>
      </c>
      <c r="K533" s="64">
        <v>43435</v>
      </c>
      <c r="L533" s="437">
        <v>10</v>
      </c>
      <c r="M533" s="430" t="s">
        <v>63</v>
      </c>
      <c r="N533" s="430" t="s">
        <v>2060</v>
      </c>
      <c r="O533" s="430" t="s">
        <v>2061</v>
      </c>
      <c r="P533" s="441">
        <v>0.18</v>
      </c>
      <c r="Q533" s="437">
        <v>12</v>
      </c>
      <c r="R533" s="477">
        <v>482165000</v>
      </c>
      <c r="S533" s="473"/>
      <c r="T533" s="58">
        <v>43101</v>
      </c>
      <c r="U533" s="58">
        <v>43465</v>
      </c>
      <c r="V533" s="167" t="s">
        <v>2066</v>
      </c>
      <c r="W533" s="433">
        <v>0.25</v>
      </c>
      <c r="X533" s="459">
        <v>0</v>
      </c>
      <c r="Y533" s="443">
        <v>0</v>
      </c>
      <c r="Z533" s="433" t="s">
        <v>235</v>
      </c>
      <c r="AA533" s="455"/>
      <c r="AB533" s="398"/>
      <c r="AC533" s="575"/>
      <c r="AD533" s="400"/>
      <c r="AE533" s="398"/>
      <c r="AF533" s="398"/>
      <c r="AG533" s="459">
        <v>0</v>
      </c>
      <c r="AH533" s="449">
        <v>0</v>
      </c>
      <c r="AI533" s="446"/>
      <c r="AJ533" s="455"/>
      <c r="AK533" s="398"/>
      <c r="AL533" s="446"/>
      <c r="AM533" s="446"/>
      <c r="AN533" s="398"/>
      <c r="AO533" s="398"/>
      <c r="AP533" s="459">
        <v>8.4000000000000005E-2</v>
      </c>
      <c r="AQ533" s="449">
        <v>0</v>
      </c>
      <c r="AR533" s="449" t="s">
        <v>2067</v>
      </c>
      <c r="AS533" s="455"/>
      <c r="AT533" s="398"/>
      <c r="AU533" s="446"/>
      <c r="AV533" s="446"/>
      <c r="AW533" s="446"/>
      <c r="AX533" s="398"/>
      <c r="AY533" s="398"/>
      <c r="AZ533" s="459">
        <v>0</v>
      </c>
      <c r="BA533" s="449">
        <v>0</v>
      </c>
      <c r="BB533" s="449"/>
      <c r="BC533" s="455"/>
      <c r="BD533" s="398"/>
      <c r="BE533" s="446"/>
      <c r="BF533" s="446"/>
      <c r="BG533" s="398"/>
      <c r="BH533" s="398"/>
      <c r="BI533" s="459">
        <v>0</v>
      </c>
      <c r="BJ533" s="449">
        <v>0</v>
      </c>
      <c r="BK533" s="446"/>
      <c r="BL533" s="455"/>
      <c r="BM533" s="398"/>
      <c r="BN533" s="446"/>
      <c r="BO533" s="446"/>
      <c r="BP533" s="398"/>
      <c r="BQ533" s="398"/>
      <c r="BR533" s="459">
        <v>0</v>
      </c>
      <c r="BS533" s="449">
        <v>0</v>
      </c>
      <c r="BT533" s="446"/>
      <c r="BU533" s="455"/>
      <c r="BV533" s="398"/>
      <c r="BW533" s="446"/>
      <c r="BX533" s="446"/>
      <c r="BY533" s="72"/>
      <c r="BZ533" s="398"/>
      <c r="CA533" s="398"/>
      <c r="CB533" s="459">
        <v>8.3000000000000004E-2</v>
      </c>
      <c r="CC533" s="449">
        <v>0</v>
      </c>
      <c r="CD533" s="449" t="s">
        <v>2068</v>
      </c>
      <c r="CE533" s="455"/>
      <c r="CF533" s="398"/>
      <c r="CG533" s="446"/>
      <c r="CH533" s="446"/>
      <c r="CI533" s="398"/>
      <c r="CJ533" s="398"/>
      <c r="CK533" s="459">
        <v>0</v>
      </c>
      <c r="CL533" s="449">
        <v>0</v>
      </c>
      <c r="CM533" s="446"/>
      <c r="CN533" s="455"/>
      <c r="CO533" s="398"/>
      <c r="CP533" s="574"/>
      <c r="CQ533" s="446"/>
      <c r="CR533" s="398"/>
      <c r="CS533" s="398"/>
      <c r="CT533" s="459">
        <v>0</v>
      </c>
      <c r="CU533" s="449">
        <v>0</v>
      </c>
      <c r="CV533" s="446"/>
      <c r="CW533" s="455"/>
      <c r="CX533" s="398"/>
      <c r="CY533" s="446"/>
      <c r="CZ533" s="446"/>
      <c r="DA533" s="72"/>
      <c r="DB533" s="398"/>
      <c r="DC533" s="398"/>
      <c r="DD533" s="459">
        <v>8.3000000000000004E-2</v>
      </c>
      <c r="DE533" s="449">
        <v>0</v>
      </c>
      <c r="DF533" s="449" t="s">
        <v>2068</v>
      </c>
      <c r="DG533" s="455"/>
      <c r="DH533" s="398"/>
      <c r="DI533" s="446"/>
      <c r="DJ533" s="446"/>
      <c r="DK533" s="398"/>
      <c r="DL533" s="398"/>
      <c r="DM533" s="459">
        <v>0</v>
      </c>
      <c r="DN533" s="449">
        <v>0</v>
      </c>
      <c r="DO533" s="446"/>
      <c r="DP533" s="455"/>
      <c r="DQ533" s="398"/>
      <c r="DR533" s="446"/>
      <c r="DS533" s="446"/>
      <c r="DT533" s="398"/>
      <c r="DU533" s="398"/>
      <c r="DV533" s="459">
        <v>0</v>
      </c>
      <c r="DW533" s="449">
        <v>0</v>
      </c>
      <c r="DX533" s="446"/>
      <c r="DY533" s="455"/>
      <c r="DZ533" s="236"/>
      <c r="EA533" s="433"/>
      <c r="EB533" s="433"/>
      <c r="EC533" s="68"/>
      <c r="ED533" s="236"/>
      <c r="EE533" s="236"/>
      <c r="EF533" s="572"/>
      <c r="EG533" s="449">
        <v>0.25</v>
      </c>
      <c r="EH533" s="443">
        <v>0</v>
      </c>
      <c r="EI533" s="443">
        <v>0</v>
      </c>
      <c r="EJ533" s="657"/>
      <c r="EK533" s="584"/>
      <c r="EL533" s="584"/>
      <c r="EM533" s="584"/>
      <c r="EN533" s="584"/>
      <c r="EO533" s="584"/>
      <c r="EP533" s="584"/>
      <c r="EQ533" s="584"/>
      <c r="ER533" s="584"/>
      <c r="ES533" s="200"/>
      <c r="ET533" s="412">
        <f t="shared" si="10"/>
        <v>0</v>
      </c>
    </row>
    <row r="534" spans="1:150" s="409" customFormat="1" ht="99.95" customHeight="1" x14ac:dyDescent="0.25">
      <c r="A534" s="430" t="s">
        <v>191</v>
      </c>
      <c r="B534" s="430" t="s">
        <v>3837</v>
      </c>
      <c r="C534" s="430" t="s">
        <v>2009</v>
      </c>
      <c r="D534" s="437">
        <v>6</v>
      </c>
      <c r="E534" s="430" t="s">
        <v>62</v>
      </c>
      <c r="F534" s="441" t="s">
        <v>65</v>
      </c>
      <c r="G534" s="441">
        <v>0.98</v>
      </c>
      <c r="H534" s="441">
        <v>1</v>
      </c>
      <c r="I534" s="441">
        <v>0.18</v>
      </c>
      <c r="J534" s="430" t="s">
        <v>2059</v>
      </c>
      <c r="K534" s="64">
        <v>43435</v>
      </c>
      <c r="L534" s="437">
        <v>10</v>
      </c>
      <c r="M534" s="430" t="s">
        <v>63</v>
      </c>
      <c r="N534" s="430" t="s">
        <v>2060</v>
      </c>
      <c r="O534" s="430" t="s">
        <v>2061</v>
      </c>
      <c r="P534" s="441">
        <v>0.18</v>
      </c>
      <c r="Q534" s="437">
        <v>12</v>
      </c>
      <c r="R534" s="477">
        <v>482165000</v>
      </c>
      <c r="S534" s="473"/>
      <c r="T534" s="58">
        <v>43101</v>
      </c>
      <c r="U534" s="58">
        <v>43465</v>
      </c>
      <c r="V534" s="167" t="s">
        <v>2069</v>
      </c>
      <c r="W534" s="433">
        <v>0.25</v>
      </c>
      <c r="X534" s="459">
        <v>0</v>
      </c>
      <c r="Y534" s="443">
        <v>0</v>
      </c>
      <c r="Z534" s="433" t="s">
        <v>235</v>
      </c>
      <c r="AA534" s="455"/>
      <c r="AB534" s="398"/>
      <c r="AC534" s="575"/>
      <c r="AD534" s="400"/>
      <c r="AE534" s="398"/>
      <c r="AF534" s="398"/>
      <c r="AG534" s="459">
        <v>0</v>
      </c>
      <c r="AH534" s="449">
        <v>0</v>
      </c>
      <c r="AI534" s="446"/>
      <c r="AJ534" s="455"/>
      <c r="AK534" s="398"/>
      <c r="AL534" s="446"/>
      <c r="AM534" s="446"/>
      <c r="AN534" s="398"/>
      <c r="AO534" s="398"/>
      <c r="AP534" s="459">
        <v>8.4000000000000005E-2</v>
      </c>
      <c r="AQ534" s="449">
        <v>0</v>
      </c>
      <c r="AR534" s="449" t="s">
        <v>2067</v>
      </c>
      <c r="AS534" s="455"/>
      <c r="AT534" s="398"/>
      <c r="AU534" s="446"/>
      <c r="AV534" s="446"/>
      <c r="AW534" s="446"/>
      <c r="AX534" s="398"/>
      <c r="AY534" s="398"/>
      <c r="AZ534" s="459">
        <v>0</v>
      </c>
      <c r="BA534" s="449">
        <v>0</v>
      </c>
      <c r="BB534" s="449"/>
      <c r="BC534" s="455"/>
      <c r="BD534" s="398"/>
      <c r="BE534" s="446"/>
      <c r="BF534" s="446"/>
      <c r="BG534" s="398"/>
      <c r="BH534" s="398"/>
      <c r="BI534" s="459">
        <v>0</v>
      </c>
      <c r="BJ534" s="449">
        <v>0</v>
      </c>
      <c r="BK534" s="446"/>
      <c r="BL534" s="455"/>
      <c r="BM534" s="398"/>
      <c r="BN534" s="446"/>
      <c r="BO534" s="446"/>
      <c r="BP534" s="398"/>
      <c r="BQ534" s="398"/>
      <c r="BR534" s="459">
        <v>0</v>
      </c>
      <c r="BS534" s="449">
        <v>0</v>
      </c>
      <c r="BT534" s="446"/>
      <c r="BU534" s="455"/>
      <c r="BV534" s="398"/>
      <c r="BW534" s="446"/>
      <c r="BX534" s="446"/>
      <c r="BY534" s="72"/>
      <c r="BZ534" s="398"/>
      <c r="CA534" s="398"/>
      <c r="CB534" s="459">
        <v>8.3000000000000004E-2</v>
      </c>
      <c r="CC534" s="449">
        <v>0</v>
      </c>
      <c r="CD534" s="449" t="s">
        <v>2070</v>
      </c>
      <c r="CE534" s="455"/>
      <c r="CF534" s="398"/>
      <c r="CG534" s="446"/>
      <c r="CH534" s="446"/>
      <c r="CI534" s="398"/>
      <c r="CJ534" s="398"/>
      <c r="CK534" s="459">
        <v>0</v>
      </c>
      <c r="CL534" s="449">
        <v>0</v>
      </c>
      <c r="CM534" s="446"/>
      <c r="CN534" s="455"/>
      <c r="CO534" s="398"/>
      <c r="CP534" s="574"/>
      <c r="CQ534" s="446"/>
      <c r="CR534" s="398"/>
      <c r="CS534" s="398"/>
      <c r="CT534" s="459">
        <v>0</v>
      </c>
      <c r="CU534" s="449">
        <v>0</v>
      </c>
      <c r="CV534" s="446"/>
      <c r="CW534" s="455"/>
      <c r="CX534" s="398"/>
      <c r="CY534" s="446"/>
      <c r="CZ534" s="446"/>
      <c r="DA534" s="72"/>
      <c r="DB534" s="398"/>
      <c r="DC534" s="398"/>
      <c r="DD534" s="459">
        <v>8.3000000000000004E-2</v>
      </c>
      <c r="DE534" s="449">
        <v>0</v>
      </c>
      <c r="DF534" s="449" t="s">
        <v>2070</v>
      </c>
      <c r="DG534" s="455"/>
      <c r="DH534" s="398"/>
      <c r="DI534" s="446"/>
      <c r="DJ534" s="446"/>
      <c r="DK534" s="398"/>
      <c r="DL534" s="398"/>
      <c r="DM534" s="459">
        <v>0</v>
      </c>
      <c r="DN534" s="449">
        <v>0</v>
      </c>
      <c r="DO534" s="446"/>
      <c r="DP534" s="455"/>
      <c r="DQ534" s="398"/>
      <c r="DR534" s="446"/>
      <c r="DS534" s="446"/>
      <c r="DT534" s="398"/>
      <c r="DU534" s="398"/>
      <c r="DV534" s="459">
        <v>0</v>
      </c>
      <c r="DW534" s="449">
        <v>0</v>
      </c>
      <c r="DX534" s="446"/>
      <c r="DY534" s="455"/>
      <c r="DZ534" s="236"/>
      <c r="EA534" s="433"/>
      <c r="EB534" s="433"/>
      <c r="EC534" s="68"/>
      <c r="ED534" s="236"/>
      <c r="EE534" s="236"/>
      <c r="EF534" s="572"/>
      <c r="EG534" s="449">
        <v>0.25</v>
      </c>
      <c r="EH534" s="443">
        <v>0</v>
      </c>
      <c r="EI534" s="443">
        <v>0</v>
      </c>
      <c r="EJ534" s="657"/>
      <c r="EK534" s="584"/>
      <c r="EL534" s="584"/>
      <c r="EM534" s="584"/>
      <c r="EN534" s="584"/>
      <c r="EO534" s="584"/>
      <c r="EP534" s="584"/>
      <c r="EQ534" s="584"/>
      <c r="ER534" s="584"/>
      <c r="ES534" s="200"/>
      <c r="ET534" s="412">
        <f t="shared" si="10"/>
        <v>0</v>
      </c>
    </row>
    <row r="535" spans="1:150" s="409" customFormat="1" ht="99.95" customHeight="1" x14ac:dyDescent="0.25">
      <c r="A535" s="430" t="s">
        <v>205</v>
      </c>
      <c r="B535" s="430" t="s">
        <v>3996</v>
      </c>
      <c r="C535" s="430" t="s">
        <v>174</v>
      </c>
      <c r="D535" s="437">
        <v>1</v>
      </c>
      <c r="E535" s="430" t="s">
        <v>237</v>
      </c>
      <c r="F535" s="437" t="s">
        <v>3589</v>
      </c>
      <c r="G535" s="437">
        <v>0.52</v>
      </c>
      <c r="H535" s="437">
        <v>0.24</v>
      </c>
      <c r="I535" s="441">
        <v>0.08</v>
      </c>
      <c r="J535" s="430" t="s">
        <v>1816</v>
      </c>
      <c r="K535" s="437" t="s">
        <v>1817</v>
      </c>
      <c r="L535" s="437">
        <v>1</v>
      </c>
      <c r="M535" s="430" t="s">
        <v>238</v>
      </c>
      <c r="N535" s="430" t="s">
        <v>1818</v>
      </c>
      <c r="O535" s="430" t="s">
        <v>1819</v>
      </c>
      <c r="P535" s="441">
        <v>0.08</v>
      </c>
      <c r="Q535" s="463" t="s">
        <v>1820</v>
      </c>
      <c r="R535" s="473">
        <v>2755668000</v>
      </c>
      <c r="S535" s="415"/>
      <c r="T535" s="58">
        <v>43102</v>
      </c>
      <c r="U535" s="58">
        <v>43464</v>
      </c>
      <c r="V535" s="430" t="s">
        <v>3997</v>
      </c>
      <c r="W535" s="441">
        <v>0.4</v>
      </c>
      <c r="X535" s="459">
        <v>0</v>
      </c>
      <c r="Y535" s="471"/>
      <c r="Z535" s="471"/>
      <c r="AA535" s="665">
        <v>0</v>
      </c>
      <c r="AB535" s="832">
        <v>0</v>
      </c>
      <c r="AC535" s="834">
        <v>1955668000</v>
      </c>
      <c r="AD535" s="832"/>
      <c r="AE535" s="624">
        <v>0</v>
      </c>
      <c r="AF535" s="624">
        <v>0</v>
      </c>
      <c r="AG535" s="459">
        <v>0.2</v>
      </c>
      <c r="AH535" s="471"/>
      <c r="AI535" s="471" t="s">
        <v>1822</v>
      </c>
      <c r="AJ535" s="665">
        <v>0.2</v>
      </c>
      <c r="AK535" s="832">
        <v>0</v>
      </c>
      <c r="AL535" s="834">
        <v>800000000</v>
      </c>
      <c r="AM535" s="832"/>
      <c r="AN535" s="624">
        <v>4.8000000000000001E-2</v>
      </c>
      <c r="AO535" s="624">
        <v>0</v>
      </c>
      <c r="AP535" s="459">
        <v>0</v>
      </c>
      <c r="AQ535" s="471"/>
      <c r="AR535" s="471"/>
      <c r="AS535" s="665">
        <v>0.04</v>
      </c>
      <c r="AT535" s="832">
        <v>0</v>
      </c>
      <c r="AU535" s="832"/>
      <c r="AV535" s="832"/>
      <c r="AW535" s="832"/>
      <c r="AX535" s="833">
        <v>9.6000000000000009E-3</v>
      </c>
      <c r="AY535" s="833">
        <v>0</v>
      </c>
      <c r="AZ535" s="459">
        <v>0</v>
      </c>
      <c r="BA535" s="471"/>
      <c r="BB535" s="471"/>
      <c r="BC535" s="665">
        <v>0.04</v>
      </c>
      <c r="BD535" s="832">
        <v>0</v>
      </c>
      <c r="BE535" s="832"/>
      <c r="BF535" s="832"/>
      <c r="BG535" s="832">
        <v>9.6000000000000009E-3</v>
      </c>
      <c r="BH535" s="832">
        <v>0</v>
      </c>
      <c r="BI535" s="459">
        <v>0</v>
      </c>
      <c r="BJ535" s="471"/>
      <c r="BK535" s="471"/>
      <c r="BL535" s="665">
        <v>0.04</v>
      </c>
      <c r="BM535" s="832">
        <v>0</v>
      </c>
      <c r="BN535" s="832"/>
      <c r="BO535" s="832"/>
      <c r="BP535" s="832">
        <v>9.6000000000000009E-3</v>
      </c>
      <c r="BQ535" s="832">
        <v>0</v>
      </c>
      <c r="BR535" s="459">
        <v>0</v>
      </c>
      <c r="BS535" s="471"/>
      <c r="BT535" s="471"/>
      <c r="BU535" s="665">
        <v>0.14000000000000001</v>
      </c>
      <c r="BV535" s="832">
        <v>0</v>
      </c>
      <c r="BW535" s="832"/>
      <c r="BX535" s="832"/>
      <c r="BY535" s="832"/>
      <c r="BZ535" s="833">
        <v>3.3600000000000005E-2</v>
      </c>
      <c r="CA535" s="833">
        <v>0</v>
      </c>
      <c r="CB535" s="459">
        <v>0.2</v>
      </c>
      <c r="CC535" s="471"/>
      <c r="CD535" s="471" t="s">
        <v>1823</v>
      </c>
      <c r="CE535" s="665">
        <v>0.24000000000000002</v>
      </c>
      <c r="CF535" s="832">
        <v>0</v>
      </c>
      <c r="CG535" s="832"/>
      <c r="CH535" s="832"/>
      <c r="CI535" s="832">
        <v>5.7599999999999998E-2</v>
      </c>
      <c r="CJ535" s="832">
        <v>0</v>
      </c>
      <c r="CK535" s="459">
        <v>0</v>
      </c>
      <c r="CL535" s="471"/>
      <c r="CM535" s="471"/>
      <c r="CN535" s="665">
        <v>0.04</v>
      </c>
      <c r="CO535" s="832">
        <v>0</v>
      </c>
      <c r="CP535" s="832"/>
      <c r="CQ535" s="832"/>
      <c r="CR535" s="832">
        <v>9.6000000000000009E-3</v>
      </c>
      <c r="CS535" s="832">
        <v>0</v>
      </c>
      <c r="CT535" s="459">
        <v>0</v>
      </c>
      <c r="CU535" s="471"/>
      <c r="CV535" s="471"/>
      <c r="CW535" s="665">
        <v>0.04</v>
      </c>
      <c r="CX535" s="832">
        <v>0</v>
      </c>
      <c r="CY535" s="832"/>
      <c r="CZ535" s="832"/>
      <c r="DA535" s="832"/>
      <c r="DB535" s="833">
        <v>9.6000000000000009E-3</v>
      </c>
      <c r="DC535" s="833">
        <v>0</v>
      </c>
      <c r="DD535" s="459">
        <v>0</v>
      </c>
      <c r="DE535" s="471"/>
      <c r="DF535" s="471"/>
      <c r="DG535" s="665">
        <v>0.04</v>
      </c>
      <c r="DH535" s="832">
        <v>0</v>
      </c>
      <c r="DI535" s="832"/>
      <c r="DJ535" s="832"/>
      <c r="DK535" s="832">
        <v>9.6000000000000009E-3</v>
      </c>
      <c r="DL535" s="832">
        <v>0</v>
      </c>
      <c r="DM535" s="459">
        <v>0</v>
      </c>
      <c r="DN535" s="471"/>
      <c r="DO535" s="471"/>
      <c r="DP535" s="665">
        <v>0.04</v>
      </c>
      <c r="DQ535" s="832">
        <v>0</v>
      </c>
      <c r="DR535" s="832"/>
      <c r="DS535" s="832"/>
      <c r="DT535" s="832">
        <v>9.6000000000000009E-3</v>
      </c>
      <c r="DU535" s="832">
        <v>0</v>
      </c>
      <c r="DV535" s="459">
        <v>0</v>
      </c>
      <c r="DW535" s="471"/>
      <c r="DX535" s="471"/>
      <c r="DY535" s="665">
        <v>0.14000000000000001</v>
      </c>
      <c r="DZ535" s="832">
        <v>0</v>
      </c>
      <c r="EA535" s="832"/>
      <c r="EB535" s="832"/>
      <c r="EC535" s="832"/>
      <c r="ED535" s="833">
        <v>3.3600000000000005E-2</v>
      </c>
      <c r="EE535" s="833">
        <v>0</v>
      </c>
      <c r="EG535" s="436">
        <v>0.4</v>
      </c>
      <c r="EH535" s="436">
        <v>0</v>
      </c>
      <c r="EI535" s="446">
        <v>0</v>
      </c>
      <c r="EJ535" s="585">
        <v>1.0000000000000002</v>
      </c>
      <c r="EK535" s="585">
        <v>0</v>
      </c>
      <c r="EL535" s="619">
        <v>0</v>
      </c>
      <c r="EM535" s="585">
        <v>0.24</v>
      </c>
      <c r="EN535" s="585">
        <v>0</v>
      </c>
      <c r="EO535" s="619">
        <v>0</v>
      </c>
      <c r="EP535" s="729">
        <v>2755668000</v>
      </c>
      <c r="EQ535" s="622">
        <v>0</v>
      </c>
      <c r="ER535" s="431"/>
      <c r="ES535" s="200"/>
      <c r="ET535" s="412">
        <f t="shared" si="10"/>
        <v>0</v>
      </c>
    </row>
    <row r="536" spans="1:150" s="409" customFormat="1" ht="99.95" customHeight="1" x14ac:dyDescent="0.25">
      <c r="A536" s="430" t="s">
        <v>205</v>
      </c>
      <c r="B536" s="430" t="s">
        <v>3996</v>
      </c>
      <c r="C536" s="430" t="s">
        <v>174</v>
      </c>
      <c r="D536" s="437">
        <v>1</v>
      </c>
      <c r="E536" s="430" t="s">
        <v>237</v>
      </c>
      <c r="F536" s="437" t="s">
        <v>3589</v>
      </c>
      <c r="G536" s="437">
        <v>0.52</v>
      </c>
      <c r="H536" s="437">
        <v>0.24</v>
      </c>
      <c r="I536" s="441">
        <v>0.08</v>
      </c>
      <c r="J536" s="430" t="s">
        <v>1816</v>
      </c>
      <c r="K536" s="437" t="s">
        <v>1817</v>
      </c>
      <c r="L536" s="437">
        <v>1</v>
      </c>
      <c r="M536" s="430" t="s">
        <v>238</v>
      </c>
      <c r="N536" s="430" t="s">
        <v>1818</v>
      </c>
      <c r="O536" s="430" t="s">
        <v>1819</v>
      </c>
      <c r="P536" s="441">
        <v>0.08</v>
      </c>
      <c r="Q536" s="463" t="s">
        <v>1824</v>
      </c>
      <c r="R536" s="473">
        <v>2755668000</v>
      </c>
      <c r="S536" s="415"/>
      <c r="T536" s="58">
        <v>43102</v>
      </c>
      <c r="U536" s="58">
        <v>43464</v>
      </c>
      <c r="V536" s="430" t="s">
        <v>1825</v>
      </c>
      <c r="W536" s="441">
        <v>0.4</v>
      </c>
      <c r="X536" s="459">
        <v>0</v>
      </c>
      <c r="Y536" s="471"/>
      <c r="Z536" s="471"/>
      <c r="AA536" s="665"/>
      <c r="AB536" s="832"/>
      <c r="AC536" s="834"/>
      <c r="AD536" s="832"/>
      <c r="AE536" s="624"/>
      <c r="AF536" s="624"/>
      <c r="AG536" s="459">
        <v>0</v>
      </c>
      <c r="AH536" s="471"/>
      <c r="AI536" s="471"/>
      <c r="AJ536" s="665"/>
      <c r="AK536" s="832"/>
      <c r="AL536" s="834"/>
      <c r="AM536" s="832"/>
      <c r="AN536" s="624"/>
      <c r="AO536" s="624"/>
      <c r="AP536" s="459">
        <v>0.04</v>
      </c>
      <c r="AQ536" s="471"/>
      <c r="AR536" s="471" t="s">
        <v>1826</v>
      </c>
      <c r="AS536" s="665"/>
      <c r="AT536" s="832"/>
      <c r="AU536" s="832"/>
      <c r="AV536" s="832"/>
      <c r="AW536" s="832"/>
      <c r="AX536" s="833"/>
      <c r="AY536" s="833"/>
      <c r="AZ536" s="459">
        <v>0.04</v>
      </c>
      <c r="BA536" s="471"/>
      <c r="BB536" s="471" t="s">
        <v>1826</v>
      </c>
      <c r="BC536" s="665"/>
      <c r="BD536" s="832"/>
      <c r="BE536" s="832"/>
      <c r="BF536" s="832"/>
      <c r="BG536" s="832"/>
      <c r="BH536" s="832"/>
      <c r="BI536" s="459">
        <v>0.04</v>
      </c>
      <c r="BJ536" s="471"/>
      <c r="BK536" s="471" t="s">
        <v>1826</v>
      </c>
      <c r="BL536" s="665"/>
      <c r="BM536" s="832"/>
      <c r="BN536" s="832"/>
      <c r="BO536" s="832"/>
      <c r="BP536" s="832"/>
      <c r="BQ536" s="832"/>
      <c r="BR536" s="459">
        <v>0.04</v>
      </c>
      <c r="BS536" s="471"/>
      <c r="BT536" s="471" t="s">
        <v>1826</v>
      </c>
      <c r="BU536" s="665"/>
      <c r="BV536" s="832"/>
      <c r="BW536" s="832"/>
      <c r="BX536" s="832"/>
      <c r="BY536" s="832"/>
      <c r="BZ536" s="833"/>
      <c r="CA536" s="833"/>
      <c r="CB536" s="459">
        <v>0.04</v>
      </c>
      <c r="CC536" s="471"/>
      <c r="CD536" s="471" t="s">
        <v>1826</v>
      </c>
      <c r="CE536" s="665"/>
      <c r="CF536" s="832"/>
      <c r="CG536" s="832"/>
      <c r="CH536" s="832"/>
      <c r="CI536" s="832"/>
      <c r="CJ536" s="832"/>
      <c r="CK536" s="459">
        <v>0.04</v>
      </c>
      <c r="CL536" s="471"/>
      <c r="CM536" s="471" t="s">
        <v>1826</v>
      </c>
      <c r="CN536" s="665"/>
      <c r="CO536" s="832"/>
      <c r="CP536" s="832"/>
      <c r="CQ536" s="832"/>
      <c r="CR536" s="832"/>
      <c r="CS536" s="832"/>
      <c r="CT536" s="459">
        <v>0.04</v>
      </c>
      <c r="CU536" s="471"/>
      <c r="CV536" s="471" t="s">
        <v>1826</v>
      </c>
      <c r="CW536" s="665"/>
      <c r="CX536" s="832"/>
      <c r="CY536" s="832"/>
      <c r="CZ536" s="832"/>
      <c r="DA536" s="832"/>
      <c r="DB536" s="833"/>
      <c r="DC536" s="833"/>
      <c r="DD536" s="459">
        <v>0.04</v>
      </c>
      <c r="DE536" s="471"/>
      <c r="DF536" s="471" t="s">
        <v>1826</v>
      </c>
      <c r="DG536" s="665"/>
      <c r="DH536" s="832"/>
      <c r="DI536" s="832"/>
      <c r="DJ536" s="832"/>
      <c r="DK536" s="832"/>
      <c r="DL536" s="832"/>
      <c r="DM536" s="459">
        <v>0.04</v>
      </c>
      <c r="DN536" s="471"/>
      <c r="DO536" s="471" t="s">
        <v>1826</v>
      </c>
      <c r="DP536" s="665"/>
      <c r="DQ536" s="832"/>
      <c r="DR536" s="832"/>
      <c r="DS536" s="832"/>
      <c r="DT536" s="832"/>
      <c r="DU536" s="832"/>
      <c r="DV536" s="459">
        <v>0.04</v>
      </c>
      <c r="DW536" s="471"/>
      <c r="DX536" s="471" t="s">
        <v>1826</v>
      </c>
      <c r="DY536" s="665"/>
      <c r="DZ536" s="832"/>
      <c r="EA536" s="832"/>
      <c r="EB536" s="832"/>
      <c r="EC536" s="832"/>
      <c r="ED536" s="833"/>
      <c r="EE536" s="833"/>
      <c r="EG536" s="436">
        <v>0.39999999999999997</v>
      </c>
      <c r="EH536" s="436">
        <v>0</v>
      </c>
      <c r="EI536" s="446">
        <v>0</v>
      </c>
      <c r="EJ536" s="585"/>
      <c r="EK536" s="585"/>
      <c r="EL536" s="619"/>
      <c r="EM536" s="586"/>
      <c r="EN536" s="586"/>
      <c r="EO536" s="619"/>
      <c r="EP536" s="729"/>
      <c r="EQ536" s="622"/>
      <c r="ER536" s="437"/>
      <c r="ES536" s="200"/>
      <c r="ET536" s="412">
        <f t="shared" si="10"/>
        <v>0</v>
      </c>
    </row>
    <row r="537" spans="1:150" s="409" customFormat="1" ht="99.95" customHeight="1" x14ac:dyDescent="0.25">
      <c r="A537" s="430" t="s">
        <v>205</v>
      </c>
      <c r="B537" s="430" t="s">
        <v>3996</v>
      </c>
      <c r="C537" s="430" t="s">
        <v>174</v>
      </c>
      <c r="D537" s="437">
        <v>1</v>
      </c>
      <c r="E537" s="430" t="s">
        <v>237</v>
      </c>
      <c r="F537" s="437" t="s">
        <v>3589</v>
      </c>
      <c r="G537" s="437">
        <v>0.52</v>
      </c>
      <c r="H537" s="437">
        <v>0.24</v>
      </c>
      <c r="I537" s="441">
        <v>0.08</v>
      </c>
      <c r="J537" s="430" t="s">
        <v>1816</v>
      </c>
      <c r="K537" s="437" t="s">
        <v>1817</v>
      </c>
      <c r="L537" s="437">
        <v>1</v>
      </c>
      <c r="M537" s="430" t="s">
        <v>238</v>
      </c>
      <c r="N537" s="430" t="s">
        <v>1818</v>
      </c>
      <c r="O537" s="430" t="s">
        <v>1819</v>
      </c>
      <c r="P537" s="441">
        <v>0.08</v>
      </c>
      <c r="Q537" s="463" t="s">
        <v>1827</v>
      </c>
      <c r="R537" s="473">
        <v>2755668000</v>
      </c>
      <c r="S537" s="415"/>
      <c r="T537" s="58">
        <v>43102</v>
      </c>
      <c r="U537" s="58">
        <v>43464</v>
      </c>
      <c r="V537" s="430" t="s">
        <v>3998</v>
      </c>
      <c r="W537" s="441">
        <v>0.2</v>
      </c>
      <c r="X537" s="459">
        <v>0</v>
      </c>
      <c r="Y537" s="471"/>
      <c r="Z537" s="471"/>
      <c r="AA537" s="665"/>
      <c r="AB537" s="832"/>
      <c r="AC537" s="834"/>
      <c r="AD537" s="832"/>
      <c r="AE537" s="624"/>
      <c r="AF537" s="624"/>
      <c r="AG537" s="459">
        <v>0</v>
      </c>
      <c r="AH537" s="471"/>
      <c r="AI537" s="471"/>
      <c r="AJ537" s="665"/>
      <c r="AK537" s="832"/>
      <c r="AL537" s="834"/>
      <c r="AM537" s="832"/>
      <c r="AN537" s="624"/>
      <c r="AO537" s="624"/>
      <c r="AP537" s="459">
        <v>0</v>
      </c>
      <c r="AQ537" s="471"/>
      <c r="AR537" s="471"/>
      <c r="AS537" s="665"/>
      <c r="AT537" s="832"/>
      <c r="AU537" s="832"/>
      <c r="AV537" s="832"/>
      <c r="AW537" s="832"/>
      <c r="AX537" s="833"/>
      <c r="AY537" s="833"/>
      <c r="AZ537" s="459"/>
      <c r="BA537" s="471"/>
      <c r="BB537" s="471"/>
      <c r="BC537" s="665"/>
      <c r="BD537" s="832"/>
      <c r="BE537" s="832"/>
      <c r="BF537" s="832"/>
      <c r="BG537" s="832"/>
      <c r="BH537" s="832"/>
      <c r="BI537" s="459">
        <v>0</v>
      </c>
      <c r="BJ537" s="471"/>
      <c r="BK537" s="471"/>
      <c r="BL537" s="665"/>
      <c r="BM537" s="832"/>
      <c r="BN537" s="832"/>
      <c r="BO537" s="832"/>
      <c r="BP537" s="832"/>
      <c r="BQ537" s="832"/>
      <c r="BR537" s="459">
        <v>0.1</v>
      </c>
      <c r="BS537" s="471"/>
      <c r="BT537" s="471" t="s">
        <v>1829</v>
      </c>
      <c r="BU537" s="665"/>
      <c r="BV537" s="832"/>
      <c r="BW537" s="832"/>
      <c r="BX537" s="832"/>
      <c r="BY537" s="832"/>
      <c r="BZ537" s="833"/>
      <c r="CA537" s="833"/>
      <c r="CB537" s="459">
        <v>0</v>
      </c>
      <c r="CC537" s="471"/>
      <c r="CD537" s="471"/>
      <c r="CE537" s="665"/>
      <c r="CF537" s="832"/>
      <c r="CG537" s="832"/>
      <c r="CH537" s="832"/>
      <c r="CI537" s="832"/>
      <c r="CJ537" s="832"/>
      <c r="CK537" s="459">
        <v>0</v>
      </c>
      <c r="CL537" s="471"/>
      <c r="CM537" s="471"/>
      <c r="CN537" s="665"/>
      <c r="CO537" s="832"/>
      <c r="CP537" s="832"/>
      <c r="CQ537" s="832"/>
      <c r="CR537" s="832"/>
      <c r="CS537" s="832"/>
      <c r="CT537" s="459">
        <v>0</v>
      </c>
      <c r="CU537" s="471"/>
      <c r="CV537" s="471"/>
      <c r="CW537" s="665"/>
      <c r="CX537" s="832"/>
      <c r="CY537" s="832"/>
      <c r="CZ537" s="832"/>
      <c r="DA537" s="832"/>
      <c r="DB537" s="833"/>
      <c r="DC537" s="833"/>
      <c r="DD537" s="459">
        <v>0</v>
      </c>
      <c r="DE537" s="471"/>
      <c r="DF537" s="471"/>
      <c r="DG537" s="665"/>
      <c r="DH537" s="832"/>
      <c r="DI537" s="832"/>
      <c r="DJ537" s="832"/>
      <c r="DK537" s="832"/>
      <c r="DL537" s="832"/>
      <c r="DM537" s="459">
        <v>0</v>
      </c>
      <c r="DN537" s="471"/>
      <c r="DO537" s="471"/>
      <c r="DP537" s="665"/>
      <c r="DQ537" s="832"/>
      <c r="DR537" s="832"/>
      <c r="DS537" s="832"/>
      <c r="DT537" s="832"/>
      <c r="DU537" s="832"/>
      <c r="DV537" s="459">
        <v>0.1</v>
      </c>
      <c r="DW537" s="471"/>
      <c r="DX537" s="471" t="s">
        <v>1829</v>
      </c>
      <c r="DY537" s="665"/>
      <c r="DZ537" s="832"/>
      <c r="EA537" s="832"/>
      <c r="EB537" s="832"/>
      <c r="EC537" s="832"/>
      <c r="ED537" s="833"/>
      <c r="EE537" s="833"/>
      <c r="EG537" s="436">
        <v>0.2</v>
      </c>
      <c r="EH537" s="436">
        <v>0</v>
      </c>
      <c r="EI537" s="446">
        <v>0</v>
      </c>
      <c r="EJ537" s="585"/>
      <c r="EK537" s="585"/>
      <c r="EL537" s="619"/>
      <c r="EM537" s="586"/>
      <c r="EN537" s="586"/>
      <c r="EO537" s="619"/>
      <c r="EP537" s="729"/>
      <c r="EQ537" s="622"/>
      <c r="ER537" s="437"/>
      <c r="ES537" s="200"/>
      <c r="ET537" s="412">
        <f t="shared" si="10"/>
        <v>0</v>
      </c>
    </row>
    <row r="538" spans="1:150" s="409" customFormat="1" ht="99.95" customHeight="1" x14ac:dyDescent="0.25">
      <c r="A538" s="430" t="s">
        <v>205</v>
      </c>
      <c r="B538" s="430" t="s">
        <v>3996</v>
      </c>
      <c r="C538" s="430" t="s">
        <v>174</v>
      </c>
      <c r="D538" s="437">
        <v>3</v>
      </c>
      <c r="E538" s="430" t="s">
        <v>175</v>
      </c>
      <c r="F538" s="437" t="s">
        <v>3589</v>
      </c>
      <c r="G538" s="437">
        <v>0.54</v>
      </c>
      <c r="H538" s="437">
        <v>0.23</v>
      </c>
      <c r="I538" s="441">
        <v>0.05</v>
      </c>
      <c r="J538" s="430" t="s">
        <v>1830</v>
      </c>
      <c r="K538" s="437" t="s">
        <v>1831</v>
      </c>
      <c r="L538" s="437">
        <v>2</v>
      </c>
      <c r="M538" s="430" t="s">
        <v>239</v>
      </c>
      <c r="N538" s="430" t="s">
        <v>1832</v>
      </c>
      <c r="O538" s="430" t="s">
        <v>3999</v>
      </c>
      <c r="P538" s="453">
        <v>0.05</v>
      </c>
      <c r="Q538" s="453" t="s">
        <v>1834</v>
      </c>
      <c r="R538" s="473">
        <v>1449351000</v>
      </c>
      <c r="S538" s="415"/>
      <c r="T538" s="58">
        <v>43102</v>
      </c>
      <c r="U538" s="58">
        <v>43373</v>
      </c>
      <c r="V538" s="430" t="s">
        <v>1835</v>
      </c>
      <c r="W538" s="441">
        <v>0.5</v>
      </c>
      <c r="X538" s="459">
        <v>0</v>
      </c>
      <c r="Y538" s="471"/>
      <c r="Z538" s="471"/>
      <c r="AA538" s="665">
        <v>0</v>
      </c>
      <c r="AB538" s="832">
        <v>0</v>
      </c>
      <c r="AC538" s="834">
        <v>1449351000</v>
      </c>
      <c r="AD538" s="832"/>
      <c r="AE538" s="624">
        <v>0</v>
      </c>
      <c r="AF538" s="624">
        <v>0</v>
      </c>
      <c r="AG538" s="459">
        <v>0</v>
      </c>
      <c r="AH538" s="471"/>
      <c r="AI538" s="323"/>
      <c r="AJ538" s="665">
        <v>0</v>
      </c>
      <c r="AK538" s="832">
        <v>0</v>
      </c>
      <c r="AL538" s="832"/>
      <c r="AM538" s="832"/>
      <c r="AN538" s="624">
        <v>0</v>
      </c>
      <c r="AO538" s="624">
        <v>0</v>
      </c>
      <c r="AP538" s="459">
        <v>0.15</v>
      </c>
      <c r="AQ538" s="471"/>
      <c r="AR538" s="471" t="s">
        <v>1836</v>
      </c>
      <c r="AS538" s="665">
        <v>0.15</v>
      </c>
      <c r="AT538" s="832">
        <v>0</v>
      </c>
      <c r="AU538" s="832"/>
      <c r="AV538" s="832"/>
      <c r="AW538" s="471" t="s">
        <v>3992</v>
      </c>
      <c r="AX538" s="833">
        <v>3.4499999999999996E-2</v>
      </c>
      <c r="AY538" s="833">
        <v>0</v>
      </c>
      <c r="AZ538" s="459">
        <v>0</v>
      </c>
      <c r="BA538" s="471"/>
      <c r="BB538" s="323"/>
      <c r="BC538" s="665">
        <v>0.1</v>
      </c>
      <c r="BD538" s="832">
        <v>0</v>
      </c>
      <c r="BE538" s="832"/>
      <c r="BF538" s="832"/>
      <c r="BG538" s="832">
        <v>2.3000000000000003E-2</v>
      </c>
      <c r="BH538" s="832">
        <v>0</v>
      </c>
      <c r="BI538" s="459">
        <v>0</v>
      </c>
      <c r="BJ538" s="471"/>
      <c r="BK538" s="323"/>
      <c r="BL538" s="665">
        <v>0.1</v>
      </c>
      <c r="BM538" s="832">
        <v>0</v>
      </c>
      <c r="BN538" s="832"/>
      <c r="BO538" s="832"/>
      <c r="BP538" s="832">
        <v>2.3000000000000003E-2</v>
      </c>
      <c r="BQ538" s="832">
        <v>0</v>
      </c>
      <c r="BR538" s="459">
        <v>0.15</v>
      </c>
      <c r="BS538" s="471"/>
      <c r="BT538" s="471" t="s">
        <v>1836</v>
      </c>
      <c r="BU538" s="665">
        <v>0.25</v>
      </c>
      <c r="BV538" s="832">
        <v>0</v>
      </c>
      <c r="BW538" s="832"/>
      <c r="BX538" s="832"/>
      <c r="BY538" s="832"/>
      <c r="BZ538" s="833">
        <v>5.7500000000000002E-2</v>
      </c>
      <c r="CA538" s="610">
        <v>0</v>
      </c>
      <c r="CB538" s="459">
        <v>0</v>
      </c>
      <c r="CC538" s="471"/>
      <c r="CD538" s="323"/>
      <c r="CE538" s="665">
        <v>0</v>
      </c>
      <c r="CF538" s="832">
        <v>0</v>
      </c>
      <c r="CG538" s="832"/>
      <c r="CH538" s="832"/>
      <c r="CI538" s="832">
        <v>0</v>
      </c>
      <c r="CJ538" s="832">
        <v>0</v>
      </c>
      <c r="CK538" s="459">
        <v>0</v>
      </c>
      <c r="CL538" s="471"/>
      <c r="CM538" s="471"/>
      <c r="CN538" s="665">
        <v>0.1</v>
      </c>
      <c r="CO538" s="832">
        <v>0</v>
      </c>
      <c r="CP538" s="832"/>
      <c r="CQ538" s="832"/>
      <c r="CR538" s="832">
        <v>2.3000000000000003E-2</v>
      </c>
      <c r="CS538" s="832">
        <v>0</v>
      </c>
      <c r="CT538" s="459">
        <v>0.2</v>
      </c>
      <c r="CU538" s="471"/>
      <c r="CV538" s="471" t="s">
        <v>1837</v>
      </c>
      <c r="CW538" s="665">
        <v>0.2</v>
      </c>
      <c r="CX538" s="832">
        <v>0</v>
      </c>
      <c r="CY538" s="832"/>
      <c r="CZ538" s="832"/>
      <c r="DA538" s="832"/>
      <c r="DB538" s="833">
        <v>4.6000000000000006E-2</v>
      </c>
      <c r="DC538" s="833">
        <v>0</v>
      </c>
      <c r="DD538" s="459">
        <v>0</v>
      </c>
      <c r="DE538" s="471"/>
      <c r="DF538" s="471"/>
      <c r="DG538" s="665">
        <v>0</v>
      </c>
      <c r="DH538" s="832">
        <v>0</v>
      </c>
      <c r="DI538" s="832"/>
      <c r="DJ538" s="832"/>
      <c r="DK538" s="832">
        <v>0</v>
      </c>
      <c r="DL538" s="832">
        <v>0</v>
      </c>
      <c r="DM538" s="459">
        <v>0</v>
      </c>
      <c r="DN538" s="471"/>
      <c r="DO538" s="471"/>
      <c r="DP538" s="665">
        <v>0.1</v>
      </c>
      <c r="DQ538" s="832">
        <v>0</v>
      </c>
      <c r="DR538" s="832"/>
      <c r="DS538" s="832"/>
      <c r="DT538" s="832">
        <v>2.3000000000000003E-2</v>
      </c>
      <c r="DU538" s="832">
        <v>0</v>
      </c>
      <c r="DV538" s="459">
        <v>0</v>
      </c>
      <c r="DW538" s="471"/>
      <c r="DX538" s="471"/>
      <c r="DY538" s="665">
        <v>0</v>
      </c>
      <c r="DZ538" s="832">
        <v>0</v>
      </c>
      <c r="EA538" s="832"/>
      <c r="EB538" s="832"/>
      <c r="EC538" s="832"/>
      <c r="ED538" s="833">
        <v>0</v>
      </c>
      <c r="EE538" s="833">
        <v>0</v>
      </c>
      <c r="EG538" s="436">
        <v>0.5</v>
      </c>
      <c r="EH538" s="436">
        <v>0</v>
      </c>
      <c r="EI538" s="446">
        <v>0</v>
      </c>
      <c r="EJ538" s="585">
        <v>0.99999999999999989</v>
      </c>
      <c r="EK538" s="585">
        <v>0</v>
      </c>
      <c r="EL538" s="619">
        <v>0</v>
      </c>
      <c r="EM538" s="585">
        <v>0.23</v>
      </c>
      <c r="EN538" s="585">
        <v>0</v>
      </c>
      <c r="EO538" s="619">
        <v>0</v>
      </c>
      <c r="EP538" s="729">
        <v>1449351000</v>
      </c>
      <c r="EQ538" s="622">
        <v>0</v>
      </c>
      <c r="ER538" s="410"/>
      <c r="ES538" s="200"/>
      <c r="ET538" s="412">
        <f t="shared" si="10"/>
        <v>0</v>
      </c>
    </row>
    <row r="539" spans="1:150" s="409" customFormat="1" ht="99.95" customHeight="1" x14ac:dyDescent="0.25">
      <c r="A539" s="430" t="s">
        <v>205</v>
      </c>
      <c r="B539" s="430" t="s">
        <v>3996</v>
      </c>
      <c r="C539" s="430" t="s">
        <v>174</v>
      </c>
      <c r="D539" s="437">
        <v>3</v>
      </c>
      <c r="E539" s="430" t="s">
        <v>175</v>
      </c>
      <c r="F539" s="437" t="s">
        <v>3589</v>
      </c>
      <c r="G539" s="437">
        <v>0.54</v>
      </c>
      <c r="H539" s="437">
        <v>0.23</v>
      </c>
      <c r="I539" s="441">
        <v>0.05</v>
      </c>
      <c r="J539" s="430" t="s">
        <v>1830</v>
      </c>
      <c r="K539" s="437" t="s">
        <v>1831</v>
      </c>
      <c r="L539" s="437">
        <v>2</v>
      </c>
      <c r="M539" s="430" t="s">
        <v>239</v>
      </c>
      <c r="N539" s="430" t="s">
        <v>1838</v>
      </c>
      <c r="O539" s="430" t="s">
        <v>3999</v>
      </c>
      <c r="P539" s="453">
        <v>0.05</v>
      </c>
      <c r="Q539" s="453" t="s">
        <v>1834</v>
      </c>
      <c r="R539" s="473">
        <v>1449351000</v>
      </c>
      <c r="S539" s="415"/>
      <c r="T539" s="58">
        <v>43102</v>
      </c>
      <c r="U539" s="58">
        <v>43373</v>
      </c>
      <c r="V539" s="430" t="s">
        <v>1839</v>
      </c>
      <c r="W539" s="441">
        <v>0.5</v>
      </c>
      <c r="X539" s="459">
        <v>0</v>
      </c>
      <c r="Y539" s="471"/>
      <c r="Z539" s="471"/>
      <c r="AA539" s="665"/>
      <c r="AB539" s="832"/>
      <c r="AC539" s="834"/>
      <c r="AD539" s="832"/>
      <c r="AE539" s="624"/>
      <c r="AF539" s="624"/>
      <c r="AG539" s="459">
        <v>0</v>
      </c>
      <c r="AH539" s="471"/>
      <c r="AI539" s="471"/>
      <c r="AJ539" s="665"/>
      <c r="AK539" s="832"/>
      <c r="AL539" s="832"/>
      <c r="AM539" s="832"/>
      <c r="AN539" s="624"/>
      <c r="AO539" s="624"/>
      <c r="AP539" s="459">
        <v>0</v>
      </c>
      <c r="AQ539" s="471"/>
      <c r="AR539" s="471"/>
      <c r="AS539" s="665"/>
      <c r="AT539" s="832"/>
      <c r="AU539" s="832"/>
      <c r="AV539" s="832"/>
      <c r="AW539" s="471"/>
      <c r="AX539" s="833"/>
      <c r="AY539" s="833"/>
      <c r="AZ539" s="459">
        <v>0.1</v>
      </c>
      <c r="BA539" s="471"/>
      <c r="BB539" s="471" t="s">
        <v>1840</v>
      </c>
      <c r="BC539" s="665"/>
      <c r="BD539" s="832"/>
      <c r="BE539" s="832"/>
      <c r="BF539" s="832"/>
      <c r="BG539" s="832"/>
      <c r="BH539" s="832"/>
      <c r="BI539" s="459">
        <v>0.1</v>
      </c>
      <c r="BJ539" s="471"/>
      <c r="BK539" s="471" t="s">
        <v>1840</v>
      </c>
      <c r="BL539" s="665"/>
      <c r="BM539" s="832"/>
      <c r="BN539" s="832"/>
      <c r="BO539" s="832"/>
      <c r="BP539" s="832"/>
      <c r="BQ539" s="832"/>
      <c r="BR539" s="459">
        <v>0.1</v>
      </c>
      <c r="BS539" s="471"/>
      <c r="BT539" s="471" t="s">
        <v>1841</v>
      </c>
      <c r="BU539" s="665"/>
      <c r="BV539" s="832"/>
      <c r="BW539" s="832"/>
      <c r="BX539" s="832"/>
      <c r="BY539" s="832"/>
      <c r="BZ539" s="833"/>
      <c r="CA539" s="610"/>
      <c r="CB539" s="459">
        <v>0</v>
      </c>
      <c r="CC539" s="471"/>
      <c r="CD539" s="471"/>
      <c r="CE539" s="665"/>
      <c r="CF539" s="832"/>
      <c r="CG539" s="832"/>
      <c r="CH539" s="832"/>
      <c r="CI539" s="832"/>
      <c r="CJ539" s="832"/>
      <c r="CK539" s="459">
        <v>0.1</v>
      </c>
      <c r="CL539" s="471"/>
      <c r="CM539" s="471" t="s">
        <v>1842</v>
      </c>
      <c r="CN539" s="665"/>
      <c r="CO539" s="832"/>
      <c r="CP539" s="832"/>
      <c r="CQ539" s="832"/>
      <c r="CR539" s="832"/>
      <c r="CS539" s="832"/>
      <c r="CT539" s="459">
        <v>0</v>
      </c>
      <c r="CU539" s="471"/>
      <c r="CV539" s="323"/>
      <c r="CW539" s="665"/>
      <c r="CX539" s="832"/>
      <c r="CY539" s="832"/>
      <c r="CZ539" s="832"/>
      <c r="DA539" s="832"/>
      <c r="DB539" s="833"/>
      <c r="DC539" s="833"/>
      <c r="DD539" s="459">
        <v>0</v>
      </c>
      <c r="DE539" s="471"/>
      <c r="DF539" s="471"/>
      <c r="DG539" s="665"/>
      <c r="DH539" s="832"/>
      <c r="DI539" s="832"/>
      <c r="DJ539" s="832"/>
      <c r="DK539" s="832"/>
      <c r="DL539" s="832"/>
      <c r="DM539" s="459">
        <v>0.1</v>
      </c>
      <c r="DN539" s="471"/>
      <c r="DO539" s="471" t="s">
        <v>1842</v>
      </c>
      <c r="DP539" s="665"/>
      <c r="DQ539" s="832"/>
      <c r="DR539" s="832"/>
      <c r="DS539" s="832"/>
      <c r="DT539" s="832"/>
      <c r="DU539" s="832"/>
      <c r="DV539" s="459">
        <v>0</v>
      </c>
      <c r="DW539" s="471"/>
      <c r="DX539" s="471"/>
      <c r="DY539" s="665"/>
      <c r="DZ539" s="832"/>
      <c r="EA539" s="832"/>
      <c r="EB539" s="832"/>
      <c r="EC539" s="832"/>
      <c r="ED539" s="833"/>
      <c r="EE539" s="833"/>
      <c r="EG539" s="436">
        <v>0.5</v>
      </c>
      <c r="EH539" s="436">
        <v>0</v>
      </c>
      <c r="EI539" s="446">
        <v>0</v>
      </c>
      <c r="EJ539" s="586"/>
      <c r="EK539" s="586"/>
      <c r="EL539" s="619"/>
      <c r="EM539" s="586"/>
      <c r="EN539" s="586"/>
      <c r="EO539" s="619"/>
      <c r="EP539" s="729"/>
      <c r="EQ539" s="622"/>
      <c r="ER539" s="437"/>
      <c r="ES539" s="200"/>
      <c r="ET539" s="412">
        <f t="shared" si="10"/>
        <v>0</v>
      </c>
    </row>
    <row r="540" spans="1:150" s="409" customFormat="1" ht="99.95" customHeight="1" x14ac:dyDescent="0.25">
      <c r="A540" s="430" t="s">
        <v>205</v>
      </c>
      <c r="B540" s="430" t="s">
        <v>3996</v>
      </c>
      <c r="C540" s="430" t="s">
        <v>176</v>
      </c>
      <c r="D540" s="437">
        <v>4</v>
      </c>
      <c r="E540" s="430" t="s">
        <v>3987</v>
      </c>
      <c r="F540" s="437" t="s">
        <v>3589</v>
      </c>
      <c r="G540" s="437">
        <v>1</v>
      </c>
      <c r="H540" s="437">
        <v>1</v>
      </c>
      <c r="I540" s="441">
        <v>0.05</v>
      </c>
      <c r="J540" s="430" t="s">
        <v>1843</v>
      </c>
      <c r="K540" s="437" t="s">
        <v>1844</v>
      </c>
      <c r="L540" s="437">
        <v>3</v>
      </c>
      <c r="M540" s="430" t="s">
        <v>1845</v>
      </c>
      <c r="N540" s="430" t="s">
        <v>1846</v>
      </c>
      <c r="O540" s="430" t="s">
        <v>1847</v>
      </c>
      <c r="P540" s="453">
        <v>0.05</v>
      </c>
      <c r="Q540" s="453" t="s">
        <v>1820</v>
      </c>
      <c r="R540" s="473">
        <v>1900000000</v>
      </c>
      <c r="S540" s="415"/>
      <c r="T540" s="11">
        <v>43102</v>
      </c>
      <c r="U540" s="11">
        <v>43464</v>
      </c>
      <c r="V540" s="430" t="s">
        <v>1848</v>
      </c>
      <c r="W540" s="441">
        <v>1</v>
      </c>
      <c r="X540" s="459">
        <v>0</v>
      </c>
      <c r="Y540" s="471"/>
      <c r="Z540" s="471"/>
      <c r="AA540" s="460">
        <v>0</v>
      </c>
      <c r="AB540" s="471">
        <v>0</v>
      </c>
      <c r="AC540" s="471"/>
      <c r="AD540" s="471"/>
      <c r="AE540" s="449">
        <v>0</v>
      </c>
      <c r="AF540" s="449">
        <v>0</v>
      </c>
      <c r="AG540" s="459">
        <v>0</v>
      </c>
      <c r="AH540" s="471"/>
      <c r="AI540" s="471"/>
      <c r="AJ540" s="460">
        <v>0</v>
      </c>
      <c r="AK540" s="471">
        <v>0</v>
      </c>
      <c r="AL540" s="473">
        <v>1500000000</v>
      </c>
      <c r="AM540" s="471"/>
      <c r="AN540" s="449">
        <v>0</v>
      </c>
      <c r="AO540" s="449">
        <v>0</v>
      </c>
      <c r="AP540" s="459">
        <v>0.5</v>
      </c>
      <c r="AQ540" s="471"/>
      <c r="AR540" s="471" t="s">
        <v>1849</v>
      </c>
      <c r="AS540" s="460">
        <v>0.5</v>
      </c>
      <c r="AT540" s="471">
        <v>0</v>
      </c>
      <c r="AU540" s="471"/>
      <c r="AV540" s="471"/>
      <c r="AW540" s="471" t="s">
        <v>1849</v>
      </c>
      <c r="AX540" s="472">
        <v>0.5</v>
      </c>
      <c r="AY540" s="472">
        <v>0</v>
      </c>
      <c r="AZ540" s="459">
        <v>0</v>
      </c>
      <c r="BA540" s="471"/>
      <c r="BB540" s="471"/>
      <c r="BC540" s="460">
        <v>0</v>
      </c>
      <c r="BD540" s="471">
        <v>0</v>
      </c>
      <c r="BE540" s="473">
        <v>400000000</v>
      </c>
      <c r="BF540" s="471"/>
      <c r="BG540" s="471">
        <v>0</v>
      </c>
      <c r="BH540" s="471">
        <v>0</v>
      </c>
      <c r="BI540" s="459">
        <v>0</v>
      </c>
      <c r="BJ540" s="471"/>
      <c r="BK540" s="471"/>
      <c r="BL540" s="460">
        <v>0</v>
      </c>
      <c r="BM540" s="471">
        <v>0</v>
      </c>
      <c r="BN540" s="471"/>
      <c r="BO540" s="471"/>
      <c r="BP540" s="471">
        <v>0</v>
      </c>
      <c r="BQ540" s="471">
        <v>0</v>
      </c>
      <c r="BR540" s="459">
        <v>0</v>
      </c>
      <c r="BS540" s="471"/>
      <c r="BT540" s="471"/>
      <c r="BU540" s="460">
        <v>0</v>
      </c>
      <c r="BV540" s="471">
        <v>0</v>
      </c>
      <c r="BW540" s="471"/>
      <c r="BX540" s="471"/>
      <c r="BY540" s="471"/>
      <c r="BZ540" s="472">
        <v>0</v>
      </c>
      <c r="CA540" s="472">
        <v>0</v>
      </c>
      <c r="CB540" s="459">
        <v>0</v>
      </c>
      <c r="CC540" s="471"/>
      <c r="CD540" s="471"/>
      <c r="CE540" s="460">
        <v>0</v>
      </c>
      <c r="CF540" s="471">
        <v>0</v>
      </c>
      <c r="CG540" s="471"/>
      <c r="CH540" s="471"/>
      <c r="CI540" s="471">
        <v>0</v>
      </c>
      <c r="CJ540" s="471">
        <v>0</v>
      </c>
      <c r="CK540" s="459">
        <v>0</v>
      </c>
      <c r="CL540" s="471"/>
      <c r="CM540" s="471"/>
      <c r="CN540" s="460">
        <v>0</v>
      </c>
      <c r="CO540" s="471">
        <v>0</v>
      </c>
      <c r="CP540" s="471"/>
      <c r="CQ540" s="471"/>
      <c r="CR540" s="471">
        <v>0</v>
      </c>
      <c r="CS540" s="471">
        <v>0</v>
      </c>
      <c r="CT540" s="459">
        <v>0</v>
      </c>
      <c r="CU540" s="471"/>
      <c r="CV540" s="471"/>
      <c r="CW540" s="460">
        <v>0</v>
      </c>
      <c r="CX540" s="471">
        <v>0</v>
      </c>
      <c r="CY540" s="471"/>
      <c r="CZ540" s="471"/>
      <c r="DA540" s="471"/>
      <c r="DB540" s="472">
        <v>0</v>
      </c>
      <c r="DC540" s="472">
        <v>0</v>
      </c>
      <c r="DD540" s="459">
        <v>0</v>
      </c>
      <c r="DE540" s="471"/>
      <c r="DF540" s="471"/>
      <c r="DG540" s="460">
        <v>0</v>
      </c>
      <c r="DH540" s="471">
        <v>0</v>
      </c>
      <c r="DI540" s="471"/>
      <c r="DJ540" s="471"/>
      <c r="DK540" s="471">
        <v>0</v>
      </c>
      <c r="DL540" s="471">
        <v>0</v>
      </c>
      <c r="DM540" s="459">
        <v>0</v>
      </c>
      <c r="DN540" s="471"/>
      <c r="DO540" s="471"/>
      <c r="DP540" s="460">
        <v>0</v>
      </c>
      <c r="DQ540" s="471">
        <v>0</v>
      </c>
      <c r="DR540" s="471"/>
      <c r="DS540" s="471"/>
      <c r="DT540" s="471">
        <v>0</v>
      </c>
      <c r="DU540" s="471">
        <v>0</v>
      </c>
      <c r="DV540" s="459">
        <v>0.5</v>
      </c>
      <c r="DW540" s="471"/>
      <c r="DX540" s="471" t="s">
        <v>1850</v>
      </c>
      <c r="DY540" s="460">
        <v>0.5</v>
      </c>
      <c r="DZ540" s="471">
        <v>0</v>
      </c>
      <c r="EA540" s="471"/>
      <c r="EB540" s="471"/>
      <c r="EC540" s="471"/>
      <c r="ED540" s="472">
        <v>0.5</v>
      </c>
      <c r="EE540" s="472">
        <v>0</v>
      </c>
      <c r="EG540" s="436">
        <v>1</v>
      </c>
      <c r="EH540" s="436">
        <v>0</v>
      </c>
      <c r="EI540" s="446">
        <v>0</v>
      </c>
      <c r="EJ540" s="434">
        <v>1</v>
      </c>
      <c r="EK540" s="434">
        <v>0</v>
      </c>
      <c r="EL540" s="446">
        <v>0</v>
      </c>
      <c r="EM540" s="434">
        <v>1</v>
      </c>
      <c r="EN540" s="434">
        <v>0</v>
      </c>
      <c r="EO540" s="446">
        <v>0</v>
      </c>
      <c r="EP540" s="476">
        <v>1900000000</v>
      </c>
      <c r="EQ540" s="447">
        <v>0</v>
      </c>
      <c r="ER540" s="410"/>
      <c r="ES540" s="200"/>
      <c r="ET540" s="412">
        <f t="shared" si="10"/>
        <v>0</v>
      </c>
    </row>
    <row r="541" spans="1:150" s="409" customFormat="1" ht="99.95" customHeight="1" x14ac:dyDescent="0.25">
      <c r="A541" s="430" t="s">
        <v>205</v>
      </c>
      <c r="B541" s="430" t="s">
        <v>3996</v>
      </c>
      <c r="C541" s="430" t="s">
        <v>178</v>
      </c>
      <c r="D541" s="437">
        <v>2</v>
      </c>
      <c r="E541" s="430" t="s">
        <v>179</v>
      </c>
      <c r="F541" s="437" t="s">
        <v>3589</v>
      </c>
      <c r="G541" s="437">
        <v>0.57999999999999996</v>
      </c>
      <c r="H541" s="437">
        <v>0.23</v>
      </c>
      <c r="I541" s="441">
        <v>0.1</v>
      </c>
      <c r="J541" s="430" t="s">
        <v>1851</v>
      </c>
      <c r="K541" s="437" t="s">
        <v>1852</v>
      </c>
      <c r="L541" s="437">
        <v>4</v>
      </c>
      <c r="M541" s="430" t="s">
        <v>180</v>
      </c>
      <c r="N541" s="430" t="s">
        <v>4000</v>
      </c>
      <c r="O541" s="430" t="s">
        <v>4001</v>
      </c>
      <c r="P541" s="453">
        <v>0.1</v>
      </c>
      <c r="Q541" s="453" t="s">
        <v>1820</v>
      </c>
      <c r="R541" s="473">
        <v>3152078000</v>
      </c>
      <c r="S541" s="415"/>
      <c r="T541" s="11">
        <v>43102</v>
      </c>
      <c r="U541" s="11">
        <v>43464</v>
      </c>
      <c r="V541" s="430" t="s">
        <v>1855</v>
      </c>
      <c r="W541" s="441">
        <v>0.2</v>
      </c>
      <c r="X541" s="459">
        <v>0</v>
      </c>
      <c r="Y541" s="471"/>
      <c r="Z541" s="471"/>
      <c r="AA541" s="665">
        <v>0</v>
      </c>
      <c r="AB541" s="832">
        <v>0</v>
      </c>
      <c r="AC541" s="834">
        <v>1952078000</v>
      </c>
      <c r="AD541" s="832"/>
      <c r="AE541" s="624">
        <v>0</v>
      </c>
      <c r="AF541" s="624">
        <v>0</v>
      </c>
      <c r="AG541" s="459">
        <v>0</v>
      </c>
      <c r="AH541" s="471"/>
      <c r="AI541" s="471"/>
      <c r="AJ541" s="665">
        <v>0</v>
      </c>
      <c r="AK541" s="832">
        <v>0</v>
      </c>
      <c r="AL541" s="832"/>
      <c r="AM541" s="832"/>
      <c r="AN541" s="838">
        <v>0</v>
      </c>
      <c r="AO541" s="838">
        <v>0</v>
      </c>
      <c r="AP541" s="459">
        <v>0.1</v>
      </c>
      <c r="AQ541" s="471"/>
      <c r="AR541" s="471" t="s">
        <v>1856</v>
      </c>
      <c r="AS541" s="665">
        <v>0.45000000000000007</v>
      </c>
      <c r="AT541" s="832">
        <v>0</v>
      </c>
      <c r="AU541" s="832"/>
      <c r="AV541" s="832"/>
      <c r="AW541" s="471" t="s">
        <v>3993</v>
      </c>
      <c r="AX541" s="835">
        <v>0.10350000000000002</v>
      </c>
      <c r="AY541" s="835">
        <v>0</v>
      </c>
      <c r="AZ541" s="459">
        <v>0</v>
      </c>
      <c r="BA541" s="471"/>
      <c r="BB541" s="471"/>
      <c r="BC541" s="665">
        <v>0</v>
      </c>
      <c r="BD541" s="832">
        <v>0</v>
      </c>
      <c r="BE541" s="832"/>
      <c r="BF541" s="832"/>
      <c r="BG541" s="836">
        <v>0</v>
      </c>
      <c r="BH541" s="836">
        <v>0</v>
      </c>
      <c r="BI541" s="459">
        <v>0</v>
      </c>
      <c r="BJ541" s="471"/>
      <c r="BK541" s="471"/>
      <c r="BL541" s="665">
        <v>0</v>
      </c>
      <c r="BM541" s="832">
        <v>0</v>
      </c>
      <c r="BN541" s="837">
        <v>1200000000</v>
      </c>
      <c r="BO541" s="832"/>
      <c r="BP541" s="836">
        <v>0</v>
      </c>
      <c r="BQ541" s="836">
        <v>0</v>
      </c>
      <c r="BR541" s="459">
        <v>0.1</v>
      </c>
      <c r="BS541" s="471"/>
      <c r="BT541" s="471" t="s">
        <v>1857</v>
      </c>
      <c r="BU541" s="665">
        <v>0.25</v>
      </c>
      <c r="BV541" s="832">
        <v>0</v>
      </c>
      <c r="BW541" s="832"/>
      <c r="BX541" s="832"/>
      <c r="BY541" s="832"/>
      <c r="BZ541" s="835">
        <v>5.7500000000000002E-2</v>
      </c>
      <c r="CA541" s="835">
        <v>0</v>
      </c>
      <c r="CB541" s="459">
        <v>0</v>
      </c>
      <c r="CC541" s="471"/>
      <c r="CD541" s="471"/>
      <c r="CE541" s="665">
        <v>0</v>
      </c>
      <c r="CF541" s="832">
        <v>0</v>
      </c>
      <c r="CG541" s="832"/>
      <c r="CH541" s="832"/>
      <c r="CI541" s="836">
        <v>0</v>
      </c>
      <c r="CJ541" s="836">
        <v>0</v>
      </c>
      <c r="CK541" s="459">
        <v>0</v>
      </c>
      <c r="CL541" s="471"/>
      <c r="CM541" s="471"/>
      <c r="CN541" s="665">
        <v>0.2</v>
      </c>
      <c r="CO541" s="832">
        <v>0</v>
      </c>
      <c r="CP541" s="832"/>
      <c r="CQ541" s="832"/>
      <c r="CR541" s="836">
        <v>4.6000000000000006E-2</v>
      </c>
      <c r="CS541" s="836">
        <v>0</v>
      </c>
      <c r="CT541" s="459">
        <v>0</v>
      </c>
      <c r="CU541" s="471"/>
      <c r="CV541" s="471"/>
      <c r="CW541" s="665">
        <v>0.05</v>
      </c>
      <c r="CX541" s="832">
        <v>0</v>
      </c>
      <c r="CY541" s="832"/>
      <c r="CZ541" s="832"/>
      <c r="DA541" s="832"/>
      <c r="DB541" s="835">
        <v>1.1500000000000002E-2</v>
      </c>
      <c r="DC541" s="835">
        <v>0</v>
      </c>
      <c r="DD541" s="459">
        <v>0</v>
      </c>
      <c r="DE541" s="471"/>
      <c r="DF541" s="471"/>
      <c r="DG541" s="665">
        <v>0</v>
      </c>
      <c r="DH541" s="832">
        <v>0</v>
      </c>
      <c r="DI541" s="832"/>
      <c r="DJ541" s="832"/>
      <c r="DK541" s="836">
        <v>0</v>
      </c>
      <c r="DL541" s="836">
        <v>0</v>
      </c>
      <c r="DM541" s="459">
        <v>0</v>
      </c>
      <c r="DN541" s="471"/>
      <c r="DO541" s="471"/>
      <c r="DP541" s="665">
        <v>0</v>
      </c>
      <c r="DQ541" s="832">
        <v>0</v>
      </c>
      <c r="DR541" s="832"/>
      <c r="DS541" s="832"/>
      <c r="DT541" s="836">
        <v>0</v>
      </c>
      <c r="DU541" s="836">
        <v>0</v>
      </c>
      <c r="DV541" s="459">
        <v>0</v>
      </c>
      <c r="DW541" s="471"/>
      <c r="DX541" s="471"/>
      <c r="DY541" s="665">
        <v>0.05</v>
      </c>
      <c r="DZ541" s="832">
        <v>0</v>
      </c>
      <c r="EA541" s="832"/>
      <c r="EB541" s="832"/>
      <c r="EC541" s="832"/>
      <c r="ED541" s="835">
        <v>1.1500000000000002E-2</v>
      </c>
      <c r="EE541" s="835">
        <v>0</v>
      </c>
      <c r="EG541" s="436">
        <v>0.2</v>
      </c>
      <c r="EH541" s="436">
        <v>0</v>
      </c>
      <c r="EI541" s="446">
        <v>0</v>
      </c>
      <c r="EJ541" s="585">
        <v>1.0000000000000002</v>
      </c>
      <c r="EK541" s="585">
        <v>0</v>
      </c>
      <c r="EL541" s="619">
        <v>0</v>
      </c>
      <c r="EM541" s="585">
        <v>0.23000000000000007</v>
      </c>
      <c r="EN541" s="585">
        <v>0</v>
      </c>
      <c r="EO541" s="619">
        <v>0</v>
      </c>
      <c r="EP541" s="729">
        <v>3152078000</v>
      </c>
      <c r="EQ541" s="622">
        <v>0</v>
      </c>
      <c r="ER541" s="410"/>
      <c r="ES541" s="200"/>
      <c r="ET541" s="412">
        <f t="shared" si="10"/>
        <v>0</v>
      </c>
    </row>
    <row r="542" spans="1:150" s="409" customFormat="1" ht="99.95" customHeight="1" x14ac:dyDescent="0.25">
      <c r="A542" s="430" t="s">
        <v>205</v>
      </c>
      <c r="B542" s="430" t="s">
        <v>3996</v>
      </c>
      <c r="C542" s="430" t="s">
        <v>178</v>
      </c>
      <c r="D542" s="437">
        <v>2</v>
      </c>
      <c r="E542" s="430" t="s">
        <v>179</v>
      </c>
      <c r="F542" s="437" t="s">
        <v>3589</v>
      </c>
      <c r="G542" s="437">
        <v>0.57999999999999996</v>
      </c>
      <c r="H542" s="437">
        <v>0.23</v>
      </c>
      <c r="I542" s="441">
        <v>0.1</v>
      </c>
      <c r="J542" s="430" t="s">
        <v>1851</v>
      </c>
      <c r="K542" s="437" t="s">
        <v>1852</v>
      </c>
      <c r="L542" s="437">
        <v>4</v>
      </c>
      <c r="M542" s="430" t="s">
        <v>180</v>
      </c>
      <c r="N542" s="430" t="s">
        <v>4000</v>
      </c>
      <c r="O542" s="430" t="s">
        <v>4001</v>
      </c>
      <c r="P542" s="453">
        <v>0.1</v>
      </c>
      <c r="Q542" s="453" t="s">
        <v>1820</v>
      </c>
      <c r="R542" s="473">
        <v>3152078000</v>
      </c>
      <c r="S542" s="415"/>
      <c r="T542" s="11">
        <v>43102</v>
      </c>
      <c r="U542" s="11">
        <v>43464</v>
      </c>
      <c r="V542" s="430" t="s">
        <v>1858</v>
      </c>
      <c r="W542" s="441">
        <v>0.2</v>
      </c>
      <c r="X542" s="459">
        <v>0</v>
      </c>
      <c r="Y542" s="471"/>
      <c r="Z542" s="471"/>
      <c r="AA542" s="665"/>
      <c r="AB542" s="832"/>
      <c r="AC542" s="834"/>
      <c r="AD542" s="832"/>
      <c r="AE542" s="624"/>
      <c r="AF542" s="624"/>
      <c r="AG542" s="459">
        <v>0</v>
      </c>
      <c r="AH542" s="471"/>
      <c r="AI542" s="471"/>
      <c r="AJ542" s="665"/>
      <c r="AK542" s="832"/>
      <c r="AL542" s="832"/>
      <c r="AM542" s="832"/>
      <c r="AN542" s="838"/>
      <c r="AO542" s="838"/>
      <c r="AP542" s="459">
        <v>0.2</v>
      </c>
      <c r="AQ542" s="471"/>
      <c r="AR542" s="471" t="s">
        <v>3989</v>
      </c>
      <c r="AS542" s="665"/>
      <c r="AT542" s="832"/>
      <c r="AU542" s="832"/>
      <c r="AV542" s="832"/>
      <c r="AW542" s="471"/>
      <c r="AX542" s="835"/>
      <c r="AY542" s="835"/>
      <c r="AZ542" s="459">
        <v>0</v>
      </c>
      <c r="BA542" s="471"/>
      <c r="BB542" s="471"/>
      <c r="BC542" s="665"/>
      <c r="BD542" s="832"/>
      <c r="BE542" s="832"/>
      <c r="BF542" s="832"/>
      <c r="BG542" s="836"/>
      <c r="BH542" s="836"/>
      <c r="BI542" s="459">
        <v>0</v>
      </c>
      <c r="BJ542" s="471"/>
      <c r="BK542" s="471"/>
      <c r="BL542" s="665"/>
      <c r="BM542" s="832"/>
      <c r="BN542" s="837"/>
      <c r="BO542" s="832"/>
      <c r="BP542" s="836"/>
      <c r="BQ542" s="836"/>
      <c r="BR542" s="459">
        <v>0</v>
      </c>
      <c r="BS542" s="471"/>
      <c r="BT542" s="471"/>
      <c r="BU542" s="665"/>
      <c r="BV542" s="832"/>
      <c r="BW542" s="832"/>
      <c r="BX542" s="832"/>
      <c r="BY542" s="832"/>
      <c r="BZ542" s="835"/>
      <c r="CA542" s="835"/>
      <c r="CB542" s="459">
        <v>0</v>
      </c>
      <c r="CC542" s="471"/>
      <c r="CD542" s="471"/>
      <c r="CE542" s="665"/>
      <c r="CF542" s="832"/>
      <c r="CG542" s="832"/>
      <c r="CH542" s="832"/>
      <c r="CI542" s="836"/>
      <c r="CJ542" s="836"/>
      <c r="CK542" s="459">
        <v>0</v>
      </c>
      <c r="CL542" s="471"/>
      <c r="CM542" s="471"/>
      <c r="CN542" s="665"/>
      <c r="CO542" s="832"/>
      <c r="CP542" s="832"/>
      <c r="CQ542" s="832"/>
      <c r="CR542" s="836"/>
      <c r="CS542" s="836"/>
      <c r="CT542" s="459">
        <v>0</v>
      </c>
      <c r="CU542" s="471"/>
      <c r="CV542" s="471"/>
      <c r="CW542" s="665"/>
      <c r="CX542" s="832"/>
      <c r="CY542" s="832"/>
      <c r="CZ542" s="832"/>
      <c r="DA542" s="832"/>
      <c r="DB542" s="835"/>
      <c r="DC542" s="835"/>
      <c r="DD542" s="459">
        <v>0</v>
      </c>
      <c r="DE542" s="471"/>
      <c r="DF542" s="471"/>
      <c r="DG542" s="665"/>
      <c r="DH542" s="832"/>
      <c r="DI542" s="832"/>
      <c r="DJ542" s="832"/>
      <c r="DK542" s="836"/>
      <c r="DL542" s="836"/>
      <c r="DM542" s="459">
        <v>0</v>
      </c>
      <c r="DN542" s="471"/>
      <c r="DO542" s="471"/>
      <c r="DP542" s="665"/>
      <c r="DQ542" s="832"/>
      <c r="DR542" s="832"/>
      <c r="DS542" s="832"/>
      <c r="DT542" s="836"/>
      <c r="DU542" s="836"/>
      <c r="DV542" s="459">
        <v>0</v>
      </c>
      <c r="DW542" s="471"/>
      <c r="DX542" s="471"/>
      <c r="DY542" s="665"/>
      <c r="DZ542" s="832"/>
      <c r="EA542" s="832"/>
      <c r="EB542" s="832"/>
      <c r="EC542" s="832"/>
      <c r="ED542" s="835"/>
      <c r="EE542" s="835"/>
      <c r="EG542" s="436">
        <v>0.2</v>
      </c>
      <c r="EH542" s="436">
        <v>0</v>
      </c>
      <c r="EI542" s="446">
        <v>0</v>
      </c>
      <c r="EJ542" s="586"/>
      <c r="EK542" s="586"/>
      <c r="EL542" s="619"/>
      <c r="EM542" s="586"/>
      <c r="EN542" s="586"/>
      <c r="EO542" s="619"/>
      <c r="EP542" s="729"/>
      <c r="EQ542" s="622"/>
      <c r="ER542" s="437"/>
      <c r="ES542" s="200"/>
      <c r="ET542" s="412">
        <f t="shared" si="10"/>
        <v>0</v>
      </c>
    </row>
    <row r="543" spans="1:150" s="409" customFormat="1" ht="99.95" customHeight="1" x14ac:dyDescent="0.25">
      <c r="A543" s="430" t="s">
        <v>205</v>
      </c>
      <c r="B543" s="430" t="s">
        <v>3996</v>
      </c>
      <c r="C543" s="430" t="s">
        <v>178</v>
      </c>
      <c r="D543" s="437">
        <v>2</v>
      </c>
      <c r="E543" s="430" t="s">
        <v>179</v>
      </c>
      <c r="F543" s="437" t="s">
        <v>3589</v>
      </c>
      <c r="G543" s="437">
        <v>0.57999999999999996</v>
      </c>
      <c r="H543" s="437">
        <v>0.23</v>
      </c>
      <c r="I543" s="441">
        <v>0.1</v>
      </c>
      <c r="J543" s="430" t="s">
        <v>1851</v>
      </c>
      <c r="K543" s="437" t="s">
        <v>1852</v>
      </c>
      <c r="L543" s="437">
        <v>4</v>
      </c>
      <c r="M543" s="430" t="s">
        <v>180</v>
      </c>
      <c r="N543" s="430" t="s">
        <v>4000</v>
      </c>
      <c r="O543" s="430" t="s">
        <v>4001</v>
      </c>
      <c r="P543" s="453">
        <v>0.1</v>
      </c>
      <c r="Q543" s="453" t="s">
        <v>1820</v>
      </c>
      <c r="R543" s="473">
        <v>3152078000</v>
      </c>
      <c r="S543" s="415"/>
      <c r="T543" s="11">
        <v>43102</v>
      </c>
      <c r="U543" s="11">
        <v>43464</v>
      </c>
      <c r="V543" s="430" t="s">
        <v>1860</v>
      </c>
      <c r="W543" s="441">
        <v>0.2</v>
      </c>
      <c r="X543" s="459">
        <v>0</v>
      </c>
      <c r="Y543" s="471"/>
      <c r="Z543" s="471"/>
      <c r="AA543" s="665"/>
      <c r="AB543" s="832"/>
      <c r="AC543" s="834"/>
      <c r="AD543" s="832"/>
      <c r="AE543" s="624"/>
      <c r="AF543" s="624"/>
      <c r="AG543" s="459">
        <v>0</v>
      </c>
      <c r="AH543" s="471"/>
      <c r="AI543" s="471"/>
      <c r="AJ543" s="665"/>
      <c r="AK543" s="832"/>
      <c r="AL543" s="832"/>
      <c r="AM543" s="832"/>
      <c r="AN543" s="838"/>
      <c r="AO543" s="838"/>
      <c r="AP543" s="459">
        <v>0.05</v>
      </c>
      <c r="AQ543" s="471"/>
      <c r="AR543" s="471" t="s">
        <v>3990</v>
      </c>
      <c r="AS543" s="665"/>
      <c r="AT543" s="832"/>
      <c r="AU543" s="832"/>
      <c r="AV543" s="832"/>
      <c r="AW543" s="471" t="s">
        <v>3990</v>
      </c>
      <c r="AX543" s="835"/>
      <c r="AY543" s="835"/>
      <c r="AZ543" s="459">
        <v>0</v>
      </c>
      <c r="BA543" s="471"/>
      <c r="BB543" s="471"/>
      <c r="BC543" s="665"/>
      <c r="BD543" s="832"/>
      <c r="BE543" s="832"/>
      <c r="BF543" s="832"/>
      <c r="BG543" s="836"/>
      <c r="BH543" s="836"/>
      <c r="BI543" s="459">
        <v>0</v>
      </c>
      <c r="BJ543" s="471"/>
      <c r="BK543" s="471"/>
      <c r="BL543" s="665"/>
      <c r="BM543" s="832"/>
      <c r="BN543" s="837"/>
      <c r="BO543" s="832"/>
      <c r="BP543" s="836"/>
      <c r="BQ543" s="836"/>
      <c r="BR543" s="459">
        <v>0.05</v>
      </c>
      <c r="BS543" s="471"/>
      <c r="BT543" s="471" t="s">
        <v>1861</v>
      </c>
      <c r="BU543" s="665"/>
      <c r="BV543" s="832"/>
      <c r="BW543" s="832"/>
      <c r="BX543" s="832"/>
      <c r="BY543" s="832"/>
      <c r="BZ543" s="835"/>
      <c r="CA543" s="835"/>
      <c r="CB543" s="459">
        <v>0</v>
      </c>
      <c r="CC543" s="471"/>
      <c r="CD543" s="471"/>
      <c r="CE543" s="665"/>
      <c r="CF543" s="832"/>
      <c r="CG543" s="832"/>
      <c r="CH543" s="832"/>
      <c r="CI543" s="836"/>
      <c r="CJ543" s="836"/>
      <c r="CK543" s="459">
        <v>0</v>
      </c>
      <c r="CL543" s="471"/>
      <c r="CM543" s="471"/>
      <c r="CN543" s="665"/>
      <c r="CO543" s="832"/>
      <c r="CP543" s="832"/>
      <c r="CQ543" s="832"/>
      <c r="CR543" s="836"/>
      <c r="CS543" s="836"/>
      <c r="CT543" s="459">
        <v>0.05</v>
      </c>
      <c r="CU543" s="471"/>
      <c r="CV543" s="471" t="s">
        <v>1861</v>
      </c>
      <c r="CW543" s="665"/>
      <c r="CX543" s="832"/>
      <c r="CY543" s="832"/>
      <c r="CZ543" s="832"/>
      <c r="DA543" s="832"/>
      <c r="DB543" s="835"/>
      <c r="DC543" s="835"/>
      <c r="DD543" s="459">
        <v>0</v>
      </c>
      <c r="DE543" s="471"/>
      <c r="DF543" s="471"/>
      <c r="DG543" s="665"/>
      <c r="DH543" s="832"/>
      <c r="DI543" s="832"/>
      <c r="DJ543" s="832"/>
      <c r="DK543" s="836"/>
      <c r="DL543" s="836"/>
      <c r="DM543" s="459">
        <v>0</v>
      </c>
      <c r="DN543" s="471"/>
      <c r="DO543" s="471"/>
      <c r="DP543" s="665"/>
      <c r="DQ543" s="832"/>
      <c r="DR543" s="832"/>
      <c r="DS543" s="832"/>
      <c r="DT543" s="836"/>
      <c r="DU543" s="836"/>
      <c r="DV543" s="459">
        <v>0.05</v>
      </c>
      <c r="DW543" s="471"/>
      <c r="DX543" s="471" t="s">
        <v>1861</v>
      </c>
      <c r="DY543" s="665"/>
      <c r="DZ543" s="832"/>
      <c r="EA543" s="832"/>
      <c r="EB543" s="832"/>
      <c r="EC543" s="832"/>
      <c r="ED543" s="835"/>
      <c r="EE543" s="835"/>
      <c r="EG543" s="436">
        <v>0.2</v>
      </c>
      <c r="EH543" s="436">
        <v>0</v>
      </c>
      <c r="EI543" s="446">
        <v>0</v>
      </c>
      <c r="EJ543" s="586"/>
      <c r="EK543" s="586"/>
      <c r="EL543" s="619"/>
      <c r="EM543" s="586"/>
      <c r="EN543" s="586"/>
      <c r="EO543" s="619"/>
      <c r="EP543" s="729"/>
      <c r="EQ543" s="622"/>
      <c r="ER543" s="437"/>
      <c r="ES543" s="200"/>
      <c r="ET543" s="412">
        <f t="shared" si="10"/>
        <v>0</v>
      </c>
    </row>
    <row r="544" spans="1:150" s="409" customFormat="1" ht="99.95" customHeight="1" x14ac:dyDescent="0.25">
      <c r="A544" s="430" t="s">
        <v>205</v>
      </c>
      <c r="B544" s="430" t="s">
        <v>3996</v>
      </c>
      <c r="C544" s="430" t="s">
        <v>178</v>
      </c>
      <c r="D544" s="437">
        <v>2</v>
      </c>
      <c r="E544" s="430" t="s">
        <v>179</v>
      </c>
      <c r="F544" s="437" t="s">
        <v>3589</v>
      </c>
      <c r="G544" s="437">
        <v>0.57999999999999996</v>
      </c>
      <c r="H544" s="437">
        <v>0.23</v>
      </c>
      <c r="I544" s="441">
        <v>0.1</v>
      </c>
      <c r="J544" s="430" t="s">
        <v>1851</v>
      </c>
      <c r="K544" s="437" t="s">
        <v>1852</v>
      </c>
      <c r="L544" s="437">
        <v>4</v>
      </c>
      <c r="M544" s="430" t="s">
        <v>180</v>
      </c>
      <c r="N544" s="430" t="s">
        <v>4000</v>
      </c>
      <c r="O544" s="430" t="s">
        <v>4001</v>
      </c>
      <c r="P544" s="453">
        <v>0.1</v>
      </c>
      <c r="Q544" s="453" t="s">
        <v>1820</v>
      </c>
      <c r="R544" s="473">
        <v>3152078000</v>
      </c>
      <c r="S544" s="415"/>
      <c r="T544" s="11">
        <v>43102</v>
      </c>
      <c r="U544" s="11">
        <v>43464</v>
      </c>
      <c r="V544" s="430" t="s">
        <v>1862</v>
      </c>
      <c r="W544" s="441">
        <v>0.2</v>
      </c>
      <c r="X544" s="459">
        <v>0</v>
      </c>
      <c r="Y544" s="471"/>
      <c r="Z544" s="471"/>
      <c r="AA544" s="665"/>
      <c r="AB544" s="832"/>
      <c r="AC544" s="834"/>
      <c r="AD544" s="832"/>
      <c r="AE544" s="624"/>
      <c r="AF544" s="624"/>
      <c r="AG544" s="459">
        <v>0</v>
      </c>
      <c r="AH544" s="471"/>
      <c r="AI544" s="471"/>
      <c r="AJ544" s="665"/>
      <c r="AK544" s="832"/>
      <c r="AL544" s="832"/>
      <c r="AM544" s="832"/>
      <c r="AN544" s="838"/>
      <c r="AO544" s="838"/>
      <c r="AP544" s="459">
        <v>0.1</v>
      </c>
      <c r="AQ544" s="471"/>
      <c r="AR544" s="471" t="s">
        <v>1863</v>
      </c>
      <c r="AS544" s="665"/>
      <c r="AT544" s="832"/>
      <c r="AU544" s="832"/>
      <c r="AV544" s="832"/>
      <c r="AW544" s="471"/>
      <c r="AX544" s="835"/>
      <c r="AY544" s="835"/>
      <c r="AZ544" s="459">
        <v>0</v>
      </c>
      <c r="BA544" s="471"/>
      <c r="BB544" s="471"/>
      <c r="BC544" s="665"/>
      <c r="BD544" s="832"/>
      <c r="BE544" s="832"/>
      <c r="BF544" s="832"/>
      <c r="BG544" s="836"/>
      <c r="BH544" s="836"/>
      <c r="BI544" s="459">
        <v>0</v>
      </c>
      <c r="BJ544" s="471"/>
      <c r="BK544" s="471"/>
      <c r="BL544" s="665"/>
      <c r="BM544" s="832"/>
      <c r="BN544" s="837"/>
      <c r="BO544" s="832"/>
      <c r="BP544" s="836"/>
      <c r="BQ544" s="836"/>
      <c r="BR544" s="459">
        <v>0.1</v>
      </c>
      <c r="BS544" s="471"/>
      <c r="BT544" s="471" t="s">
        <v>1863</v>
      </c>
      <c r="BU544" s="665"/>
      <c r="BV544" s="832"/>
      <c r="BW544" s="832"/>
      <c r="BX544" s="832"/>
      <c r="BY544" s="832"/>
      <c r="BZ544" s="835"/>
      <c r="CA544" s="835"/>
      <c r="CB544" s="459">
        <v>0</v>
      </c>
      <c r="CC544" s="471"/>
      <c r="CD544" s="471"/>
      <c r="CE544" s="665"/>
      <c r="CF544" s="832"/>
      <c r="CG544" s="832"/>
      <c r="CH544" s="832"/>
      <c r="CI544" s="836"/>
      <c r="CJ544" s="836"/>
      <c r="CK544" s="459">
        <v>0</v>
      </c>
      <c r="CL544" s="471"/>
      <c r="CM544" s="471"/>
      <c r="CN544" s="665"/>
      <c r="CO544" s="832"/>
      <c r="CP544" s="832"/>
      <c r="CQ544" s="832"/>
      <c r="CR544" s="836"/>
      <c r="CS544" s="836"/>
      <c r="CT544" s="459">
        <v>0</v>
      </c>
      <c r="CU544" s="471"/>
      <c r="CV544" s="471"/>
      <c r="CW544" s="665"/>
      <c r="CX544" s="832"/>
      <c r="CY544" s="832"/>
      <c r="CZ544" s="832"/>
      <c r="DA544" s="832"/>
      <c r="DB544" s="835"/>
      <c r="DC544" s="835"/>
      <c r="DD544" s="459">
        <v>0</v>
      </c>
      <c r="DE544" s="471"/>
      <c r="DF544" s="471"/>
      <c r="DG544" s="665"/>
      <c r="DH544" s="832"/>
      <c r="DI544" s="832"/>
      <c r="DJ544" s="832"/>
      <c r="DK544" s="836"/>
      <c r="DL544" s="836"/>
      <c r="DM544" s="459">
        <v>0</v>
      </c>
      <c r="DN544" s="471"/>
      <c r="DO544" s="471"/>
      <c r="DP544" s="665"/>
      <c r="DQ544" s="832"/>
      <c r="DR544" s="832"/>
      <c r="DS544" s="832"/>
      <c r="DT544" s="836"/>
      <c r="DU544" s="836"/>
      <c r="DV544" s="459">
        <v>0</v>
      </c>
      <c r="DW544" s="471"/>
      <c r="DX544" s="471"/>
      <c r="DY544" s="665"/>
      <c r="DZ544" s="832"/>
      <c r="EA544" s="832"/>
      <c r="EB544" s="832"/>
      <c r="EC544" s="832"/>
      <c r="ED544" s="835"/>
      <c r="EE544" s="835"/>
      <c r="EG544" s="436">
        <v>0.2</v>
      </c>
      <c r="EH544" s="436">
        <v>0</v>
      </c>
      <c r="EI544" s="446">
        <v>0</v>
      </c>
      <c r="EJ544" s="586"/>
      <c r="EK544" s="586"/>
      <c r="EL544" s="619"/>
      <c r="EM544" s="586"/>
      <c r="EN544" s="586"/>
      <c r="EO544" s="619"/>
      <c r="EP544" s="729"/>
      <c r="EQ544" s="622"/>
      <c r="ER544" s="437"/>
      <c r="ES544" s="200"/>
      <c r="ET544" s="412">
        <f t="shared" si="10"/>
        <v>0</v>
      </c>
    </row>
    <row r="545" spans="1:150" s="409" customFormat="1" ht="99.95" customHeight="1" x14ac:dyDescent="0.25">
      <c r="A545" s="430" t="s">
        <v>205</v>
      </c>
      <c r="B545" s="430" t="s">
        <v>3996</v>
      </c>
      <c r="C545" s="430" t="s">
        <v>178</v>
      </c>
      <c r="D545" s="437">
        <v>2</v>
      </c>
      <c r="E545" s="430" t="s">
        <v>179</v>
      </c>
      <c r="F545" s="437" t="s">
        <v>3589</v>
      </c>
      <c r="G545" s="437">
        <v>0.57999999999999996</v>
      </c>
      <c r="H545" s="437">
        <v>0.23</v>
      </c>
      <c r="I545" s="441">
        <v>0.1</v>
      </c>
      <c r="J545" s="430" t="s">
        <v>1851</v>
      </c>
      <c r="K545" s="437" t="s">
        <v>1852</v>
      </c>
      <c r="L545" s="437">
        <v>4</v>
      </c>
      <c r="M545" s="430" t="s">
        <v>180</v>
      </c>
      <c r="N545" s="430" t="s">
        <v>4000</v>
      </c>
      <c r="O545" s="430" t="s">
        <v>4001</v>
      </c>
      <c r="P545" s="453">
        <v>0.1</v>
      </c>
      <c r="Q545" s="453" t="s">
        <v>1820</v>
      </c>
      <c r="R545" s="473">
        <v>3152078000</v>
      </c>
      <c r="S545" s="415"/>
      <c r="T545" s="11">
        <v>43102</v>
      </c>
      <c r="U545" s="11">
        <v>43464</v>
      </c>
      <c r="V545" s="430" t="s">
        <v>1864</v>
      </c>
      <c r="W545" s="441">
        <v>0.2</v>
      </c>
      <c r="X545" s="459">
        <v>0</v>
      </c>
      <c r="Y545" s="471"/>
      <c r="Z545" s="471"/>
      <c r="AA545" s="665"/>
      <c r="AB545" s="832"/>
      <c r="AC545" s="834"/>
      <c r="AD545" s="832"/>
      <c r="AE545" s="624"/>
      <c r="AF545" s="624"/>
      <c r="AG545" s="459">
        <v>0</v>
      </c>
      <c r="AH545" s="471"/>
      <c r="AI545" s="471"/>
      <c r="AJ545" s="665"/>
      <c r="AK545" s="832"/>
      <c r="AL545" s="832"/>
      <c r="AM545" s="832"/>
      <c r="AN545" s="838"/>
      <c r="AO545" s="838"/>
      <c r="AP545" s="459">
        <v>0</v>
      </c>
      <c r="AQ545" s="471"/>
      <c r="AR545" s="471"/>
      <c r="AS545" s="665"/>
      <c r="AT545" s="832"/>
      <c r="AU545" s="832"/>
      <c r="AV545" s="832"/>
      <c r="AW545" s="471"/>
      <c r="AX545" s="835"/>
      <c r="AY545" s="835"/>
      <c r="AZ545" s="459">
        <v>0</v>
      </c>
      <c r="BA545" s="471"/>
      <c r="BB545" s="471"/>
      <c r="BC545" s="665"/>
      <c r="BD545" s="832"/>
      <c r="BE545" s="832"/>
      <c r="BF545" s="832"/>
      <c r="BG545" s="836"/>
      <c r="BH545" s="836"/>
      <c r="BI545" s="459">
        <v>0</v>
      </c>
      <c r="BJ545" s="471"/>
      <c r="BK545" s="471"/>
      <c r="BL545" s="665"/>
      <c r="BM545" s="832"/>
      <c r="BN545" s="837"/>
      <c r="BO545" s="832"/>
      <c r="BP545" s="836"/>
      <c r="BQ545" s="836"/>
      <c r="BR545" s="459">
        <v>0</v>
      </c>
      <c r="BS545" s="471"/>
      <c r="BT545" s="471"/>
      <c r="BU545" s="665"/>
      <c r="BV545" s="832"/>
      <c r="BW545" s="832"/>
      <c r="BX545" s="832"/>
      <c r="BY545" s="832"/>
      <c r="BZ545" s="835"/>
      <c r="CA545" s="835"/>
      <c r="CB545" s="459">
        <v>0</v>
      </c>
      <c r="CC545" s="471"/>
      <c r="CD545" s="471"/>
      <c r="CE545" s="665"/>
      <c r="CF545" s="832"/>
      <c r="CG545" s="832"/>
      <c r="CH545" s="832"/>
      <c r="CI545" s="836"/>
      <c r="CJ545" s="836"/>
      <c r="CK545" s="459">
        <v>0.2</v>
      </c>
      <c r="CL545" s="471"/>
      <c r="CM545" s="471" t="s">
        <v>1865</v>
      </c>
      <c r="CN545" s="665"/>
      <c r="CO545" s="832"/>
      <c r="CP545" s="832"/>
      <c r="CQ545" s="832"/>
      <c r="CR545" s="836"/>
      <c r="CS545" s="836"/>
      <c r="CT545" s="459">
        <v>0</v>
      </c>
      <c r="CU545" s="471"/>
      <c r="CV545" s="471"/>
      <c r="CW545" s="665"/>
      <c r="CX545" s="832"/>
      <c r="CY545" s="832"/>
      <c r="CZ545" s="832"/>
      <c r="DA545" s="832"/>
      <c r="DB545" s="835"/>
      <c r="DC545" s="835"/>
      <c r="DD545" s="459">
        <v>0</v>
      </c>
      <c r="DE545" s="471"/>
      <c r="DF545" s="471"/>
      <c r="DG545" s="665"/>
      <c r="DH545" s="832"/>
      <c r="DI545" s="832"/>
      <c r="DJ545" s="832"/>
      <c r="DK545" s="836"/>
      <c r="DL545" s="836"/>
      <c r="DM545" s="459">
        <v>0</v>
      </c>
      <c r="DN545" s="471"/>
      <c r="DO545" s="471"/>
      <c r="DP545" s="665"/>
      <c r="DQ545" s="832"/>
      <c r="DR545" s="832"/>
      <c r="DS545" s="832"/>
      <c r="DT545" s="836"/>
      <c r="DU545" s="836"/>
      <c r="DV545" s="459">
        <v>0</v>
      </c>
      <c r="DW545" s="471"/>
      <c r="DX545" s="471"/>
      <c r="DY545" s="665"/>
      <c r="DZ545" s="832"/>
      <c r="EA545" s="832"/>
      <c r="EB545" s="832"/>
      <c r="EC545" s="832"/>
      <c r="ED545" s="835"/>
      <c r="EE545" s="835"/>
      <c r="EG545" s="436">
        <v>0.2</v>
      </c>
      <c r="EH545" s="436">
        <v>0</v>
      </c>
      <c r="EI545" s="446">
        <v>0</v>
      </c>
      <c r="EJ545" s="586"/>
      <c r="EK545" s="586"/>
      <c r="EL545" s="619"/>
      <c r="EM545" s="586"/>
      <c r="EN545" s="586"/>
      <c r="EO545" s="619"/>
      <c r="EP545" s="729"/>
      <c r="EQ545" s="622"/>
      <c r="ER545" s="437"/>
      <c r="ES545" s="200"/>
      <c r="ET545" s="412">
        <f t="shared" si="10"/>
        <v>0</v>
      </c>
    </row>
    <row r="546" spans="1:150" s="409" customFormat="1" ht="99.95" customHeight="1" x14ac:dyDescent="0.25">
      <c r="A546" s="430" t="s">
        <v>205</v>
      </c>
      <c r="B546" s="430" t="s">
        <v>3837</v>
      </c>
      <c r="C546" s="430" t="s">
        <v>181</v>
      </c>
      <c r="D546" s="437">
        <v>5</v>
      </c>
      <c r="E546" s="430" t="s">
        <v>1866</v>
      </c>
      <c r="F546" s="437" t="s">
        <v>3589</v>
      </c>
      <c r="G546" s="441">
        <v>0.25</v>
      </c>
      <c r="H546" s="441">
        <v>0.25</v>
      </c>
      <c r="I546" s="441">
        <v>0.21</v>
      </c>
      <c r="J546" s="430" t="s">
        <v>1867</v>
      </c>
      <c r="K546" s="437" t="s">
        <v>299</v>
      </c>
      <c r="L546" s="437">
        <v>7</v>
      </c>
      <c r="M546" s="430" t="s">
        <v>1868</v>
      </c>
      <c r="N546" s="430" t="s">
        <v>1869</v>
      </c>
      <c r="O546" s="430" t="s">
        <v>1870</v>
      </c>
      <c r="P546" s="441">
        <v>0.16</v>
      </c>
      <c r="Q546" s="445" t="s">
        <v>1820</v>
      </c>
      <c r="R546" s="473">
        <v>5239675000</v>
      </c>
      <c r="S546" s="415"/>
      <c r="T546" s="58">
        <v>43101</v>
      </c>
      <c r="U546" s="58">
        <v>43405</v>
      </c>
      <c r="V546" s="430" t="s">
        <v>1871</v>
      </c>
      <c r="W546" s="441">
        <v>0.5</v>
      </c>
      <c r="X546" s="459">
        <v>0</v>
      </c>
      <c r="Y546" s="471"/>
      <c r="Z546" s="471"/>
      <c r="AA546" s="665">
        <v>0</v>
      </c>
      <c r="AB546" s="582">
        <v>0</v>
      </c>
      <c r="AC546" s="616">
        <v>2960348517</v>
      </c>
      <c r="AD546" s="582"/>
      <c r="AE546" s="624">
        <v>0</v>
      </c>
      <c r="AF546" s="624">
        <v>0</v>
      </c>
      <c r="AG546" s="459">
        <v>0</v>
      </c>
      <c r="AH546" s="471"/>
      <c r="AI546" s="471"/>
      <c r="AJ546" s="665">
        <v>0</v>
      </c>
      <c r="AK546" s="582">
        <v>0</v>
      </c>
      <c r="AL546" s="616">
        <v>152000000</v>
      </c>
      <c r="AM546" s="582"/>
      <c r="AN546" s="624">
        <v>0</v>
      </c>
      <c r="AO546" s="624">
        <v>0</v>
      </c>
      <c r="AP546" s="459">
        <v>0.1</v>
      </c>
      <c r="AQ546" s="471"/>
      <c r="AR546" s="471" t="s">
        <v>1872</v>
      </c>
      <c r="AS546" s="665">
        <v>0.1</v>
      </c>
      <c r="AT546" s="582">
        <v>0</v>
      </c>
      <c r="AU546" s="616">
        <v>890000000</v>
      </c>
      <c r="AV546" s="582"/>
      <c r="AW546" s="471" t="s">
        <v>1872</v>
      </c>
      <c r="AX546" s="624">
        <v>3.3928571428571426E-2</v>
      </c>
      <c r="AY546" s="624">
        <v>0</v>
      </c>
      <c r="AZ546" s="459">
        <v>0</v>
      </c>
      <c r="BA546" s="471"/>
      <c r="BB546" s="471"/>
      <c r="BC546" s="665">
        <v>0</v>
      </c>
      <c r="BD546" s="582">
        <v>0</v>
      </c>
      <c r="BE546" s="616">
        <v>150713583</v>
      </c>
      <c r="BF546" s="582"/>
      <c r="BG546" s="624">
        <v>0</v>
      </c>
      <c r="BH546" s="624">
        <v>0</v>
      </c>
      <c r="BI546" s="459">
        <v>0</v>
      </c>
      <c r="BJ546" s="471"/>
      <c r="BK546" s="471"/>
      <c r="BL546" s="665">
        <v>0</v>
      </c>
      <c r="BM546" s="582">
        <v>0</v>
      </c>
      <c r="BN546" s="582"/>
      <c r="BO546" s="582"/>
      <c r="BP546" s="624">
        <v>0</v>
      </c>
      <c r="BQ546" s="624">
        <v>0</v>
      </c>
      <c r="BR546" s="459">
        <v>0.1</v>
      </c>
      <c r="BS546" s="471"/>
      <c r="BT546" s="471" t="s">
        <v>1872</v>
      </c>
      <c r="BU546" s="665">
        <v>0.35</v>
      </c>
      <c r="BV546" s="582">
        <v>0</v>
      </c>
      <c r="BW546" s="582"/>
      <c r="BX546" s="582"/>
      <c r="BY546" s="582"/>
      <c r="BZ546" s="624">
        <v>8.1547619047619035E-2</v>
      </c>
      <c r="CA546" s="624">
        <v>0</v>
      </c>
      <c r="CB546" s="459">
        <v>0</v>
      </c>
      <c r="CC546" s="471"/>
      <c r="CD546" s="582"/>
      <c r="CE546" s="665">
        <v>0</v>
      </c>
      <c r="CF546" s="582">
        <v>0</v>
      </c>
      <c r="CG546" s="582"/>
      <c r="CH546" s="582"/>
      <c r="CI546" s="624">
        <v>0</v>
      </c>
      <c r="CJ546" s="624">
        <v>0</v>
      </c>
      <c r="CK546" s="459">
        <v>0</v>
      </c>
      <c r="CL546" s="471"/>
      <c r="CM546" s="471"/>
      <c r="CN546" s="665">
        <v>0.25</v>
      </c>
      <c r="CO546" s="582">
        <v>0</v>
      </c>
      <c r="CP546" s="616">
        <v>60000000</v>
      </c>
      <c r="CQ546" s="582"/>
      <c r="CR546" s="624">
        <v>4.7619047619047616E-2</v>
      </c>
      <c r="CS546" s="624">
        <v>0</v>
      </c>
      <c r="CT546" s="459">
        <v>0.1</v>
      </c>
      <c r="CU546" s="471"/>
      <c r="CV546" s="471" t="s">
        <v>1872</v>
      </c>
      <c r="CW546" s="665">
        <v>0.1</v>
      </c>
      <c r="CX546" s="582">
        <v>0</v>
      </c>
      <c r="CY546" s="616">
        <v>108473250</v>
      </c>
      <c r="CZ546" s="582"/>
      <c r="DA546" s="582"/>
      <c r="DB546" s="624">
        <v>3.3928571428571426E-2</v>
      </c>
      <c r="DC546" s="624">
        <v>0</v>
      </c>
      <c r="DD546" s="459">
        <v>0</v>
      </c>
      <c r="DE546" s="471"/>
      <c r="DF546" s="471"/>
      <c r="DG546" s="665">
        <v>0</v>
      </c>
      <c r="DH546" s="582">
        <v>0</v>
      </c>
      <c r="DI546" s="616">
        <v>610000000</v>
      </c>
      <c r="DJ546" s="582"/>
      <c r="DK546" s="624">
        <v>0</v>
      </c>
      <c r="DL546" s="624">
        <v>0</v>
      </c>
      <c r="DM546" s="459">
        <v>0</v>
      </c>
      <c r="DN546" s="471"/>
      <c r="DO546" s="471"/>
      <c r="DP546" s="665">
        <v>0</v>
      </c>
      <c r="DQ546" s="582">
        <v>0</v>
      </c>
      <c r="DR546" s="616">
        <v>308139650</v>
      </c>
      <c r="DS546" s="582"/>
      <c r="DT546" s="624">
        <v>0</v>
      </c>
      <c r="DU546" s="624">
        <v>0</v>
      </c>
      <c r="DV546" s="459">
        <v>0.2</v>
      </c>
      <c r="DW546" s="471"/>
      <c r="DX546" s="471" t="s">
        <v>1872</v>
      </c>
      <c r="DY546" s="665">
        <v>0.2</v>
      </c>
      <c r="DZ546" s="582">
        <v>0</v>
      </c>
      <c r="EA546" s="582"/>
      <c r="EB546" s="582"/>
      <c r="EC546" s="582" t="s">
        <v>1873</v>
      </c>
      <c r="ED546" s="624">
        <v>5.2976190476190468E-2</v>
      </c>
      <c r="EE546" s="624">
        <v>0</v>
      </c>
      <c r="EG546" s="436">
        <v>0.5</v>
      </c>
      <c r="EH546" s="436">
        <v>0</v>
      </c>
      <c r="EI546" s="446">
        <v>0</v>
      </c>
      <c r="EJ546" s="585">
        <v>1</v>
      </c>
      <c r="EK546" s="585">
        <v>0</v>
      </c>
      <c r="EL546" s="619">
        <v>0</v>
      </c>
      <c r="EM546" s="585">
        <v>0.24999999999999994</v>
      </c>
      <c r="EN546" s="585">
        <v>0</v>
      </c>
      <c r="EO546" s="619">
        <v>0</v>
      </c>
      <c r="EP546" s="729">
        <v>5239675000</v>
      </c>
      <c r="EQ546" s="622">
        <v>0</v>
      </c>
      <c r="ER546" s="410"/>
      <c r="ES546" s="200"/>
      <c r="ET546" s="412">
        <f t="shared" si="10"/>
        <v>0</v>
      </c>
    </row>
    <row r="547" spans="1:150" s="409" customFormat="1" ht="99.95" customHeight="1" x14ac:dyDescent="0.25">
      <c r="A547" s="430" t="s">
        <v>205</v>
      </c>
      <c r="B547" s="430" t="s">
        <v>3837</v>
      </c>
      <c r="C547" s="430" t="s">
        <v>181</v>
      </c>
      <c r="D547" s="437">
        <v>5</v>
      </c>
      <c r="E547" s="430" t="s">
        <v>1866</v>
      </c>
      <c r="F547" s="437" t="s">
        <v>3589</v>
      </c>
      <c r="G547" s="441">
        <v>0.25</v>
      </c>
      <c r="H547" s="441">
        <v>0.25</v>
      </c>
      <c r="I547" s="441">
        <v>0.21</v>
      </c>
      <c r="J547" s="430" t="s">
        <v>1867</v>
      </c>
      <c r="K547" s="437" t="s">
        <v>299</v>
      </c>
      <c r="L547" s="437">
        <v>7</v>
      </c>
      <c r="M547" s="430" t="s">
        <v>1868</v>
      </c>
      <c r="N547" s="430" t="s">
        <v>1869</v>
      </c>
      <c r="O547" s="430" t="s">
        <v>1870</v>
      </c>
      <c r="P547" s="441">
        <v>0.16</v>
      </c>
      <c r="Q547" s="445" t="s">
        <v>1820</v>
      </c>
      <c r="R547" s="473">
        <v>5239675000</v>
      </c>
      <c r="S547" s="415"/>
      <c r="T547" s="58">
        <v>43101</v>
      </c>
      <c r="U547" s="58">
        <v>43405</v>
      </c>
      <c r="V547" s="430" t="s">
        <v>1874</v>
      </c>
      <c r="W547" s="441">
        <v>0.5</v>
      </c>
      <c r="X547" s="459">
        <v>0</v>
      </c>
      <c r="Y547" s="471"/>
      <c r="Z547" s="471"/>
      <c r="AA547" s="665"/>
      <c r="AB547" s="582"/>
      <c r="AC547" s="616"/>
      <c r="AD547" s="582"/>
      <c r="AE547" s="624"/>
      <c r="AF547" s="624"/>
      <c r="AG547" s="459">
        <v>0</v>
      </c>
      <c r="AH547" s="471"/>
      <c r="AI547" s="471"/>
      <c r="AJ547" s="665"/>
      <c r="AK547" s="582"/>
      <c r="AL547" s="616"/>
      <c r="AM547" s="582"/>
      <c r="AN547" s="624"/>
      <c r="AO547" s="624"/>
      <c r="AP547" s="459">
        <v>0</v>
      </c>
      <c r="AQ547" s="471"/>
      <c r="AR547" s="471"/>
      <c r="AS547" s="665"/>
      <c r="AT547" s="582"/>
      <c r="AU547" s="616"/>
      <c r="AV547" s="582"/>
      <c r="AW547" s="471"/>
      <c r="AX547" s="624"/>
      <c r="AY547" s="624"/>
      <c r="AZ547" s="459">
        <v>0</v>
      </c>
      <c r="BA547" s="471"/>
      <c r="BB547" s="471"/>
      <c r="BC547" s="665"/>
      <c r="BD547" s="582"/>
      <c r="BE547" s="616"/>
      <c r="BF547" s="582"/>
      <c r="BG547" s="624"/>
      <c r="BH547" s="624"/>
      <c r="BI547" s="459">
        <v>0</v>
      </c>
      <c r="BJ547" s="471"/>
      <c r="BK547" s="471"/>
      <c r="BL547" s="665"/>
      <c r="BM547" s="582"/>
      <c r="BN547" s="582"/>
      <c r="BO547" s="582"/>
      <c r="BP547" s="624"/>
      <c r="BQ547" s="624"/>
      <c r="BR547" s="459">
        <v>0.25</v>
      </c>
      <c r="BS547" s="471"/>
      <c r="BT547" s="471" t="s">
        <v>1875</v>
      </c>
      <c r="BU547" s="665"/>
      <c r="BV547" s="582"/>
      <c r="BW547" s="582"/>
      <c r="BX547" s="582"/>
      <c r="BY547" s="582"/>
      <c r="BZ547" s="624"/>
      <c r="CA547" s="624"/>
      <c r="CB547" s="459">
        <v>0</v>
      </c>
      <c r="CC547" s="471"/>
      <c r="CD547" s="582"/>
      <c r="CE547" s="665"/>
      <c r="CF547" s="582"/>
      <c r="CG547" s="582"/>
      <c r="CH547" s="582"/>
      <c r="CI547" s="624"/>
      <c r="CJ547" s="624"/>
      <c r="CK547" s="459">
        <v>0.25</v>
      </c>
      <c r="CL547" s="471"/>
      <c r="CM547" s="471" t="s">
        <v>1876</v>
      </c>
      <c r="CN547" s="665"/>
      <c r="CO547" s="582"/>
      <c r="CP547" s="616"/>
      <c r="CQ547" s="582"/>
      <c r="CR547" s="624"/>
      <c r="CS547" s="624"/>
      <c r="CT547" s="459">
        <v>0</v>
      </c>
      <c r="CU547" s="471"/>
      <c r="CV547" s="471"/>
      <c r="CW547" s="665"/>
      <c r="CX547" s="582"/>
      <c r="CY547" s="616"/>
      <c r="CZ547" s="582"/>
      <c r="DA547" s="582"/>
      <c r="DB547" s="624"/>
      <c r="DC547" s="624"/>
      <c r="DD547" s="459">
        <v>0</v>
      </c>
      <c r="DE547" s="471"/>
      <c r="DF547" s="471"/>
      <c r="DG547" s="665"/>
      <c r="DH547" s="582"/>
      <c r="DI547" s="616"/>
      <c r="DJ547" s="582"/>
      <c r="DK547" s="624"/>
      <c r="DL547" s="624"/>
      <c r="DM547" s="459">
        <v>0</v>
      </c>
      <c r="DN547" s="471"/>
      <c r="DO547" s="471"/>
      <c r="DP547" s="665"/>
      <c r="DQ547" s="582"/>
      <c r="DR547" s="616"/>
      <c r="DS547" s="582"/>
      <c r="DT547" s="624"/>
      <c r="DU547" s="624"/>
      <c r="DV547" s="459">
        <v>0</v>
      </c>
      <c r="DW547" s="471"/>
      <c r="DX547" s="471"/>
      <c r="DY547" s="665"/>
      <c r="DZ547" s="582"/>
      <c r="EA547" s="582"/>
      <c r="EB547" s="582"/>
      <c r="EC547" s="582"/>
      <c r="ED547" s="624"/>
      <c r="EE547" s="624"/>
      <c r="EG547" s="436">
        <v>0.5</v>
      </c>
      <c r="EH547" s="436">
        <v>0</v>
      </c>
      <c r="EI547" s="446">
        <v>0</v>
      </c>
      <c r="EJ547" s="586"/>
      <c r="EK547" s="586"/>
      <c r="EL547" s="619"/>
      <c r="EM547" s="586"/>
      <c r="EN547" s="586"/>
      <c r="EO547" s="619"/>
      <c r="EP547" s="729"/>
      <c r="EQ547" s="622"/>
      <c r="ER547" s="437"/>
      <c r="ES547" s="200"/>
      <c r="ET547" s="412">
        <f t="shared" si="10"/>
        <v>0</v>
      </c>
    </row>
    <row r="548" spans="1:150" s="409" customFormat="1" ht="99.95" customHeight="1" x14ac:dyDescent="0.25">
      <c r="A548" s="430" t="s">
        <v>205</v>
      </c>
      <c r="B548" s="430" t="s">
        <v>3837</v>
      </c>
      <c r="C548" s="430" t="s">
        <v>181</v>
      </c>
      <c r="D548" s="437">
        <v>5</v>
      </c>
      <c r="E548" s="430" t="s">
        <v>1866</v>
      </c>
      <c r="F548" s="437" t="s">
        <v>3589</v>
      </c>
      <c r="G548" s="441">
        <v>0.25</v>
      </c>
      <c r="H548" s="441">
        <v>0.25</v>
      </c>
      <c r="I548" s="441">
        <v>0.21</v>
      </c>
      <c r="J548" s="430" t="s">
        <v>1867</v>
      </c>
      <c r="K548" s="437" t="s">
        <v>299</v>
      </c>
      <c r="L548" s="437">
        <v>8</v>
      </c>
      <c r="M548" s="430" t="s">
        <v>1877</v>
      </c>
      <c r="N548" s="430" t="s">
        <v>1878</v>
      </c>
      <c r="O548" s="430" t="s">
        <v>1870</v>
      </c>
      <c r="P548" s="441">
        <v>0.05</v>
      </c>
      <c r="Q548" s="440" t="s">
        <v>1820</v>
      </c>
      <c r="R548" s="473">
        <v>1533739000</v>
      </c>
      <c r="S548" s="415"/>
      <c r="T548" s="58">
        <v>43103</v>
      </c>
      <c r="U548" s="58">
        <v>43464</v>
      </c>
      <c r="V548" s="430" t="s">
        <v>1879</v>
      </c>
      <c r="W548" s="441">
        <v>1</v>
      </c>
      <c r="X548" s="459">
        <v>0</v>
      </c>
      <c r="Y548" s="471"/>
      <c r="Z548" s="471"/>
      <c r="AA548" s="460">
        <v>0</v>
      </c>
      <c r="AB548" s="471">
        <v>0</v>
      </c>
      <c r="AC548" s="473">
        <v>1533739000</v>
      </c>
      <c r="AD548" s="471"/>
      <c r="AE548" s="624"/>
      <c r="AF548" s="624"/>
      <c r="AG548" s="459">
        <v>0</v>
      </c>
      <c r="AH548" s="471"/>
      <c r="AI548" s="471"/>
      <c r="AJ548" s="460">
        <v>0</v>
      </c>
      <c r="AK548" s="471">
        <v>0</v>
      </c>
      <c r="AL548" s="471"/>
      <c r="AM548" s="471"/>
      <c r="AN548" s="624"/>
      <c r="AO548" s="624"/>
      <c r="AP548" s="459">
        <v>0.25</v>
      </c>
      <c r="AQ548" s="471"/>
      <c r="AR548" s="471" t="s">
        <v>3991</v>
      </c>
      <c r="AS548" s="460">
        <v>0.25</v>
      </c>
      <c r="AT548" s="471">
        <v>0</v>
      </c>
      <c r="AU548" s="471"/>
      <c r="AV548" s="471"/>
      <c r="AW548" s="471" t="s">
        <v>3991</v>
      </c>
      <c r="AX548" s="624"/>
      <c r="AY548" s="624"/>
      <c r="AZ548" s="459">
        <v>0</v>
      </c>
      <c r="BA548" s="471"/>
      <c r="BB548" s="471"/>
      <c r="BC548" s="460">
        <v>0</v>
      </c>
      <c r="BD548" s="471">
        <v>0</v>
      </c>
      <c r="BE548" s="471"/>
      <c r="BF548" s="471"/>
      <c r="BG548" s="624"/>
      <c r="BH548" s="624"/>
      <c r="BI548" s="459">
        <v>0</v>
      </c>
      <c r="BJ548" s="471"/>
      <c r="BK548" s="471"/>
      <c r="BL548" s="460">
        <v>0</v>
      </c>
      <c r="BM548" s="471">
        <v>0</v>
      </c>
      <c r="BN548" s="471"/>
      <c r="BO548" s="471"/>
      <c r="BP548" s="624"/>
      <c r="BQ548" s="624"/>
      <c r="BR548" s="459">
        <v>0.25</v>
      </c>
      <c r="BS548" s="471"/>
      <c r="BT548" s="471" t="s">
        <v>1880</v>
      </c>
      <c r="BU548" s="460">
        <v>0.25</v>
      </c>
      <c r="BV548" s="471">
        <v>0</v>
      </c>
      <c r="BW548" s="471"/>
      <c r="BX548" s="471"/>
      <c r="BY548" s="471"/>
      <c r="BZ548" s="624"/>
      <c r="CA548" s="624"/>
      <c r="CB548" s="459">
        <v>0</v>
      </c>
      <c r="CC548" s="471"/>
      <c r="CD548" s="471"/>
      <c r="CE548" s="460">
        <v>0</v>
      </c>
      <c r="CF548" s="471">
        <v>0</v>
      </c>
      <c r="CG548" s="471"/>
      <c r="CH548" s="471"/>
      <c r="CI548" s="624"/>
      <c r="CJ548" s="624"/>
      <c r="CK548" s="459">
        <v>0</v>
      </c>
      <c r="CL548" s="471"/>
      <c r="CM548" s="471"/>
      <c r="CN548" s="460">
        <v>0</v>
      </c>
      <c r="CO548" s="471">
        <v>0</v>
      </c>
      <c r="CP548" s="471"/>
      <c r="CQ548" s="471"/>
      <c r="CR548" s="624"/>
      <c r="CS548" s="624"/>
      <c r="CT548" s="459">
        <v>0.25</v>
      </c>
      <c r="CU548" s="471"/>
      <c r="CV548" s="471" t="s">
        <v>1880</v>
      </c>
      <c r="CW548" s="460">
        <v>0.25</v>
      </c>
      <c r="CX548" s="471">
        <v>0</v>
      </c>
      <c r="CY548" s="471"/>
      <c r="CZ548" s="471"/>
      <c r="DA548" s="471"/>
      <c r="DB548" s="624"/>
      <c r="DC548" s="624"/>
      <c r="DD548" s="459">
        <v>0</v>
      </c>
      <c r="DE548" s="471"/>
      <c r="DF548" s="471"/>
      <c r="DG548" s="460">
        <v>0</v>
      </c>
      <c r="DH548" s="471">
        <v>0</v>
      </c>
      <c r="DI548" s="471"/>
      <c r="DJ548" s="471"/>
      <c r="DK548" s="624"/>
      <c r="DL548" s="624"/>
      <c r="DM548" s="459">
        <v>0</v>
      </c>
      <c r="DN548" s="471"/>
      <c r="DO548" s="471"/>
      <c r="DP548" s="460">
        <v>0</v>
      </c>
      <c r="DQ548" s="471">
        <v>0</v>
      </c>
      <c r="DR548" s="471"/>
      <c r="DS548" s="471"/>
      <c r="DT548" s="624"/>
      <c r="DU548" s="624"/>
      <c r="DV548" s="459">
        <v>0.25</v>
      </c>
      <c r="DW548" s="471"/>
      <c r="DX548" s="471" t="s">
        <v>1880</v>
      </c>
      <c r="DY548" s="460">
        <v>0.25</v>
      </c>
      <c r="DZ548" s="471">
        <v>0</v>
      </c>
      <c r="EA548" s="471"/>
      <c r="EB548" s="471"/>
      <c r="EC548" s="471" t="s">
        <v>1881</v>
      </c>
      <c r="ED548" s="624"/>
      <c r="EE548" s="624"/>
      <c r="EG548" s="436">
        <v>1</v>
      </c>
      <c r="EH548" s="436">
        <v>0</v>
      </c>
      <c r="EI548" s="446">
        <v>0</v>
      </c>
      <c r="EJ548" s="434">
        <v>1</v>
      </c>
      <c r="EK548" s="434">
        <v>0</v>
      </c>
      <c r="EL548" s="446">
        <v>0</v>
      </c>
      <c r="EM548" s="586"/>
      <c r="EN548" s="586"/>
      <c r="EO548" s="619"/>
      <c r="EP548" s="476">
        <v>1533739000</v>
      </c>
      <c r="EQ548" s="447">
        <v>0</v>
      </c>
      <c r="ER548" s="410"/>
      <c r="ES548" s="200"/>
      <c r="ET548" s="412">
        <f t="shared" si="10"/>
        <v>0</v>
      </c>
    </row>
    <row r="549" spans="1:150" s="409" customFormat="1" ht="99.95" customHeight="1" x14ac:dyDescent="0.25">
      <c r="A549" s="430" t="s">
        <v>205</v>
      </c>
      <c r="B549" s="430" t="s">
        <v>3996</v>
      </c>
      <c r="C549" s="430" t="s">
        <v>181</v>
      </c>
      <c r="D549" s="437">
        <v>6</v>
      </c>
      <c r="E549" s="430" t="s">
        <v>182</v>
      </c>
      <c r="F549" s="437" t="s">
        <v>3822</v>
      </c>
      <c r="G549" s="441">
        <v>0.21</v>
      </c>
      <c r="H549" s="441">
        <v>0.21</v>
      </c>
      <c r="I549" s="441">
        <v>0.21</v>
      </c>
      <c r="J549" s="430" t="s">
        <v>1882</v>
      </c>
      <c r="K549" s="437" t="s">
        <v>299</v>
      </c>
      <c r="L549" s="437">
        <v>9</v>
      </c>
      <c r="M549" s="430" t="s">
        <v>1883</v>
      </c>
      <c r="N549" s="430" t="s">
        <v>1884</v>
      </c>
      <c r="O549" s="430" t="s">
        <v>1870</v>
      </c>
      <c r="P549" s="441">
        <v>0.17</v>
      </c>
      <c r="Q549" s="440" t="s">
        <v>1820</v>
      </c>
      <c r="R549" s="473">
        <v>5751493000</v>
      </c>
      <c r="S549" s="415"/>
      <c r="T549" s="58">
        <v>43103</v>
      </c>
      <c r="U549" s="58">
        <v>43464</v>
      </c>
      <c r="V549" s="430" t="s">
        <v>1885</v>
      </c>
      <c r="W549" s="441">
        <v>1</v>
      </c>
      <c r="X549" s="459">
        <v>0</v>
      </c>
      <c r="Y549" s="471"/>
      <c r="Z549" s="471"/>
      <c r="AA549" s="460">
        <v>0</v>
      </c>
      <c r="AB549" s="471">
        <v>0</v>
      </c>
      <c r="AC549" s="471"/>
      <c r="AD549" s="471"/>
      <c r="AE549" s="838">
        <v>0</v>
      </c>
      <c r="AF549" s="838">
        <v>0</v>
      </c>
      <c r="AG549" s="459">
        <v>0</v>
      </c>
      <c r="AH549" s="471"/>
      <c r="AI549" s="471"/>
      <c r="AJ549" s="460">
        <v>0</v>
      </c>
      <c r="AK549" s="471">
        <v>0</v>
      </c>
      <c r="AL549" s="471"/>
      <c r="AM549" s="471"/>
      <c r="AN549" s="838">
        <v>0</v>
      </c>
      <c r="AO549" s="838">
        <v>0</v>
      </c>
      <c r="AP549" s="459">
        <v>0.25</v>
      </c>
      <c r="AQ549" s="471"/>
      <c r="AR549" s="471" t="s">
        <v>1886</v>
      </c>
      <c r="AS549" s="460">
        <v>0.25</v>
      </c>
      <c r="AT549" s="471">
        <v>0</v>
      </c>
      <c r="AU549" s="473">
        <v>4300000000</v>
      </c>
      <c r="AV549" s="471"/>
      <c r="AW549" s="471" t="s">
        <v>1886</v>
      </c>
      <c r="AX549" s="835">
        <v>4.7499999999999994E-2</v>
      </c>
      <c r="AY549" s="835">
        <v>0</v>
      </c>
      <c r="AZ549" s="459">
        <v>0</v>
      </c>
      <c r="BA549" s="471"/>
      <c r="BB549" s="471"/>
      <c r="BC549" s="460">
        <v>0</v>
      </c>
      <c r="BD549" s="471">
        <v>0</v>
      </c>
      <c r="BE549" s="471"/>
      <c r="BF549" s="471"/>
      <c r="BG549" s="836">
        <v>4.0000000000000001E-3</v>
      </c>
      <c r="BH549" s="836">
        <v>0</v>
      </c>
      <c r="BI549" s="459">
        <v>0</v>
      </c>
      <c r="BJ549" s="471"/>
      <c r="BK549" s="471"/>
      <c r="BL549" s="460">
        <v>0</v>
      </c>
      <c r="BM549" s="471">
        <v>0</v>
      </c>
      <c r="BN549" s="471"/>
      <c r="BO549" s="471"/>
      <c r="BP549" s="836">
        <v>0</v>
      </c>
      <c r="BQ549" s="836">
        <v>0</v>
      </c>
      <c r="BR549" s="459">
        <v>0.25</v>
      </c>
      <c r="BS549" s="471"/>
      <c r="BT549" s="471" t="s">
        <v>1886</v>
      </c>
      <c r="BU549" s="460">
        <v>0.25</v>
      </c>
      <c r="BV549" s="471">
        <v>0</v>
      </c>
      <c r="BW549" s="473">
        <v>460000000</v>
      </c>
      <c r="BX549" s="471"/>
      <c r="BY549" s="471"/>
      <c r="BZ549" s="835">
        <v>4.7499999999999994E-2</v>
      </c>
      <c r="CA549" s="835">
        <v>0</v>
      </c>
      <c r="CB549" s="459">
        <v>0</v>
      </c>
      <c r="CC549" s="471"/>
      <c r="CD549" s="471"/>
      <c r="CE549" s="460">
        <v>0</v>
      </c>
      <c r="CF549" s="471">
        <v>0</v>
      </c>
      <c r="CG549" s="471"/>
      <c r="CH549" s="471"/>
      <c r="CI549" s="836">
        <v>4.0000000000000001E-3</v>
      </c>
      <c r="CJ549" s="836">
        <v>0</v>
      </c>
      <c r="CK549" s="459">
        <v>0</v>
      </c>
      <c r="CL549" s="471"/>
      <c r="CM549" s="471"/>
      <c r="CN549" s="460">
        <v>0</v>
      </c>
      <c r="CO549" s="471">
        <v>0</v>
      </c>
      <c r="CP549" s="471"/>
      <c r="CQ549" s="471"/>
      <c r="CR549" s="836">
        <v>0</v>
      </c>
      <c r="CS549" s="836">
        <v>0</v>
      </c>
      <c r="CT549" s="459">
        <v>0.25</v>
      </c>
      <c r="CU549" s="471"/>
      <c r="CV549" s="471" t="s">
        <v>1887</v>
      </c>
      <c r="CW549" s="460">
        <v>0.25</v>
      </c>
      <c r="CX549" s="471">
        <v>0</v>
      </c>
      <c r="CY549" s="473">
        <v>991493000</v>
      </c>
      <c r="CZ549" s="471"/>
      <c r="DA549" s="471"/>
      <c r="DB549" s="835">
        <v>4.7499999999999994E-2</v>
      </c>
      <c r="DC549" s="835">
        <v>0</v>
      </c>
      <c r="DD549" s="459">
        <v>0</v>
      </c>
      <c r="DE549" s="471"/>
      <c r="DF549" s="471"/>
      <c r="DG549" s="460">
        <v>0</v>
      </c>
      <c r="DH549" s="471">
        <v>0</v>
      </c>
      <c r="DI549" s="471"/>
      <c r="DJ549" s="471"/>
      <c r="DK549" s="836">
        <v>5.9999999999999993E-3</v>
      </c>
      <c r="DL549" s="836">
        <v>0</v>
      </c>
      <c r="DM549" s="459">
        <v>0</v>
      </c>
      <c r="DN549" s="471"/>
      <c r="DO549" s="471"/>
      <c r="DP549" s="460">
        <v>0</v>
      </c>
      <c r="DQ549" s="471">
        <v>0</v>
      </c>
      <c r="DR549" s="471"/>
      <c r="DS549" s="471"/>
      <c r="DT549" s="836">
        <v>0</v>
      </c>
      <c r="DU549" s="836">
        <v>0</v>
      </c>
      <c r="DV549" s="459">
        <v>0.25</v>
      </c>
      <c r="DW549" s="471"/>
      <c r="DX549" s="471" t="s">
        <v>1886</v>
      </c>
      <c r="DY549" s="460">
        <v>0.25</v>
      </c>
      <c r="DZ549" s="471">
        <v>0</v>
      </c>
      <c r="EA549" s="471"/>
      <c r="EB549" s="471"/>
      <c r="EC549" s="471" t="s">
        <v>1886</v>
      </c>
      <c r="ED549" s="835">
        <v>5.3499999999999999E-2</v>
      </c>
      <c r="EE549" s="835">
        <v>0</v>
      </c>
      <c r="EG549" s="436">
        <v>1</v>
      </c>
      <c r="EH549" s="436">
        <v>0</v>
      </c>
      <c r="EI549" s="446">
        <v>0</v>
      </c>
      <c r="EJ549" s="446">
        <v>1</v>
      </c>
      <c r="EK549" s="446">
        <v>0</v>
      </c>
      <c r="EL549" s="446">
        <v>0</v>
      </c>
      <c r="EM549" s="585">
        <v>0.20999999999999996</v>
      </c>
      <c r="EN549" s="585">
        <v>0</v>
      </c>
      <c r="EO549" s="619">
        <v>0</v>
      </c>
      <c r="EP549" s="476">
        <v>5751493000</v>
      </c>
      <c r="EQ549" s="447">
        <v>0</v>
      </c>
      <c r="ER549" s="410"/>
      <c r="ES549" s="200"/>
      <c r="ET549" s="412">
        <f t="shared" si="10"/>
        <v>0</v>
      </c>
    </row>
    <row r="550" spans="1:150" s="409" customFormat="1" ht="99.95" customHeight="1" x14ac:dyDescent="0.25">
      <c r="A550" s="430" t="s">
        <v>205</v>
      </c>
      <c r="B550" s="430" t="s">
        <v>3996</v>
      </c>
      <c r="C550" s="430" t="s">
        <v>181</v>
      </c>
      <c r="D550" s="437">
        <v>6</v>
      </c>
      <c r="E550" s="430" t="s">
        <v>182</v>
      </c>
      <c r="F550" s="437" t="s">
        <v>3822</v>
      </c>
      <c r="G550" s="441">
        <v>0.21</v>
      </c>
      <c r="H550" s="441">
        <v>0.21</v>
      </c>
      <c r="I550" s="441">
        <v>0.21</v>
      </c>
      <c r="J550" s="430" t="s">
        <v>1882</v>
      </c>
      <c r="K550" s="437" t="s">
        <v>299</v>
      </c>
      <c r="L550" s="437">
        <v>10</v>
      </c>
      <c r="M550" s="430" t="s">
        <v>1888</v>
      </c>
      <c r="N550" s="430" t="s">
        <v>1889</v>
      </c>
      <c r="O550" s="430" t="s">
        <v>1870</v>
      </c>
      <c r="P550" s="441">
        <v>0.04</v>
      </c>
      <c r="Q550" s="440" t="s">
        <v>1820</v>
      </c>
      <c r="R550" s="473">
        <v>1163426000</v>
      </c>
      <c r="S550" s="415"/>
      <c r="T550" s="58">
        <v>43103</v>
      </c>
      <c r="U550" s="58">
        <v>43464</v>
      </c>
      <c r="V550" s="430" t="s">
        <v>4002</v>
      </c>
      <c r="W550" s="441">
        <v>0.5</v>
      </c>
      <c r="X550" s="459">
        <v>0</v>
      </c>
      <c r="Y550" s="471"/>
      <c r="Z550" s="471"/>
      <c r="AA550" s="665">
        <v>0</v>
      </c>
      <c r="AB550" s="582">
        <v>0</v>
      </c>
      <c r="AC550" s="616">
        <v>1163426000</v>
      </c>
      <c r="AD550" s="582"/>
      <c r="AE550" s="838"/>
      <c r="AF550" s="838"/>
      <c r="AG550" s="459">
        <v>0</v>
      </c>
      <c r="AH550" s="471"/>
      <c r="AI550" s="471"/>
      <c r="AJ550" s="665">
        <v>0</v>
      </c>
      <c r="AK550" s="582">
        <v>0</v>
      </c>
      <c r="AL550" s="582"/>
      <c r="AM550" s="582"/>
      <c r="AN550" s="838"/>
      <c r="AO550" s="838"/>
      <c r="AP550" s="459">
        <v>0.125</v>
      </c>
      <c r="AQ550" s="471"/>
      <c r="AR550" s="471" t="s">
        <v>1893</v>
      </c>
      <c r="AS550" s="665">
        <v>0.125</v>
      </c>
      <c r="AT550" s="582">
        <v>0</v>
      </c>
      <c r="AU550" s="582"/>
      <c r="AV550" s="582"/>
      <c r="AW550" s="582"/>
      <c r="AX550" s="835"/>
      <c r="AY550" s="835"/>
      <c r="AZ550" s="459">
        <v>0</v>
      </c>
      <c r="BA550" s="471"/>
      <c r="BB550" s="471"/>
      <c r="BC550" s="665">
        <v>0.1</v>
      </c>
      <c r="BD550" s="582">
        <v>0</v>
      </c>
      <c r="BE550" s="582"/>
      <c r="BF550" s="582"/>
      <c r="BG550" s="836"/>
      <c r="BH550" s="836"/>
      <c r="BI550" s="459">
        <v>0</v>
      </c>
      <c r="BJ550" s="471"/>
      <c r="BK550" s="471"/>
      <c r="BL550" s="665">
        <v>0</v>
      </c>
      <c r="BM550" s="582">
        <v>0</v>
      </c>
      <c r="BN550" s="582"/>
      <c r="BO550" s="582"/>
      <c r="BP550" s="836"/>
      <c r="BQ550" s="836"/>
      <c r="BR550" s="459">
        <v>0.125</v>
      </c>
      <c r="BS550" s="471"/>
      <c r="BT550" s="471" t="s">
        <v>1892</v>
      </c>
      <c r="BU550" s="665">
        <v>0.125</v>
      </c>
      <c r="BV550" s="582">
        <v>0</v>
      </c>
      <c r="BW550" s="582"/>
      <c r="BX550" s="582"/>
      <c r="BY550" s="582" t="s">
        <v>1889</v>
      </c>
      <c r="BZ550" s="835"/>
      <c r="CA550" s="835"/>
      <c r="CB550" s="459">
        <v>0</v>
      </c>
      <c r="CC550" s="471"/>
      <c r="CD550" s="471"/>
      <c r="CE550" s="665">
        <v>0.1</v>
      </c>
      <c r="CF550" s="582">
        <v>0</v>
      </c>
      <c r="CG550" s="582"/>
      <c r="CH550" s="582"/>
      <c r="CI550" s="836"/>
      <c r="CJ550" s="836"/>
      <c r="CK550" s="459">
        <v>0</v>
      </c>
      <c r="CL550" s="471"/>
      <c r="CM550" s="471"/>
      <c r="CN550" s="665">
        <v>0</v>
      </c>
      <c r="CO550" s="582">
        <v>0</v>
      </c>
      <c r="CP550" s="582"/>
      <c r="CQ550" s="582"/>
      <c r="CR550" s="836"/>
      <c r="CS550" s="836"/>
      <c r="CT550" s="459">
        <v>0.125</v>
      </c>
      <c r="CU550" s="471"/>
      <c r="CV550" s="471" t="s">
        <v>1893</v>
      </c>
      <c r="CW550" s="665">
        <v>0.125</v>
      </c>
      <c r="CX550" s="582">
        <v>0</v>
      </c>
      <c r="CY550" s="582"/>
      <c r="CZ550" s="582"/>
      <c r="DA550" s="582" t="s">
        <v>1894</v>
      </c>
      <c r="DB550" s="835"/>
      <c r="DC550" s="835"/>
      <c r="DD550" s="459">
        <v>0</v>
      </c>
      <c r="DE550" s="471"/>
      <c r="DF550" s="471"/>
      <c r="DG550" s="665">
        <v>0.15</v>
      </c>
      <c r="DH550" s="582">
        <v>0</v>
      </c>
      <c r="DI550" s="582"/>
      <c r="DJ550" s="582"/>
      <c r="DK550" s="836"/>
      <c r="DL550" s="836"/>
      <c r="DM550" s="459">
        <v>0</v>
      </c>
      <c r="DN550" s="471"/>
      <c r="DO550" s="471"/>
      <c r="DP550" s="665">
        <v>0</v>
      </c>
      <c r="DQ550" s="582">
        <v>0</v>
      </c>
      <c r="DR550" s="582"/>
      <c r="DS550" s="582"/>
      <c r="DT550" s="836"/>
      <c r="DU550" s="836"/>
      <c r="DV550" s="459">
        <v>0.125</v>
      </c>
      <c r="DW550" s="471"/>
      <c r="DX550" s="471" t="s">
        <v>1893</v>
      </c>
      <c r="DY550" s="665">
        <v>0.27500000000000002</v>
      </c>
      <c r="DZ550" s="582">
        <v>0</v>
      </c>
      <c r="EA550" s="582"/>
      <c r="EB550" s="582"/>
      <c r="EC550" s="582" t="s">
        <v>1895</v>
      </c>
      <c r="ED550" s="835"/>
      <c r="EE550" s="835"/>
      <c r="EG550" s="436">
        <v>0.5</v>
      </c>
      <c r="EH550" s="436">
        <v>0</v>
      </c>
      <c r="EI550" s="446">
        <v>0</v>
      </c>
      <c r="EJ550" s="585">
        <v>1</v>
      </c>
      <c r="EK550" s="585">
        <v>0</v>
      </c>
      <c r="EL550" s="619">
        <v>0</v>
      </c>
      <c r="EM550" s="586"/>
      <c r="EN550" s="586"/>
      <c r="EO550" s="619"/>
      <c r="EP550" s="729">
        <v>1163426000</v>
      </c>
      <c r="EQ550" s="622">
        <v>0</v>
      </c>
      <c r="ER550" s="410"/>
      <c r="ES550" s="200"/>
      <c r="ET550" s="412">
        <f t="shared" si="10"/>
        <v>0</v>
      </c>
    </row>
    <row r="551" spans="1:150" s="409" customFormat="1" ht="99.95" customHeight="1" x14ac:dyDescent="0.25">
      <c r="A551" s="430" t="s">
        <v>205</v>
      </c>
      <c r="B551" s="430" t="s">
        <v>3996</v>
      </c>
      <c r="C551" s="430" t="s">
        <v>181</v>
      </c>
      <c r="D551" s="437">
        <v>6</v>
      </c>
      <c r="E551" s="430" t="s">
        <v>182</v>
      </c>
      <c r="F551" s="437" t="s">
        <v>3822</v>
      </c>
      <c r="G551" s="441">
        <v>0.21</v>
      </c>
      <c r="H551" s="441">
        <v>0.21</v>
      </c>
      <c r="I551" s="441">
        <v>0.21</v>
      </c>
      <c r="J551" s="430" t="s">
        <v>1882</v>
      </c>
      <c r="K551" s="437" t="s">
        <v>299</v>
      </c>
      <c r="L551" s="437">
        <v>10</v>
      </c>
      <c r="M551" s="430" t="s">
        <v>1888</v>
      </c>
      <c r="N551" s="430" t="s">
        <v>4003</v>
      </c>
      <c r="O551" s="430" t="s">
        <v>1870</v>
      </c>
      <c r="P551" s="441">
        <v>0.04</v>
      </c>
      <c r="Q551" s="440" t="s">
        <v>1820</v>
      </c>
      <c r="R551" s="473">
        <v>1163426000</v>
      </c>
      <c r="S551" s="415"/>
      <c r="T551" s="58">
        <v>43103</v>
      </c>
      <c r="U551" s="58">
        <v>43464</v>
      </c>
      <c r="V551" s="430" t="s">
        <v>1897</v>
      </c>
      <c r="W551" s="441">
        <v>0.5</v>
      </c>
      <c r="X551" s="459">
        <v>0</v>
      </c>
      <c r="Y551" s="471"/>
      <c r="Z551" s="471"/>
      <c r="AA551" s="665"/>
      <c r="AB551" s="582"/>
      <c r="AC551" s="616"/>
      <c r="AD551" s="582"/>
      <c r="AE551" s="838"/>
      <c r="AF551" s="838"/>
      <c r="AG551" s="459"/>
      <c r="AH551" s="471"/>
      <c r="AI551" s="471"/>
      <c r="AJ551" s="665"/>
      <c r="AK551" s="582"/>
      <c r="AL551" s="582"/>
      <c r="AM551" s="582"/>
      <c r="AN551" s="838"/>
      <c r="AO551" s="838"/>
      <c r="AP551" s="459">
        <v>0</v>
      </c>
      <c r="AQ551" s="471"/>
      <c r="AR551" s="471"/>
      <c r="AS551" s="665"/>
      <c r="AT551" s="582"/>
      <c r="AU551" s="582"/>
      <c r="AV551" s="582"/>
      <c r="AW551" s="582"/>
      <c r="AX551" s="835"/>
      <c r="AY551" s="835"/>
      <c r="AZ551" s="459">
        <v>0.1</v>
      </c>
      <c r="BA551" s="471"/>
      <c r="BB551" s="471" t="s">
        <v>1849</v>
      </c>
      <c r="BC551" s="665"/>
      <c r="BD551" s="582"/>
      <c r="BE551" s="582"/>
      <c r="BF551" s="582"/>
      <c r="BG551" s="836"/>
      <c r="BH551" s="836"/>
      <c r="BI551" s="459">
        <v>0</v>
      </c>
      <c r="BJ551" s="471"/>
      <c r="BK551" s="471"/>
      <c r="BL551" s="665"/>
      <c r="BM551" s="582"/>
      <c r="BN551" s="582"/>
      <c r="BO551" s="582"/>
      <c r="BP551" s="836"/>
      <c r="BQ551" s="836"/>
      <c r="BR551" s="459">
        <v>0</v>
      </c>
      <c r="BS551" s="471"/>
      <c r="BT551" s="471"/>
      <c r="BU551" s="665"/>
      <c r="BV551" s="582"/>
      <c r="BW551" s="582"/>
      <c r="BX551" s="582"/>
      <c r="BY551" s="582"/>
      <c r="BZ551" s="835"/>
      <c r="CA551" s="835"/>
      <c r="CB551" s="459">
        <v>0.1</v>
      </c>
      <c r="CC551" s="471"/>
      <c r="CD551" s="471" t="s">
        <v>1875</v>
      </c>
      <c r="CE551" s="665"/>
      <c r="CF551" s="582"/>
      <c r="CG551" s="582"/>
      <c r="CH551" s="582"/>
      <c r="CI551" s="836"/>
      <c r="CJ551" s="836"/>
      <c r="CK551" s="459">
        <v>0</v>
      </c>
      <c r="CL551" s="471"/>
      <c r="CM551" s="471"/>
      <c r="CN551" s="665"/>
      <c r="CO551" s="582"/>
      <c r="CP551" s="582"/>
      <c r="CQ551" s="582"/>
      <c r="CR551" s="836"/>
      <c r="CS551" s="836"/>
      <c r="CT551" s="459">
        <v>0</v>
      </c>
      <c r="CU551" s="471"/>
      <c r="CV551" s="471"/>
      <c r="CW551" s="665"/>
      <c r="CX551" s="582"/>
      <c r="CY551" s="582"/>
      <c r="CZ551" s="582"/>
      <c r="DA551" s="582"/>
      <c r="DB551" s="835"/>
      <c r="DC551" s="835"/>
      <c r="DD551" s="459">
        <v>0.15</v>
      </c>
      <c r="DE551" s="471"/>
      <c r="DF551" s="471" t="s">
        <v>1898</v>
      </c>
      <c r="DG551" s="665"/>
      <c r="DH551" s="582"/>
      <c r="DI551" s="582"/>
      <c r="DJ551" s="582"/>
      <c r="DK551" s="836"/>
      <c r="DL551" s="836"/>
      <c r="DM551" s="459">
        <v>0</v>
      </c>
      <c r="DN551" s="471"/>
      <c r="DO551" s="471"/>
      <c r="DP551" s="665"/>
      <c r="DQ551" s="582"/>
      <c r="DR551" s="582"/>
      <c r="DS551" s="582"/>
      <c r="DT551" s="836"/>
      <c r="DU551" s="836"/>
      <c r="DV551" s="459">
        <v>0.15</v>
      </c>
      <c r="DW551" s="471"/>
      <c r="DX551" s="471" t="s">
        <v>1898</v>
      </c>
      <c r="DY551" s="665"/>
      <c r="DZ551" s="582"/>
      <c r="EA551" s="582"/>
      <c r="EB551" s="582"/>
      <c r="EC551" s="582"/>
      <c r="ED551" s="835"/>
      <c r="EE551" s="835"/>
      <c r="EG551" s="436">
        <v>0.5</v>
      </c>
      <c r="EH551" s="436">
        <v>0</v>
      </c>
      <c r="EI551" s="446">
        <v>0</v>
      </c>
      <c r="EJ551" s="586"/>
      <c r="EK551" s="586"/>
      <c r="EL551" s="619"/>
      <c r="EM551" s="586"/>
      <c r="EN551" s="586"/>
      <c r="EO551" s="619"/>
      <c r="EP551" s="729"/>
      <c r="EQ551" s="622"/>
      <c r="ER551" s="437"/>
      <c r="ES551" s="200"/>
      <c r="ET551" s="412">
        <f t="shared" si="10"/>
        <v>0</v>
      </c>
    </row>
    <row r="552" spans="1:150" s="409" customFormat="1" ht="99.95" customHeight="1" x14ac:dyDescent="0.25">
      <c r="A552" s="430" t="s">
        <v>205</v>
      </c>
      <c r="B552" s="430" t="s">
        <v>3837</v>
      </c>
      <c r="C552" s="430" t="s">
        <v>183</v>
      </c>
      <c r="D552" s="437">
        <v>7</v>
      </c>
      <c r="E552" s="430" t="s">
        <v>184</v>
      </c>
      <c r="F552" s="437" t="s">
        <v>3589</v>
      </c>
      <c r="G552" s="441">
        <v>1</v>
      </c>
      <c r="H552" s="441">
        <v>1</v>
      </c>
      <c r="I552" s="441">
        <v>0.04</v>
      </c>
      <c r="J552" s="430" t="s">
        <v>1899</v>
      </c>
      <c r="K552" s="437" t="s">
        <v>299</v>
      </c>
      <c r="L552" s="437">
        <v>11</v>
      </c>
      <c r="M552" s="430" t="s">
        <v>185</v>
      </c>
      <c r="N552" s="430" t="s">
        <v>1900</v>
      </c>
      <c r="O552" s="430" t="s">
        <v>1901</v>
      </c>
      <c r="P552" s="441">
        <v>0.02</v>
      </c>
      <c r="Q552" s="440" t="s">
        <v>1820</v>
      </c>
      <c r="R552" s="474">
        <v>791637000</v>
      </c>
      <c r="S552" s="415"/>
      <c r="T552" s="58">
        <v>43102</v>
      </c>
      <c r="U552" s="58">
        <v>43464</v>
      </c>
      <c r="V552" s="430" t="s">
        <v>1902</v>
      </c>
      <c r="W552" s="441">
        <v>0.5</v>
      </c>
      <c r="X552" s="459">
        <v>0</v>
      </c>
      <c r="Y552" s="471"/>
      <c r="Z552" s="471"/>
      <c r="AA552" s="665">
        <v>0</v>
      </c>
      <c r="AB552" s="582">
        <v>0</v>
      </c>
      <c r="AC552" s="609">
        <v>791637000</v>
      </c>
      <c r="AD552" s="582"/>
      <c r="AE552" s="838">
        <v>0</v>
      </c>
      <c r="AF552" s="838">
        <v>0</v>
      </c>
      <c r="AG552" s="459">
        <v>0.1</v>
      </c>
      <c r="AH552" s="471"/>
      <c r="AI552" s="471" t="s">
        <v>1903</v>
      </c>
      <c r="AJ552" s="665">
        <v>0.1</v>
      </c>
      <c r="AK552" s="582">
        <v>0</v>
      </c>
      <c r="AL552" s="582"/>
      <c r="AM552" s="582"/>
      <c r="AN552" s="838">
        <v>0.05</v>
      </c>
      <c r="AO552" s="838">
        <v>0</v>
      </c>
      <c r="AP552" s="459">
        <v>0</v>
      </c>
      <c r="AQ552" s="471"/>
      <c r="AR552" s="471"/>
      <c r="AS552" s="665">
        <v>0.25</v>
      </c>
      <c r="AT552" s="582">
        <v>0</v>
      </c>
      <c r="AU552" s="582"/>
      <c r="AV552" s="582"/>
      <c r="AW552" s="582"/>
      <c r="AX552" s="835">
        <v>0.185</v>
      </c>
      <c r="AY552" s="835">
        <v>0</v>
      </c>
      <c r="AZ552" s="459">
        <v>0.2</v>
      </c>
      <c r="BA552" s="471"/>
      <c r="BB552" s="471" t="s">
        <v>1904</v>
      </c>
      <c r="BC552" s="665">
        <v>0.2</v>
      </c>
      <c r="BD552" s="582">
        <v>0</v>
      </c>
      <c r="BE552" s="582"/>
      <c r="BF552" s="582"/>
      <c r="BG552" s="836">
        <v>0.17</v>
      </c>
      <c r="BH552" s="836">
        <v>0</v>
      </c>
      <c r="BI552" s="459">
        <v>0</v>
      </c>
      <c r="BJ552" s="471"/>
      <c r="BK552" s="471"/>
      <c r="BL552" s="665">
        <v>0</v>
      </c>
      <c r="BM552" s="582">
        <v>0</v>
      </c>
      <c r="BN552" s="582"/>
      <c r="BO552" s="582"/>
      <c r="BP552" s="836">
        <v>0</v>
      </c>
      <c r="BQ552" s="836">
        <v>0</v>
      </c>
      <c r="BR552" s="459">
        <v>0</v>
      </c>
      <c r="BS552" s="471"/>
      <c r="BT552" s="471"/>
      <c r="BU552" s="665">
        <v>0</v>
      </c>
      <c r="BV552" s="582">
        <v>0</v>
      </c>
      <c r="BW552" s="582"/>
      <c r="BX552" s="582"/>
      <c r="BY552" s="582"/>
      <c r="BZ552" s="835">
        <v>5.9999999999999991E-2</v>
      </c>
      <c r="CA552" s="835">
        <v>0</v>
      </c>
      <c r="CB552" s="459">
        <v>0</v>
      </c>
      <c r="CC552" s="471"/>
      <c r="CD552" s="471"/>
      <c r="CE552" s="665">
        <v>0.25</v>
      </c>
      <c r="CF552" s="582">
        <v>0</v>
      </c>
      <c r="CG552" s="582"/>
      <c r="CH552" s="582"/>
      <c r="CI552" s="836">
        <v>0.155</v>
      </c>
      <c r="CJ552" s="836">
        <v>0</v>
      </c>
      <c r="CK552" s="459">
        <v>0.1</v>
      </c>
      <c r="CL552" s="471"/>
      <c r="CM552" s="471" t="s">
        <v>1905</v>
      </c>
      <c r="CN552" s="665">
        <v>0.1</v>
      </c>
      <c r="CO552" s="582">
        <v>0</v>
      </c>
      <c r="CP552" s="582"/>
      <c r="CQ552" s="582"/>
      <c r="CR552" s="836">
        <v>7.9999999999999988E-2</v>
      </c>
      <c r="CS552" s="836">
        <v>0</v>
      </c>
      <c r="CT552" s="459">
        <v>0</v>
      </c>
      <c r="CU552" s="471"/>
      <c r="CV552" s="471"/>
      <c r="CW552" s="665">
        <v>0</v>
      </c>
      <c r="CX552" s="582">
        <v>0</v>
      </c>
      <c r="CY552" s="582"/>
      <c r="CZ552" s="582"/>
      <c r="DA552" s="582"/>
      <c r="DB552" s="835">
        <v>0.09</v>
      </c>
      <c r="DC552" s="835">
        <v>0</v>
      </c>
      <c r="DD552" s="459">
        <v>0</v>
      </c>
      <c r="DE552" s="471"/>
      <c r="DF552" s="471"/>
      <c r="DG552" s="665">
        <v>0</v>
      </c>
      <c r="DH552" s="582">
        <v>0</v>
      </c>
      <c r="DI552" s="582"/>
      <c r="DJ552" s="582"/>
      <c r="DK552" s="836">
        <v>2.9999999999999995E-2</v>
      </c>
      <c r="DL552" s="836">
        <v>0</v>
      </c>
      <c r="DM552" s="459">
        <v>0.1</v>
      </c>
      <c r="DN552" s="471"/>
      <c r="DO552" s="471" t="s">
        <v>1905</v>
      </c>
      <c r="DP552" s="665">
        <v>0.1</v>
      </c>
      <c r="DQ552" s="582">
        <v>0</v>
      </c>
      <c r="DR552" s="582"/>
      <c r="DS552" s="582"/>
      <c r="DT552" s="836">
        <v>7.9999999999999988E-2</v>
      </c>
      <c r="DU552" s="836">
        <v>0</v>
      </c>
      <c r="DV552" s="459">
        <v>0</v>
      </c>
      <c r="DW552" s="471"/>
      <c r="DX552" s="471"/>
      <c r="DY552" s="665">
        <v>0</v>
      </c>
      <c r="DZ552" s="582">
        <v>0</v>
      </c>
      <c r="EA552" s="582"/>
      <c r="EB552" s="582"/>
      <c r="EC552" s="582"/>
      <c r="ED552" s="835">
        <v>0.1</v>
      </c>
      <c r="EE552" s="835">
        <v>0</v>
      </c>
      <c r="EG552" s="436">
        <v>0.5</v>
      </c>
      <c r="EH552" s="436">
        <v>0</v>
      </c>
      <c r="EI552" s="446">
        <v>0</v>
      </c>
      <c r="EJ552" s="585">
        <v>1</v>
      </c>
      <c r="EK552" s="585">
        <v>0</v>
      </c>
      <c r="EL552" s="619">
        <v>0</v>
      </c>
      <c r="EM552" s="585">
        <v>0.99999999999999989</v>
      </c>
      <c r="EN552" s="585">
        <v>0</v>
      </c>
      <c r="EO552" s="619">
        <v>0</v>
      </c>
      <c r="EP552" s="707">
        <v>791637000</v>
      </c>
      <c r="EQ552" s="447">
        <v>0</v>
      </c>
      <c r="ER552" s="410"/>
      <c r="ES552" s="200"/>
      <c r="ET552" s="412">
        <f t="shared" si="10"/>
        <v>0</v>
      </c>
    </row>
    <row r="553" spans="1:150" s="409" customFormat="1" ht="99.95" customHeight="1" x14ac:dyDescent="0.25">
      <c r="A553" s="430" t="s">
        <v>205</v>
      </c>
      <c r="B553" s="430" t="s">
        <v>3837</v>
      </c>
      <c r="C553" s="430" t="s">
        <v>183</v>
      </c>
      <c r="D553" s="437">
        <v>7</v>
      </c>
      <c r="E553" s="430" t="s">
        <v>184</v>
      </c>
      <c r="F553" s="437" t="s">
        <v>3589</v>
      </c>
      <c r="G553" s="441">
        <v>1</v>
      </c>
      <c r="H553" s="441">
        <v>1</v>
      </c>
      <c r="I553" s="441">
        <v>0.04</v>
      </c>
      <c r="J553" s="430" t="s">
        <v>1899</v>
      </c>
      <c r="K553" s="437" t="s">
        <v>299</v>
      </c>
      <c r="L553" s="437">
        <v>11</v>
      </c>
      <c r="M553" s="430" t="s">
        <v>185</v>
      </c>
      <c r="N553" s="430" t="s">
        <v>1900</v>
      </c>
      <c r="O553" s="430" t="s">
        <v>1901</v>
      </c>
      <c r="P553" s="441">
        <v>0.02</v>
      </c>
      <c r="Q553" s="440" t="s">
        <v>1820</v>
      </c>
      <c r="R553" s="474">
        <v>791637000</v>
      </c>
      <c r="S553" s="415"/>
      <c r="T553" s="58">
        <v>43102</v>
      </c>
      <c r="U553" s="58">
        <v>43464</v>
      </c>
      <c r="V553" s="430" t="s">
        <v>1906</v>
      </c>
      <c r="W553" s="441">
        <v>0.5</v>
      </c>
      <c r="X553" s="459">
        <v>0</v>
      </c>
      <c r="Y553" s="471"/>
      <c r="Z553" s="471"/>
      <c r="AA553" s="665"/>
      <c r="AB553" s="582"/>
      <c r="AC553" s="609"/>
      <c r="AD553" s="582"/>
      <c r="AE553" s="838"/>
      <c r="AF553" s="838"/>
      <c r="AG553" s="459">
        <v>0</v>
      </c>
      <c r="AH553" s="471"/>
      <c r="AI553" s="471"/>
      <c r="AJ553" s="665"/>
      <c r="AK553" s="582"/>
      <c r="AL553" s="582"/>
      <c r="AM553" s="582"/>
      <c r="AN553" s="838"/>
      <c r="AO553" s="838"/>
      <c r="AP553" s="459">
        <v>0.25</v>
      </c>
      <c r="AQ553" s="471"/>
      <c r="AR553" s="471" t="s">
        <v>1907</v>
      </c>
      <c r="AS553" s="665"/>
      <c r="AT553" s="582"/>
      <c r="AU553" s="582"/>
      <c r="AV553" s="582"/>
      <c r="AW553" s="582"/>
      <c r="AX553" s="835"/>
      <c r="AY553" s="835"/>
      <c r="AZ553" s="459">
        <v>0</v>
      </c>
      <c r="BA553" s="471"/>
      <c r="BB553" s="471"/>
      <c r="BC553" s="665"/>
      <c r="BD553" s="582"/>
      <c r="BE553" s="582"/>
      <c r="BF553" s="582"/>
      <c r="BG553" s="836"/>
      <c r="BH553" s="836"/>
      <c r="BI553" s="459">
        <v>0</v>
      </c>
      <c r="BJ553" s="471"/>
      <c r="BK553" s="471"/>
      <c r="BL553" s="665"/>
      <c r="BM553" s="582"/>
      <c r="BN553" s="582"/>
      <c r="BO553" s="582"/>
      <c r="BP553" s="836"/>
      <c r="BQ553" s="836"/>
      <c r="BR553" s="459">
        <v>0</v>
      </c>
      <c r="BS553" s="471"/>
      <c r="BT553" s="471"/>
      <c r="BU553" s="665"/>
      <c r="BV553" s="582"/>
      <c r="BW553" s="582"/>
      <c r="BX553" s="582"/>
      <c r="BY553" s="582"/>
      <c r="BZ553" s="835"/>
      <c r="CA553" s="835"/>
      <c r="CB553" s="459">
        <v>0.25</v>
      </c>
      <c r="CC553" s="471"/>
      <c r="CD553" s="471" t="s">
        <v>1908</v>
      </c>
      <c r="CE553" s="665"/>
      <c r="CF553" s="582"/>
      <c r="CG553" s="582"/>
      <c r="CH553" s="582"/>
      <c r="CI553" s="836"/>
      <c r="CJ553" s="836"/>
      <c r="CK553" s="459">
        <v>0</v>
      </c>
      <c r="CL553" s="471"/>
      <c r="CM553" s="471"/>
      <c r="CN553" s="665"/>
      <c r="CO553" s="582"/>
      <c r="CP553" s="582"/>
      <c r="CQ553" s="582"/>
      <c r="CR553" s="836"/>
      <c r="CS553" s="836"/>
      <c r="CT553" s="459">
        <v>0</v>
      </c>
      <c r="CU553" s="471"/>
      <c r="CV553" s="471"/>
      <c r="CW553" s="665"/>
      <c r="CX553" s="582"/>
      <c r="CY553" s="582"/>
      <c r="CZ553" s="582"/>
      <c r="DA553" s="582"/>
      <c r="DB553" s="835"/>
      <c r="DC553" s="835"/>
      <c r="DD553" s="459">
        <v>0</v>
      </c>
      <c r="DE553" s="471"/>
      <c r="DF553" s="471"/>
      <c r="DG553" s="665"/>
      <c r="DH553" s="582"/>
      <c r="DI553" s="582"/>
      <c r="DJ553" s="582"/>
      <c r="DK553" s="836"/>
      <c r="DL553" s="836"/>
      <c r="DM553" s="459">
        <v>0</v>
      </c>
      <c r="DN553" s="471"/>
      <c r="DO553" s="471"/>
      <c r="DP553" s="665"/>
      <c r="DQ553" s="582"/>
      <c r="DR553" s="582"/>
      <c r="DS553" s="582"/>
      <c r="DT553" s="836"/>
      <c r="DU553" s="836"/>
      <c r="DV553" s="459">
        <v>0</v>
      </c>
      <c r="DW553" s="471"/>
      <c r="DX553" s="471"/>
      <c r="DY553" s="665"/>
      <c r="DZ553" s="582"/>
      <c r="EA553" s="582"/>
      <c r="EB553" s="582"/>
      <c r="EC553" s="582"/>
      <c r="ED553" s="835"/>
      <c r="EE553" s="835"/>
      <c r="EG553" s="436">
        <v>0.5</v>
      </c>
      <c r="EH553" s="436">
        <v>0</v>
      </c>
      <c r="EI553" s="446">
        <v>0</v>
      </c>
      <c r="EJ553" s="586"/>
      <c r="EK553" s="586"/>
      <c r="EL553" s="619"/>
      <c r="EM553" s="586"/>
      <c r="EN553" s="586"/>
      <c r="EO553" s="619"/>
      <c r="EP553" s="708"/>
      <c r="EQ553" s="447">
        <v>0</v>
      </c>
      <c r="ER553" s="410"/>
      <c r="ES553" s="200"/>
      <c r="ET553" s="412">
        <f t="shared" si="10"/>
        <v>0</v>
      </c>
    </row>
    <row r="554" spans="1:150" s="409" customFormat="1" ht="99.95" customHeight="1" x14ac:dyDescent="0.25">
      <c r="A554" s="430" t="s">
        <v>205</v>
      </c>
      <c r="B554" s="430" t="s">
        <v>3837</v>
      </c>
      <c r="C554" s="430" t="s">
        <v>183</v>
      </c>
      <c r="D554" s="437">
        <v>7</v>
      </c>
      <c r="E554" s="430" t="s">
        <v>184</v>
      </c>
      <c r="F554" s="437" t="s">
        <v>3589</v>
      </c>
      <c r="G554" s="441">
        <v>1</v>
      </c>
      <c r="H554" s="441">
        <v>1</v>
      </c>
      <c r="I554" s="441">
        <v>0.04</v>
      </c>
      <c r="J554" s="430" t="s">
        <v>1899</v>
      </c>
      <c r="K554" s="437" t="s">
        <v>299</v>
      </c>
      <c r="L554" s="437">
        <v>12</v>
      </c>
      <c r="M554" s="430" t="s">
        <v>186</v>
      </c>
      <c r="N554" s="430" t="s">
        <v>1909</v>
      </c>
      <c r="O554" s="430" t="s">
        <v>1901</v>
      </c>
      <c r="P554" s="441">
        <v>0.01</v>
      </c>
      <c r="Q554" s="440" t="s">
        <v>1820</v>
      </c>
      <c r="R554" s="474">
        <v>50000000</v>
      </c>
      <c r="S554" s="415"/>
      <c r="T554" s="58">
        <v>43191</v>
      </c>
      <c r="U554" s="58">
        <v>43464</v>
      </c>
      <c r="V554" s="430" t="s">
        <v>1910</v>
      </c>
      <c r="W554" s="441">
        <v>1</v>
      </c>
      <c r="X554" s="459">
        <v>0</v>
      </c>
      <c r="Y554" s="471"/>
      <c r="Z554" s="471"/>
      <c r="AA554" s="460">
        <v>0</v>
      </c>
      <c r="AB554" s="471">
        <v>0</v>
      </c>
      <c r="AC554" s="474">
        <v>50000000</v>
      </c>
      <c r="AD554" s="471"/>
      <c r="AE554" s="838"/>
      <c r="AF554" s="838"/>
      <c r="AG554" s="459">
        <v>0</v>
      </c>
      <c r="AH554" s="471"/>
      <c r="AI554" s="471"/>
      <c r="AJ554" s="460">
        <v>0</v>
      </c>
      <c r="AK554" s="471">
        <v>0</v>
      </c>
      <c r="AL554" s="471"/>
      <c r="AM554" s="471"/>
      <c r="AN554" s="838"/>
      <c r="AO554" s="838"/>
      <c r="AP554" s="459">
        <v>0</v>
      </c>
      <c r="AQ554" s="471"/>
      <c r="AR554" s="471"/>
      <c r="AS554" s="460">
        <v>0</v>
      </c>
      <c r="AT554" s="471">
        <v>0</v>
      </c>
      <c r="AU554" s="471"/>
      <c r="AV554" s="471"/>
      <c r="AW554" s="471"/>
      <c r="AX554" s="835"/>
      <c r="AY554" s="835"/>
      <c r="AZ554" s="459">
        <v>0.28000000000000003</v>
      </c>
      <c r="BA554" s="471"/>
      <c r="BB554" s="471" t="s">
        <v>1911</v>
      </c>
      <c r="BC554" s="460">
        <v>0.28000000000000003</v>
      </c>
      <c r="BD554" s="471">
        <v>0</v>
      </c>
      <c r="BE554" s="471"/>
      <c r="BF554" s="471"/>
      <c r="BG554" s="836"/>
      <c r="BH554" s="836"/>
      <c r="BI554" s="459">
        <v>0</v>
      </c>
      <c r="BJ554" s="471"/>
      <c r="BK554" s="471"/>
      <c r="BL554" s="460">
        <v>0</v>
      </c>
      <c r="BM554" s="471">
        <v>0</v>
      </c>
      <c r="BN554" s="471"/>
      <c r="BO554" s="471"/>
      <c r="BP554" s="836"/>
      <c r="BQ554" s="836"/>
      <c r="BR554" s="459">
        <v>0</v>
      </c>
      <c r="BS554" s="471"/>
      <c r="BT554" s="471"/>
      <c r="BU554" s="460">
        <v>0</v>
      </c>
      <c r="BV554" s="471">
        <v>0</v>
      </c>
      <c r="BW554" s="471"/>
      <c r="BX554" s="471"/>
      <c r="BY554" s="471"/>
      <c r="BZ554" s="835"/>
      <c r="CA554" s="835"/>
      <c r="CB554" s="459">
        <v>0.12</v>
      </c>
      <c r="CC554" s="471"/>
      <c r="CD554" s="471" t="s">
        <v>1912</v>
      </c>
      <c r="CE554" s="460">
        <v>0.12</v>
      </c>
      <c r="CF554" s="471">
        <v>0</v>
      </c>
      <c r="CG554" s="471"/>
      <c r="CH554" s="471"/>
      <c r="CI554" s="836"/>
      <c r="CJ554" s="836"/>
      <c r="CK554" s="459">
        <v>0.12</v>
      </c>
      <c r="CL554" s="471"/>
      <c r="CM554" s="471" t="s">
        <v>1912</v>
      </c>
      <c r="CN554" s="460">
        <v>0.12</v>
      </c>
      <c r="CO554" s="471">
        <v>0</v>
      </c>
      <c r="CP554" s="471"/>
      <c r="CQ554" s="471"/>
      <c r="CR554" s="836"/>
      <c r="CS554" s="836"/>
      <c r="CT554" s="459">
        <v>0.12</v>
      </c>
      <c r="CU554" s="471"/>
      <c r="CV554" s="471" t="s">
        <v>1912</v>
      </c>
      <c r="CW554" s="460">
        <v>0.12</v>
      </c>
      <c r="CX554" s="471">
        <v>0</v>
      </c>
      <c r="CY554" s="471"/>
      <c r="CZ554" s="471"/>
      <c r="DA554" s="471"/>
      <c r="DB554" s="835"/>
      <c r="DC554" s="835"/>
      <c r="DD554" s="459">
        <v>0.12</v>
      </c>
      <c r="DE554" s="471"/>
      <c r="DF554" s="471" t="s">
        <v>1912</v>
      </c>
      <c r="DG554" s="460">
        <v>0.12</v>
      </c>
      <c r="DH554" s="471">
        <v>0</v>
      </c>
      <c r="DI554" s="471"/>
      <c r="DJ554" s="471"/>
      <c r="DK554" s="836"/>
      <c r="DL554" s="836"/>
      <c r="DM554" s="459">
        <v>0.12</v>
      </c>
      <c r="DN554" s="471"/>
      <c r="DO554" s="471" t="s">
        <v>1912</v>
      </c>
      <c r="DP554" s="460">
        <v>0.12</v>
      </c>
      <c r="DQ554" s="471">
        <v>0</v>
      </c>
      <c r="DR554" s="471"/>
      <c r="DS554" s="471"/>
      <c r="DT554" s="836"/>
      <c r="DU554" s="836"/>
      <c r="DV554" s="459">
        <v>0.12</v>
      </c>
      <c r="DW554" s="471"/>
      <c r="DX554" s="471" t="s">
        <v>1912</v>
      </c>
      <c r="DY554" s="460">
        <v>0.12</v>
      </c>
      <c r="DZ554" s="471">
        <v>0</v>
      </c>
      <c r="EA554" s="471"/>
      <c r="EB554" s="471"/>
      <c r="EC554" s="471"/>
      <c r="ED554" s="835"/>
      <c r="EE554" s="835"/>
      <c r="EG554" s="436">
        <v>1</v>
      </c>
      <c r="EH554" s="436">
        <v>0</v>
      </c>
      <c r="EI554" s="446">
        <v>0</v>
      </c>
      <c r="EJ554" s="434">
        <v>1</v>
      </c>
      <c r="EK554" s="434">
        <v>0</v>
      </c>
      <c r="EL554" s="446">
        <v>0</v>
      </c>
      <c r="EM554" s="586"/>
      <c r="EN554" s="586"/>
      <c r="EO554" s="619"/>
      <c r="EP554" s="476">
        <v>50000000</v>
      </c>
      <c r="EQ554" s="447">
        <v>0</v>
      </c>
      <c r="ER554" s="410"/>
      <c r="ES554" s="200"/>
      <c r="ET554" s="412">
        <f t="shared" si="10"/>
        <v>0</v>
      </c>
    </row>
    <row r="555" spans="1:150" s="409" customFormat="1" ht="99.95" customHeight="1" x14ac:dyDescent="0.25">
      <c r="A555" s="430" t="s">
        <v>205</v>
      </c>
      <c r="B555" s="430" t="s">
        <v>3837</v>
      </c>
      <c r="C555" s="430" t="s">
        <v>183</v>
      </c>
      <c r="D555" s="437">
        <v>7</v>
      </c>
      <c r="E555" s="430" t="s">
        <v>184</v>
      </c>
      <c r="F555" s="437" t="s">
        <v>3589</v>
      </c>
      <c r="G555" s="443">
        <v>1</v>
      </c>
      <c r="H555" s="441">
        <v>1</v>
      </c>
      <c r="I555" s="441">
        <v>0.04</v>
      </c>
      <c r="J555" s="430" t="s">
        <v>1899</v>
      </c>
      <c r="K555" s="437" t="s">
        <v>299</v>
      </c>
      <c r="L555" s="437">
        <v>13</v>
      </c>
      <c r="M555" s="430" t="s">
        <v>187</v>
      </c>
      <c r="N555" s="430" t="s">
        <v>1913</v>
      </c>
      <c r="O555" s="430" t="s">
        <v>1901</v>
      </c>
      <c r="P555" s="441">
        <v>0.01</v>
      </c>
      <c r="Q555" s="440" t="s">
        <v>1820</v>
      </c>
      <c r="R555" s="474">
        <v>60000000</v>
      </c>
      <c r="S555" s="415"/>
      <c r="T555" s="58">
        <v>43102</v>
      </c>
      <c r="U555" s="58">
        <v>43464</v>
      </c>
      <c r="V555" s="430" t="s">
        <v>188</v>
      </c>
      <c r="W555" s="441">
        <v>1</v>
      </c>
      <c r="X555" s="459">
        <v>0</v>
      </c>
      <c r="Y555" s="471"/>
      <c r="Z555" s="471"/>
      <c r="AA555" s="460">
        <v>0</v>
      </c>
      <c r="AB555" s="471">
        <v>0</v>
      </c>
      <c r="AC555" s="474">
        <v>60000000</v>
      </c>
      <c r="AD555" s="471"/>
      <c r="AE555" s="838"/>
      <c r="AF555" s="838"/>
      <c r="AG555" s="459">
        <v>0</v>
      </c>
      <c r="AH555" s="471"/>
      <c r="AI555" s="471"/>
      <c r="AJ555" s="460">
        <v>0</v>
      </c>
      <c r="AK555" s="471">
        <v>0</v>
      </c>
      <c r="AL555" s="471"/>
      <c r="AM555" s="471"/>
      <c r="AN555" s="838"/>
      <c r="AO555" s="838"/>
      <c r="AP555" s="459">
        <v>0.24</v>
      </c>
      <c r="AQ555" s="471"/>
      <c r="AR555" s="471" t="s">
        <v>1914</v>
      </c>
      <c r="AS555" s="460">
        <v>0.24</v>
      </c>
      <c r="AT555" s="471">
        <v>0</v>
      </c>
      <c r="AU555" s="471"/>
      <c r="AV555" s="471"/>
      <c r="AW555" s="471"/>
      <c r="AX555" s="835"/>
      <c r="AY555" s="835"/>
      <c r="AZ555" s="459">
        <v>0</v>
      </c>
      <c r="BA555" s="471"/>
      <c r="BB555" s="471"/>
      <c r="BC555" s="460">
        <v>0</v>
      </c>
      <c r="BD555" s="471">
        <v>0</v>
      </c>
      <c r="BE555" s="471"/>
      <c r="BF555" s="471"/>
      <c r="BG555" s="836"/>
      <c r="BH555" s="836"/>
      <c r="BI555" s="459">
        <v>0</v>
      </c>
      <c r="BJ555" s="471"/>
      <c r="BK555" s="471"/>
      <c r="BL555" s="460">
        <v>0</v>
      </c>
      <c r="BM555" s="471">
        <v>0</v>
      </c>
      <c r="BN555" s="471"/>
      <c r="BO555" s="471"/>
      <c r="BP555" s="836"/>
      <c r="BQ555" s="836"/>
      <c r="BR555" s="459">
        <v>0.24</v>
      </c>
      <c r="BS555" s="471"/>
      <c r="BT555" s="471" t="s">
        <v>1914</v>
      </c>
      <c r="BU555" s="460">
        <v>0.24</v>
      </c>
      <c r="BV555" s="471">
        <v>0</v>
      </c>
      <c r="BW555" s="471"/>
      <c r="BX555" s="471"/>
      <c r="BY555" s="471"/>
      <c r="BZ555" s="835"/>
      <c r="CA555" s="835"/>
      <c r="CB555" s="459">
        <v>0</v>
      </c>
      <c r="CC555" s="471"/>
      <c r="CD555" s="471"/>
      <c r="CE555" s="460">
        <v>0</v>
      </c>
      <c r="CF555" s="471">
        <v>0</v>
      </c>
      <c r="CG555" s="471"/>
      <c r="CH555" s="471"/>
      <c r="CI555" s="836"/>
      <c r="CJ555" s="836"/>
      <c r="CK555" s="459">
        <v>0</v>
      </c>
      <c r="CL555" s="471"/>
      <c r="CM555" s="471"/>
      <c r="CN555" s="460">
        <v>0</v>
      </c>
      <c r="CO555" s="471">
        <v>0</v>
      </c>
      <c r="CP555" s="471"/>
      <c r="CQ555" s="471"/>
      <c r="CR555" s="836"/>
      <c r="CS555" s="836"/>
      <c r="CT555" s="459">
        <v>0.24</v>
      </c>
      <c r="CU555" s="471"/>
      <c r="CV555" s="471" t="s">
        <v>1914</v>
      </c>
      <c r="CW555" s="460">
        <v>0.24</v>
      </c>
      <c r="CX555" s="471">
        <v>0</v>
      </c>
      <c r="CY555" s="471"/>
      <c r="CZ555" s="471"/>
      <c r="DA555" s="471"/>
      <c r="DB555" s="835"/>
      <c r="DC555" s="835"/>
      <c r="DD555" s="459">
        <v>0</v>
      </c>
      <c r="DE555" s="471"/>
      <c r="DF555" s="471"/>
      <c r="DG555" s="460">
        <v>0</v>
      </c>
      <c r="DH555" s="471">
        <v>0</v>
      </c>
      <c r="DI555" s="471"/>
      <c r="DJ555" s="471"/>
      <c r="DK555" s="836"/>
      <c r="DL555" s="836"/>
      <c r="DM555" s="459">
        <v>0</v>
      </c>
      <c r="DN555" s="471"/>
      <c r="DO555" s="471"/>
      <c r="DP555" s="460">
        <v>0</v>
      </c>
      <c r="DQ555" s="471">
        <v>0</v>
      </c>
      <c r="DR555" s="471"/>
      <c r="DS555" s="471"/>
      <c r="DT555" s="836"/>
      <c r="DU555" s="836"/>
      <c r="DV555" s="459">
        <v>0.28000000000000003</v>
      </c>
      <c r="DW555" s="471"/>
      <c r="DX555" s="471" t="s">
        <v>1915</v>
      </c>
      <c r="DY555" s="460">
        <v>0.28000000000000003</v>
      </c>
      <c r="DZ555" s="471">
        <v>0</v>
      </c>
      <c r="EA555" s="471"/>
      <c r="EB555" s="471"/>
      <c r="EC555" s="471"/>
      <c r="ED555" s="835"/>
      <c r="EE555" s="835"/>
      <c r="EG555" s="436">
        <v>1</v>
      </c>
      <c r="EH555" s="436">
        <v>0</v>
      </c>
      <c r="EI555" s="446">
        <v>0</v>
      </c>
      <c r="EJ555" s="434">
        <v>1</v>
      </c>
      <c r="EK555" s="434">
        <v>0</v>
      </c>
      <c r="EL555" s="446">
        <v>0</v>
      </c>
      <c r="EM555" s="586"/>
      <c r="EN555" s="586"/>
      <c r="EO555" s="619"/>
      <c r="EP555" s="476">
        <v>60000000</v>
      </c>
      <c r="EQ555" s="447">
        <v>0</v>
      </c>
      <c r="ER555" s="410"/>
      <c r="ES555" s="200"/>
      <c r="ET555" s="412">
        <f t="shared" si="10"/>
        <v>0</v>
      </c>
    </row>
    <row r="556" spans="1:150" s="409" customFormat="1" ht="99.95" customHeight="1" x14ac:dyDescent="0.25">
      <c r="A556" s="430" t="s">
        <v>205</v>
      </c>
      <c r="B556" s="430" t="s">
        <v>3996</v>
      </c>
      <c r="C556" s="430" t="s">
        <v>189</v>
      </c>
      <c r="D556" s="437">
        <v>8</v>
      </c>
      <c r="E556" s="430" t="s">
        <v>4004</v>
      </c>
      <c r="F556" s="437" t="s">
        <v>3589</v>
      </c>
      <c r="G556" s="437">
        <v>0.57999999999999996</v>
      </c>
      <c r="H556" s="437">
        <v>0.31</v>
      </c>
      <c r="I556" s="441">
        <v>0.26</v>
      </c>
      <c r="J556" s="430" t="s">
        <v>1917</v>
      </c>
      <c r="K556" s="437" t="s">
        <v>299</v>
      </c>
      <c r="L556" s="437">
        <v>15</v>
      </c>
      <c r="M556" s="430" t="s">
        <v>1918</v>
      </c>
      <c r="N556" s="430" t="s">
        <v>1919</v>
      </c>
      <c r="O556" s="430" t="s">
        <v>1920</v>
      </c>
      <c r="P556" s="453">
        <v>0.03</v>
      </c>
      <c r="Q556" s="453" t="s">
        <v>1820</v>
      </c>
      <c r="R556" s="474">
        <v>1259412000</v>
      </c>
      <c r="S556" s="415"/>
      <c r="T556" s="58">
        <v>43108</v>
      </c>
      <c r="U556" s="58">
        <v>43464</v>
      </c>
      <c r="V556" s="416" t="s">
        <v>1921</v>
      </c>
      <c r="W556" s="441">
        <v>1</v>
      </c>
      <c r="X556" s="459">
        <v>0</v>
      </c>
      <c r="Y556" s="471"/>
      <c r="Z556" s="471"/>
      <c r="AA556" s="460">
        <v>0</v>
      </c>
      <c r="AB556" s="471">
        <v>0</v>
      </c>
      <c r="AC556" s="473">
        <v>1259412000</v>
      </c>
      <c r="AD556" s="471"/>
      <c r="AE556" s="838">
        <v>0</v>
      </c>
      <c r="AF556" s="838">
        <v>0</v>
      </c>
      <c r="AG556" s="459">
        <v>0</v>
      </c>
      <c r="AH556" s="471"/>
      <c r="AI556" s="471"/>
      <c r="AJ556" s="460">
        <v>0</v>
      </c>
      <c r="AK556" s="471">
        <v>0</v>
      </c>
      <c r="AL556" s="471"/>
      <c r="AM556" s="471"/>
      <c r="AN556" s="838">
        <v>0</v>
      </c>
      <c r="AO556" s="838">
        <v>0</v>
      </c>
      <c r="AP556" s="459">
        <v>0.25</v>
      </c>
      <c r="AQ556" s="471"/>
      <c r="AR556" s="471" t="s">
        <v>1922</v>
      </c>
      <c r="AS556" s="460">
        <v>0.25</v>
      </c>
      <c r="AT556" s="471">
        <v>0</v>
      </c>
      <c r="AU556" s="471"/>
      <c r="AV556" s="471"/>
      <c r="AW556" s="471" t="s">
        <v>1923</v>
      </c>
      <c r="AX556" s="835">
        <v>7.4519230769230768E-2</v>
      </c>
      <c r="AY556" s="835">
        <v>0</v>
      </c>
      <c r="AZ556" s="459">
        <v>0</v>
      </c>
      <c r="BA556" s="471"/>
      <c r="BB556" s="471"/>
      <c r="BC556" s="460">
        <v>0</v>
      </c>
      <c r="BD556" s="471">
        <v>0</v>
      </c>
      <c r="BE556" s="471"/>
      <c r="BF556" s="471"/>
      <c r="BG556" s="836">
        <v>0</v>
      </c>
      <c r="BH556" s="836">
        <v>0</v>
      </c>
      <c r="BI556" s="459">
        <v>0</v>
      </c>
      <c r="BJ556" s="471"/>
      <c r="BK556" s="471"/>
      <c r="BL556" s="460">
        <v>0</v>
      </c>
      <c r="BM556" s="471">
        <v>0</v>
      </c>
      <c r="BN556" s="471"/>
      <c r="BO556" s="471"/>
      <c r="BP556" s="836">
        <v>2.3846153846153843E-3</v>
      </c>
      <c r="BQ556" s="836">
        <v>0</v>
      </c>
      <c r="BR556" s="459">
        <v>0.25</v>
      </c>
      <c r="BS556" s="471"/>
      <c r="BT556" s="471"/>
      <c r="BU556" s="460">
        <v>0.25</v>
      </c>
      <c r="BV556" s="471">
        <v>0</v>
      </c>
      <c r="BW556" s="471"/>
      <c r="BX556" s="471"/>
      <c r="BY556" s="471" t="s">
        <v>1923</v>
      </c>
      <c r="BZ556" s="835">
        <v>7.8096153846153843E-2</v>
      </c>
      <c r="CA556" s="835">
        <v>0</v>
      </c>
      <c r="CB556" s="459">
        <v>0</v>
      </c>
      <c r="CC556" s="471"/>
      <c r="CD556" s="471"/>
      <c r="CE556" s="460">
        <v>0</v>
      </c>
      <c r="CF556" s="471">
        <v>0</v>
      </c>
      <c r="CG556" s="471"/>
      <c r="CH556" s="471"/>
      <c r="CI556" s="836">
        <v>0</v>
      </c>
      <c r="CJ556" s="836">
        <v>0</v>
      </c>
      <c r="CK556" s="459">
        <v>0</v>
      </c>
      <c r="CL556" s="471"/>
      <c r="CM556" s="471"/>
      <c r="CN556" s="460">
        <v>0</v>
      </c>
      <c r="CO556" s="471">
        <v>0</v>
      </c>
      <c r="CP556" s="471"/>
      <c r="CQ556" s="471"/>
      <c r="CR556" s="836">
        <v>0</v>
      </c>
      <c r="CS556" s="836">
        <v>0</v>
      </c>
      <c r="CT556" s="459">
        <v>0.25</v>
      </c>
      <c r="CU556" s="471"/>
      <c r="CV556" s="471" t="s">
        <v>1922</v>
      </c>
      <c r="CW556" s="460">
        <v>0.25</v>
      </c>
      <c r="CX556" s="471">
        <v>0</v>
      </c>
      <c r="CY556" s="471"/>
      <c r="CZ556" s="471"/>
      <c r="DA556" s="471" t="s">
        <v>1924</v>
      </c>
      <c r="DB556" s="835">
        <v>7.4519230769230768E-2</v>
      </c>
      <c r="DC556" s="835">
        <v>0</v>
      </c>
      <c r="DD556" s="459">
        <v>0</v>
      </c>
      <c r="DE556" s="471"/>
      <c r="DF556" s="471"/>
      <c r="DG556" s="460">
        <v>0</v>
      </c>
      <c r="DH556" s="471">
        <v>0</v>
      </c>
      <c r="DI556" s="471"/>
      <c r="DJ556" s="471"/>
      <c r="DK556" s="836">
        <v>5.9615384615384608E-3</v>
      </c>
      <c r="DL556" s="836">
        <v>0</v>
      </c>
      <c r="DM556" s="459">
        <v>0</v>
      </c>
      <c r="DN556" s="471"/>
      <c r="DO556" s="471"/>
      <c r="DP556" s="460">
        <v>0</v>
      </c>
      <c r="DQ556" s="471">
        <v>0</v>
      </c>
      <c r="DR556" s="471"/>
      <c r="DS556" s="471"/>
      <c r="DT556" s="836">
        <v>0</v>
      </c>
      <c r="DU556" s="836">
        <v>0</v>
      </c>
      <c r="DV556" s="459">
        <v>0.25</v>
      </c>
      <c r="DW556" s="471"/>
      <c r="DX556" s="471" t="s">
        <v>1922</v>
      </c>
      <c r="DY556" s="460">
        <v>0.25</v>
      </c>
      <c r="DZ556" s="471">
        <v>0</v>
      </c>
      <c r="EA556" s="471"/>
      <c r="EB556" s="471"/>
      <c r="EC556" s="471" t="s">
        <v>1923</v>
      </c>
      <c r="ED556" s="835">
        <v>7.4519230769230768E-2</v>
      </c>
      <c r="EE556" s="835">
        <v>0</v>
      </c>
      <c r="EG556" s="436">
        <v>1</v>
      </c>
      <c r="EH556" s="436">
        <v>0</v>
      </c>
      <c r="EI556" s="446">
        <v>0</v>
      </c>
      <c r="EJ556" s="434">
        <v>1</v>
      </c>
      <c r="EK556" s="434">
        <v>0</v>
      </c>
      <c r="EL556" s="446">
        <v>0</v>
      </c>
      <c r="EM556" s="585">
        <v>0.31</v>
      </c>
      <c r="EN556" s="585">
        <v>0</v>
      </c>
      <c r="EO556" s="619">
        <v>0</v>
      </c>
      <c r="EP556" s="476">
        <v>1259412000</v>
      </c>
      <c r="EQ556" s="447">
        <v>0</v>
      </c>
      <c r="ER556" s="410"/>
      <c r="ES556" s="200"/>
      <c r="ET556" s="412">
        <f t="shared" si="10"/>
        <v>0</v>
      </c>
    </row>
    <row r="557" spans="1:150" s="409" customFormat="1" ht="99.95" customHeight="1" x14ac:dyDescent="0.25">
      <c r="A557" s="430" t="s">
        <v>205</v>
      </c>
      <c r="B557" s="430" t="s">
        <v>3996</v>
      </c>
      <c r="C557" s="430" t="s">
        <v>189</v>
      </c>
      <c r="D557" s="437">
        <v>8</v>
      </c>
      <c r="E557" s="430" t="s">
        <v>4004</v>
      </c>
      <c r="F557" s="437" t="s">
        <v>3589</v>
      </c>
      <c r="G557" s="437">
        <v>0.57999999999999996</v>
      </c>
      <c r="H557" s="437">
        <v>0.31</v>
      </c>
      <c r="I557" s="441">
        <v>0.26</v>
      </c>
      <c r="J557" s="430" t="s">
        <v>1917</v>
      </c>
      <c r="K557" s="437" t="s">
        <v>299</v>
      </c>
      <c r="L557" s="437">
        <v>16</v>
      </c>
      <c r="M557" s="430" t="s">
        <v>1925</v>
      </c>
      <c r="N557" s="430" t="s">
        <v>4005</v>
      </c>
      <c r="O557" s="430" t="s">
        <v>1920</v>
      </c>
      <c r="P557" s="453">
        <v>0.22</v>
      </c>
      <c r="Q557" s="453" t="s">
        <v>1820</v>
      </c>
      <c r="R557" s="474">
        <v>6886764000</v>
      </c>
      <c r="S557" s="415"/>
      <c r="T557" s="58">
        <v>43102</v>
      </c>
      <c r="U557" s="58">
        <v>43464</v>
      </c>
      <c r="V557" s="416" t="s">
        <v>1927</v>
      </c>
      <c r="W557" s="441">
        <v>1</v>
      </c>
      <c r="X557" s="459">
        <v>0</v>
      </c>
      <c r="Y557" s="471"/>
      <c r="Z557" s="471"/>
      <c r="AA557" s="460">
        <v>0</v>
      </c>
      <c r="AB557" s="471">
        <v>0</v>
      </c>
      <c r="AC557" s="473"/>
      <c r="AD557" s="471"/>
      <c r="AE557" s="838"/>
      <c r="AF557" s="838"/>
      <c r="AG557" s="459">
        <v>0</v>
      </c>
      <c r="AH557" s="471"/>
      <c r="AI557" s="471"/>
      <c r="AJ557" s="460">
        <v>0</v>
      </c>
      <c r="AK557" s="471">
        <v>0</v>
      </c>
      <c r="AL557" s="471"/>
      <c r="AM557" s="471"/>
      <c r="AN557" s="838"/>
      <c r="AO557" s="838"/>
      <c r="AP557" s="459">
        <v>0.25</v>
      </c>
      <c r="AQ557" s="471"/>
      <c r="AR557" s="471" t="s">
        <v>1928</v>
      </c>
      <c r="AS557" s="460">
        <v>0.25</v>
      </c>
      <c r="AT557" s="471">
        <v>0</v>
      </c>
      <c r="AU557" s="473">
        <v>3159132000</v>
      </c>
      <c r="AV557" s="471"/>
      <c r="AW557" s="471"/>
      <c r="AX557" s="835"/>
      <c r="AY557" s="835"/>
      <c r="AZ557" s="459">
        <v>0</v>
      </c>
      <c r="BA557" s="471"/>
      <c r="BB557" s="471"/>
      <c r="BC557" s="460">
        <v>0</v>
      </c>
      <c r="BD557" s="471">
        <v>0</v>
      </c>
      <c r="BE557" s="474">
        <v>3727632000</v>
      </c>
      <c r="BF557" s="471"/>
      <c r="BG557" s="836"/>
      <c r="BH557" s="836"/>
      <c r="BI557" s="459">
        <v>0</v>
      </c>
      <c r="BJ557" s="471"/>
      <c r="BK557" s="471"/>
      <c r="BL557" s="460">
        <v>0</v>
      </c>
      <c r="BM557" s="471">
        <v>0</v>
      </c>
      <c r="BN557" s="471"/>
      <c r="BO557" s="471"/>
      <c r="BP557" s="836"/>
      <c r="BQ557" s="836"/>
      <c r="BR557" s="459">
        <v>0.25</v>
      </c>
      <c r="BS557" s="471"/>
      <c r="BT557" s="471"/>
      <c r="BU557" s="460">
        <v>0.25</v>
      </c>
      <c r="BV557" s="471">
        <v>0</v>
      </c>
      <c r="BW557" s="471"/>
      <c r="BX557" s="471"/>
      <c r="BY557" s="471"/>
      <c r="BZ557" s="835"/>
      <c r="CA557" s="835"/>
      <c r="CB557" s="459">
        <v>0</v>
      </c>
      <c r="CC557" s="471"/>
      <c r="CD557" s="471"/>
      <c r="CE557" s="460">
        <v>0</v>
      </c>
      <c r="CF557" s="471">
        <v>0</v>
      </c>
      <c r="CG557" s="471"/>
      <c r="CH557" s="471"/>
      <c r="CI557" s="836"/>
      <c r="CJ557" s="836"/>
      <c r="CK557" s="459">
        <v>0</v>
      </c>
      <c r="CL557" s="471"/>
      <c r="CM557" s="471"/>
      <c r="CN557" s="460">
        <v>0</v>
      </c>
      <c r="CO557" s="471">
        <v>0</v>
      </c>
      <c r="CP557" s="471"/>
      <c r="CQ557" s="471"/>
      <c r="CR557" s="836"/>
      <c r="CS557" s="836"/>
      <c r="CT557" s="459">
        <v>0.25</v>
      </c>
      <c r="CU557" s="471"/>
      <c r="CV557" s="471" t="s">
        <v>1928</v>
      </c>
      <c r="CW557" s="460">
        <v>0.25</v>
      </c>
      <c r="CX557" s="471">
        <v>0</v>
      </c>
      <c r="CY557" s="471"/>
      <c r="CZ557" s="471"/>
      <c r="DA557" s="471"/>
      <c r="DB557" s="835"/>
      <c r="DC557" s="835"/>
      <c r="DD557" s="459">
        <v>0</v>
      </c>
      <c r="DE557" s="471"/>
      <c r="DF557" s="471"/>
      <c r="DG557" s="460">
        <v>0</v>
      </c>
      <c r="DH557" s="471">
        <v>0</v>
      </c>
      <c r="DI557" s="471"/>
      <c r="DJ557" s="471"/>
      <c r="DK557" s="836"/>
      <c r="DL557" s="836"/>
      <c r="DM557" s="459">
        <v>0</v>
      </c>
      <c r="DN557" s="471"/>
      <c r="DO557" s="471"/>
      <c r="DP557" s="460">
        <v>0</v>
      </c>
      <c r="DQ557" s="471">
        <v>0</v>
      </c>
      <c r="DR557" s="471"/>
      <c r="DS557" s="471"/>
      <c r="DT557" s="836"/>
      <c r="DU557" s="836"/>
      <c r="DV557" s="459">
        <v>0.25</v>
      </c>
      <c r="DW557" s="471"/>
      <c r="DX557" s="471" t="s">
        <v>1928</v>
      </c>
      <c r="DY557" s="460">
        <v>0.25</v>
      </c>
      <c r="DZ557" s="471">
        <v>0</v>
      </c>
      <c r="EA557" s="471"/>
      <c r="EB557" s="471"/>
      <c r="EC557" s="471" t="s">
        <v>1929</v>
      </c>
      <c r="ED557" s="835"/>
      <c r="EE557" s="835"/>
      <c r="EG557" s="436">
        <v>1</v>
      </c>
      <c r="EH557" s="436">
        <v>0</v>
      </c>
      <c r="EI557" s="446">
        <v>0</v>
      </c>
      <c r="EJ557" s="434">
        <v>1</v>
      </c>
      <c r="EK557" s="434">
        <v>0</v>
      </c>
      <c r="EL557" s="446">
        <v>0</v>
      </c>
      <c r="EM557" s="586"/>
      <c r="EN557" s="586"/>
      <c r="EO557" s="619"/>
      <c r="EP557" s="476">
        <v>6886764000</v>
      </c>
      <c r="EQ557" s="447">
        <v>0</v>
      </c>
      <c r="ER557" s="410"/>
      <c r="ES557" s="200"/>
      <c r="ET557" s="412">
        <f t="shared" ref="ET557:ET609" si="11">+EG557-W557</f>
        <v>0</v>
      </c>
    </row>
    <row r="558" spans="1:150" s="409" customFormat="1" ht="99.95" customHeight="1" x14ac:dyDescent="0.25">
      <c r="A558" s="430" t="s">
        <v>205</v>
      </c>
      <c r="B558" s="430" t="s">
        <v>3996</v>
      </c>
      <c r="C558" s="430" t="s">
        <v>189</v>
      </c>
      <c r="D558" s="437">
        <v>8</v>
      </c>
      <c r="E558" s="430" t="s">
        <v>4004</v>
      </c>
      <c r="F558" s="437" t="s">
        <v>3589</v>
      </c>
      <c r="G558" s="437">
        <v>0.57999999999999996</v>
      </c>
      <c r="H558" s="437">
        <v>0.31</v>
      </c>
      <c r="I558" s="441">
        <v>0.26</v>
      </c>
      <c r="J558" s="430" t="s">
        <v>1917</v>
      </c>
      <c r="K558" s="437" t="s">
        <v>299</v>
      </c>
      <c r="L558" s="437">
        <v>17</v>
      </c>
      <c r="M558" s="430" t="s">
        <v>1930</v>
      </c>
      <c r="N558" s="430" t="s">
        <v>1931</v>
      </c>
      <c r="O558" s="430" t="s">
        <v>1920</v>
      </c>
      <c r="P558" s="441">
        <v>0.01</v>
      </c>
      <c r="Q558" s="437" t="s">
        <v>1820</v>
      </c>
      <c r="R558" s="474">
        <v>80000000</v>
      </c>
      <c r="S558" s="430"/>
      <c r="T558" s="58">
        <v>43102</v>
      </c>
      <c r="U558" s="58">
        <v>43464</v>
      </c>
      <c r="V558" s="416" t="s">
        <v>1932</v>
      </c>
      <c r="W558" s="441">
        <v>1</v>
      </c>
      <c r="X558" s="459">
        <v>0</v>
      </c>
      <c r="Y558" s="323"/>
      <c r="Z558" s="323"/>
      <c r="AA558" s="459">
        <v>0</v>
      </c>
      <c r="AB558" s="403">
        <v>0</v>
      </c>
      <c r="AC558" s="404"/>
      <c r="AD558" s="323"/>
      <c r="AE558" s="838"/>
      <c r="AF558" s="838"/>
      <c r="AG558" s="459">
        <v>0</v>
      </c>
      <c r="AH558" s="323"/>
      <c r="AI558" s="323"/>
      <c r="AJ558" s="459">
        <v>0</v>
      </c>
      <c r="AK558" s="405">
        <v>0</v>
      </c>
      <c r="AL558" s="323"/>
      <c r="AM558" s="323"/>
      <c r="AN558" s="838"/>
      <c r="AO558" s="838"/>
      <c r="AP558" s="459">
        <v>0</v>
      </c>
      <c r="AQ558" s="323"/>
      <c r="AR558" s="323"/>
      <c r="AS558" s="459">
        <v>0</v>
      </c>
      <c r="AT558" s="402">
        <v>0</v>
      </c>
      <c r="AU558" s="323"/>
      <c r="AV558" s="323"/>
      <c r="AW558" s="323"/>
      <c r="AX558" s="835"/>
      <c r="AY558" s="835"/>
      <c r="AZ558" s="459">
        <v>0</v>
      </c>
      <c r="BA558" s="323"/>
      <c r="BB558" s="323"/>
      <c r="BC558" s="459">
        <v>0</v>
      </c>
      <c r="BD558" s="402">
        <v>0</v>
      </c>
      <c r="BE558" s="323"/>
      <c r="BF558" s="323"/>
      <c r="BG558" s="836"/>
      <c r="BH558" s="836"/>
      <c r="BI558" s="459">
        <v>0.2</v>
      </c>
      <c r="BJ558" s="323"/>
      <c r="BK558" s="323" t="s">
        <v>1849</v>
      </c>
      <c r="BL558" s="459">
        <v>0.2</v>
      </c>
      <c r="BM558" s="402">
        <v>0</v>
      </c>
      <c r="BN558" s="404">
        <v>80000000</v>
      </c>
      <c r="BO558" s="323"/>
      <c r="BP558" s="836"/>
      <c r="BQ558" s="836"/>
      <c r="BR558" s="459">
        <v>0.3</v>
      </c>
      <c r="BS558" s="323"/>
      <c r="BT558" s="323" t="s">
        <v>1875</v>
      </c>
      <c r="BU558" s="459">
        <v>0.3</v>
      </c>
      <c r="BV558" s="402">
        <v>0</v>
      </c>
      <c r="BW558" s="323"/>
      <c r="BX558" s="323"/>
      <c r="BY558" s="323"/>
      <c r="BZ558" s="835"/>
      <c r="CA558" s="835"/>
      <c r="CB558" s="459">
        <v>0</v>
      </c>
      <c r="CC558" s="323"/>
      <c r="CD558" s="323"/>
      <c r="CE558" s="459">
        <v>0</v>
      </c>
      <c r="CF558" s="402">
        <v>0</v>
      </c>
      <c r="CG558" s="323"/>
      <c r="CH558" s="323"/>
      <c r="CI558" s="836"/>
      <c r="CJ558" s="836"/>
      <c r="CK558" s="459">
        <v>0</v>
      </c>
      <c r="CL558" s="323"/>
      <c r="CM558" s="323"/>
      <c r="CN558" s="459">
        <v>0</v>
      </c>
      <c r="CO558" s="323">
        <v>0</v>
      </c>
      <c r="CP558" s="323"/>
      <c r="CQ558" s="323"/>
      <c r="CR558" s="836"/>
      <c r="CS558" s="836"/>
      <c r="CT558" s="459">
        <v>0</v>
      </c>
      <c r="CU558" s="323"/>
      <c r="CV558" s="323"/>
      <c r="CW558" s="459">
        <v>0</v>
      </c>
      <c r="CX558" s="323">
        <v>0</v>
      </c>
      <c r="CY558" s="323"/>
      <c r="CZ558" s="323"/>
      <c r="DA558" s="323"/>
      <c r="DB558" s="835"/>
      <c r="DC558" s="835"/>
      <c r="DD558" s="459">
        <v>0.5</v>
      </c>
      <c r="DE558" s="323"/>
      <c r="DF558" s="323" t="s">
        <v>1933</v>
      </c>
      <c r="DG558" s="459">
        <v>0.5</v>
      </c>
      <c r="DH558" s="323">
        <v>0</v>
      </c>
      <c r="DI558" s="323"/>
      <c r="DJ558" s="323"/>
      <c r="DK558" s="836"/>
      <c r="DL558" s="836"/>
      <c r="DM558" s="459">
        <v>0</v>
      </c>
      <c r="DN558" s="323"/>
      <c r="DO558" s="323"/>
      <c r="DP558" s="459">
        <v>0</v>
      </c>
      <c r="DQ558" s="323">
        <v>0</v>
      </c>
      <c r="DR558" s="323"/>
      <c r="DS558" s="323"/>
      <c r="DT558" s="836"/>
      <c r="DU558" s="836"/>
      <c r="DV558" s="459">
        <v>0</v>
      </c>
      <c r="DW558" s="323"/>
      <c r="DX558" s="323"/>
      <c r="DY558" s="459">
        <v>0</v>
      </c>
      <c r="DZ558" s="323">
        <v>0</v>
      </c>
      <c r="EA558" s="323"/>
      <c r="EB558" s="323"/>
      <c r="EC558" s="323" t="s">
        <v>1931</v>
      </c>
      <c r="ED558" s="835"/>
      <c r="EE558" s="835"/>
      <c r="EG558" s="436">
        <v>1</v>
      </c>
      <c r="EH558" s="436">
        <v>0</v>
      </c>
      <c r="EI558" s="446">
        <v>0</v>
      </c>
      <c r="EJ558" s="434">
        <v>1</v>
      </c>
      <c r="EK558" s="434">
        <v>0</v>
      </c>
      <c r="EL558" s="446">
        <v>0</v>
      </c>
      <c r="EM558" s="586"/>
      <c r="EN558" s="586"/>
      <c r="EO558" s="619"/>
      <c r="EP558" s="476">
        <v>80000000</v>
      </c>
      <c r="EQ558" s="447">
        <v>0</v>
      </c>
      <c r="ER558" s="410"/>
      <c r="ES558" s="200"/>
      <c r="ET558" s="412">
        <f t="shared" si="11"/>
        <v>0</v>
      </c>
    </row>
    <row r="559" spans="1:150" s="577" customFormat="1" ht="99.95" customHeight="1" x14ac:dyDescent="0.25">
      <c r="A559" s="430" t="s">
        <v>217</v>
      </c>
      <c r="B559" s="430" t="s">
        <v>83</v>
      </c>
      <c r="C559" s="430" t="s">
        <v>3587</v>
      </c>
      <c r="D559" s="437">
        <v>1</v>
      </c>
      <c r="E559" s="430" t="s">
        <v>3588</v>
      </c>
      <c r="F559" s="437" t="s">
        <v>3589</v>
      </c>
      <c r="G559" s="437">
        <v>16</v>
      </c>
      <c r="H559" s="443">
        <v>1</v>
      </c>
      <c r="I559" s="459">
        <v>0.14299999999999999</v>
      </c>
      <c r="J559" s="430" t="s">
        <v>3590</v>
      </c>
      <c r="K559" s="164">
        <v>43464</v>
      </c>
      <c r="L559" s="437">
        <v>1</v>
      </c>
      <c r="M559" s="430" t="s">
        <v>3591</v>
      </c>
      <c r="N559" s="430" t="s">
        <v>3592</v>
      </c>
      <c r="O559" s="416" t="s">
        <v>3593</v>
      </c>
      <c r="P559" s="444">
        <v>0.2</v>
      </c>
      <c r="Q559" s="437" t="s">
        <v>3594</v>
      </c>
      <c r="R559" s="432">
        <v>124916000</v>
      </c>
      <c r="S559" s="430"/>
      <c r="T559" s="58">
        <v>43132</v>
      </c>
      <c r="U559" s="58">
        <v>43342</v>
      </c>
      <c r="V559" s="167" t="s">
        <v>3854</v>
      </c>
      <c r="W559" s="576">
        <v>0.25</v>
      </c>
      <c r="X559" s="459">
        <v>0</v>
      </c>
      <c r="Y559" s="437"/>
      <c r="Z559" s="441">
        <v>0</v>
      </c>
      <c r="AA559" s="665">
        <v>0</v>
      </c>
      <c r="AB559" s="598">
        <v>0</v>
      </c>
      <c r="AC559" s="678">
        <v>124916000</v>
      </c>
      <c r="AD559" s="598"/>
      <c r="AE559" s="437"/>
      <c r="AF559" s="437"/>
      <c r="AG559" s="459"/>
      <c r="AH559" s="437"/>
      <c r="AI559" s="437"/>
      <c r="AJ559" s="665"/>
      <c r="AK559" s="437"/>
      <c r="AL559" s="437"/>
      <c r="AM559" s="437"/>
      <c r="AN559" s="437"/>
      <c r="AO559" s="437"/>
      <c r="AP559" s="459">
        <v>8.3000000000000004E-2</v>
      </c>
      <c r="AQ559" s="437"/>
      <c r="AR559" s="437" t="s">
        <v>3855</v>
      </c>
      <c r="AS559" s="665"/>
      <c r="AT559" s="437"/>
      <c r="AU559" s="437"/>
      <c r="AV559" s="437"/>
      <c r="AW559" s="330"/>
      <c r="AX559" s="437"/>
      <c r="AY559" s="437"/>
      <c r="AZ559" s="459">
        <v>8.3000000000000004E-2</v>
      </c>
      <c r="BA559" s="330"/>
      <c r="BB559" s="540" t="s">
        <v>3856</v>
      </c>
      <c r="BC559" s="665"/>
      <c r="BD559" s="437"/>
      <c r="BE559" s="437"/>
      <c r="BF559" s="437"/>
      <c r="BG559" s="437"/>
      <c r="BH559" s="437"/>
      <c r="BI559" s="459">
        <v>8.4000000000000005E-2</v>
      </c>
      <c r="BJ559" s="437"/>
      <c r="BK559" s="437" t="s">
        <v>3857</v>
      </c>
      <c r="BL559" s="665">
        <v>0.184</v>
      </c>
      <c r="BM559" s="598"/>
      <c r="BN559" s="437"/>
      <c r="BO559" s="437"/>
      <c r="BP559" s="437"/>
      <c r="BQ559" s="437"/>
      <c r="BR559" s="459"/>
      <c r="BS559" s="437"/>
      <c r="BT559" s="437"/>
      <c r="BU559" s="665"/>
      <c r="BV559" s="598"/>
      <c r="BW559" s="437"/>
      <c r="BX559" s="437"/>
      <c r="BY559" s="437"/>
      <c r="BZ559" s="437"/>
      <c r="CA559" s="437"/>
      <c r="CB559" s="459"/>
      <c r="CC559" s="437"/>
      <c r="CD559" s="437"/>
      <c r="CE559" s="665"/>
      <c r="CF559" s="598"/>
      <c r="CG559" s="437"/>
      <c r="CH559" s="437"/>
      <c r="CI559" s="437"/>
      <c r="CJ559" s="437"/>
      <c r="CK559" s="459"/>
      <c r="CL559" s="437"/>
      <c r="CM559" s="437"/>
      <c r="CN559" s="665">
        <v>8.3000000000000004E-2</v>
      </c>
      <c r="CO559" s="598"/>
      <c r="CP559" s="437"/>
      <c r="CQ559" s="437"/>
      <c r="CR559" s="437"/>
      <c r="CS559" s="437"/>
      <c r="CT559" s="459"/>
      <c r="CU559" s="437"/>
      <c r="CV559" s="437"/>
      <c r="CW559" s="665"/>
      <c r="CX559" s="437"/>
      <c r="CY559" s="437"/>
      <c r="CZ559" s="437"/>
      <c r="DA559" s="437"/>
      <c r="DB559" s="437"/>
      <c r="DC559" s="437"/>
      <c r="DD559" s="459"/>
      <c r="DE559" s="437"/>
      <c r="DF559" s="437"/>
      <c r="DG559" s="665"/>
      <c r="DH559" s="437"/>
      <c r="DI559" s="437"/>
      <c r="DJ559" s="437"/>
      <c r="DK559" s="437"/>
      <c r="DL559" s="437"/>
      <c r="DM559" s="459"/>
      <c r="DN559" s="437"/>
      <c r="DO559" s="437"/>
      <c r="DP559" s="665"/>
      <c r="DQ559" s="437"/>
      <c r="DR559" s="437"/>
      <c r="DS559" s="437"/>
      <c r="DT559" s="437"/>
      <c r="DU559" s="437"/>
      <c r="DV559" s="459"/>
      <c r="DW559" s="437"/>
      <c r="DX559" s="437"/>
      <c r="DY559" s="665"/>
      <c r="DZ559" s="437"/>
      <c r="EA559" s="437"/>
      <c r="EB559" s="437"/>
      <c r="EC559" s="437"/>
      <c r="ED559" s="437"/>
      <c r="EE559" s="437"/>
      <c r="EG559" s="436">
        <v>0.25</v>
      </c>
      <c r="EH559" s="437"/>
      <c r="EI559" s="437"/>
      <c r="EJ559" s="441">
        <v>1.0042</v>
      </c>
      <c r="EK559" s="437"/>
      <c r="EL559" s="437"/>
      <c r="EM559" s="437">
        <v>1</v>
      </c>
      <c r="EN559" s="437"/>
      <c r="EO559" s="437">
        <v>0</v>
      </c>
      <c r="EP559" s="704">
        <v>124916000</v>
      </c>
      <c r="EQ559" s="437"/>
      <c r="ER559" s="437"/>
      <c r="ES559" s="578"/>
      <c r="ET559" s="412">
        <f t="shared" si="11"/>
        <v>0</v>
      </c>
    </row>
    <row r="560" spans="1:150" s="577" customFormat="1" ht="99.95" customHeight="1" x14ac:dyDescent="0.25">
      <c r="A560" s="430" t="s">
        <v>217</v>
      </c>
      <c r="B560" s="430" t="s">
        <v>83</v>
      </c>
      <c r="C560" s="430" t="s">
        <v>3587</v>
      </c>
      <c r="D560" s="437">
        <v>1</v>
      </c>
      <c r="E560" s="430" t="s">
        <v>3588</v>
      </c>
      <c r="F560" s="437" t="s">
        <v>3589</v>
      </c>
      <c r="G560" s="437">
        <v>16</v>
      </c>
      <c r="H560" s="443">
        <v>1</v>
      </c>
      <c r="I560" s="459">
        <v>0.14299999999999999</v>
      </c>
      <c r="J560" s="430" t="s">
        <v>3590</v>
      </c>
      <c r="K560" s="164">
        <v>43464</v>
      </c>
      <c r="L560" s="437">
        <v>1</v>
      </c>
      <c r="M560" s="430" t="s">
        <v>3591</v>
      </c>
      <c r="N560" s="430" t="s">
        <v>3592</v>
      </c>
      <c r="O560" s="416" t="s">
        <v>3593</v>
      </c>
      <c r="P560" s="441">
        <v>0.2</v>
      </c>
      <c r="Q560" s="437" t="s">
        <v>3594</v>
      </c>
      <c r="R560" s="432">
        <v>124916000</v>
      </c>
      <c r="S560" s="430"/>
      <c r="T560" s="58">
        <v>43132</v>
      </c>
      <c r="U560" s="58">
        <v>43342</v>
      </c>
      <c r="V560" s="167" t="s">
        <v>3858</v>
      </c>
      <c r="W560" s="576">
        <v>0.25</v>
      </c>
      <c r="X560" s="459">
        <v>0</v>
      </c>
      <c r="Y560" s="437"/>
      <c r="Z560" s="441">
        <v>0</v>
      </c>
      <c r="AA560" s="665"/>
      <c r="AB560" s="598"/>
      <c r="AC560" s="598"/>
      <c r="AD560" s="598"/>
      <c r="AE560" s="437"/>
      <c r="AF560" s="437"/>
      <c r="AG560" s="459"/>
      <c r="AH560" s="437"/>
      <c r="AI560" s="437"/>
      <c r="AJ560" s="665"/>
      <c r="AK560" s="437"/>
      <c r="AL560" s="437"/>
      <c r="AM560" s="437"/>
      <c r="AN560" s="437"/>
      <c r="AO560" s="437"/>
      <c r="AP560" s="459">
        <v>0.05</v>
      </c>
      <c r="AQ560" s="437"/>
      <c r="AR560" s="598" t="s">
        <v>3859</v>
      </c>
      <c r="AS560" s="665"/>
      <c r="AT560" s="437"/>
      <c r="AU560" s="437"/>
      <c r="AV560" s="437"/>
      <c r="AW560" s="437"/>
      <c r="AX560" s="437"/>
      <c r="AY560" s="437"/>
      <c r="AZ560" s="459">
        <v>0.05</v>
      </c>
      <c r="BA560" s="437"/>
      <c r="BB560" s="598" t="s">
        <v>3860</v>
      </c>
      <c r="BC560" s="665"/>
      <c r="BD560" s="437"/>
      <c r="BE560" s="437"/>
      <c r="BF560" s="437"/>
      <c r="BG560" s="437"/>
      <c r="BH560" s="437"/>
      <c r="BI560" s="459">
        <v>0.05</v>
      </c>
      <c r="BJ560" s="437"/>
      <c r="BK560" s="598" t="s">
        <v>3860</v>
      </c>
      <c r="BL560" s="665"/>
      <c r="BM560" s="598"/>
      <c r="BN560" s="437"/>
      <c r="BO560" s="437"/>
      <c r="BP560" s="437"/>
      <c r="BQ560" s="437"/>
      <c r="BR560" s="459">
        <v>0.05</v>
      </c>
      <c r="BS560" s="437"/>
      <c r="BT560" s="598" t="s">
        <v>3860</v>
      </c>
      <c r="BU560" s="665"/>
      <c r="BV560" s="598"/>
      <c r="BW560" s="437"/>
      <c r="BX560" s="437"/>
      <c r="BY560" s="437"/>
      <c r="BZ560" s="437"/>
      <c r="CA560" s="437"/>
      <c r="CB560" s="459">
        <v>0.05</v>
      </c>
      <c r="CC560" s="437"/>
      <c r="CD560" s="437" t="s">
        <v>3861</v>
      </c>
      <c r="CE560" s="665"/>
      <c r="CF560" s="598"/>
      <c r="CG560" s="437"/>
      <c r="CH560" s="437"/>
      <c r="CI560" s="437"/>
      <c r="CJ560" s="437"/>
      <c r="CK560" s="459"/>
      <c r="CL560" s="437"/>
      <c r="CM560" s="437"/>
      <c r="CN560" s="665"/>
      <c r="CO560" s="598"/>
      <c r="CP560" s="437"/>
      <c r="CQ560" s="437"/>
      <c r="CR560" s="437"/>
      <c r="CS560" s="437"/>
      <c r="CT560" s="459"/>
      <c r="CU560" s="437"/>
      <c r="CV560" s="437"/>
      <c r="CW560" s="665"/>
      <c r="CX560" s="437"/>
      <c r="CY560" s="437"/>
      <c r="CZ560" s="437"/>
      <c r="DA560" s="437"/>
      <c r="DB560" s="437"/>
      <c r="DC560" s="437"/>
      <c r="DD560" s="459"/>
      <c r="DE560" s="437"/>
      <c r="DF560" s="437"/>
      <c r="DG560" s="665"/>
      <c r="DH560" s="437"/>
      <c r="DI560" s="437"/>
      <c r="DJ560" s="437"/>
      <c r="DK560" s="437"/>
      <c r="DL560" s="437"/>
      <c r="DM560" s="459"/>
      <c r="DN560" s="437"/>
      <c r="DO560" s="437"/>
      <c r="DP560" s="665"/>
      <c r="DQ560" s="437"/>
      <c r="DR560" s="437"/>
      <c r="DS560" s="437"/>
      <c r="DT560" s="437"/>
      <c r="DU560" s="437"/>
      <c r="DV560" s="459"/>
      <c r="DW560" s="437"/>
      <c r="DX560" s="437"/>
      <c r="DY560" s="665"/>
      <c r="DZ560" s="437"/>
      <c r="EA560" s="437"/>
      <c r="EB560" s="437"/>
      <c r="EC560" s="437"/>
      <c r="ED560" s="437"/>
      <c r="EE560" s="437"/>
      <c r="EG560" s="436">
        <v>0.24990000000000001</v>
      </c>
      <c r="EH560" s="437"/>
      <c r="EI560" s="437"/>
      <c r="EJ560" s="437"/>
      <c r="EK560" s="437"/>
      <c r="EL560" s="437"/>
      <c r="EM560" s="437"/>
      <c r="EN560" s="437"/>
      <c r="EO560" s="437"/>
      <c r="EP560" s="705"/>
      <c r="EQ560" s="437"/>
      <c r="ER560" s="437"/>
      <c r="ES560" s="578"/>
      <c r="ET560" s="412">
        <f t="shared" si="11"/>
        <v>-9.9999999999988987E-5</v>
      </c>
    </row>
    <row r="561" spans="1:150" s="577" customFormat="1" ht="99.95" customHeight="1" x14ac:dyDescent="0.25">
      <c r="A561" s="430" t="s">
        <v>217</v>
      </c>
      <c r="B561" s="430" t="s">
        <v>83</v>
      </c>
      <c r="C561" s="430" t="s">
        <v>3587</v>
      </c>
      <c r="D561" s="52">
        <v>1</v>
      </c>
      <c r="E561" s="430" t="s">
        <v>3588</v>
      </c>
      <c r="F561" s="437" t="s">
        <v>3589</v>
      </c>
      <c r="G561" s="437">
        <v>16</v>
      </c>
      <c r="H561" s="443">
        <v>1</v>
      </c>
      <c r="I561" s="459">
        <v>0.14299999999999999</v>
      </c>
      <c r="J561" s="430" t="s">
        <v>3590</v>
      </c>
      <c r="K561" s="164">
        <v>43464</v>
      </c>
      <c r="L561" s="437">
        <v>1</v>
      </c>
      <c r="M561" s="430" t="s">
        <v>3591</v>
      </c>
      <c r="N561" s="430" t="s">
        <v>3592</v>
      </c>
      <c r="O561" s="416" t="s">
        <v>3593</v>
      </c>
      <c r="P561" s="441">
        <v>0.2</v>
      </c>
      <c r="Q561" s="437" t="s">
        <v>3594</v>
      </c>
      <c r="R561" s="432">
        <v>124916000</v>
      </c>
      <c r="S561" s="430"/>
      <c r="T561" s="58">
        <v>43132</v>
      </c>
      <c r="U561" s="58">
        <v>43342</v>
      </c>
      <c r="V561" s="167" t="s">
        <v>3599</v>
      </c>
      <c r="W561" s="576">
        <v>0.25</v>
      </c>
      <c r="X561" s="459">
        <v>0</v>
      </c>
      <c r="Y561" s="437"/>
      <c r="Z561" s="441">
        <v>0</v>
      </c>
      <c r="AA561" s="665"/>
      <c r="AB561" s="598"/>
      <c r="AC561" s="598"/>
      <c r="AD561" s="598"/>
      <c r="AE561" s="437"/>
      <c r="AF561" s="437"/>
      <c r="AG561" s="459"/>
      <c r="AH561" s="437"/>
      <c r="AI561" s="437"/>
      <c r="AJ561" s="665"/>
      <c r="AK561" s="437"/>
      <c r="AL561" s="437"/>
      <c r="AM561" s="437"/>
      <c r="AN561" s="437"/>
      <c r="AO561" s="437"/>
      <c r="AP561" s="459">
        <v>0.05</v>
      </c>
      <c r="AQ561" s="437"/>
      <c r="AR561" s="598"/>
      <c r="AS561" s="665"/>
      <c r="AT561" s="437"/>
      <c r="AU561" s="437"/>
      <c r="AV561" s="437"/>
      <c r="AW561" s="437"/>
      <c r="AX561" s="437"/>
      <c r="AY561" s="437"/>
      <c r="AZ561" s="459">
        <v>0.05</v>
      </c>
      <c r="BA561" s="437"/>
      <c r="BB561" s="598"/>
      <c r="BC561" s="665"/>
      <c r="BD561" s="437"/>
      <c r="BE561" s="437"/>
      <c r="BF561" s="437"/>
      <c r="BG561" s="437"/>
      <c r="BH561" s="437"/>
      <c r="BI561" s="459">
        <v>0.05</v>
      </c>
      <c r="BJ561" s="437"/>
      <c r="BK561" s="598"/>
      <c r="BL561" s="665"/>
      <c r="BM561" s="598"/>
      <c r="BN561" s="437"/>
      <c r="BO561" s="437"/>
      <c r="BP561" s="437"/>
      <c r="BQ561" s="437"/>
      <c r="BR561" s="459">
        <v>0.05</v>
      </c>
      <c r="BS561" s="437"/>
      <c r="BT561" s="598"/>
      <c r="BU561" s="665"/>
      <c r="BV561" s="598"/>
      <c r="BW561" s="437"/>
      <c r="BX561" s="437"/>
      <c r="BY561" s="437"/>
      <c r="BZ561" s="437"/>
      <c r="CA561" s="437"/>
      <c r="CB561" s="459">
        <v>0.05</v>
      </c>
      <c r="CC561" s="437"/>
      <c r="CD561" s="437" t="s">
        <v>3862</v>
      </c>
      <c r="CE561" s="665"/>
      <c r="CF561" s="598"/>
      <c r="CG561" s="437"/>
      <c r="CH561" s="437"/>
      <c r="CI561" s="437"/>
      <c r="CJ561" s="437"/>
      <c r="CK561" s="459"/>
      <c r="CL561" s="437"/>
      <c r="CM561" s="437"/>
      <c r="CN561" s="665"/>
      <c r="CO561" s="598"/>
      <c r="CP561" s="437"/>
      <c r="CQ561" s="437"/>
      <c r="CR561" s="437"/>
      <c r="CS561" s="437"/>
      <c r="CT561" s="459"/>
      <c r="CU561" s="437"/>
      <c r="CV561" s="437"/>
      <c r="CW561" s="665"/>
      <c r="CX561" s="437"/>
      <c r="CY561" s="437"/>
      <c r="CZ561" s="437"/>
      <c r="DA561" s="437"/>
      <c r="DB561" s="437"/>
      <c r="DC561" s="437"/>
      <c r="DD561" s="459"/>
      <c r="DE561" s="437"/>
      <c r="DF561" s="437"/>
      <c r="DG561" s="665"/>
      <c r="DH561" s="437"/>
      <c r="DI561" s="437"/>
      <c r="DJ561" s="437"/>
      <c r="DK561" s="437"/>
      <c r="DL561" s="437"/>
      <c r="DM561" s="459"/>
      <c r="DN561" s="437"/>
      <c r="DO561" s="437"/>
      <c r="DP561" s="665"/>
      <c r="DQ561" s="437"/>
      <c r="DR561" s="437"/>
      <c r="DS561" s="437"/>
      <c r="DT561" s="437"/>
      <c r="DU561" s="437"/>
      <c r="DV561" s="459"/>
      <c r="DW561" s="437"/>
      <c r="DX561" s="437"/>
      <c r="DY561" s="665"/>
      <c r="DZ561" s="437"/>
      <c r="EA561" s="437"/>
      <c r="EB561" s="437"/>
      <c r="EC561" s="437"/>
      <c r="ED561" s="437"/>
      <c r="EE561" s="437"/>
      <c r="EG561" s="436">
        <v>0.25309999999999999</v>
      </c>
      <c r="EH561" s="437"/>
      <c r="EI561" s="437"/>
      <c r="EJ561" s="437"/>
      <c r="EK561" s="437"/>
      <c r="EL561" s="437"/>
      <c r="EM561" s="437"/>
      <c r="EN561" s="437"/>
      <c r="EO561" s="437"/>
      <c r="EP561" s="705"/>
      <c r="EQ561" s="437"/>
      <c r="ER561" s="437"/>
      <c r="ES561" s="578"/>
      <c r="ET561" s="412">
        <f t="shared" si="11"/>
        <v>3.0999999999999917E-3</v>
      </c>
    </row>
    <row r="562" spans="1:150" s="577" customFormat="1" ht="99.95" customHeight="1" x14ac:dyDescent="0.25">
      <c r="A562" s="430" t="s">
        <v>217</v>
      </c>
      <c r="B562" s="430" t="s">
        <v>83</v>
      </c>
      <c r="C562" s="430" t="s">
        <v>3587</v>
      </c>
      <c r="D562" s="437">
        <v>1</v>
      </c>
      <c r="E562" s="430" t="s">
        <v>3588</v>
      </c>
      <c r="F562" s="437" t="s">
        <v>3589</v>
      </c>
      <c r="G562" s="437">
        <v>16</v>
      </c>
      <c r="H562" s="443">
        <v>1</v>
      </c>
      <c r="I562" s="459">
        <v>0.14299999999999999</v>
      </c>
      <c r="J562" s="430" t="s">
        <v>3590</v>
      </c>
      <c r="K562" s="164">
        <v>43464</v>
      </c>
      <c r="L562" s="437">
        <v>1</v>
      </c>
      <c r="M562" s="430" t="s">
        <v>3591</v>
      </c>
      <c r="N562" s="430" t="s">
        <v>3592</v>
      </c>
      <c r="O562" s="416" t="s">
        <v>3593</v>
      </c>
      <c r="P562" s="441">
        <v>0.2</v>
      </c>
      <c r="Q562" s="437" t="s">
        <v>3594</v>
      </c>
      <c r="R562" s="432">
        <v>124916000</v>
      </c>
      <c r="S562" s="430"/>
      <c r="T562" s="58">
        <v>43132</v>
      </c>
      <c r="U562" s="58">
        <v>43342</v>
      </c>
      <c r="V562" s="167" t="s">
        <v>3863</v>
      </c>
      <c r="W562" s="576">
        <v>0.25</v>
      </c>
      <c r="X562" s="459">
        <v>0</v>
      </c>
      <c r="Y562" s="437"/>
      <c r="Z562" s="441">
        <v>0</v>
      </c>
      <c r="AA562" s="665"/>
      <c r="AB562" s="598"/>
      <c r="AC562" s="598"/>
      <c r="AD562" s="598"/>
      <c r="AE562" s="437"/>
      <c r="AF562" s="437"/>
      <c r="AG562" s="459"/>
      <c r="AH562" s="437"/>
      <c r="AI562" s="437"/>
      <c r="AJ562" s="665"/>
      <c r="AK562" s="437"/>
      <c r="AL562" s="437"/>
      <c r="AM562" s="437"/>
      <c r="AN562" s="437"/>
      <c r="AO562" s="437"/>
      <c r="AP562" s="459"/>
      <c r="AQ562" s="437"/>
      <c r="AR562" s="437"/>
      <c r="AS562" s="665"/>
      <c r="AT562" s="437"/>
      <c r="AU562" s="437"/>
      <c r="AV562" s="437"/>
      <c r="AW562" s="437"/>
      <c r="AX562" s="437"/>
      <c r="AY562" s="437"/>
      <c r="AZ562" s="459"/>
      <c r="BA562" s="437"/>
      <c r="BB562" s="437"/>
      <c r="BC562" s="665"/>
      <c r="BD562" s="437"/>
      <c r="BE562" s="437"/>
      <c r="BF562" s="437"/>
      <c r="BG562" s="437"/>
      <c r="BH562" s="437"/>
      <c r="BI562" s="459"/>
      <c r="BJ562" s="437"/>
      <c r="BK562" s="437"/>
      <c r="BL562" s="665"/>
      <c r="BM562" s="598"/>
      <c r="BN562" s="437"/>
      <c r="BO562" s="437"/>
      <c r="BP562" s="437"/>
      <c r="BQ562" s="437"/>
      <c r="BR562" s="459"/>
      <c r="BS562" s="437"/>
      <c r="BT562" s="540"/>
      <c r="BU562" s="665"/>
      <c r="BV562" s="598"/>
      <c r="BW562" s="437"/>
      <c r="BX562" s="437"/>
      <c r="BY562" s="437"/>
      <c r="BZ562" s="437"/>
      <c r="CA562" s="437"/>
      <c r="CB562" s="459">
        <v>8.3000000000000004E-2</v>
      </c>
      <c r="CC562" s="437"/>
      <c r="CD562" s="540" t="s">
        <v>3864</v>
      </c>
      <c r="CE562" s="665"/>
      <c r="CF562" s="598"/>
      <c r="CG562" s="437"/>
      <c r="CH562" s="437"/>
      <c r="CI562" s="437"/>
      <c r="CJ562" s="437"/>
      <c r="CK562" s="459">
        <v>8.3000000000000004E-2</v>
      </c>
      <c r="CL562" s="437"/>
      <c r="CM562" s="540" t="s">
        <v>3864</v>
      </c>
      <c r="CN562" s="665"/>
      <c r="CO562" s="598"/>
      <c r="CP562" s="437"/>
      <c r="CQ562" s="437"/>
      <c r="CR562" s="437"/>
      <c r="CS562" s="437"/>
      <c r="CT562" s="459">
        <v>8.4000000000000005E-2</v>
      </c>
      <c r="CU562" s="437"/>
      <c r="CV562" s="540" t="s">
        <v>3864</v>
      </c>
      <c r="CW562" s="665"/>
      <c r="CX562" s="437"/>
      <c r="CY562" s="437"/>
      <c r="CZ562" s="437"/>
      <c r="DA562" s="437"/>
      <c r="DB562" s="437"/>
      <c r="DC562" s="437"/>
      <c r="DD562" s="459"/>
      <c r="DE562" s="437"/>
      <c r="DF562" s="437"/>
      <c r="DG562" s="665"/>
      <c r="DH562" s="437"/>
      <c r="DI562" s="437"/>
      <c r="DJ562" s="437"/>
      <c r="DK562" s="437"/>
      <c r="DL562" s="437"/>
      <c r="DM562" s="459"/>
      <c r="DN562" s="437"/>
      <c r="DO562" s="437"/>
      <c r="DP562" s="665"/>
      <c r="DQ562" s="437"/>
      <c r="DR562" s="437"/>
      <c r="DS562" s="437"/>
      <c r="DT562" s="437"/>
      <c r="DU562" s="437"/>
      <c r="DV562" s="459"/>
      <c r="DW562" s="437"/>
      <c r="DX562" s="437"/>
      <c r="DY562" s="665"/>
      <c r="DZ562" s="437"/>
      <c r="EA562" s="437"/>
      <c r="EB562" s="437"/>
      <c r="EC562" s="437"/>
      <c r="ED562" s="437"/>
      <c r="EE562" s="437"/>
      <c r="EG562" s="436">
        <v>0.25119999999999998</v>
      </c>
      <c r="EH562" s="437"/>
      <c r="EI562" s="437"/>
      <c r="EJ562" s="437"/>
      <c r="EK562" s="437"/>
      <c r="EL562" s="437"/>
      <c r="EM562" s="437"/>
      <c r="EN562" s="437"/>
      <c r="EO562" s="437"/>
      <c r="EP562" s="706"/>
      <c r="EQ562" s="437"/>
      <c r="ER562" s="437"/>
      <c r="ES562" s="578"/>
      <c r="ET562" s="412">
        <f t="shared" si="11"/>
        <v>1.1999999999999789E-3</v>
      </c>
    </row>
    <row r="563" spans="1:150" s="577" customFormat="1" ht="99.95" customHeight="1" x14ac:dyDescent="0.25">
      <c r="A563" s="430" t="s">
        <v>217</v>
      </c>
      <c r="B563" s="430" t="s">
        <v>83</v>
      </c>
      <c r="C563" s="430" t="s">
        <v>3587</v>
      </c>
      <c r="D563" s="437">
        <v>1</v>
      </c>
      <c r="E563" s="430" t="s">
        <v>3588</v>
      </c>
      <c r="F563" s="437" t="s">
        <v>3589</v>
      </c>
      <c r="G563" s="437">
        <v>16</v>
      </c>
      <c r="H563" s="443">
        <v>1</v>
      </c>
      <c r="I563" s="459">
        <v>0.14299999999999999</v>
      </c>
      <c r="J563" s="430" t="s">
        <v>3590</v>
      </c>
      <c r="K563" s="164">
        <v>43464</v>
      </c>
      <c r="L563" s="437">
        <v>2</v>
      </c>
      <c r="M563" s="167" t="s">
        <v>3603</v>
      </c>
      <c r="N563" s="430" t="s">
        <v>3604</v>
      </c>
      <c r="O563" s="416" t="s">
        <v>3605</v>
      </c>
      <c r="P563" s="444">
        <v>0.33329999999999999</v>
      </c>
      <c r="Q563" s="75" t="s">
        <v>2163</v>
      </c>
      <c r="R563" s="432">
        <v>592200000</v>
      </c>
      <c r="S563" s="415"/>
      <c r="T563" s="70">
        <v>43101</v>
      </c>
      <c r="U563" s="70">
        <v>43464</v>
      </c>
      <c r="V563" s="167" t="s">
        <v>3865</v>
      </c>
      <c r="W563" s="84">
        <v>0.33300000000000002</v>
      </c>
      <c r="X563" s="459">
        <v>0</v>
      </c>
      <c r="Y563" s="431"/>
      <c r="Z563" s="430"/>
      <c r="AA563" s="665"/>
      <c r="AB563" s="471"/>
      <c r="AC563" s="678">
        <v>317724000</v>
      </c>
      <c r="AD563" s="582"/>
      <c r="AE563" s="430"/>
      <c r="AF563" s="437"/>
      <c r="AG563" s="459">
        <v>0</v>
      </c>
      <c r="AH563" s="431"/>
      <c r="AI563" s="431"/>
      <c r="AJ563" s="665"/>
      <c r="AK563" s="582"/>
      <c r="AL563" s="628"/>
      <c r="AM563" s="582"/>
      <c r="AN563" s="437"/>
      <c r="AO563" s="437"/>
      <c r="AP563" s="459">
        <v>0</v>
      </c>
      <c r="AQ563" s="431"/>
      <c r="AR563" s="431"/>
      <c r="AS563" s="665">
        <v>4.7E-2</v>
      </c>
      <c r="AT563" s="582">
        <v>0</v>
      </c>
      <c r="AU563" s="628">
        <v>0</v>
      </c>
      <c r="AV563" s="471"/>
      <c r="AW563" s="582"/>
      <c r="AX563" s="598"/>
      <c r="AY563" s="598"/>
      <c r="AZ563" s="459">
        <v>4.1000000000000002E-2</v>
      </c>
      <c r="BA563" s="431"/>
      <c r="BB563" s="711" t="s">
        <v>3866</v>
      </c>
      <c r="BC563" s="665"/>
      <c r="BD563" s="582"/>
      <c r="BE563" s="628"/>
      <c r="BF563" s="582"/>
      <c r="BG563" s="437"/>
      <c r="BH563" s="437"/>
      <c r="BI563" s="459">
        <v>4.1000000000000002E-2</v>
      </c>
      <c r="BJ563" s="431"/>
      <c r="BK563" s="165" t="s">
        <v>3867</v>
      </c>
      <c r="BL563" s="665"/>
      <c r="BM563" s="582"/>
      <c r="BN563" s="628"/>
      <c r="BO563" s="582"/>
      <c r="BP563" s="437"/>
      <c r="BQ563" s="437"/>
      <c r="BR563" s="459">
        <v>4.1000000000000002E-2</v>
      </c>
      <c r="BS563" s="431"/>
      <c r="BT563" s="711" t="s">
        <v>3866</v>
      </c>
      <c r="BU563" s="665"/>
      <c r="BV563" s="582"/>
      <c r="BW563" s="582"/>
      <c r="BX563" s="628"/>
      <c r="BY563" s="582"/>
      <c r="BZ563" s="598"/>
      <c r="CA563" s="598"/>
      <c r="CB563" s="459">
        <v>4.2000000000000003E-2</v>
      </c>
      <c r="CC563" s="431"/>
      <c r="CD563" s="598" t="s">
        <v>3868</v>
      </c>
      <c r="CE563" s="665"/>
      <c r="CF563" s="582">
        <v>0</v>
      </c>
      <c r="CG563" s="628"/>
      <c r="CH563" s="582"/>
      <c r="CI563" s="437"/>
      <c r="CJ563" s="437"/>
      <c r="CK563" s="459">
        <v>4.2000000000000003E-2</v>
      </c>
      <c r="CL563" s="431"/>
      <c r="CM563" s="711" t="s">
        <v>3866</v>
      </c>
      <c r="CN563" s="665"/>
      <c r="CO563" s="582">
        <v>0</v>
      </c>
      <c r="CP563" s="628"/>
      <c r="CQ563" s="582"/>
      <c r="CR563" s="437"/>
      <c r="CS563" s="437"/>
      <c r="CT563" s="459">
        <v>4.2000000000000003E-2</v>
      </c>
      <c r="CU563" s="431"/>
      <c r="CV563" s="711" t="s">
        <v>3866</v>
      </c>
      <c r="CW563" s="665"/>
      <c r="CX563" s="582"/>
      <c r="CY563" s="628">
        <v>0</v>
      </c>
      <c r="CZ563" s="582"/>
      <c r="DA563" s="582"/>
      <c r="DB563" s="598"/>
      <c r="DC563" s="437"/>
      <c r="DD563" s="459">
        <v>4.2000000000000003E-2</v>
      </c>
      <c r="DE563" s="431"/>
      <c r="DF563" s="711" t="s">
        <v>3866</v>
      </c>
      <c r="DG563" s="665">
        <v>9.7000000000000003E-2</v>
      </c>
      <c r="DH563" s="582">
        <v>0</v>
      </c>
      <c r="DI563" s="628"/>
      <c r="DJ563" s="582"/>
      <c r="DK563" s="437"/>
      <c r="DL563" s="437"/>
      <c r="DM563" s="459">
        <v>4.2000000000000003E-2</v>
      </c>
      <c r="DN563" s="431"/>
      <c r="DO563" s="711" t="s">
        <v>3866</v>
      </c>
      <c r="DP563" s="665"/>
      <c r="DQ563" s="582">
        <v>0</v>
      </c>
      <c r="DR563" s="628">
        <v>0</v>
      </c>
      <c r="DS563" s="582"/>
      <c r="DT563" s="437"/>
      <c r="DU563" s="437"/>
      <c r="DV563" s="459"/>
      <c r="DW563" s="431"/>
      <c r="DX563" s="481"/>
      <c r="DY563" s="665"/>
      <c r="DZ563" s="582">
        <v>0</v>
      </c>
      <c r="EA563" s="628"/>
      <c r="EB563" s="582"/>
      <c r="EC563" s="582"/>
      <c r="ED563" s="437"/>
      <c r="EE563" s="437"/>
      <c r="EG563" s="436">
        <v>0.18159999999999998</v>
      </c>
      <c r="EH563" s="435"/>
      <c r="EI563" s="435"/>
      <c r="EJ563" s="436">
        <v>1.0001</v>
      </c>
      <c r="EK563" s="435"/>
      <c r="EL563" s="435"/>
      <c r="EM563" s="435"/>
      <c r="EN563" s="435"/>
      <c r="EO563" s="435"/>
      <c r="EP563" s="695">
        <v>317724000</v>
      </c>
      <c r="EQ563" s="435"/>
      <c r="ER563" s="435"/>
      <c r="ES563" s="578"/>
      <c r="ET563" s="412">
        <f t="shared" si="11"/>
        <v>-0.15140000000000003</v>
      </c>
    </row>
    <row r="564" spans="1:150" s="577" customFormat="1" ht="99.95" customHeight="1" x14ac:dyDescent="0.25">
      <c r="A564" s="430" t="s">
        <v>217</v>
      </c>
      <c r="B564" s="430" t="s">
        <v>83</v>
      </c>
      <c r="C564" s="430" t="s">
        <v>3587</v>
      </c>
      <c r="D564" s="437">
        <v>1</v>
      </c>
      <c r="E564" s="430" t="s">
        <v>3588</v>
      </c>
      <c r="F564" s="437" t="s">
        <v>3589</v>
      </c>
      <c r="G564" s="437">
        <v>16</v>
      </c>
      <c r="H564" s="443">
        <v>1</v>
      </c>
      <c r="I564" s="459">
        <v>0.14299999999999999</v>
      </c>
      <c r="J564" s="430" t="s">
        <v>3590</v>
      </c>
      <c r="K564" s="164">
        <v>43464</v>
      </c>
      <c r="L564" s="437">
        <v>2</v>
      </c>
      <c r="M564" s="167" t="s">
        <v>3603</v>
      </c>
      <c r="N564" s="430" t="s">
        <v>3604</v>
      </c>
      <c r="O564" s="416" t="s">
        <v>3608</v>
      </c>
      <c r="P564" s="444">
        <v>0.33329999999999999</v>
      </c>
      <c r="Q564" s="75" t="s">
        <v>2163</v>
      </c>
      <c r="R564" s="432">
        <v>592200000</v>
      </c>
      <c r="S564" s="415"/>
      <c r="T564" s="70">
        <v>43101</v>
      </c>
      <c r="U564" s="70">
        <v>43464</v>
      </c>
      <c r="V564" s="167" t="s">
        <v>3869</v>
      </c>
      <c r="W564" s="84">
        <v>0.33400000000000002</v>
      </c>
      <c r="X564" s="459">
        <v>0</v>
      </c>
      <c r="Y564" s="431"/>
      <c r="Z564" s="430"/>
      <c r="AA564" s="665"/>
      <c r="AB564" s="471"/>
      <c r="AC564" s="598"/>
      <c r="AD564" s="582"/>
      <c r="AE564" s="430"/>
      <c r="AF564" s="437"/>
      <c r="AG564" s="459">
        <v>0.03</v>
      </c>
      <c r="AH564" s="431"/>
      <c r="AI564" s="431" t="s">
        <v>3870</v>
      </c>
      <c r="AJ564" s="665"/>
      <c r="AK564" s="582"/>
      <c r="AL564" s="628"/>
      <c r="AM564" s="582"/>
      <c r="AN564" s="437"/>
      <c r="AO564" s="437"/>
      <c r="AP564" s="459">
        <v>0.03</v>
      </c>
      <c r="AQ564" s="431"/>
      <c r="AR564" s="431" t="s">
        <v>3870</v>
      </c>
      <c r="AS564" s="665"/>
      <c r="AT564" s="582"/>
      <c r="AU564" s="628"/>
      <c r="AV564" s="471"/>
      <c r="AW564" s="582"/>
      <c r="AX564" s="598"/>
      <c r="AY564" s="598"/>
      <c r="AZ564" s="459">
        <v>0.03</v>
      </c>
      <c r="BA564" s="431"/>
      <c r="BB564" s="711"/>
      <c r="BC564" s="665"/>
      <c r="BD564" s="582"/>
      <c r="BE564" s="628"/>
      <c r="BF564" s="582"/>
      <c r="BG564" s="437"/>
      <c r="BH564" s="437"/>
      <c r="BI564" s="459">
        <v>0.03</v>
      </c>
      <c r="BJ564" s="431"/>
      <c r="BK564" s="431" t="s">
        <v>3870</v>
      </c>
      <c r="BL564" s="665"/>
      <c r="BM564" s="582"/>
      <c r="BN564" s="628"/>
      <c r="BO564" s="582"/>
      <c r="BP564" s="437"/>
      <c r="BQ564" s="437"/>
      <c r="BR564" s="459">
        <v>0.03</v>
      </c>
      <c r="BS564" s="431"/>
      <c r="BT564" s="711"/>
      <c r="BU564" s="665"/>
      <c r="BV564" s="582"/>
      <c r="BW564" s="582"/>
      <c r="BX564" s="628"/>
      <c r="BY564" s="582"/>
      <c r="BZ564" s="598"/>
      <c r="CA564" s="598"/>
      <c r="CB564" s="459">
        <v>3.2000000000000001E-2</v>
      </c>
      <c r="CC564" s="431"/>
      <c r="CD564" s="598"/>
      <c r="CE564" s="665"/>
      <c r="CF564" s="582"/>
      <c r="CG564" s="628"/>
      <c r="CH564" s="582"/>
      <c r="CI564" s="437"/>
      <c r="CJ564" s="437"/>
      <c r="CK564" s="459">
        <v>0.03</v>
      </c>
      <c r="CL564" s="53">
        <v>0</v>
      </c>
      <c r="CM564" s="711"/>
      <c r="CN564" s="665"/>
      <c r="CO564" s="582"/>
      <c r="CP564" s="628"/>
      <c r="CQ564" s="582"/>
      <c r="CR564" s="437"/>
      <c r="CS564" s="437"/>
      <c r="CT564" s="459">
        <v>0.03</v>
      </c>
      <c r="CU564" s="431"/>
      <c r="CV564" s="711"/>
      <c r="CW564" s="665"/>
      <c r="CX564" s="582"/>
      <c r="CY564" s="628"/>
      <c r="CZ564" s="582"/>
      <c r="DA564" s="582"/>
      <c r="DB564" s="598"/>
      <c r="DC564" s="437"/>
      <c r="DD564" s="459">
        <v>0.03</v>
      </c>
      <c r="DE564" s="431"/>
      <c r="DF564" s="711"/>
      <c r="DG564" s="665"/>
      <c r="DH564" s="582"/>
      <c r="DI564" s="628"/>
      <c r="DJ564" s="582"/>
      <c r="DK564" s="437"/>
      <c r="DL564" s="437"/>
      <c r="DM564" s="459">
        <v>0.03</v>
      </c>
      <c r="DN564" s="431"/>
      <c r="DO564" s="711"/>
      <c r="DP564" s="665"/>
      <c r="DQ564" s="582"/>
      <c r="DR564" s="628"/>
      <c r="DS564" s="582"/>
      <c r="DT564" s="437"/>
      <c r="DU564" s="437"/>
      <c r="DV564" s="459">
        <v>3.2000000000000001E-2</v>
      </c>
      <c r="DW564" s="431"/>
      <c r="DX564" s="481" t="s">
        <v>3590</v>
      </c>
      <c r="DY564" s="665"/>
      <c r="DZ564" s="582"/>
      <c r="EA564" s="628"/>
      <c r="EB564" s="582"/>
      <c r="EC564" s="582"/>
      <c r="ED564" s="437"/>
      <c r="EE564" s="437"/>
      <c r="EG564" s="436">
        <v>0.46309999999999996</v>
      </c>
      <c r="EH564" s="435"/>
      <c r="EI564" s="435"/>
      <c r="EJ564" s="436"/>
      <c r="EK564" s="435"/>
      <c r="EL564" s="435"/>
      <c r="EM564" s="435"/>
      <c r="EN564" s="435"/>
      <c r="EO564" s="435"/>
      <c r="EP564" s="697"/>
      <c r="EQ564" s="435"/>
      <c r="ER564" s="435"/>
      <c r="ES564" s="578"/>
      <c r="ET564" s="412">
        <f t="shared" si="11"/>
        <v>0.12909999999999994</v>
      </c>
    </row>
    <row r="565" spans="1:150" s="577" customFormat="1" ht="99.95" customHeight="1" x14ac:dyDescent="0.25">
      <c r="A565" s="430" t="s">
        <v>217</v>
      </c>
      <c r="B565" s="430" t="s">
        <v>83</v>
      </c>
      <c r="C565" s="430" t="s">
        <v>3587</v>
      </c>
      <c r="D565" s="437">
        <v>1</v>
      </c>
      <c r="E565" s="430" t="s">
        <v>3588</v>
      </c>
      <c r="F565" s="437" t="s">
        <v>3589</v>
      </c>
      <c r="G565" s="437">
        <v>16</v>
      </c>
      <c r="H565" s="443">
        <v>1</v>
      </c>
      <c r="I565" s="459">
        <v>0.14299999999999999</v>
      </c>
      <c r="J565" s="430" t="s">
        <v>3590</v>
      </c>
      <c r="K565" s="164">
        <v>43464</v>
      </c>
      <c r="L565" s="437">
        <v>2</v>
      </c>
      <c r="M565" s="167" t="s">
        <v>3603</v>
      </c>
      <c r="N565" s="430" t="s">
        <v>3604</v>
      </c>
      <c r="O565" s="416" t="s">
        <v>3605</v>
      </c>
      <c r="P565" s="444">
        <v>0.33329999999999999</v>
      </c>
      <c r="Q565" s="75" t="s">
        <v>2163</v>
      </c>
      <c r="R565" s="432">
        <v>592200000</v>
      </c>
      <c r="S565" s="415"/>
      <c r="T565" s="70">
        <v>43101</v>
      </c>
      <c r="U565" s="70">
        <v>43464</v>
      </c>
      <c r="V565" s="167" t="s">
        <v>3871</v>
      </c>
      <c r="W565" s="84">
        <v>0.33300000000000002</v>
      </c>
      <c r="X565" s="459">
        <v>0</v>
      </c>
      <c r="Y565" s="431"/>
      <c r="Z565" s="430"/>
      <c r="AA565" s="665"/>
      <c r="AB565" s="471"/>
      <c r="AC565" s="598"/>
      <c r="AD565" s="582"/>
      <c r="AE565" s="430"/>
      <c r="AF565" s="437"/>
      <c r="AG565" s="459">
        <v>0</v>
      </c>
      <c r="AH565" s="431"/>
      <c r="AI565" s="431"/>
      <c r="AJ565" s="665"/>
      <c r="AK565" s="582"/>
      <c r="AL565" s="628"/>
      <c r="AM565" s="582"/>
      <c r="AN565" s="437"/>
      <c r="AO565" s="437"/>
      <c r="AP565" s="459">
        <v>0</v>
      </c>
      <c r="AQ565" s="431"/>
      <c r="AR565" s="431"/>
      <c r="AS565" s="665"/>
      <c r="AT565" s="582"/>
      <c r="AU565" s="628"/>
      <c r="AV565" s="471"/>
      <c r="AW565" s="582"/>
      <c r="AX565" s="598"/>
      <c r="AY565" s="598"/>
      <c r="AZ565" s="459">
        <v>0</v>
      </c>
      <c r="BA565" s="431"/>
      <c r="BB565" s="431"/>
      <c r="BC565" s="665"/>
      <c r="BD565" s="582"/>
      <c r="BE565" s="628"/>
      <c r="BF565" s="582"/>
      <c r="BG565" s="437"/>
      <c r="BH565" s="437"/>
      <c r="BI565" s="459">
        <v>0</v>
      </c>
      <c r="BJ565" s="431"/>
      <c r="BK565" s="437"/>
      <c r="BL565" s="665"/>
      <c r="BM565" s="582"/>
      <c r="BN565" s="628"/>
      <c r="BO565" s="582"/>
      <c r="BP565" s="437"/>
      <c r="BQ565" s="437"/>
      <c r="BR565" s="459">
        <v>0</v>
      </c>
      <c r="BS565" s="431"/>
      <c r="BT565" s="471"/>
      <c r="BU565" s="665"/>
      <c r="BV565" s="582"/>
      <c r="BW565" s="582"/>
      <c r="BX565" s="628"/>
      <c r="BY565" s="582"/>
      <c r="BZ565" s="598"/>
      <c r="CA565" s="598"/>
      <c r="CB565" s="459">
        <v>5.6000000000000001E-2</v>
      </c>
      <c r="CC565" s="431"/>
      <c r="CD565" s="431" t="s">
        <v>3870</v>
      </c>
      <c r="CE565" s="665"/>
      <c r="CF565" s="582"/>
      <c r="CG565" s="628"/>
      <c r="CH565" s="582"/>
      <c r="CI565" s="437"/>
      <c r="CJ565" s="437"/>
      <c r="CK565" s="459">
        <v>5.5E-2</v>
      </c>
      <c r="CL565" s="431">
        <v>0</v>
      </c>
      <c r="CM565" s="711"/>
      <c r="CN565" s="665"/>
      <c r="CO565" s="582"/>
      <c r="CP565" s="628"/>
      <c r="CQ565" s="582"/>
      <c r="CR565" s="437"/>
      <c r="CS565" s="437"/>
      <c r="CT565" s="459">
        <v>5.5E-2</v>
      </c>
      <c r="CU565" s="431"/>
      <c r="CV565" s="711"/>
      <c r="CW565" s="665"/>
      <c r="CX565" s="582"/>
      <c r="CY565" s="628"/>
      <c r="CZ565" s="582"/>
      <c r="DA565" s="582"/>
      <c r="DB565" s="598"/>
      <c r="DC565" s="437"/>
      <c r="DD565" s="459">
        <v>5.5E-2</v>
      </c>
      <c r="DE565" s="431"/>
      <c r="DF565" s="711"/>
      <c r="DG565" s="665"/>
      <c r="DH565" s="582"/>
      <c r="DI565" s="628"/>
      <c r="DJ565" s="582"/>
      <c r="DK565" s="437"/>
      <c r="DL565" s="437"/>
      <c r="DM565" s="459">
        <v>5.5E-2</v>
      </c>
      <c r="DN565" s="431"/>
      <c r="DO565" s="711"/>
      <c r="DP565" s="665"/>
      <c r="DQ565" s="582"/>
      <c r="DR565" s="628"/>
      <c r="DS565" s="582"/>
      <c r="DT565" s="437"/>
      <c r="DU565" s="437"/>
      <c r="DV565" s="459">
        <v>5.7000000000000002E-2</v>
      </c>
      <c r="DW565" s="431"/>
      <c r="DX565" s="437" t="s">
        <v>3872</v>
      </c>
      <c r="DY565" s="665"/>
      <c r="DZ565" s="582"/>
      <c r="EA565" s="628"/>
      <c r="EB565" s="582"/>
      <c r="EC565" s="582"/>
      <c r="ED565" s="437"/>
      <c r="EE565" s="437"/>
      <c r="EG565" s="436">
        <v>0.36019999999999996</v>
      </c>
      <c r="EH565" s="435"/>
      <c r="EI565" s="435"/>
      <c r="EJ565" s="436"/>
      <c r="EK565" s="435"/>
      <c r="EL565" s="435"/>
      <c r="EM565" s="435"/>
      <c r="EN565" s="435"/>
      <c r="EO565" s="435"/>
      <c r="EP565" s="696"/>
      <c r="EQ565" s="435"/>
      <c r="ER565" s="435"/>
      <c r="ES565" s="578"/>
      <c r="ET565" s="412">
        <f t="shared" si="11"/>
        <v>2.7199999999999946E-2</v>
      </c>
    </row>
    <row r="566" spans="1:150" s="577" customFormat="1" ht="99.95" customHeight="1" x14ac:dyDescent="0.25">
      <c r="A566" s="430" t="s">
        <v>217</v>
      </c>
      <c r="B566" s="430" t="s">
        <v>83</v>
      </c>
      <c r="C566" s="430" t="s">
        <v>3587</v>
      </c>
      <c r="D566" s="437">
        <v>1</v>
      </c>
      <c r="E566" s="430" t="s">
        <v>3588</v>
      </c>
      <c r="F566" s="437" t="s">
        <v>3589</v>
      </c>
      <c r="G566" s="437">
        <v>16</v>
      </c>
      <c r="H566" s="443">
        <v>1</v>
      </c>
      <c r="I566" s="459">
        <v>0.14299999999999999</v>
      </c>
      <c r="J566" s="430" t="s">
        <v>3590</v>
      </c>
      <c r="K566" s="164">
        <v>43464</v>
      </c>
      <c r="L566" s="437">
        <v>3</v>
      </c>
      <c r="M566" s="430" t="s">
        <v>3614</v>
      </c>
      <c r="N566" s="430" t="s">
        <v>3615</v>
      </c>
      <c r="O566" s="416" t="s">
        <v>3593</v>
      </c>
      <c r="P566" s="441">
        <v>0.3</v>
      </c>
      <c r="Q566" s="437" t="s">
        <v>3616</v>
      </c>
      <c r="R566" s="432">
        <v>298441000</v>
      </c>
      <c r="S566" s="415"/>
      <c r="T566" s="58">
        <v>43160</v>
      </c>
      <c r="U566" s="58">
        <v>43464</v>
      </c>
      <c r="V566" s="167" t="s">
        <v>3619</v>
      </c>
      <c r="W566" s="84">
        <v>0.33300000000000002</v>
      </c>
      <c r="X566" s="459">
        <v>0</v>
      </c>
      <c r="Y566" s="431"/>
      <c r="Z566" s="579"/>
      <c r="AA566" s="460"/>
      <c r="AB566" s="471"/>
      <c r="AC566" s="839">
        <v>298441000</v>
      </c>
      <c r="AD566" s="471"/>
      <c r="AE566" s="437"/>
      <c r="AF566" s="437"/>
      <c r="AG566" s="459">
        <v>0</v>
      </c>
      <c r="AH566" s="431"/>
      <c r="AI566" s="431"/>
      <c r="AJ566" s="460"/>
      <c r="AK566" s="471"/>
      <c r="AL566" s="471"/>
      <c r="AM566" s="471"/>
      <c r="AN566" s="437"/>
      <c r="AO566" s="437"/>
      <c r="AP566" s="459">
        <v>4.7E-2</v>
      </c>
      <c r="AQ566" s="431"/>
      <c r="AR566" s="431" t="s">
        <v>3873</v>
      </c>
      <c r="AS566" s="460"/>
      <c r="AT566" s="471"/>
      <c r="AU566" s="471"/>
      <c r="AV566" s="471"/>
      <c r="AW566" s="471"/>
      <c r="AX566" s="437"/>
      <c r="AY566" s="437"/>
      <c r="AZ566" s="459">
        <v>4.7E-2</v>
      </c>
      <c r="BA566" s="431"/>
      <c r="BB566" s="431" t="s">
        <v>3874</v>
      </c>
      <c r="BC566" s="460"/>
      <c r="BD566" s="471"/>
      <c r="BE566" s="471"/>
      <c r="BF566" s="471"/>
      <c r="BG566" s="437"/>
      <c r="BH566" s="437"/>
      <c r="BI566" s="459">
        <v>4.8000000000000001E-2</v>
      </c>
      <c r="BJ566" s="330"/>
      <c r="BK566" s="431" t="s">
        <v>3874</v>
      </c>
      <c r="BL566" s="460">
        <v>0.09</v>
      </c>
      <c r="BM566" s="582">
        <v>0</v>
      </c>
      <c r="BN566" s="471"/>
      <c r="BO566" s="471"/>
      <c r="BP566" s="437"/>
      <c r="BQ566" s="437"/>
      <c r="BR566" s="459">
        <v>4.8000000000000001E-2</v>
      </c>
      <c r="BS566" s="431"/>
      <c r="BT566" s="431" t="s">
        <v>3874</v>
      </c>
      <c r="BU566" s="460"/>
      <c r="BV566" s="582">
        <v>0</v>
      </c>
      <c r="BW566" s="471"/>
      <c r="BX566" s="471"/>
      <c r="BY566" s="471"/>
      <c r="BZ566" s="437"/>
      <c r="CA566" s="437"/>
      <c r="CB566" s="459">
        <v>4.8000000000000001E-2</v>
      </c>
      <c r="CC566" s="431"/>
      <c r="CD566" s="431" t="s">
        <v>3875</v>
      </c>
      <c r="CE566" s="460"/>
      <c r="CF566" s="471"/>
      <c r="CG566" s="471"/>
      <c r="CH566" s="471"/>
      <c r="CI566" s="437"/>
      <c r="CJ566" s="437"/>
      <c r="CK566" s="459">
        <v>4.8000000000000001E-2</v>
      </c>
      <c r="CL566" s="431"/>
      <c r="CM566" s="431" t="s">
        <v>3875</v>
      </c>
      <c r="CN566" s="460">
        <v>0.09</v>
      </c>
      <c r="CO566" s="582">
        <v>0</v>
      </c>
      <c r="CP566" s="471"/>
      <c r="CQ566" s="471"/>
      <c r="CR566" s="437"/>
      <c r="CS566" s="437"/>
      <c r="CT566" s="459">
        <v>4.8000000000000001E-2</v>
      </c>
      <c r="CU566" s="431"/>
      <c r="CV566" s="431" t="s">
        <v>3874</v>
      </c>
      <c r="CW566" s="460"/>
      <c r="CX566" s="582">
        <v>0</v>
      </c>
      <c r="CY566" s="471"/>
      <c r="CZ566" s="471"/>
      <c r="DA566" s="471"/>
      <c r="DB566" s="437"/>
      <c r="DC566" s="437"/>
      <c r="DD566" s="459"/>
      <c r="DE566" s="431"/>
      <c r="DF566" s="431"/>
      <c r="DG566" s="460"/>
      <c r="DH566" s="471"/>
      <c r="DI566" s="471"/>
      <c r="DJ566" s="471"/>
      <c r="DK566" s="437"/>
      <c r="DL566" s="437"/>
      <c r="DM566" s="459"/>
      <c r="DN566" s="431"/>
      <c r="DO566" s="431"/>
      <c r="DP566" s="460"/>
      <c r="DQ566" s="471"/>
      <c r="DR566" s="471"/>
      <c r="DS566" s="471"/>
      <c r="DT566" s="437"/>
      <c r="DU566" s="437"/>
      <c r="DV566" s="459"/>
      <c r="DW566" s="431"/>
      <c r="DX566" s="16"/>
      <c r="DY566" s="460"/>
      <c r="DZ566" s="582">
        <v>0</v>
      </c>
      <c r="EA566" s="471"/>
      <c r="EB566" s="582"/>
      <c r="EC566" s="471"/>
      <c r="ED566" s="437"/>
      <c r="EE566" s="437"/>
      <c r="EG566" s="177">
        <v>0.33200000000000002</v>
      </c>
      <c r="EH566" s="435"/>
      <c r="EI566" s="435"/>
      <c r="EJ566" s="436">
        <v>1</v>
      </c>
      <c r="EK566" s="435"/>
      <c r="EL566" s="435"/>
      <c r="EM566" s="435"/>
      <c r="EN566" s="435"/>
      <c r="EO566" s="435"/>
      <c r="EP566" s="695">
        <v>298441000</v>
      </c>
      <c r="EQ566" s="435"/>
      <c r="ER566" s="435"/>
      <c r="ES566" s="578"/>
      <c r="ET566" s="412">
        <f t="shared" si="11"/>
        <v>-1.0000000000000009E-3</v>
      </c>
    </row>
    <row r="567" spans="1:150" s="577" customFormat="1" ht="99.95" customHeight="1" x14ac:dyDescent="0.25">
      <c r="A567" s="430" t="s">
        <v>217</v>
      </c>
      <c r="B567" s="430" t="s">
        <v>83</v>
      </c>
      <c r="C567" s="430" t="s">
        <v>3587</v>
      </c>
      <c r="D567" s="437">
        <v>1</v>
      </c>
      <c r="E567" s="430" t="s">
        <v>3588</v>
      </c>
      <c r="F567" s="437" t="s">
        <v>3589</v>
      </c>
      <c r="G567" s="437">
        <v>16</v>
      </c>
      <c r="H567" s="443">
        <v>1</v>
      </c>
      <c r="I567" s="459">
        <v>0.14299999999999999</v>
      </c>
      <c r="J567" s="430" t="s">
        <v>3590</v>
      </c>
      <c r="K567" s="164">
        <v>43464</v>
      </c>
      <c r="L567" s="437">
        <v>3</v>
      </c>
      <c r="M567" s="430" t="s">
        <v>3614</v>
      </c>
      <c r="N567" s="430" t="s">
        <v>3615</v>
      </c>
      <c r="O567" s="416" t="s">
        <v>3593</v>
      </c>
      <c r="P567" s="441">
        <v>0.3</v>
      </c>
      <c r="Q567" s="437" t="s">
        <v>3616</v>
      </c>
      <c r="R567" s="432">
        <v>298441000</v>
      </c>
      <c r="S567" s="415"/>
      <c r="T567" s="58">
        <v>43160</v>
      </c>
      <c r="U567" s="58">
        <v>43464</v>
      </c>
      <c r="V567" s="167" t="s">
        <v>3617</v>
      </c>
      <c r="W567" s="84">
        <v>0.33400000000000002</v>
      </c>
      <c r="X567" s="459">
        <v>0</v>
      </c>
      <c r="Y567" s="431"/>
      <c r="Z567" s="431"/>
      <c r="AA567" s="460">
        <v>0</v>
      </c>
      <c r="AB567" s="471">
        <v>0</v>
      </c>
      <c r="AC567" s="839"/>
      <c r="AD567" s="471"/>
      <c r="AE567" s="437"/>
      <c r="AF567" s="437"/>
      <c r="AG567" s="459">
        <v>0</v>
      </c>
      <c r="AH567" s="431"/>
      <c r="AI567" s="431"/>
      <c r="AJ567" s="460"/>
      <c r="AK567" s="471">
        <v>0</v>
      </c>
      <c r="AL567" s="471"/>
      <c r="AM567" s="471"/>
      <c r="AN567" s="437"/>
      <c r="AO567" s="437"/>
      <c r="AP567" s="459">
        <v>0</v>
      </c>
      <c r="AQ567" s="431"/>
      <c r="AR567" s="431"/>
      <c r="AS567" s="460"/>
      <c r="AT567" s="471"/>
      <c r="AU567" s="471"/>
      <c r="AV567" s="471"/>
      <c r="AW567" s="471"/>
      <c r="AX567" s="437"/>
      <c r="AY567" s="437"/>
      <c r="AZ567" s="459">
        <v>0</v>
      </c>
      <c r="BA567" s="431"/>
      <c r="BB567" s="431"/>
      <c r="BC567" s="460"/>
      <c r="BD567" s="471"/>
      <c r="BE567" s="471"/>
      <c r="BF567" s="471"/>
      <c r="BG567" s="437"/>
      <c r="BH567" s="437"/>
      <c r="BI567" s="459">
        <v>4.2000000000000003E-2</v>
      </c>
      <c r="BJ567" s="431"/>
      <c r="BK567" s="431" t="s">
        <v>3876</v>
      </c>
      <c r="BL567" s="460"/>
      <c r="BM567" s="582"/>
      <c r="BN567" s="471"/>
      <c r="BO567" s="471"/>
      <c r="BP567" s="437"/>
      <c r="BQ567" s="437"/>
      <c r="BR567" s="459">
        <v>4.2000000000000003E-2</v>
      </c>
      <c r="BS567" s="431"/>
      <c r="BT567" s="431" t="s">
        <v>3876</v>
      </c>
      <c r="BU567" s="460"/>
      <c r="BV567" s="582"/>
      <c r="BW567" s="471"/>
      <c r="BX567" s="471"/>
      <c r="BY567" s="471"/>
      <c r="BZ567" s="437"/>
      <c r="CA567" s="437"/>
      <c r="CB567" s="459">
        <v>4.2000000000000003E-2</v>
      </c>
      <c r="CC567" s="431"/>
      <c r="CD567" s="431" t="s">
        <v>3877</v>
      </c>
      <c r="CE567" s="460"/>
      <c r="CF567" s="471"/>
      <c r="CG567" s="471"/>
      <c r="CH567" s="471"/>
      <c r="CI567" s="437"/>
      <c r="CJ567" s="437"/>
      <c r="CK567" s="459">
        <v>4.2000000000000003E-2</v>
      </c>
      <c r="CL567" s="431"/>
      <c r="CM567" s="431" t="s">
        <v>3878</v>
      </c>
      <c r="CN567" s="460"/>
      <c r="CO567" s="582"/>
      <c r="CP567" s="471"/>
      <c r="CQ567" s="471"/>
      <c r="CR567" s="437"/>
      <c r="CS567" s="437"/>
      <c r="CT567" s="459">
        <v>4.2000000000000003E-2</v>
      </c>
      <c r="CU567" s="431"/>
      <c r="CV567" s="431" t="s">
        <v>3879</v>
      </c>
      <c r="CW567" s="460"/>
      <c r="CX567" s="582"/>
      <c r="CY567" s="471"/>
      <c r="CZ567" s="471"/>
      <c r="DA567" s="471"/>
      <c r="DB567" s="437"/>
      <c r="DC567" s="437"/>
      <c r="DD567" s="459">
        <v>4.2000000000000003E-2</v>
      </c>
      <c r="DE567" s="431"/>
      <c r="DF567" s="431" t="s">
        <v>3877</v>
      </c>
      <c r="DG567" s="460"/>
      <c r="DH567" s="471">
        <v>0</v>
      </c>
      <c r="DI567" s="471"/>
      <c r="DJ567" s="471"/>
      <c r="DK567" s="437"/>
      <c r="DL567" s="437"/>
      <c r="DM567" s="459">
        <v>4.2000000000000003E-2</v>
      </c>
      <c r="DN567" s="431"/>
      <c r="DO567" s="431" t="s">
        <v>3877</v>
      </c>
      <c r="DP567" s="460"/>
      <c r="DQ567" s="471"/>
      <c r="DR567" s="471"/>
      <c r="DS567" s="471"/>
      <c r="DT567" s="437"/>
      <c r="DU567" s="437"/>
      <c r="DV567" s="459">
        <v>4.2000000000000003E-2</v>
      </c>
      <c r="DW567" s="431"/>
      <c r="DX567" s="16" t="s">
        <v>3880</v>
      </c>
      <c r="DY567" s="460"/>
      <c r="DZ567" s="582"/>
      <c r="EA567" s="471"/>
      <c r="EB567" s="582"/>
      <c r="EC567" s="582"/>
      <c r="ED567" s="437"/>
      <c r="EE567" s="437"/>
      <c r="EG567" s="177">
        <v>0.33400000000000002</v>
      </c>
      <c r="EH567" s="435"/>
      <c r="EI567" s="435"/>
      <c r="EJ567" s="436"/>
      <c r="EK567" s="435"/>
      <c r="EL567" s="435"/>
      <c r="EM567" s="435"/>
      <c r="EN567" s="435"/>
      <c r="EO567" s="435"/>
      <c r="EP567" s="697"/>
      <c r="EQ567" s="435"/>
      <c r="ER567" s="435"/>
      <c r="ES567" s="578"/>
      <c r="ET567" s="412">
        <f t="shared" si="11"/>
        <v>0</v>
      </c>
    </row>
    <row r="568" spans="1:150" s="577" customFormat="1" ht="99.95" customHeight="1" x14ac:dyDescent="0.25">
      <c r="A568" s="430" t="s">
        <v>217</v>
      </c>
      <c r="B568" s="430" t="s">
        <v>83</v>
      </c>
      <c r="C568" s="430" t="s">
        <v>3587</v>
      </c>
      <c r="D568" s="437">
        <v>1</v>
      </c>
      <c r="E568" s="430" t="s">
        <v>3588</v>
      </c>
      <c r="F568" s="437" t="s">
        <v>3589</v>
      </c>
      <c r="G568" s="437">
        <v>16</v>
      </c>
      <c r="H568" s="443">
        <v>1</v>
      </c>
      <c r="I568" s="459">
        <v>0.14299999999999999</v>
      </c>
      <c r="J568" s="430" t="s">
        <v>3590</v>
      </c>
      <c r="K568" s="164">
        <v>43464</v>
      </c>
      <c r="L568" s="437">
        <v>3</v>
      </c>
      <c r="M568" s="430" t="s">
        <v>3614</v>
      </c>
      <c r="N568" s="430" t="s">
        <v>3615</v>
      </c>
      <c r="O568" s="416" t="s">
        <v>3593</v>
      </c>
      <c r="P568" s="441">
        <v>0.3</v>
      </c>
      <c r="Q568" s="437" t="s">
        <v>3616</v>
      </c>
      <c r="R568" s="432">
        <v>298441000</v>
      </c>
      <c r="S568" s="415"/>
      <c r="T568" s="58">
        <v>43160</v>
      </c>
      <c r="U568" s="58">
        <v>43464</v>
      </c>
      <c r="V568" s="167" t="s">
        <v>3881</v>
      </c>
      <c r="W568" s="84">
        <v>0.33300000000000002</v>
      </c>
      <c r="X568" s="459">
        <v>0</v>
      </c>
      <c r="Y568" s="431"/>
      <c r="Z568" s="431"/>
      <c r="AA568" s="460"/>
      <c r="AB568" s="471"/>
      <c r="AC568" s="839"/>
      <c r="AD568" s="471"/>
      <c r="AE568" s="437"/>
      <c r="AF568" s="437"/>
      <c r="AG568" s="459">
        <v>0</v>
      </c>
      <c r="AH568" s="431"/>
      <c r="AI568" s="431"/>
      <c r="AJ568" s="460"/>
      <c r="AK568" s="471"/>
      <c r="AL568" s="471"/>
      <c r="AM568" s="471"/>
      <c r="AN568" s="437"/>
      <c r="AO568" s="437"/>
      <c r="AP568" s="459">
        <v>0</v>
      </c>
      <c r="AQ568" s="431"/>
      <c r="AR568" s="431"/>
      <c r="AS568" s="460"/>
      <c r="AT568" s="471"/>
      <c r="AU568" s="471"/>
      <c r="AV568" s="471"/>
      <c r="AW568" s="471"/>
      <c r="AX568" s="437"/>
      <c r="AY568" s="437"/>
      <c r="AZ568" s="459">
        <v>0</v>
      </c>
      <c r="BA568" s="431"/>
      <c r="BB568" s="431"/>
      <c r="BC568" s="460"/>
      <c r="BD568" s="471"/>
      <c r="BE568" s="471"/>
      <c r="BF568" s="471"/>
      <c r="BG568" s="437"/>
      <c r="BH568" s="437"/>
      <c r="BI568" s="459">
        <v>0</v>
      </c>
      <c r="BJ568" s="431"/>
      <c r="BK568" s="431"/>
      <c r="BL568" s="460"/>
      <c r="BM568" s="582"/>
      <c r="BN568" s="471"/>
      <c r="BO568" s="471"/>
      <c r="BP568" s="437"/>
      <c r="BQ568" s="437"/>
      <c r="BR568" s="459">
        <v>0</v>
      </c>
      <c r="BS568" s="431"/>
      <c r="BT568" s="431"/>
      <c r="BU568" s="460"/>
      <c r="BV568" s="582"/>
      <c r="BW568" s="471"/>
      <c r="BX568" s="471"/>
      <c r="BY568" s="471"/>
      <c r="BZ568" s="437"/>
      <c r="CA568" s="437"/>
      <c r="CB568" s="459">
        <v>0</v>
      </c>
      <c r="CC568" s="431"/>
      <c r="CD568" s="431"/>
      <c r="CE568" s="460"/>
      <c r="CF568" s="471"/>
      <c r="CG568" s="471"/>
      <c r="CH568" s="471"/>
      <c r="CI568" s="437"/>
      <c r="CJ568" s="437"/>
      <c r="CK568" s="459">
        <v>0</v>
      </c>
      <c r="CL568" s="431"/>
      <c r="CM568" s="431"/>
      <c r="CN568" s="460"/>
      <c r="CO568" s="582"/>
      <c r="CP568" s="471"/>
      <c r="CQ568" s="471"/>
      <c r="CR568" s="437"/>
      <c r="CS568" s="437"/>
      <c r="CT568" s="459">
        <v>0.09</v>
      </c>
      <c r="CU568" s="431"/>
      <c r="CV568" s="431" t="s">
        <v>3882</v>
      </c>
      <c r="CW568" s="460"/>
      <c r="CX568" s="582"/>
      <c r="CY568" s="471"/>
      <c r="CZ568" s="471"/>
      <c r="DA568" s="471"/>
      <c r="DB568" s="437"/>
      <c r="DC568" s="437"/>
      <c r="DD568" s="459">
        <v>0.09</v>
      </c>
      <c r="DE568" s="431"/>
      <c r="DF568" s="431" t="s">
        <v>3882</v>
      </c>
      <c r="DG568" s="460"/>
      <c r="DH568" s="471"/>
      <c r="DI568" s="471"/>
      <c r="DJ568" s="471"/>
      <c r="DK568" s="437"/>
      <c r="DL568" s="437"/>
      <c r="DM568" s="459">
        <v>9.2999999999999999E-2</v>
      </c>
      <c r="DN568" s="431"/>
      <c r="DO568" s="431" t="s">
        <v>3882</v>
      </c>
      <c r="DP568" s="460"/>
      <c r="DQ568" s="471"/>
      <c r="DR568" s="471"/>
      <c r="DS568" s="471"/>
      <c r="DT568" s="437"/>
      <c r="DU568" s="437"/>
      <c r="DV568" s="459">
        <v>0.06</v>
      </c>
      <c r="DW568" s="431"/>
      <c r="DX568" s="431" t="s">
        <v>3883</v>
      </c>
      <c r="DY568" s="460"/>
      <c r="DZ568" s="582"/>
      <c r="EA568" s="471"/>
      <c r="EB568" s="582"/>
      <c r="EC568" s="582"/>
      <c r="ED568" s="437"/>
      <c r="EE568" s="437"/>
      <c r="EG568" s="177">
        <v>0.33400000000000002</v>
      </c>
      <c r="EH568" s="435"/>
      <c r="EI568" s="435"/>
      <c r="EJ568" s="436"/>
      <c r="EK568" s="435"/>
      <c r="EL568" s="435"/>
      <c r="EM568" s="435"/>
      <c r="EN568" s="435"/>
      <c r="EO568" s="435"/>
      <c r="EP568" s="696"/>
      <c r="EQ568" s="435"/>
      <c r="ER568" s="435"/>
      <c r="ES568" s="578"/>
      <c r="ET568" s="412">
        <f t="shared" si="11"/>
        <v>1.0000000000000009E-3</v>
      </c>
    </row>
    <row r="569" spans="1:150" s="577" customFormat="1" ht="99.95" customHeight="1" x14ac:dyDescent="0.25">
      <c r="A569" s="430" t="s">
        <v>217</v>
      </c>
      <c r="B569" s="430" t="s">
        <v>83</v>
      </c>
      <c r="C569" s="430" t="s">
        <v>3624</v>
      </c>
      <c r="D569" s="437">
        <v>2</v>
      </c>
      <c r="E569" s="430" t="s">
        <v>3625</v>
      </c>
      <c r="F569" s="437" t="s">
        <v>3589</v>
      </c>
      <c r="G569" s="443">
        <v>1</v>
      </c>
      <c r="H569" s="443">
        <v>1</v>
      </c>
      <c r="I569" s="449">
        <v>0.14280000000000001</v>
      </c>
      <c r="J569" s="430" t="s">
        <v>3626</v>
      </c>
      <c r="K569" s="463">
        <v>43464</v>
      </c>
      <c r="L569" s="437">
        <v>4</v>
      </c>
      <c r="M569" s="430" t="s">
        <v>3627</v>
      </c>
      <c r="N569" s="430" t="s">
        <v>3628</v>
      </c>
      <c r="O569" s="416" t="s">
        <v>3605</v>
      </c>
      <c r="P569" s="444">
        <v>0.33329999999999999</v>
      </c>
      <c r="Q569" s="75" t="s">
        <v>3629</v>
      </c>
      <c r="R569" s="432">
        <v>185592000</v>
      </c>
      <c r="S569" s="415"/>
      <c r="T569" s="70">
        <v>43101</v>
      </c>
      <c r="U569" s="70">
        <v>43342</v>
      </c>
      <c r="V569" s="167" t="s">
        <v>3630</v>
      </c>
      <c r="W569" s="433">
        <v>0.46</v>
      </c>
      <c r="X569" s="459">
        <v>0</v>
      </c>
      <c r="Y569" s="431"/>
      <c r="Z569" s="431"/>
      <c r="AA569" s="460"/>
      <c r="AB569" s="471"/>
      <c r="AC569" s="628">
        <v>185592000</v>
      </c>
      <c r="AD569" s="471"/>
      <c r="AE569" s="437"/>
      <c r="AF569" s="437"/>
      <c r="AG569" s="459"/>
      <c r="AH569" s="431"/>
      <c r="AI569" s="431"/>
      <c r="AJ569" s="460"/>
      <c r="AK569" s="471"/>
      <c r="AL569" s="471"/>
      <c r="AM569" s="471"/>
      <c r="AN569" s="437"/>
      <c r="AO569" s="437"/>
      <c r="AP569" s="459"/>
      <c r="AQ569" s="330"/>
      <c r="AR569" s="330"/>
      <c r="AS569" s="460"/>
      <c r="AT569" s="582"/>
      <c r="AU569" s="471"/>
      <c r="AV569" s="471"/>
      <c r="AW569" s="471"/>
      <c r="AX569" s="437"/>
      <c r="AY569" s="437"/>
      <c r="AZ569" s="459">
        <v>0.23</v>
      </c>
      <c r="BA569" s="431"/>
      <c r="BB569" s="431" t="s">
        <v>3631</v>
      </c>
      <c r="BC569" s="460"/>
      <c r="BD569" s="471"/>
      <c r="BE569" s="471"/>
      <c r="BF569" s="471"/>
      <c r="BG569" s="437"/>
      <c r="BH569" s="437"/>
      <c r="BI569" s="459"/>
      <c r="BJ569" s="431"/>
      <c r="BK569" s="431"/>
      <c r="BL569" s="460"/>
      <c r="BM569" s="471"/>
      <c r="BN569" s="471"/>
      <c r="BO569" s="471"/>
      <c r="BP569" s="437"/>
      <c r="BQ569" s="437"/>
      <c r="BR569" s="459">
        <v>0.23</v>
      </c>
      <c r="BS569" s="431"/>
      <c r="BT569" s="431" t="s">
        <v>3632</v>
      </c>
      <c r="BU569" s="460">
        <v>0.23</v>
      </c>
      <c r="BV569" s="582"/>
      <c r="BW569" s="471"/>
      <c r="BX569" s="471"/>
      <c r="BY569" s="471"/>
      <c r="BZ569" s="437"/>
      <c r="CA569" s="437"/>
      <c r="CB569" s="459"/>
      <c r="CC569" s="431"/>
      <c r="CD569" s="431"/>
      <c r="CE569" s="460">
        <v>0.36</v>
      </c>
      <c r="CF569" s="582"/>
      <c r="CG569" s="471"/>
      <c r="CH569" s="471"/>
      <c r="CI569" s="437"/>
      <c r="CJ569" s="437"/>
      <c r="CK569" s="459"/>
      <c r="CL569" s="431"/>
      <c r="CM569" s="437"/>
      <c r="CN569" s="460"/>
      <c r="CO569" s="471"/>
      <c r="CP569" s="471"/>
      <c r="CQ569" s="471"/>
      <c r="CR569" s="437"/>
      <c r="CS569" s="437"/>
      <c r="CT569" s="459"/>
      <c r="CU569" s="431"/>
      <c r="CV569" s="431"/>
      <c r="CW569" s="460">
        <v>0.18</v>
      </c>
      <c r="CX569" s="582">
        <v>0</v>
      </c>
      <c r="CY569" s="471"/>
      <c r="CZ569" s="471"/>
      <c r="DA569" s="471"/>
      <c r="DB569" s="437"/>
      <c r="DC569" s="437"/>
      <c r="DD569" s="459"/>
      <c r="DE569" s="431"/>
      <c r="DF569" s="431"/>
      <c r="DG569" s="460"/>
      <c r="DH569" s="471"/>
      <c r="DI569" s="471"/>
      <c r="DJ569" s="471"/>
      <c r="DK569" s="437"/>
      <c r="DL569" s="437"/>
      <c r="DM569" s="459"/>
      <c r="DN569" s="431"/>
      <c r="DO569" s="431"/>
      <c r="DP569" s="460"/>
      <c r="DQ569" s="471"/>
      <c r="DR569" s="471"/>
      <c r="DS569" s="471"/>
      <c r="DT569" s="437"/>
      <c r="DU569" s="437"/>
      <c r="DV569" s="459"/>
      <c r="DW569" s="431"/>
      <c r="DX569" s="437"/>
      <c r="DY569" s="460"/>
      <c r="DZ569" s="471"/>
      <c r="EA569" s="471"/>
      <c r="EB569" s="582"/>
      <c r="EC569" s="582"/>
      <c r="ED569" s="437"/>
      <c r="EE569" s="437"/>
      <c r="EG569" s="436">
        <v>0.46</v>
      </c>
      <c r="EH569" s="435"/>
      <c r="EI569" s="435"/>
      <c r="EJ569" s="436">
        <v>1</v>
      </c>
      <c r="EK569" s="435"/>
      <c r="EL569" s="435"/>
      <c r="EM569" s="435">
        <v>1</v>
      </c>
      <c r="EN569" s="435"/>
      <c r="EO569" s="435">
        <v>0</v>
      </c>
      <c r="EP569" s="695">
        <v>185592000</v>
      </c>
      <c r="EQ569" s="435"/>
      <c r="ER569" s="435"/>
      <c r="ES569" s="578"/>
      <c r="ET569" s="412">
        <f t="shared" si="11"/>
        <v>0</v>
      </c>
    </row>
    <row r="570" spans="1:150" s="577" customFormat="1" ht="99.95" customHeight="1" x14ac:dyDescent="0.25">
      <c r="A570" s="430" t="s">
        <v>217</v>
      </c>
      <c r="B570" s="430" t="s">
        <v>83</v>
      </c>
      <c r="C570" s="430" t="s">
        <v>3624</v>
      </c>
      <c r="D570" s="437">
        <v>2</v>
      </c>
      <c r="E570" s="430" t="s">
        <v>3625</v>
      </c>
      <c r="F570" s="437" t="s">
        <v>3589</v>
      </c>
      <c r="G570" s="443">
        <v>1</v>
      </c>
      <c r="H570" s="443">
        <v>1</v>
      </c>
      <c r="I570" s="449">
        <v>0.14280000000000001</v>
      </c>
      <c r="J570" s="430" t="s">
        <v>3626</v>
      </c>
      <c r="K570" s="463">
        <v>43464</v>
      </c>
      <c r="L570" s="437">
        <v>4</v>
      </c>
      <c r="M570" s="430" t="s">
        <v>3627</v>
      </c>
      <c r="N570" s="430" t="s">
        <v>3628</v>
      </c>
      <c r="O570" s="416" t="s">
        <v>3605</v>
      </c>
      <c r="P570" s="444">
        <v>0.33329999999999999</v>
      </c>
      <c r="Q570" s="75" t="s">
        <v>3629</v>
      </c>
      <c r="R570" s="432">
        <v>185592000</v>
      </c>
      <c r="S570" s="415"/>
      <c r="T570" s="70">
        <v>43101</v>
      </c>
      <c r="U570" s="70">
        <v>43342</v>
      </c>
      <c r="V570" s="167" t="s">
        <v>3633</v>
      </c>
      <c r="W570" s="433">
        <v>0.36</v>
      </c>
      <c r="X570" s="459">
        <v>0</v>
      </c>
      <c r="Y570" s="431"/>
      <c r="Z570" s="431"/>
      <c r="AA570" s="460"/>
      <c r="AB570" s="471"/>
      <c r="AC570" s="628"/>
      <c r="AD570" s="471"/>
      <c r="AE570" s="437"/>
      <c r="AF570" s="437"/>
      <c r="AG570" s="459"/>
      <c r="AH570" s="431"/>
      <c r="AI570" s="431"/>
      <c r="AJ570" s="460"/>
      <c r="AK570" s="471"/>
      <c r="AL570" s="471"/>
      <c r="AM570" s="471"/>
      <c r="AN570" s="437"/>
      <c r="AO570" s="437"/>
      <c r="AP570" s="459"/>
      <c r="AQ570" s="431"/>
      <c r="AR570" s="431"/>
      <c r="AS570" s="460"/>
      <c r="AT570" s="582"/>
      <c r="AU570" s="471"/>
      <c r="AV570" s="471"/>
      <c r="AW570" s="471"/>
      <c r="AX570" s="437"/>
      <c r="AY570" s="437"/>
      <c r="AZ570" s="459"/>
      <c r="BA570" s="431"/>
      <c r="BB570" s="431"/>
      <c r="BC570" s="460"/>
      <c r="BD570" s="471"/>
      <c r="BE570" s="471"/>
      <c r="BF570" s="471"/>
      <c r="BG570" s="437"/>
      <c r="BH570" s="437"/>
      <c r="BI570" s="459"/>
      <c r="BJ570" s="431"/>
      <c r="BK570" s="431"/>
      <c r="BL570" s="460"/>
      <c r="BM570" s="471"/>
      <c r="BN570" s="471"/>
      <c r="BO570" s="471"/>
      <c r="BP570" s="437"/>
      <c r="BQ570" s="437"/>
      <c r="BR570" s="459"/>
      <c r="BS570" s="431"/>
      <c r="BT570" s="431"/>
      <c r="BU570" s="460"/>
      <c r="BV570" s="582"/>
      <c r="BW570" s="471"/>
      <c r="BX570" s="471"/>
      <c r="BY570" s="471"/>
      <c r="BZ570" s="437"/>
      <c r="CA570" s="437"/>
      <c r="CB570" s="459">
        <v>0.36</v>
      </c>
      <c r="CC570" s="431"/>
      <c r="CD570" s="431" t="s">
        <v>3634</v>
      </c>
      <c r="CE570" s="460"/>
      <c r="CF570" s="582"/>
      <c r="CG570" s="471"/>
      <c r="CH570" s="471"/>
      <c r="CI570" s="437"/>
      <c r="CJ570" s="437"/>
      <c r="CK570" s="459"/>
      <c r="CL570" s="431"/>
      <c r="CM570" s="437"/>
      <c r="CN570" s="460"/>
      <c r="CO570" s="471"/>
      <c r="CP570" s="471"/>
      <c r="CQ570" s="471"/>
      <c r="CR570" s="437"/>
      <c r="CS570" s="437"/>
      <c r="CT570" s="459"/>
      <c r="CU570" s="431"/>
      <c r="CV570" s="431"/>
      <c r="CW570" s="460"/>
      <c r="CX570" s="582"/>
      <c r="CY570" s="471"/>
      <c r="CZ570" s="471"/>
      <c r="DA570" s="471"/>
      <c r="DB570" s="437"/>
      <c r="DC570" s="437"/>
      <c r="DD570" s="459"/>
      <c r="DE570" s="431"/>
      <c r="DF570" s="431"/>
      <c r="DG570" s="460"/>
      <c r="DH570" s="471"/>
      <c r="DI570" s="471"/>
      <c r="DJ570" s="471"/>
      <c r="DK570" s="437"/>
      <c r="DL570" s="437"/>
      <c r="DM570" s="459"/>
      <c r="DN570" s="431"/>
      <c r="DO570" s="431"/>
      <c r="DP570" s="460"/>
      <c r="DQ570" s="471"/>
      <c r="DR570" s="471"/>
      <c r="DS570" s="471"/>
      <c r="DT570" s="437"/>
      <c r="DU570" s="437"/>
      <c r="DV570" s="459"/>
      <c r="DW570" s="431"/>
      <c r="DX570" s="437"/>
      <c r="DY570" s="460"/>
      <c r="DZ570" s="471"/>
      <c r="EA570" s="471"/>
      <c r="EB570" s="582"/>
      <c r="EC570" s="582"/>
      <c r="ED570" s="437"/>
      <c r="EE570" s="437"/>
      <c r="EG570" s="436">
        <v>0.36</v>
      </c>
      <c r="EH570" s="435"/>
      <c r="EI570" s="435"/>
      <c r="EJ570" s="436"/>
      <c r="EK570" s="435"/>
      <c r="EL570" s="435"/>
      <c r="EM570" s="435"/>
      <c r="EN570" s="435"/>
      <c r="EO570" s="435"/>
      <c r="EP570" s="697"/>
      <c r="EQ570" s="435"/>
      <c r="ER570" s="435"/>
      <c r="ES570" s="578"/>
      <c r="ET570" s="412">
        <f t="shared" si="11"/>
        <v>0</v>
      </c>
    </row>
    <row r="571" spans="1:150" s="577" customFormat="1" ht="99.95" customHeight="1" x14ac:dyDescent="0.25">
      <c r="A571" s="430" t="s">
        <v>217</v>
      </c>
      <c r="B571" s="430" t="s">
        <v>83</v>
      </c>
      <c r="C571" s="430" t="s">
        <v>3624</v>
      </c>
      <c r="D571" s="437">
        <v>2</v>
      </c>
      <c r="E571" s="430" t="s">
        <v>3625</v>
      </c>
      <c r="F571" s="437" t="s">
        <v>3589</v>
      </c>
      <c r="G571" s="443">
        <v>1</v>
      </c>
      <c r="H571" s="443">
        <v>1</v>
      </c>
      <c r="I571" s="449">
        <v>0.14280000000000001</v>
      </c>
      <c r="J571" s="430" t="s">
        <v>3626</v>
      </c>
      <c r="K571" s="463">
        <v>43464</v>
      </c>
      <c r="L571" s="437">
        <v>4</v>
      </c>
      <c r="M571" s="430" t="s">
        <v>3627</v>
      </c>
      <c r="N571" s="430" t="s">
        <v>3628</v>
      </c>
      <c r="O571" s="416" t="s">
        <v>3605</v>
      </c>
      <c r="P571" s="444">
        <v>0.33329999999999999</v>
      </c>
      <c r="Q571" s="75" t="s">
        <v>3629</v>
      </c>
      <c r="R571" s="432">
        <v>185592000</v>
      </c>
      <c r="S571" s="415"/>
      <c r="T571" s="70">
        <v>43101</v>
      </c>
      <c r="U571" s="70">
        <v>43342</v>
      </c>
      <c r="V571" s="167" t="s">
        <v>3635</v>
      </c>
      <c r="W571" s="433">
        <v>0.18</v>
      </c>
      <c r="X571" s="459">
        <v>0</v>
      </c>
      <c r="Y571" s="431"/>
      <c r="Z571" s="431"/>
      <c r="AA571" s="460"/>
      <c r="AB571" s="471"/>
      <c r="AC571" s="628"/>
      <c r="AD571" s="471"/>
      <c r="AE571" s="437"/>
      <c r="AF571" s="437"/>
      <c r="AG571" s="459"/>
      <c r="AH571" s="431"/>
      <c r="AI571" s="431"/>
      <c r="AJ571" s="460"/>
      <c r="AK571" s="471"/>
      <c r="AL571" s="471"/>
      <c r="AM571" s="471"/>
      <c r="AN571" s="437"/>
      <c r="AO571" s="437"/>
      <c r="AP571" s="459"/>
      <c r="AQ571" s="431"/>
      <c r="AR571" s="431"/>
      <c r="AS571" s="460"/>
      <c r="AT571" s="582"/>
      <c r="AU571" s="471"/>
      <c r="AV571" s="471"/>
      <c r="AW571" s="471"/>
      <c r="AX571" s="437"/>
      <c r="AY571" s="437"/>
      <c r="AZ571" s="459"/>
      <c r="BA571" s="431"/>
      <c r="BB571" s="431"/>
      <c r="BC571" s="460"/>
      <c r="BD571" s="471"/>
      <c r="BE571" s="471"/>
      <c r="BF571" s="471"/>
      <c r="BG571" s="437"/>
      <c r="BH571" s="437"/>
      <c r="BI571" s="459"/>
      <c r="BJ571" s="431"/>
      <c r="BK571" s="431"/>
      <c r="BL571" s="460"/>
      <c r="BM571" s="471"/>
      <c r="BN571" s="471"/>
      <c r="BO571" s="471"/>
      <c r="BP571" s="437"/>
      <c r="BQ571" s="437"/>
      <c r="BR571" s="459"/>
      <c r="BS571" s="431"/>
      <c r="BT571" s="431"/>
      <c r="BU571" s="460"/>
      <c r="BV571" s="582"/>
      <c r="BW571" s="471"/>
      <c r="BX571" s="471"/>
      <c r="BY571" s="471"/>
      <c r="BZ571" s="437"/>
      <c r="CA571" s="437"/>
      <c r="CB571" s="459"/>
      <c r="CC571" s="431"/>
      <c r="CD571" s="431"/>
      <c r="CE571" s="460"/>
      <c r="CF571" s="582"/>
      <c r="CG571" s="471"/>
      <c r="CH571" s="471"/>
      <c r="CI571" s="437"/>
      <c r="CJ571" s="437"/>
      <c r="CK571" s="459"/>
      <c r="CL571" s="431"/>
      <c r="CM571" s="437"/>
      <c r="CN571" s="460"/>
      <c r="CO571" s="471"/>
      <c r="CP571" s="471"/>
      <c r="CQ571" s="471"/>
      <c r="CR571" s="437"/>
      <c r="CS571" s="437"/>
      <c r="CT571" s="459">
        <v>0.18</v>
      </c>
      <c r="CU571" s="431"/>
      <c r="CV571" s="431" t="s">
        <v>3636</v>
      </c>
      <c r="CW571" s="460"/>
      <c r="CX571" s="582"/>
      <c r="CY571" s="471"/>
      <c r="CZ571" s="471"/>
      <c r="DA571" s="471"/>
      <c r="DB571" s="437"/>
      <c r="DC571" s="437"/>
      <c r="DD571" s="459"/>
      <c r="DE571" s="431"/>
      <c r="DF571" s="431"/>
      <c r="DG571" s="460"/>
      <c r="DH571" s="471"/>
      <c r="DI571" s="471"/>
      <c r="DJ571" s="471"/>
      <c r="DK571" s="437"/>
      <c r="DL571" s="437"/>
      <c r="DM571" s="459"/>
      <c r="DN571" s="431"/>
      <c r="DO571" s="431"/>
      <c r="DP571" s="460"/>
      <c r="DQ571" s="471"/>
      <c r="DR571" s="471"/>
      <c r="DS571" s="471"/>
      <c r="DT571" s="437"/>
      <c r="DU571" s="437"/>
      <c r="DV571" s="459"/>
      <c r="DW571" s="431"/>
      <c r="DX571" s="437"/>
      <c r="DY571" s="460"/>
      <c r="DZ571" s="471"/>
      <c r="EA571" s="471"/>
      <c r="EB571" s="582"/>
      <c r="EC571" s="582"/>
      <c r="ED571" s="437"/>
      <c r="EE571" s="437"/>
      <c r="EG571" s="436">
        <v>0.18</v>
      </c>
      <c r="EH571" s="435"/>
      <c r="EI571" s="435"/>
      <c r="EJ571" s="436"/>
      <c r="EK571" s="435"/>
      <c r="EL571" s="435"/>
      <c r="EM571" s="435"/>
      <c r="EN571" s="435"/>
      <c r="EO571" s="435"/>
      <c r="EP571" s="696"/>
      <c r="EQ571" s="435"/>
      <c r="ER571" s="435"/>
      <c r="ES571" s="578"/>
      <c r="ET571" s="412">
        <f t="shared" si="11"/>
        <v>0</v>
      </c>
    </row>
    <row r="572" spans="1:150" s="577" customFormat="1" ht="99.95" customHeight="1" x14ac:dyDescent="0.25">
      <c r="A572" s="430" t="s">
        <v>217</v>
      </c>
      <c r="B572" s="430" t="s">
        <v>83</v>
      </c>
      <c r="C572" s="430" t="s">
        <v>3624</v>
      </c>
      <c r="D572" s="437">
        <v>2</v>
      </c>
      <c r="E572" s="430" t="s">
        <v>3625</v>
      </c>
      <c r="F572" s="437" t="s">
        <v>3589</v>
      </c>
      <c r="G572" s="443">
        <v>1</v>
      </c>
      <c r="H572" s="443">
        <v>1</v>
      </c>
      <c r="I572" s="449">
        <v>0.14280000000000001</v>
      </c>
      <c r="J572" s="430" t="s">
        <v>3626</v>
      </c>
      <c r="K572" s="463">
        <v>43464</v>
      </c>
      <c r="L572" s="435">
        <v>5</v>
      </c>
      <c r="M572" s="430" t="s">
        <v>3637</v>
      </c>
      <c r="N572" s="430" t="s">
        <v>3604</v>
      </c>
      <c r="O572" s="416" t="s">
        <v>3605</v>
      </c>
      <c r="P572" s="444">
        <v>0.33329999999999999</v>
      </c>
      <c r="Q572" s="75" t="s">
        <v>2163</v>
      </c>
      <c r="R572" s="432">
        <v>592200000</v>
      </c>
      <c r="S572" s="415"/>
      <c r="T572" s="70">
        <v>43101</v>
      </c>
      <c r="U572" s="70">
        <v>43464</v>
      </c>
      <c r="V572" s="167" t="s">
        <v>3884</v>
      </c>
      <c r="W572" s="433">
        <v>0.2</v>
      </c>
      <c r="X572" s="459">
        <v>0</v>
      </c>
      <c r="Y572" s="431"/>
      <c r="Z572" s="431"/>
      <c r="AA572" s="460"/>
      <c r="AB572" s="471"/>
      <c r="AC572" s="628">
        <v>592200000</v>
      </c>
      <c r="AD572" s="471"/>
      <c r="AE572" s="437"/>
      <c r="AF572" s="437"/>
      <c r="AG572" s="459"/>
      <c r="AH572" s="431"/>
      <c r="AI572" s="431"/>
      <c r="AJ572" s="460"/>
      <c r="AK572" s="471"/>
      <c r="AL572" s="471"/>
      <c r="AM572" s="471"/>
      <c r="AN572" s="437"/>
      <c r="AO572" s="437"/>
      <c r="AP572" s="459"/>
      <c r="AQ572" s="330"/>
      <c r="AR572" s="330"/>
      <c r="AS572" s="460"/>
      <c r="AT572" s="582">
        <v>0</v>
      </c>
      <c r="AU572" s="471"/>
      <c r="AV572" s="471"/>
      <c r="AW572" s="471"/>
      <c r="AX572" s="437"/>
      <c r="AY572" s="437"/>
      <c r="AZ572" s="459">
        <v>0.1</v>
      </c>
      <c r="BA572" s="431"/>
      <c r="BB572" s="431" t="s">
        <v>3885</v>
      </c>
      <c r="BC572" s="460"/>
      <c r="BD572" s="582" t="e">
        <v>#REF!</v>
      </c>
      <c r="BE572" s="471"/>
      <c r="BF572" s="471"/>
      <c r="BG572" s="437"/>
      <c r="BH572" s="437"/>
      <c r="BI572" s="459"/>
      <c r="BJ572" s="431"/>
      <c r="BK572" s="431"/>
      <c r="BL572" s="460"/>
      <c r="BM572" s="471"/>
      <c r="BN572" s="471"/>
      <c r="BO572" s="471"/>
      <c r="BP572" s="437"/>
      <c r="BQ572" s="437"/>
      <c r="BR572" s="459"/>
      <c r="BS572" s="431"/>
      <c r="BT572" s="431"/>
      <c r="BU572" s="460">
        <v>0.25</v>
      </c>
      <c r="BV572" s="582">
        <v>0</v>
      </c>
      <c r="BW572" s="471"/>
      <c r="BX572" s="471"/>
      <c r="BY572" s="471"/>
      <c r="BZ572" s="437"/>
      <c r="CA572" s="437"/>
      <c r="CB572" s="459"/>
      <c r="CC572" s="431"/>
      <c r="CD572" s="431"/>
      <c r="CE572" s="460">
        <v>0</v>
      </c>
      <c r="CF572" s="582">
        <v>0</v>
      </c>
      <c r="CG572" s="471"/>
      <c r="CH572" s="471"/>
      <c r="CI572" s="437"/>
      <c r="CJ572" s="437"/>
      <c r="CK572" s="459"/>
      <c r="CL572" s="431"/>
      <c r="CM572" s="437"/>
      <c r="CN572" s="460"/>
      <c r="CO572" s="471"/>
      <c r="CP572" s="471"/>
      <c r="CQ572" s="471"/>
      <c r="CR572" s="437"/>
      <c r="CS572" s="437"/>
      <c r="CT572" s="459"/>
      <c r="CU572" s="431"/>
      <c r="CV572" s="431"/>
      <c r="CW572" s="460">
        <v>0.25</v>
      </c>
      <c r="CX572" s="582">
        <v>0</v>
      </c>
      <c r="CY572" s="471"/>
      <c r="CZ572" s="471"/>
      <c r="DA572" s="471"/>
      <c r="DB572" s="437"/>
      <c r="DC572" s="437"/>
      <c r="DD572" s="459">
        <v>0.1</v>
      </c>
      <c r="DE572" s="431"/>
      <c r="DF572" s="431" t="s">
        <v>3886</v>
      </c>
      <c r="DG572" s="460">
        <v>0.1</v>
      </c>
      <c r="DH572" s="582">
        <v>0</v>
      </c>
      <c r="DI572" s="471"/>
      <c r="DJ572" s="471"/>
      <c r="DK572" s="437"/>
      <c r="DL572" s="437"/>
      <c r="DM572" s="459"/>
      <c r="DN572" s="431"/>
      <c r="DO572" s="431"/>
      <c r="DP572" s="460"/>
      <c r="DQ572" s="471"/>
      <c r="DR572" s="471"/>
      <c r="DS572" s="471"/>
      <c r="DT572" s="437"/>
      <c r="DU572" s="437"/>
      <c r="DV572" s="459"/>
      <c r="DW572" s="431"/>
      <c r="DX572" s="437"/>
      <c r="DY572" s="460">
        <v>0.30000000000000004</v>
      </c>
      <c r="DZ572" s="582">
        <v>0</v>
      </c>
      <c r="EA572" s="471"/>
      <c r="EB572" s="582"/>
      <c r="EC572" s="582"/>
      <c r="ED572" s="437"/>
      <c r="EE572" s="437"/>
      <c r="EG572" s="436">
        <v>0.18</v>
      </c>
      <c r="EH572" s="435"/>
      <c r="EI572" s="435"/>
      <c r="EJ572" s="436">
        <v>0.99999999999999989</v>
      </c>
      <c r="EK572" s="435"/>
      <c r="EL572" s="435"/>
      <c r="EM572" s="435"/>
      <c r="EN572" s="435"/>
      <c r="EO572" s="435"/>
      <c r="EP572" s="695">
        <v>592200000</v>
      </c>
      <c r="EQ572" s="435"/>
      <c r="ER572" s="435"/>
      <c r="ES572" s="578"/>
      <c r="ET572" s="412">
        <f t="shared" si="11"/>
        <v>-2.0000000000000018E-2</v>
      </c>
    </row>
    <row r="573" spans="1:150" s="577" customFormat="1" ht="99.95" customHeight="1" x14ac:dyDescent="0.25">
      <c r="A573" s="430" t="s">
        <v>217</v>
      </c>
      <c r="B573" s="430" t="s">
        <v>83</v>
      </c>
      <c r="C573" s="430" t="s">
        <v>3624</v>
      </c>
      <c r="D573" s="437">
        <v>2</v>
      </c>
      <c r="E573" s="430" t="s">
        <v>3625</v>
      </c>
      <c r="F573" s="437" t="s">
        <v>3589</v>
      </c>
      <c r="G573" s="443">
        <v>1</v>
      </c>
      <c r="H573" s="443">
        <v>1</v>
      </c>
      <c r="I573" s="449">
        <v>0.14280000000000001</v>
      </c>
      <c r="J573" s="430" t="s">
        <v>3626</v>
      </c>
      <c r="K573" s="463">
        <v>43464</v>
      </c>
      <c r="L573" s="435">
        <v>5</v>
      </c>
      <c r="M573" s="430" t="s">
        <v>3637</v>
      </c>
      <c r="N573" s="430" t="s">
        <v>3604</v>
      </c>
      <c r="O573" s="416" t="s">
        <v>3608</v>
      </c>
      <c r="P573" s="444">
        <v>0.33329999999999999</v>
      </c>
      <c r="Q573" s="75" t="s">
        <v>2163</v>
      </c>
      <c r="R573" s="432">
        <v>592200000</v>
      </c>
      <c r="S573" s="415"/>
      <c r="T573" s="70">
        <v>43101</v>
      </c>
      <c r="U573" s="70">
        <v>43464</v>
      </c>
      <c r="V573" s="167" t="s">
        <v>3887</v>
      </c>
      <c r="W573" s="433">
        <v>0.5</v>
      </c>
      <c r="X573" s="459">
        <v>0</v>
      </c>
      <c r="Y573" s="431"/>
      <c r="Z573" s="431"/>
      <c r="AA573" s="460"/>
      <c r="AB573" s="471"/>
      <c r="AC573" s="628"/>
      <c r="AD573" s="471"/>
      <c r="AE573" s="437"/>
      <c r="AF573" s="437"/>
      <c r="AG573" s="459"/>
      <c r="AH573" s="431"/>
      <c r="AI573" s="431"/>
      <c r="AJ573" s="460"/>
      <c r="AK573" s="471"/>
      <c r="AL573" s="471"/>
      <c r="AM573" s="471"/>
      <c r="AN573" s="437"/>
      <c r="AO573" s="437"/>
      <c r="AP573" s="459"/>
      <c r="AQ573" s="431"/>
      <c r="AR573" s="431"/>
      <c r="AS573" s="460"/>
      <c r="AT573" s="582"/>
      <c r="AU573" s="471"/>
      <c r="AV573" s="471"/>
      <c r="AW573" s="471"/>
      <c r="AX573" s="437"/>
      <c r="AY573" s="437"/>
      <c r="AZ573" s="459"/>
      <c r="BA573" s="431"/>
      <c r="BB573" s="431"/>
      <c r="BC573" s="460"/>
      <c r="BD573" s="582"/>
      <c r="BE573" s="471"/>
      <c r="BF573" s="471"/>
      <c r="BG573" s="437"/>
      <c r="BH573" s="437"/>
      <c r="BI573" s="459"/>
      <c r="BJ573" s="431"/>
      <c r="BK573" s="431"/>
      <c r="BL573" s="460"/>
      <c r="BM573" s="471"/>
      <c r="BN573" s="471"/>
      <c r="BO573" s="471"/>
      <c r="BP573" s="437"/>
      <c r="BQ573" s="437"/>
      <c r="BR573" s="459">
        <v>0.15</v>
      </c>
      <c r="BS573" s="431"/>
      <c r="BT573" s="431" t="s">
        <v>3610</v>
      </c>
      <c r="BU573" s="460"/>
      <c r="BV573" s="582"/>
      <c r="BW573" s="471"/>
      <c r="BX573" s="471"/>
      <c r="BY573" s="471"/>
      <c r="BZ573" s="437"/>
      <c r="CA573" s="437"/>
      <c r="CB573" s="459">
        <v>0</v>
      </c>
      <c r="CC573" s="431"/>
      <c r="CD573" s="330"/>
      <c r="CE573" s="460"/>
      <c r="CF573" s="582"/>
      <c r="CG573" s="471"/>
      <c r="CH573" s="471"/>
      <c r="CI573" s="437"/>
      <c r="CJ573" s="437"/>
      <c r="CK573" s="459"/>
      <c r="CL573" s="431"/>
      <c r="CM573" s="437"/>
      <c r="CN573" s="460"/>
      <c r="CO573" s="471"/>
      <c r="CP573" s="471"/>
      <c r="CQ573" s="471"/>
      <c r="CR573" s="437"/>
      <c r="CS573" s="437"/>
      <c r="CT573" s="459">
        <v>0.15</v>
      </c>
      <c r="CU573" s="431">
        <v>0</v>
      </c>
      <c r="CV573" s="431" t="s">
        <v>3611</v>
      </c>
      <c r="CW573" s="460"/>
      <c r="CX573" s="582"/>
      <c r="CY573" s="471"/>
      <c r="CZ573" s="471"/>
      <c r="DA573" s="471"/>
      <c r="DB573" s="437"/>
      <c r="DC573" s="437"/>
      <c r="DD573" s="459">
        <v>0</v>
      </c>
      <c r="DE573" s="431"/>
      <c r="DF573" s="431"/>
      <c r="DG573" s="460"/>
      <c r="DH573" s="582"/>
      <c r="DI573" s="471"/>
      <c r="DJ573" s="471"/>
      <c r="DK573" s="437"/>
      <c r="DL573" s="437"/>
      <c r="DM573" s="459"/>
      <c r="DN573" s="431"/>
      <c r="DO573" s="431"/>
      <c r="DP573" s="460"/>
      <c r="DQ573" s="471"/>
      <c r="DR573" s="471"/>
      <c r="DS573" s="471"/>
      <c r="DT573" s="437"/>
      <c r="DU573" s="437"/>
      <c r="DV573" s="459">
        <v>0.2</v>
      </c>
      <c r="DW573" s="431"/>
      <c r="DX573" s="437" t="s">
        <v>3612</v>
      </c>
      <c r="DY573" s="460"/>
      <c r="DZ573" s="582"/>
      <c r="EA573" s="471"/>
      <c r="EB573" s="582"/>
      <c r="EC573" s="582"/>
      <c r="ED573" s="437"/>
      <c r="EE573" s="437"/>
      <c r="EG573" s="436">
        <v>0.45989999999999998</v>
      </c>
      <c r="EH573" s="435"/>
      <c r="EI573" s="435"/>
      <c r="EJ573" s="436"/>
      <c r="EK573" s="435"/>
      <c r="EL573" s="435"/>
      <c r="EM573" s="435"/>
      <c r="EN573" s="435"/>
      <c r="EO573" s="435"/>
      <c r="EP573" s="697"/>
      <c r="EQ573" s="435"/>
      <c r="ER573" s="435"/>
      <c r="ES573" s="578"/>
      <c r="ET573" s="412">
        <f t="shared" si="11"/>
        <v>-4.0100000000000025E-2</v>
      </c>
    </row>
    <row r="574" spans="1:150" s="577" customFormat="1" ht="99.95" customHeight="1" x14ac:dyDescent="0.25">
      <c r="A574" s="430" t="s">
        <v>217</v>
      </c>
      <c r="B574" s="430" t="s">
        <v>83</v>
      </c>
      <c r="C574" s="430" t="s">
        <v>3624</v>
      </c>
      <c r="D574" s="437">
        <v>2</v>
      </c>
      <c r="E574" s="430" t="s">
        <v>3625</v>
      </c>
      <c r="F574" s="437" t="s">
        <v>3589</v>
      </c>
      <c r="G574" s="443">
        <v>1</v>
      </c>
      <c r="H574" s="443">
        <v>1</v>
      </c>
      <c r="I574" s="449">
        <v>0.14280000000000001</v>
      </c>
      <c r="J574" s="430" t="s">
        <v>3626</v>
      </c>
      <c r="K574" s="463">
        <v>43464</v>
      </c>
      <c r="L574" s="435">
        <v>5</v>
      </c>
      <c r="M574" s="430" t="s">
        <v>3637</v>
      </c>
      <c r="N574" s="430" t="s">
        <v>3604</v>
      </c>
      <c r="O574" s="416" t="s">
        <v>3605</v>
      </c>
      <c r="P574" s="444">
        <v>0.33329999999999999</v>
      </c>
      <c r="Q574" s="75" t="s">
        <v>2163</v>
      </c>
      <c r="R574" s="432">
        <v>592200000</v>
      </c>
      <c r="S574" s="415"/>
      <c r="T574" s="70">
        <v>43101</v>
      </c>
      <c r="U574" s="70">
        <v>43464</v>
      </c>
      <c r="V574" s="167" t="s">
        <v>3888</v>
      </c>
      <c r="W574" s="433">
        <v>0.3</v>
      </c>
      <c r="X574" s="459">
        <v>0</v>
      </c>
      <c r="Y574" s="431"/>
      <c r="Z574" s="431"/>
      <c r="AA574" s="460"/>
      <c r="AB574" s="471"/>
      <c r="AC574" s="628"/>
      <c r="AD574" s="471"/>
      <c r="AE574" s="437"/>
      <c r="AF574" s="437"/>
      <c r="AG574" s="459"/>
      <c r="AH574" s="431"/>
      <c r="AI574" s="431"/>
      <c r="AJ574" s="460"/>
      <c r="AK574" s="471"/>
      <c r="AL574" s="471"/>
      <c r="AM574" s="471"/>
      <c r="AN574" s="437"/>
      <c r="AO574" s="437"/>
      <c r="AP574" s="459"/>
      <c r="AQ574" s="431"/>
      <c r="AR574" s="431"/>
      <c r="AS574" s="460"/>
      <c r="AT574" s="582"/>
      <c r="AU574" s="471"/>
      <c r="AV574" s="471"/>
      <c r="AW574" s="471"/>
      <c r="AX574" s="437"/>
      <c r="AY574" s="437"/>
      <c r="AZ574" s="459"/>
      <c r="BA574" s="431"/>
      <c r="BB574" s="431"/>
      <c r="BC574" s="460"/>
      <c r="BD574" s="582"/>
      <c r="BE574" s="471"/>
      <c r="BF574" s="471"/>
      <c r="BG574" s="437"/>
      <c r="BH574" s="437"/>
      <c r="BI574" s="459"/>
      <c r="BJ574" s="431"/>
      <c r="BK574" s="431"/>
      <c r="BL574" s="460"/>
      <c r="BM574" s="471"/>
      <c r="BN574" s="471"/>
      <c r="BO574" s="471"/>
      <c r="BP574" s="437"/>
      <c r="BQ574" s="437"/>
      <c r="BR574" s="459">
        <v>0.1</v>
      </c>
      <c r="BS574" s="431"/>
      <c r="BT574" s="431" t="s">
        <v>3611</v>
      </c>
      <c r="BU574" s="460"/>
      <c r="BV574" s="582"/>
      <c r="BW574" s="471"/>
      <c r="BX574" s="471"/>
      <c r="BY574" s="471"/>
      <c r="BZ574" s="437"/>
      <c r="CA574" s="437"/>
      <c r="CB574" s="459">
        <v>0</v>
      </c>
      <c r="CC574" s="431"/>
      <c r="CD574" s="330"/>
      <c r="CE574" s="460"/>
      <c r="CF574" s="582"/>
      <c r="CG574" s="471"/>
      <c r="CH574" s="471"/>
      <c r="CI574" s="437"/>
      <c r="CJ574" s="437"/>
      <c r="CK574" s="459"/>
      <c r="CL574" s="431"/>
      <c r="CM574" s="437"/>
      <c r="CN574" s="460"/>
      <c r="CO574" s="471"/>
      <c r="CP574" s="471"/>
      <c r="CQ574" s="471"/>
      <c r="CR574" s="437"/>
      <c r="CS574" s="437"/>
      <c r="CT574" s="459">
        <v>0.1</v>
      </c>
      <c r="CU574" s="431">
        <v>0</v>
      </c>
      <c r="CV574" s="431" t="s">
        <v>3611</v>
      </c>
      <c r="CW574" s="460"/>
      <c r="CX574" s="582"/>
      <c r="CY574" s="471"/>
      <c r="CZ574" s="471"/>
      <c r="DA574" s="471"/>
      <c r="DB574" s="437"/>
      <c r="DC574" s="437"/>
      <c r="DD574" s="459">
        <v>0</v>
      </c>
      <c r="DE574" s="431"/>
      <c r="DF574" s="431"/>
      <c r="DG574" s="460"/>
      <c r="DH574" s="582"/>
      <c r="DI574" s="471"/>
      <c r="DJ574" s="471"/>
      <c r="DK574" s="437"/>
      <c r="DL574" s="437"/>
      <c r="DM574" s="459"/>
      <c r="DN574" s="431"/>
      <c r="DO574" s="431"/>
      <c r="DP574" s="460"/>
      <c r="DQ574" s="471"/>
      <c r="DR574" s="471"/>
      <c r="DS574" s="471"/>
      <c r="DT574" s="437"/>
      <c r="DU574" s="437"/>
      <c r="DV574" s="459">
        <v>0.1</v>
      </c>
      <c r="DW574" s="431"/>
      <c r="DX574" s="437" t="s">
        <v>3611</v>
      </c>
      <c r="DY574" s="460"/>
      <c r="DZ574" s="582"/>
      <c r="EA574" s="471"/>
      <c r="EB574" s="582"/>
      <c r="EC574" s="582"/>
      <c r="ED574" s="437"/>
      <c r="EE574" s="437"/>
      <c r="EG574" s="436">
        <v>0.36009999999999998</v>
      </c>
      <c r="EH574" s="435"/>
      <c r="EI574" s="435"/>
      <c r="EJ574" s="436"/>
      <c r="EK574" s="435"/>
      <c r="EL574" s="435"/>
      <c r="EM574" s="435"/>
      <c r="EN574" s="435"/>
      <c r="EO574" s="435"/>
      <c r="EP574" s="696"/>
      <c r="EQ574" s="435"/>
      <c r="ER574" s="435"/>
      <c r="ES574" s="578"/>
      <c r="ET574" s="412">
        <f t="shared" si="11"/>
        <v>6.0099999999999987E-2</v>
      </c>
    </row>
    <row r="575" spans="1:150" s="577" customFormat="1" ht="99.95" customHeight="1" x14ac:dyDescent="0.25">
      <c r="A575" s="430" t="s">
        <v>217</v>
      </c>
      <c r="B575" s="430" t="s">
        <v>83</v>
      </c>
      <c r="C575" s="430" t="s">
        <v>3624</v>
      </c>
      <c r="D575" s="437">
        <v>2</v>
      </c>
      <c r="E575" s="430" t="s">
        <v>3625</v>
      </c>
      <c r="F575" s="437" t="s">
        <v>3589</v>
      </c>
      <c r="G575" s="443">
        <v>1</v>
      </c>
      <c r="H575" s="443">
        <v>1</v>
      </c>
      <c r="I575" s="449">
        <v>0.14280000000000001</v>
      </c>
      <c r="J575" s="430" t="s">
        <v>3626</v>
      </c>
      <c r="K575" s="463">
        <v>43464</v>
      </c>
      <c r="L575" s="435">
        <v>6</v>
      </c>
      <c r="M575" s="430" t="s">
        <v>3641</v>
      </c>
      <c r="N575" s="430" t="s">
        <v>3642</v>
      </c>
      <c r="O575" s="416" t="s">
        <v>3605</v>
      </c>
      <c r="P575" s="444">
        <v>0.33329999999999999</v>
      </c>
      <c r="Q575" s="75" t="s">
        <v>2163</v>
      </c>
      <c r="R575" s="432">
        <v>284581000</v>
      </c>
      <c r="S575" s="415"/>
      <c r="T575" s="70">
        <v>43101</v>
      </c>
      <c r="U575" s="70">
        <v>43464</v>
      </c>
      <c r="V575" s="167" t="s">
        <v>3889</v>
      </c>
      <c r="W575" s="433">
        <v>0.4</v>
      </c>
      <c r="X575" s="459">
        <v>0</v>
      </c>
      <c r="Y575" s="431"/>
      <c r="Z575" s="431"/>
      <c r="AA575" s="460"/>
      <c r="AB575" s="471"/>
      <c r="AC575" s="628">
        <v>284581000</v>
      </c>
      <c r="AD575" s="471"/>
      <c r="AE575" s="437"/>
      <c r="AF575" s="437"/>
      <c r="AG575" s="459"/>
      <c r="AH575" s="431"/>
      <c r="AI575" s="431"/>
      <c r="AJ575" s="460"/>
      <c r="AK575" s="471"/>
      <c r="AL575" s="471"/>
      <c r="AM575" s="471"/>
      <c r="AN575" s="437"/>
      <c r="AO575" s="437"/>
      <c r="AP575" s="459">
        <v>0.4</v>
      </c>
      <c r="AQ575" s="330"/>
      <c r="AR575" s="431" t="s">
        <v>3890</v>
      </c>
      <c r="AS575" s="460"/>
      <c r="AT575" s="471"/>
      <c r="AU575" s="471"/>
      <c r="AV575" s="471"/>
      <c r="AW575" s="471"/>
      <c r="AX575" s="437"/>
      <c r="AY575" s="437"/>
      <c r="AZ575" s="459">
        <v>0</v>
      </c>
      <c r="BA575" s="431"/>
      <c r="BB575" s="330"/>
      <c r="BC575" s="460"/>
      <c r="BD575" s="582" t="e">
        <v>#REF!</v>
      </c>
      <c r="BE575" s="471"/>
      <c r="BF575" s="471"/>
      <c r="BG575" s="437"/>
      <c r="BH575" s="437"/>
      <c r="BI575" s="459">
        <v>0</v>
      </c>
      <c r="BJ575" s="431"/>
      <c r="BK575" s="431"/>
      <c r="BL575" s="460"/>
      <c r="BM575" s="471"/>
      <c r="BN575" s="471"/>
      <c r="BO575" s="471"/>
      <c r="BP575" s="437"/>
      <c r="BQ575" s="437"/>
      <c r="BR575" s="459">
        <v>0</v>
      </c>
      <c r="BS575" s="431"/>
      <c r="BT575" s="431"/>
      <c r="BU575" s="460"/>
      <c r="BV575" s="471"/>
      <c r="BW575" s="471"/>
      <c r="BX575" s="471"/>
      <c r="BY575" s="471"/>
      <c r="BZ575" s="437"/>
      <c r="CA575" s="437"/>
      <c r="CB575" s="459">
        <v>0</v>
      </c>
      <c r="CC575" s="431"/>
      <c r="CD575" s="431"/>
      <c r="CE575" s="460"/>
      <c r="CF575" s="582" t="e">
        <v>#REF!</v>
      </c>
      <c r="CG575" s="471"/>
      <c r="CH575" s="471"/>
      <c r="CI575" s="437"/>
      <c r="CJ575" s="437"/>
      <c r="CK575" s="459">
        <v>0</v>
      </c>
      <c r="CL575" s="431"/>
      <c r="CM575" s="437"/>
      <c r="CN575" s="460"/>
      <c r="CO575" s="471"/>
      <c r="CP575" s="471"/>
      <c r="CQ575" s="471"/>
      <c r="CR575" s="437"/>
      <c r="CS575" s="437"/>
      <c r="CT575" s="459">
        <v>0</v>
      </c>
      <c r="CU575" s="431"/>
      <c r="CV575" s="431"/>
      <c r="CW575" s="460"/>
      <c r="CX575" s="582" t="e">
        <v>#REF!</v>
      </c>
      <c r="CY575" s="471"/>
      <c r="CZ575" s="471"/>
      <c r="DA575" s="471"/>
      <c r="DB575" s="437"/>
      <c r="DC575" s="437"/>
      <c r="DD575" s="459">
        <v>0</v>
      </c>
      <c r="DE575" s="431"/>
      <c r="DF575" s="431"/>
      <c r="DG575" s="460"/>
      <c r="DH575" s="582" t="e">
        <v>#REF!</v>
      </c>
      <c r="DI575" s="471"/>
      <c r="DJ575" s="471"/>
      <c r="DK575" s="437"/>
      <c r="DL575" s="437"/>
      <c r="DM575" s="459">
        <v>0</v>
      </c>
      <c r="DN575" s="431"/>
      <c r="DO575" s="431"/>
      <c r="DP575" s="460"/>
      <c r="DQ575" s="471"/>
      <c r="DR575" s="471"/>
      <c r="DS575" s="471"/>
      <c r="DT575" s="437"/>
      <c r="DU575" s="437"/>
      <c r="DV575" s="459">
        <v>0</v>
      </c>
      <c r="DW575" s="431"/>
      <c r="DX575" s="437"/>
      <c r="DY575" s="460"/>
      <c r="DZ575" s="582" t="e">
        <v>#REF!</v>
      </c>
      <c r="EA575" s="471"/>
      <c r="EB575" s="582"/>
      <c r="EC575" s="582"/>
      <c r="ED575" s="437"/>
      <c r="EE575" s="437"/>
      <c r="EG575" s="436">
        <v>0.18</v>
      </c>
      <c r="EH575" s="435"/>
      <c r="EI575" s="435"/>
      <c r="EJ575" s="436">
        <v>1</v>
      </c>
      <c r="EK575" s="435"/>
      <c r="EL575" s="435"/>
      <c r="EM575" s="435"/>
      <c r="EN575" s="435"/>
      <c r="EO575" s="435"/>
      <c r="EP575" s="695">
        <v>284581000</v>
      </c>
      <c r="EQ575" s="435"/>
      <c r="ER575" s="435"/>
      <c r="ES575" s="578"/>
      <c r="ET575" s="412">
        <f t="shared" si="11"/>
        <v>-0.22000000000000003</v>
      </c>
    </row>
    <row r="576" spans="1:150" s="577" customFormat="1" ht="99.95" customHeight="1" x14ac:dyDescent="0.25">
      <c r="A576" s="430" t="s">
        <v>217</v>
      </c>
      <c r="B576" s="430" t="s">
        <v>83</v>
      </c>
      <c r="C576" s="430" t="s">
        <v>3624</v>
      </c>
      <c r="D576" s="437">
        <v>2</v>
      </c>
      <c r="E576" s="430" t="s">
        <v>3625</v>
      </c>
      <c r="F576" s="437" t="s">
        <v>3589</v>
      </c>
      <c r="G576" s="443">
        <v>1</v>
      </c>
      <c r="H576" s="443">
        <v>1</v>
      </c>
      <c r="I576" s="449">
        <v>0.14280000000000001</v>
      </c>
      <c r="J576" s="430" t="s">
        <v>3626</v>
      </c>
      <c r="K576" s="463">
        <v>43464</v>
      </c>
      <c r="L576" s="435">
        <v>6</v>
      </c>
      <c r="M576" s="430" t="s">
        <v>3641</v>
      </c>
      <c r="N576" s="430" t="s">
        <v>3642</v>
      </c>
      <c r="O576" s="416" t="s">
        <v>3605</v>
      </c>
      <c r="P576" s="444">
        <v>0.33329999999999999</v>
      </c>
      <c r="Q576" s="75" t="s">
        <v>2163</v>
      </c>
      <c r="R576" s="432">
        <v>284581000</v>
      </c>
      <c r="S576" s="415"/>
      <c r="T576" s="70">
        <v>43101</v>
      </c>
      <c r="U576" s="70">
        <v>43464</v>
      </c>
      <c r="V576" s="167" t="s">
        <v>3891</v>
      </c>
      <c r="W576" s="443">
        <v>0.6</v>
      </c>
      <c r="X576" s="459">
        <v>0</v>
      </c>
      <c r="Y576" s="431"/>
      <c r="Z576" s="431"/>
      <c r="AA576" s="460"/>
      <c r="AB576" s="471"/>
      <c r="AC576" s="628"/>
      <c r="AD576" s="471"/>
      <c r="AE576" s="437"/>
      <c r="AF576" s="437"/>
      <c r="AG576" s="459"/>
      <c r="AH576" s="431"/>
      <c r="AI576" s="431"/>
      <c r="AJ576" s="460"/>
      <c r="AK576" s="471"/>
      <c r="AL576" s="471"/>
      <c r="AM576" s="471"/>
      <c r="AN576" s="437"/>
      <c r="AO576" s="437"/>
      <c r="AP576" s="459"/>
      <c r="AQ576" s="431"/>
      <c r="AR576" s="431"/>
      <c r="AS576" s="460"/>
      <c r="AT576" s="471"/>
      <c r="AU576" s="471"/>
      <c r="AV576" s="471"/>
      <c r="AW576" s="471"/>
      <c r="AX576" s="437"/>
      <c r="AY576" s="437"/>
      <c r="AZ576" s="459"/>
      <c r="BA576" s="431"/>
      <c r="BB576" s="431"/>
      <c r="BC576" s="460"/>
      <c r="BD576" s="582"/>
      <c r="BE576" s="471"/>
      <c r="BF576" s="471"/>
      <c r="BG576" s="437"/>
      <c r="BH576" s="437"/>
      <c r="BI576" s="459"/>
      <c r="BJ576" s="431"/>
      <c r="BK576" s="431"/>
      <c r="BL576" s="460"/>
      <c r="BM576" s="471"/>
      <c r="BN576" s="471"/>
      <c r="BO576" s="471"/>
      <c r="BP576" s="437"/>
      <c r="BQ576" s="437"/>
      <c r="BR576" s="459">
        <v>0.3</v>
      </c>
      <c r="BS576" s="431">
        <v>0.06</v>
      </c>
      <c r="BT576" s="431" t="s">
        <v>3646</v>
      </c>
      <c r="BU576" s="460"/>
      <c r="BV576" s="471"/>
      <c r="BW576" s="471"/>
      <c r="BX576" s="471"/>
      <c r="BY576" s="471"/>
      <c r="BZ576" s="437"/>
      <c r="CA576" s="437"/>
      <c r="CB576" s="459">
        <v>0</v>
      </c>
      <c r="CC576" s="431"/>
      <c r="CD576" s="330"/>
      <c r="CE576" s="460"/>
      <c r="CF576" s="582"/>
      <c r="CG576" s="471"/>
      <c r="CH576" s="471"/>
      <c r="CI576" s="437"/>
      <c r="CJ576" s="437"/>
      <c r="CK576" s="459"/>
      <c r="CL576" s="431"/>
      <c r="CM576" s="437"/>
      <c r="CN576" s="460"/>
      <c r="CO576" s="471"/>
      <c r="CP576" s="471"/>
      <c r="CQ576" s="471"/>
      <c r="CR576" s="437"/>
      <c r="CS576" s="437"/>
      <c r="CT576" s="459"/>
      <c r="CU576" s="431"/>
      <c r="CV576" s="431"/>
      <c r="CW576" s="460"/>
      <c r="CX576" s="582"/>
      <c r="CY576" s="471"/>
      <c r="CZ576" s="471"/>
      <c r="DA576" s="471"/>
      <c r="DB576" s="437"/>
      <c r="DC576" s="437"/>
      <c r="DD576" s="459"/>
      <c r="DE576" s="431"/>
      <c r="DF576" s="431"/>
      <c r="DG576" s="460"/>
      <c r="DH576" s="582"/>
      <c r="DI576" s="471"/>
      <c r="DJ576" s="471"/>
      <c r="DK576" s="437"/>
      <c r="DL576" s="437"/>
      <c r="DM576" s="459"/>
      <c r="DN576" s="431"/>
      <c r="DO576" s="431"/>
      <c r="DP576" s="460"/>
      <c r="DQ576" s="471"/>
      <c r="DR576" s="471"/>
      <c r="DS576" s="471"/>
      <c r="DT576" s="437"/>
      <c r="DU576" s="437"/>
      <c r="DV576" s="459">
        <v>0.3</v>
      </c>
      <c r="DW576" s="431"/>
      <c r="DX576" s="437" t="s">
        <v>3646</v>
      </c>
      <c r="DY576" s="460"/>
      <c r="DZ576" s="582"/>
      <c r="EA576" s="471"/>
      <c r="EB576" s="431"/>
      <c r="EC576" s="431"/>
      <c r="ED576" s="437"/>
      <c r="EE576" s="437"/>
      <c r="EG576" s="436">
        <v>0.36</v>
      </c>
      <c r="EH576" s="435"/>
      <c r="EI576" s="435"/>
      <c r="EJ576" s="436"/>
      <c r="EK576" s="435"/>
      <c r="EL576" s="435"/>
      <c r="EM576" s="435"/>
      <c r="EN576" s="435"/>
      <c r="EO576" s="435"/>
      <c r="EP576" s="696"/>
      <c r="EQ576" s="435"/>
      <c r="ER576" s="435"/>
      <c r="ES576" s="578"/>
      <c r="ET576" s="412">
        <f t="shared" si="11"/>
        <v>-0.24</v>
      </c>
    </row>
    <row r="577" spans="1:150" s="577" customFormat="1" ht="99.95" customHeight="1" x14ac:dyDescent="0.25">
      <c r="A577" s="430" t="s">
        <v>217</v>
      </c>
      <c r="B577" s="430" t="s">
        <v>83</v>
      </c>
      <c r="C577" s="430" t="s">
        <v>3624</v>
      </c>
      <c r="D577" s="437">
        <v>2</v>
      </c>
      <c r="E577" s="430" t="s">
        <v>3625</v>
      </c>
      <c r="F577" s="437" t="s">
        <v>3589</v>
      </c>
      <c r="G577" s="443">
        <v>1</v>
      </c>
      <c r="H577" s="443">
        <v>1</v>
      </c>
      <c r="I577" s="449">
        <v>0.14280000000000001</v>
      </c>
      <c r="J577" s="430" t="s">
        <v>3626</v>
      </c>
      <c r="K577" s="463">
        <v>43464</v>
      </c>
      <c r="L577" s="437">
        <v>7</v>
      </c>
      <c r="M577" s="430" t="s">
        <v>3653</v>
      </c>
      <c r="N577" s="430" t="s">
        <v>3642</v>
      </c>
      <c r="O577" s="416" t="s">
        <v>3605</v>
      </c>
      <c r="P577" s="444">
        <v>0.33329999999999999</v>
      </c>
      <c r="Q577" s="75" t="s">
        <v>2163</v>
      </c>
      <c r="R577" s="432">
        <v>284581000</v>
      </c>
      <c r="S577" s="415"/>
      <c r="T577" s="70">
        <v>43101</v>
      </c>
      <c r="U577" s="70">
        <v>43464</v>
      </c>
      <c r="V577" s="430" t="s">
        <v>3892</v>
      </c>
      <c r="W577" s="460">
        <v>0.3</v>
      </c>
      <c r="X577" s="459">
        <v>0</v>
      </c>
      <c r="Y577" s="431"/>
      <c r="Z577" s="330"/>
      <c r="AA577" s="665">
        <v>0</v>
      </c>
      <c r="AB577" s="841">
        <v>0</v>
      </c>
      <c r="AC577" s="628">
        <v>74459000</v>
      </c>
      <c r="AD577" s="471"/>
      <c r="AE577" s="107"/>
      <c r="AF577" s="471"/>
      <c r="AG577" s="459">
        <v>0.05</v>
      </c>
      <c r="AH577" s="431"/>
      <c r="AI577" s="448" t="s">
        <v>3893</v>
      </c>
      <c r="AJ577" s="665">
        <v>0.16</v>
      </c>
      <c r="AK577" s="582">
        <v>0</v>
      </c>
      <c r="AL577" s="471"/>
      <c r="AM577" s="431"/>
      <c r="AN577" s="471"/>
      <c r="AO577" s="471"/>
      <c r="AP577" s="459">
        <v>2.5000000000000001E-2</v>
      </c>
      <c r="AQ577" s="431"/>
      <c r="AR577" s="451" t="s">
        <v>3659</v>
      </c>
      <c r="AS577" s="665">
        <v>0.08</v>
      </c>
      <c r="AT577" s="582">
        <v>0</v>
      </c>
      <c r="AU577" s="471"/>
      <c r="AV577" s="471"/>
      <c r="AW577" s="471"/>
      <c r="AX577" s="471"/>
      <c r="AY577" s="471"/>
      <c r="AZ577" s="459">
        <v>0.05</v>
      </c>
      <c r="BA577" s="431"/>
      <c r="BB577" s="451" t="s">
        <v>3660</v>
      </c>
      <c r="BC577" s="665">
        <v>0.16</v>
      </c>
      <c r="BD577" s="582">
        <v>0</v>
      </c>
      <c r="BE577" s="471"/>
      <c r="BF577" s="471"/>
      <c r="BG577" s="471"/>
      <c r="BH577" s="471"/>
      <c r="BI577" s="459">
        <v>0.02</v>
      </c>
      <c r="BJ577" s="431"/>
      <c r="BK577" s="451" t="s">
        <v>3660</v>
      </c>
      <c r="BL577" s="665">
        <v>7.0000000000000007E-2</v>
      </c>
      <c r="BM577" s="582">
        <v>0</v>
      </c>
      <c r="BN577" s="471"/>
      <c r="BO577" s="471"/>
      <c r="BP577" s="471"/>
      <c r="BQ577" s="471"/>
      <c r="BR577" s="459">
        <v>3.3000000000000002E-2</v>
      </c>
      <c r="BS577" s="431"/>
      <c r="BT577" s="451" t="s">
        <v>3661</v>
      </c>
      <c r="BU577" s="665">
        <v>0.10600000000000001</v>
      </c>
      <c r="BV577" s="582">
        <v>0</v>
      </c>
      <c r="BW577" s="471"/>
      <c r="BX577" s="471"/>
      <c r="BY577" s="471"/>
      <c r="BZ577" s="471"/>
      <c r="CA577" s="471"/>
      <c r="CB577" s="459">
        <v>0.02</v>
      </c>
      <c r="CC577" s="431"/>
      <c r="CD577" s="451" t="s">
        <v>3662</v>
      </c>
      <c r="CE577" s="665">
        <v>7.0000000000000007E-2</v>
      </c>
      <c r="CF577" s="582">
        <v>0</v>
      </c>
      <c r="CG577" s="471"/>
      <c r="CH577" s="471"/>
      <c r="CI577" s="471"/>
      <c r="CJ577" s="471"/>
      <c r="CK577" s="459">
        <v>0.02</v>
      </c>
      <c r="CL577" s="431"/>
      <c r="CM577" s="431" t="s">
        <v>3663</v>
      </c>
      <c r="CN577" s="665">
        <v>7.0000000000000007E-2</v>
      </c>
      <c r="CO577" s="582">
        <v>0</v>
      </c>
      <c r="CP577" s="471"/>
      <c r="CQ577" s="471"/>
      <c r="CR577" s="471"/>
      <c r="CS577" s="471"/>
      <c r="CT577" s="459">
        <v>3.3000000000000002E-2</v>
      </c>
      <c r="CU577" s="431"/>
      <c r="CV577" s="451" t="s">
        <v>3894</v>
      </c>
      <c r="CW577" s="665">
        <v>0.10600000000000001</v>
      </c>
      <c r="CX577" s="582">
        <v>0</v>
      </c>
      <c r="CY577" s="471"/>
      <c r="CZ577" s="471"/>
      <c r="DA577" s="471"/>
      <c r="DB577" s="471"/>
      <c r="DC577" s="471"/>
      <c r="DD577" s="459">
        <v>0.02</v>
      </c>
      <c r="DE577" s="431"/>
      <c r="DF577" s="431" t="s">
        <v>3665</v>
      </c>
      <c r="DG577" s="665">
        <v>7.0000000000000007E-2</v>
      </c>
      <c r="DH577" s="582">
        <v>0</v>
      </c>
      <c r="DI577" s="471"/>
      <c r="DJ577" s="471"/>
      <c r="DK577" s="471"/>
      <c r="DL577" s="471"/>
      <c r="DM577" s="459">
        <v>0.02</v>
      </c>
      <c r="DN577" s="431"/>
      <c r="DO577" s="431" t="s">
        <v>3660</v>
      </c>
      <c r="DP577" s="665">
        <v>7.0000000000000007E-2</v>
      </c>
      <c r="DQ577" s="582">
        <v>0</v>
      </c>
      <c r="DR577" s="471"/>
      <c r="DS577" s="471"/>
      <c r="DT577" s="471"/>
      <c r="DU577" s="471"/>
      <c r="DV577" s="459">
        <v>0.01</v>
      </c>
      <c r="DW577" s="431"/>
      <c r="DX577" s="451" t="s">
        <v>3895</v>
      </c>
      <c r="DY577" s="665">
        <v>0.04</v>
      </c>
      <c r="DZ577" s="582">
        <v>0</v>
      </c>
      <c r="EA577" s="471"/>
      <c r="EB577" s="471"/>
      <c r="EC577" s="471"/>
      <c r="ED577" s="582"/>
      <c r="EE577" s="330"/>
      <c r="EG577" s="436">
        <v>0.46</v>
      </c>
      <c r="EH577" s="435"/>
      <c r="EI577" s="435"/>
      <c r="EJ577" s="436"/>
      <c r="EK577" s="435"/>
      <c r="EL577" s="435"/>
      <c r="EM577" s="435"/>
      <c r="EN577" s="435"/>
      <c r="EO577" s="435"/>
      <c r="EP577" s="695">
        <v>74459000</v>
      </c>
      <c r="EQ577" s="435"/>
      <c r="ER577" s="435"/>
      <c r="ES577" s="578"/>
      <c r="ET577" s="412">
        <f t="shared" si="11"/>
        <v>0.16000000000000003</v>
      </c>
    </row>
    <row r="578" spans="1:150" s="577" customFormat="1" ht="99.95" customHeight="1" x14ac:dyDescent="0.25">
      <c r="A578" s="430" t="s">
        <v>217</v>
      </c>
      <c r="B578" s="430" t="s">
        <v>83</v>
      </c>
      <c r="C578" s="430" t="s">
        <v>3649</v>
      </c>
      <c r="D578" s="437">
        <v>3</v>
      </c>
      <c r="E578" s="430" t="s">
        <v>3650</v>
      </c>
      <c r="F578" s="437" t="s">
        <v>3589</v>
      </c>
      <c r="G578" s="437">
        <v>1</v>
      </c>
      <c r="H578" s="443">
        <v>1</v>
      </c>
      <c r="I578" s="449">
        <v>0.14280000000000001</v>
      </c>
      <c r="J578" s="416" t="s">
        <v>3652</v>
      </c>
      <c r="K578" s="463">
        <v>43464</v>
      </c>
      <c r="L578" s="437">
        <v>7</v>
      </c>
      <c r="M578" s="430" t="s">
        <v>3653</v>
      </c>
      <c r="N578" s="430" t="s">
        <v>3654</v>
      </c>
      <c r="O578" s="416" t="s">
        <v>3655</v>
      </c>
      <c r="P578" s="460">
        <v>0.3</v>
      </c>
      <c r="Q578" s="437" t="s">
        <v>2318</v>
      </c>
      <c r="R578" s="432">
        <v>74459000</v>
      </c>
      <c r="S578" s="415"/>
      <c r="T578" s="493">
        <v>43109</v>
      </c>
      <c r="U578" s="493">
        <v>43464</v>
      </c>
      <c r="V578" s="430" t="s">
        <v>3668</v>
      </c>
      <c r="W578" s="460">
        <v>0.3</v>
      </c>
      <c r="X578" s="459">
        <v>0</v>
      </c>
      <c r="Y578" s="431"/>
      <c r="Z578" s="330"/>
      <c r="AA578" s="665"/>
      <c r="AB578" s="841"/>
      <c r="AC578" s="628"/>
      <c r="AD578" s="471"/>
      <c r="AE578" s="107"/>
      <c r="AF578" s="471"/>
      <c r="AG578" s="459">
        <v>0.05</v>
      </c>
      <c r="AH578" s="431"/>
      <c r="AI578" s="448" t="s">
        <v>3896</v>
      </c>
      <c r="AJ578" s="665"/>
      <c r="AK578" s="582"/>
      <c r="AL578" s="471"/>
      <c r="AM578" s="431"/>
      <c r="AN578" s="471"/>
      <c r="AO578" s="471"/>
      <c r="AP578" s="459">
        <v>2.5000000000000001E-2</v>
      </c>
      <c r="AQ578" s="431"/>
      <c r="AR578" s="451" t="s">
        <v>3897</v>
      </c>
      <c r="AS578" s="665"/>
      <c r="AT578" s="582"/>
      <c r="AU578" s="471"/>
      <c r="AV578" s="471"/>
      <c r="AW578" s="471"/>
      <c r="AX578" s="471"/>
      <c r="AY578" s="471"/>
      <c r="AZ578" s="459">
        <v>0.05</v>
      </c>
      <c r="BA578" s="431"/>
      <c r="BB578" s="451" t="s">
        <v>3898</v>
      </c>
      <c r="BC578" s="665"/>
      <c r="BD578" s="582"/>
      <c r="BE578" s="471"/>
      <c r="BF578" s="471"/>
      <c r="BG578" s="471"/>
      <c r="BH578" s="471"/>
      <c r="BI578" s="459">
        <v>0.02</v>
      </c>
      <c r="BJ578" s="431"/>
      <c r="BK578" s="451" t="s">
        <v>3898</v>
      </c>
      <c r="BL578" s="665"/>
      <c r="BM578" s="582"/>
      <c r="BN578" s="471"/>
      <c r="BO578" s="471"/>
      <c r="BP578" s="471"/>
      <c r="BQ578" s="471"/>
      <c r="BR578" s="459">
        <v>3.3000000000000002E-2</v>
      </c>
      <c r="BS578" s="431"/>
      <c r="BT578" s="451" t="s">
        <v>3899</v>
      </c>
      <c r="BU578" s="665"/>
      <c r="BV578" s="582"/>
      <c r="BW578" s="471"/>
      <c r="BX578" s="471"/>
      <c r="BY578" s="471"/>
      <c r="BZ578" s="471"/>
      <c r="CA578" s="471"/>
      <c r="CB578" s="459">
        <v>0.02</v>
      </c>
      <c r="CC578" s="431"/>
      <c r="CD578" s="451" t="s">
        <v>3898</v>
      </c>
      <c r="CE578" s="665"/>
      <c r="CF578" s="582"/>
      <c r="CG578" s="471"/>
      <c r="CH578" s="471"/>
      <c r="CI578" s="471"/>
      <c r="CJ578" s="471"/>
      <c r="CK578" s="459">
        <v>0.02</v>
      </c>
      <c r="CL578" s="431"/>
      <c r="CM578" s="451" t="s">
        <v>3898</v>
      </c>
      <c r="CN578" s="665"/>
      <c r="CO578" s="582"/>
      <c r="CP578" s="471"/>
      <c r="CQ578" s="471"/>
      <c r="CR578" s="471"/>
      <c r="CS578" s="471"/>
      <c r="CT578" s="459">
        <v>3.3000000000000002E-2</v>
      </c>
      <c r="CU578" s="431"/>
      <c r="CV578" s="451" t="s">
        <v>3899</v>
      </c>
      <c r="CW578" s="665"/>
      <c r="CX578" s="582"/>
      <c r="CY578" s="471"/>
      <c r="CZ578" s="471"/>
      <c r="DA578" s="471"/>
      <c r="DB578" s="471"/>
      <c r="DC578" s="471"/>
      <c r="DD578" s="459">
        <v>0.02</v>
      </c>
      <c r="DE578" s="431"/>
      <c r="DF578" s="451" t="s">
        <v>3898</v>
      </c>
      <c r="DG578" s="665"/>
      <c r="DH578" s="582"/>
      <c r="DI578" s="471"/>
      <c r="DJ578" s="471"/>
      <c r="DK578" s="471"/>
      <c r="DL578" s="471"/>
      <c r="DM578" s="459">
        <v>0.02</v>
      </c>
      <c r="DN578" s="431"/>
      <c r="DO578" s="451" t="s">
        <v>3898</v>
      </c>
      <c r="DP578" s="665"/>
      <c r="DQ578" s="582"/>
      <c r="DR578" s="471"/>
      <c r="DS578" s="471"/>
      <c r="DT578" s="471"/>
      <c r="DU578" s="471"/>
      <c r="DV578" s="459">
        <v>0.01</v>
      </c>
      <c r="DW578" s="431"/>
      <c r="DX578" s="451" t="s">
        <v>3900</v>
      </c>
      <c r="DY578" s="665"/>
      <c r="DZ578" s="582"/>
      <c r="EA578" s="471"/>
      <c r="EB578" s="471"/>
      <c r="EC578" s="471"/>
      <c r="ED578" s="582"/>
      <c r="EE578" s="330"/>
      <c r="EG578" s="436">
        <v>0.3</v>
      </c>
      <c r="EH578" s="435"/>
      <c r="EI578" s="435"/>
      <c r="EJ578" s="436">
        <v>1.0047999999999999</v>
      </c>
      <c r="EK578" s="435"/>
      <c r="EL578" s="435"/>
      <c r="EM578" s="435">
        <v>1</v>
      </c>
      <c r="EN578" s="435"/>
      <c r="EO578" s="435">
        <v>0</v>
      </c>
      <c r="EP578" s="697"/>
      <c r="EQ578" s="435"/>
      <c r="ER578" s="435"/>
      <c r="ES578" s="578"/>
      <c r="ET578" s="412">
        <f t="shared" si="11"/>
        <v>0</v>
      </c>
    </row>
    <row r="579" spans="1:150" s="577" customFormat="1" ht="99.95" customHeight="1" x14ac:dyDescent="0.25">
      <c r="A579" s="430" t="s">
        <v>217</v>
      </c>
      <c r="B579" s="430" t="s">
        <v>83</v>
      </c>
      <c r="C579" s="430" t="s">
        <v>3649</v>
      </c>
      <c r="D579" s="437">
        <v>3</v>
      </c>
      <c r="E579" s="430" t="s">
        <v>3650</v>
      </c>
      <c r="F579" s="437" t="s">
        <v>3589</v>
      </c>
      <c r="G579" s="437">
        <v>1</v>
      </c>
      <c r="H579" s="443">
        <v>1</v>
      </c>
      <c r="I579" s="449">
        <v>0.14280000000000001</v>
      </c>
      <c r="J579" s="416" t="s">
        <v>3652</v>
      </c>
      <c r="K579" s="463">
        <v>43464</v>
      </c>
      <c r="L579" s="437">
        <v>7</v>
      </c>
      <c r="M579" s="430" t="s">
        <v>3653</v>
      </c>
      <c r="N579" s="430" t="s">
        <v>3667</v>
      </c>
      <c r="O579" s="416" t="s">
        <v>3655</v>
      </c>
      <c r="P579" s="460">
        <v>0.3</v>
      </c>
      <c r="Q579" s="437" t="s">
        <v>2318</v>
      </c>
      <c r="R579" s="432">
        <v>74459000</v>
      </c>
      <c r="S579" s="415"/>
      <c r="T579" s="493">
        <v>43109</v>
      </c>
      <c r="U579" s="493">
        <v>43464</v>
      </c>
      <c r="V579" s="430" t="s">
        <v>3901</v>
      </c>
      <c r="W579" s="460">
        <v>0.4</v>
      </c>
      <c r="X579" s="459">
        <v>0</v>
      </c>
      <c r="Y579" s="431"/>
      <c r="Z579" s="430"/>
      <c r="AA579" s="665"/>
      <c r="AB579" s="841"/>
      <c r="AC579" s="628"/>
      <c r="AD579" s="471"/>
      <c r="AE579" s="107"/>
      <c r="AF579" s="471"/>
      <c r="AG579" s="459">
        <v>0.06</v>
      </c>
      <c r="AH579" s="431"/>
      <c r="AI579" s="451" t="s">
        <v>3902</v>
      </c>
      <c r="AJ579" s="665"/>
      <c r="AK579" s="582"/>
      <c r="AL579" s="471"/>
      <c r="AM579" s="471"/>
      <c r="AN579" s="471"/>
      <c r="AO579" s="471"/>
      <c r="AP579" s="459">
        <v>0.03</v>
      </c>
      <c r="AQ579" s="431"/>
      <c r="AR579" s="451" t="s">
        <v>3903</v>
      </c>
      <c r="AS579" s="665"/>
      <c r="AT579" s="582"/>
      <c r="AU579" s="471"/>
      <c r="AV579" s="471"/>
      <c r="AW579" s="471"/>
      <c r="AX579" s="471"/>
      <c r="AY579" s="471"/>
      <c r="AZ579" s="459">
        <v>0.06</v>
      </c>
      <c r="BA579" s="431"/>
      <c r="BB579" s="451" t="s">
        <v>3677</v>
      </c>
      <c r="BC579" s="665"/>
      <c r="BD579" s="582"/>
      <c r="BE579" s="471"/>
      <c r="BF579" s="471"/>
      <c r="BG579" s="471"/>
      <c r="BH579" s="471"/>
      <c r="BI579" s="459">
        <v>0.03</v>
      </c>
      <c r="BJ579" s="431"/>
      <c r="BK579" s="451" t="s">
        <v>3677</v>
      </c>
      <c r="BL579" s="665"/>
      <c r="BM579" s="582"/>
      <c r="BN579" s="471"/>
      <c r="BO579" s="471"/>
      <c r="BP579" s="471"/>
      <c r="BQ579" s="471"/>
      <c r="BR579" s="459">
        <v>0.04</v>
      </c>
      <c r="BS579" s="431"/>
      <c r="BT579" s="451" t="s">
        <v>3678</v>
      </c>
      <c r="BU579" s="665"/>
      <c r="BV579" s="582"/>
      <c r="BW579" s="471"/>
      <c r="BX579" s="471"/>
      <c r="BY579" s="471"/>
      <c r="BZ579" s="471"/>
      <c r="CA579" s="471"/>
      <c r="CB579" s="459">
        <v>0.03</v>
      </c>
      <c r="CC579" s="431"/>
      <c r="CD579" s="451" t="s">
        <v>3677</v>
      </c>
      <c r="CE579" s="665"/>
      <c r="CF579" s="582"/>
      <c r="CG579" s="471"/>
      <c r="CH579" s="471"/>
      <c r="CI579" s="471"/>
      <c r="CJ579" s="471"/>
      <c r="CK579" s="459">
        <v>0.03</v>
      </c>
      <c r="CL579" s="431"/>
      <c r="CM579" s="451" t="s">
        <v>3677</v>
      </c>
      <c r="CN579" s="665"/>
      <c r="CO579" s="582"/>
      <c r="CP579" s="471"/>
      <c r="CQ579" s="471"/>
      <c r="CR579" s="471"/>
      <c r="CS579" s="471"/>
      <c r="CT579" s="459">
        <v>0.04</v>
      </c>
      <c r="CU579" s="431"/>
      <c r="CV579" s="451" t="s">
        <v>3678</v>
      </c>
      <c r="CW579" s="665"/>
      <c r="CX579" s="582"/>
      <c r="CY579" s="471"/>
      <c r="CZ579" s="471"/>
      <c r="DA579" s="471"/>
      <c r="DB579" s="471"/>
      <c r="DC579" s="471"/>
      <c r="DD579" s="459">
        <v>0.03</v>
      </c>
      <c r="DE579" s="431"/>
      <c r="DF579" s="451" t="s">
        <v>3677</v>
      </c>
      <c r="DG579" s="665"/>
      <c r="DH579" s="582"/>
      <c r="DI579" s="471"/>
      <c r="DJ579" s="471"/>
      <c r="DK579" s="471"/>
      <c r="DL579" s="471"/>
      <c r="DM579" s="459">
        <v>0.03</v>
      </c>
      <c r="DN579" s="431"/>
      <c r="DO579" s="451" t="s">
        <v>3677</v>
      </c>
      <c r="DP579" s="665"/>
      <c r="DQ579" s="582"/>
      <c r="DR579" s="471"/>
      <c r="DS579" s="471"/>
      <c r="DT579" s="471"/>
      <c r="DU579" s="471"/>
      <c r="DV579" s="459">
        <v>0.02</v>
      </c>
      <c r="DW579" s="431"/>
      <c r="DX579" s="451" t="s">
        <v>3904</v>
      </c>
      <c r="DY579" s="665"/>
      <c r="DZ579" s="582"/>
      <c r="EA579" s="471"/>
      <c r="EB579" s="471"/>
      <c r="EC579" s="471"/>
      <c r="ED579" s="582"/>
      <c r="EE579" s="330"/>
      <c r="EG579" s="436">
        <v>0.3</v>
      </c>
      <c r="EH579" s="435"/>
      <c r="EI579" s="435"/>
      <c r="EJ579" s="436"/>
      <c r="EK579" s="435"/>
      <c r="EL579" s="435"/>
      <c r="EM579" s="435"/>
      <c r="EN579" s="435"/>
      <c r="EO579" s="435"/>
      <c r="EP579" s="696"/>
      <c r="EQ579" s="435"/>
      <c r="ER579" s="435"/>
      <c r="ES579" s="578"/>
      <c r="ET579" s="412">
        <f t="shared" si="11"/>
        <v>-0.10000000000000003</v>
      </c>
    </row>
    <row r="580" spans="1:150" s="577" customFormat="1" ht="99.95" customHeight="1" x14ac:dyDescent="0.25">
      <c r="A580" s="430" t="s">
        <v>217</v>
      </c>
      <c r="B580" s="430" t="s">
        <v>83</v>
      </c>
      <c r="C580" s="430" t="s">
        <v>3649</v>
      </c>
      <c r="D580" s="437">
        <v>3</v>
      </c>
      <c r="E580" s="430" t="s">
        <v>3650</v>
      </c>
      <c r="F580" s="437" t="s">
        <v>3589</v>
      </c>
      <c r="G580" s="437">
        <v>1</v>
      </c>
      <c r="H580" s="443">
        <v>1</v>
      </c>
      <c r="I580" s="449">
        <v>0.14280000000000001</v>
      </c>
      <c r="J580" s="416" t="s">
        <v>3652</v>
      </c>
      <c r="K580" s="463">
        <v>43464</v>
      </c>
      <c r="L580" s="437">
        <v>8</v>
      </c>
      <c r="M580" s="430" t="s">
        <v>3680</v>
      </c>
      <c r="N580" s="430" t="s">
        <v>3667</v>
      </c>
      <c r="O580" s="416" t="s">
        <v>3655</v>
      </c>
      <c r="P580" s="460">
        <v>0.3</v>
      </c>
      <c r="Q580" s="437" t="s">
        <v>2318</v>
      </c>
      <c r="R580" s="432">
        <v>74459000</v>
      </c>
      <c r="S580" s="415"/>
      <c r="T580" s="493">
        <v>43109</v>
      </c>
      <c r="U580" s="493">
        <v>43464</v>
      </c>
      <c r="V580" s="430" t="s">
        <v>3682</v>
      </c>
      <c r="W580" s="441">
        <v>0.5</v>
      </c>
      <c r="X580" s="459">
        <v>0</v>
      </c>
      <c r="Y580" s="431"/>
      <c r="Z580" s="430"/>
      <c r="AA580" s="460"/>
      <c r="AB580" s="471"/>
      <c r="AC580" s="628">
        <v>138600000</v>
      </c>
      <c r="AD580" s="471"/>
      <c r="AE580" s="107"/>
      <c r="AF580" s="471"/>
      <c r="AG580" s="459">
        <v>7.4999999999999997E-2</v>
      </c>
      <c r="AH580" s="431"/>
      <c r="AI580" s="451" t="s">
        <v>3905</v>
      </c>
      <c r="AJ580" s="460">
        <v>0.15</v>
      </c>
      <c r="AK580" s="582">
        <v>0</v>
      </c>
      <c r="AL580" s="471"/>
      <c r="AM580" s="471"/>
      <c r="AN580" s="471"/>
      <c r="AO580" s="471"/>
      <c r="AP580" s="459">
        <v>6.6000000000000003E-2</v>
      </c>
      <c r="AQ580" s="431"/>
      <c r="AR580" s="451" t="s">
        <v>3906</v>
      </c>
      <c r="AS580" s="460">
        <v>0.13200000000000001</v>
      </c>
      <c r="AT580" s="582">
        <v>0</v>
      </c>
      <c r="AU580" s="471"/>
      <c r="AV580" s="471"/>
      <c r="AW580" s="471"/>
      <c r="AX580" s="471"/>
      <c r="AY580" s="471"/>
      <c r="AZ580" s="459">
        <v>0.06</v>
      </c>
      <c r="BA580" s="431">
        <v>0</v>
      </c>
      <c r="BB580" s="451" t="s">
        <v>3672</v>
      </c>
      <c r="BC580" s="460">
        <v>0.12</v>
      </c>
      <c r="BD580" s="582">
        <v>0</v>
      </c>
      <c r="BE580" s="471"/>
      <c r="BF580" s="471"/>
      <c r="BG580" s="471"/>
      <c r="BH580" s="471"/>
      <c r="BI580" s="459">
        <v>0.04</v>
      </c>
      <c r="BJ580" s="431"/>
      <c r="BK580" s="451" t="s">
        <v>3672</v>
      </c>
      <c r="BL580" s="460">
        <v>0.08</v>
      </c>
      <c r="BM580" s="582">
        <v>0</v>
      </c>
      <c r="BN580" s="471"/>
      <c r="BO580" s="471"/>
      <c r="BP580" s="471"/>
      <c r="BQ580" s="471"/>
      <c r="BR580" s="459">
        <v>0.04</v>
      </c>
      <c r="BS580" s="431"/>
      <c r="BT580" s="451" t="s">
        <v>3684</v>
      </c>
      <c r="BU580" s="460">
        <v>0.08</v>
      </c>
      <c r="BV580" s="582">
        <v>0</v>
      </c>
      <c r="BW580" s="471"/>
      <c r="BX580" s="471"/>
      <c r="BY580" s="471"/>
      <c r="BZ580" s="471"/>
      <c r="CA580" s="471"/>
      <c r="CB580" s="459">
        <v>0.04</v>
      </c>
      <c r="CC580" s="431"/>
      <c r="CD580" s="451" t="s">
        <v>3672</v>
      </c>
      <c r="CE580" s="460">
        <v>0.08</v>
      </c>
      <c r="CF580" s="582">
        <v>0</v>
      </c>
      <c r="CG580" s="471"/>
      <c r="CH580" s="471"/>
      <c r="CI580" s="471"/>
      <c r="CJ580" s="471"/>
      <c r="CK580" s="459">
        <v>0.04</v>
      </c>
      <c r="CL580" s="431"/>
      <c r="CM580" s="451" t="s">
        <v>3672</v>
      </c>
      <c r="CN580" s="460">
        <v>0.08</v>
      </c>
      <c r="CO580" s="582">
        <v>0</v>
      </c>
      <c r="CP580" s="471"/>
      <c r="CQ580" s="471"/>
      <c r="CR580" s="471"/>
      <c r="CS580" s="471"/>
      <c r="CT580" s="459">
        <v>0.04</v>
      </c>
      <c r="CU580" s="431"/>
      <c r="CV580" s="451" t="s">
        <v>3684</v>
      </c>
      <c r="CW580" s="460">
        <v>0.08</v>
      </c>
      <c r="CX580" s="582">
        <v>0</v>
      </c>
      <c r="CY580" s="471"/>
      <c r="CZ580" s="471"/>
      <c r="DA580" s="471"/>
      <c r="DB580" s="471"/>
      <c r="DC580" s="471"/>
      <c r="DD580" s="459">
        <v>0.04</v>
      </c>
      <c r="DE580" s="431"/>
      <c r="DF580" s="451" t="s">
        <v>3672</v>
      </c>
      <c r="DG580" s="460">
        <v>0.08</v>
      </c>
      <c r="DH580" s="582">
        <v>0</v>
      </c>
      <c r="DI580" s="471"/>
      <c r="DJ580" s="471"/>
      <c r="DK580" s="471"/>
      <c r="DL580" s="471"/>
      <c r="DM580" s="459">
        <v>0.04</v>
      </c>
      <c r="DN580" s="431"/>
      <c r="DO580" s="451" t="s">
        <v>3672</v>
      </c>
      <c r="DP580" s="460">
        <v>0.08</v>
      </c>
      <c r="DQ580" s="582">
        <v>0</v>
      </c>
      <c r="DR580" s="471"/>
      <c r="DS580" s="471"/>
      <c r="DT580" s="471"/>
      <c r="DU580" s="471"/>
      <c r="DV580" s="459">
        <v>0.02</v>
      </c>
      <c r="DW580" s="431"/>
      <c r="DX580" s="451" t="s">
        <v>3907</v>
      </c>
      <c r="DY580" s="460">
        <v>0.04</v>
      </c>
      <c r="DZ580" s="582">
        <v>0</v>
      </c>
      <c r="EA580" s="471"/>
      <c r="EB580" s="471"/>
      <c r="EC580" s="471"/>
      <c r="ED580" s="582"/>
      <c r="EE580" s="330"/>
      <c r="EG580" s="436">
        <v>0.40480000000000016</v>
      </c>
      <c r="EH580" s="435"/>
      <c r="EI580" s="435"/>
      <c r="EJ580" s="436"/>
      <c r="EK580" s="435"/>
      <c r="EL580" s="435"/>
      <c r="EM580" s="435"/>
      <c r="EN580" s="435"/>
      <c r="EO580" s="435"/>
      <c r="EP580" s="695">
        <v>138600000</v>
      </c>
      <c r="EQ580" s="435"/>
      <c r="ER580" s="435"/>
      <c r="ES580" s="578"/>
      <c r="ET580" s="412">
        <f t="shared" si="11"/>
        <v>-9.519999999999984E-2</v>
      </c>
    </row>
    <row r="581" spans="1:150" s="577" customFormat="1" ht="99.95" customHeight="1" x14ac:dyDescent="0.25">
      <c r="A581" s="430" t="s">
        <v>217</v>
      </c>
      <c r="B581" s="430" t="s">
        <v>83</v>
      </c>
      <c r="C581" s="430" t="s">
        <v>3649</v>
      </c>
      <c r="D581" s="437">
        <v>3</v>
      </c>
      <c r="E581" s="430" t="s">
        <v>3650</v>
      </c>
      <c r="F581" s="437" t="s">
        <v>3589</v>
      </c>
      <c r="G581" s="437">
        <v>1</v>
      </c>
      <c r="H581" s="443">
        <v>1</v>
      </c>
      <c r="I581" s="449">
        <v>0.14280000000000001</v>
      </c>
      <c r="J581" s="416" t="s">
        <v>3652</v>
      </c>
      <c r="K581" s="463">
        <v>43464</v>
      </c>
      <c r="L581" s="437">
        <v>8</v>
      </c>
      <c r="M581" s="430" t="s">
        <v>3680</v>
      </c>
      <c r="N581" s="430" t="s">
        <v>3681</v>
      </c>
      <c r="O581" s="416" t="s">
        <v>3655</v>
      </c>
      <c r="P581" s="460">
        <v>0.3</v>
      </c>
      <c r="Q581" s="437" t="s">
        <v>2318</v>
      </c>
      <c r="R581" s="432">
        <v>138600000</v>
      </c>
      <c r="S581" s="415"/>
      <c r="T581" s="493">
        <v>43132</v>
      </c>
      <c r="U581" s="493">
        <v>43465</v>
      </c>
      <c r="V581" s="430" t="s">
        <v>3908</v>
      </c>
      <c r="W581" s="441">
        <v>0.5</v>
      </c>
      <c r="X581" s="459">
        <v>0</v>
      </c>
      <c r="Y581" s="431"/>
      <c r="Z581" s="430"/>
      <c r="AA581" s="460"/>
      <c r="AB581" s="471"/>
      <c r="AC581" s="628"/>
      <c r="AD581" s="471"/>
      <c r="AE581" s="107"/>
      <c r="AF581" s="471"/>
      <c r="AG581" s="459">
        <v>7.4999999999999997E-2</v>
      </c>
      <c r="AH581" s="431"/>
      <c r="AI581" s="451" t="s">
        <v>3909</v>
      </c>
      <c r="AJ581" s="460"/>
      <c r="AK581" s="582"/>
      <c r="AL581" s="471"/>
      <c r="AM581" s="471"/>
      <c r="AN581" s="471"/>
      <c r="AO581" s="471"/>
      <c r="AP581" s="459">
        <v>6.6000000000000003E-2</v>
      </c>
      <c r="AQ581" s="431"/>
      <c r="AR581" s="451" t="s">
        <v>3910</v>
      </c>
      <c r="AS581" s="460"/>
      <c r="AT581" s="582"/>
      <c r="AU581" s="471"/>
      <c r="AV581" s="471"/>
      <c r="AW581" s="471"/>
      <c r="AX581" s="471"/>
      <c r="AY581" s="471"/>
      <c r="AZ581" s="459">
        <v>0.06</v>
      </c>
      <c r="BA581" s="431"/>
      <c r="BB581" s="451" t="s">
        <v>3689</v>
      </c>
      <c r="BC581" s="460"/>
      <c r="BD581" s="582"/>
      <c r="BE581" s="471"/>
      <c r="BF581" s="471"/>
      <c r="BG581" s="471"/>
      <c r="BH581" s="471"/>
      <c r="BI581" s="459">
        <v>0.04</v>
      </c>
      <c r="BJ581" s="431"/>
      <c r="BK581" s="451" t="s">
        <v>3689</v>
      </c>
      <c r="BL581" s="460"/>
      <c r="BM581" s="582"/>
      <c r="BN581" s="471"/>
      <c r="BO581" s="471"/>
      <c r="BP581" s="471"/>
      <c r="BQ581" s="471"/>
      <c r="BR581" s="459">
        <v>0.04</v>
      </c>
      <c r="BS581" s="431"/>
      <c r="BT581" s="451" t="s">
        <v>3690</v>
      </c>
      <c r="BU581" s="460"/>
      <c r="BV581" s="582"/>
      <c r="BW581" s="471"/>
      <c r="BX581" s="471"/>
      <c r="BY581" s="471"/>
      <c r="BZ581" s="471"/>
      <c r="CA581" s="471"/>
      <c r="CB581" s="459">
        <v>0.04</v>
      </c>
      <c r="CC581" s="431"/>
      <c r="CD581" s="451" t="s">
        <v>3689</v>
      </c>
      <c r="CE581" s="460"/>
      <c r="CF581" s="582"/>
      <c r="CG581" s="471"/>
      <c r="CH581" s="471"/>
      <c r="CI581" s="471"/>
      <c r="CJ581" s="471"/>
      <c r="CK581" s="459">
        <v>0.04</v>
      </c>
      <c r="CL581" s="431"/>
      <c r="CM581" s="451" t="s">
        <v>3689</v>
      </c>
      <c r="CN581" s="460"/>
      <c r="CO581" s="582"/>
      <c r="CP581" s="471"/>
      <c r="CQ581" s="471"/>
      <c r="CR581" s="471"/>
      <c r="CS581" s="471"/>
      <c r="CT581" s="459">
        <v>0.04</v>
      </c>
      <c r="CU581" s="431"/>
      <c r="CV581" s="451" t="s">
        <v>3690</v>
      </c>
      <c r="CW581" s="460"/>
      <c r="CX581" s="582"/>
      <c r="CY581" s="471"/>
      <c r="CZ581" s="471"/>
      <c r="DA581" s="471"/>
      <c r="DB581" s="471"/>
      <c r="DC581" s="471"/>
      <c r="DD581" s="459">
        <v>0.04</v>
      </c>
      <c r="DE581" s="431"/>
      <c r="DF581" s="451" t="s">
        <v>3689</v>
      </c>
      <c r="DG581" s="460"/>
      <c r="DH581" s="582"/>
      <c r="DI581" s="471"/>
      <c r="DJ581" s="471"/>
      <c r="DK581" s="471"/>
      <c r="DL581" s="471"/>
      <c r="DM581" s="459">
        <v>0.04</v>
      </c>
      <c r="DN581" s="431"/>
      <c r="DO581" s="451" t="s">
        <v>3689</v>
      </c>
      <c r="DP581" s="460"/>
      <c r="DQ581" s="582"/>
      <c r="DR581" s="471"/>
      <c r="DS581" s="471"/>
      <c r="DT581" s="471"/>
      <c r="DU581" s="471"/>
      <c r="DV581" s="459">
        <v>0.02</v>
      </c>
      <c r="DW581" s="431"/>
      <c r="DX581" s="451" t="s">
        <v>3911</v>
      </c>
      <c r="DY581" s="460"/>
      <c r="DZ581" s="582"/>
      <c r="EA581" s="471"/>
      <c r="EB581" s="471"/>
      <c r="EC581" s="471"/>
      <c r="ED581" s="582"/>
      <c r="EE581" s="330"/>
      <c r="EG581" s="436">
        <v>0.50449999999999995</v>
      </c>
      <c r="EH581" s="435"/>
      <c r="EI581" s="435"/>
      <c r="EJ581" s="436">
        <v>0.99999999999999978</v>
      </c>
      <c r="EK581" s="435"/>
      <c r="EL581" s="435"/>
      <c r="EM581" s="435"/>
      <c r="EN581" s="435"/>
      <c r="EO581" s="435"/>
      <c r="EP581" s="696"/>
      <c r="EQ581" s="435"/>
      <c r="ER581" s="435"/>
      <c r="ES581" s="578"/>
      <c r="ET581" s="412">
        <f t="shared" si="11"/>
        <v>4.4999999999999485E-3</v>
      </c>
    </row>
    <row r="582" spans="1:150" s="577" customFormat="1" ht="99.95" customHeight="1" x14ac:dyDescent="0.25">
      <c r="A582" s="430" t="s">
        <v>217</v>
      </c>
      <c r="B582" s="430" t="s">
        <v>83</v>
      </c>
      <c r="C582" s="430" t="s">
        <v>3649</v>
      </c>
      <c r="D582" s="437">
        <v>3</v>
      </c>
      <c r="E582" s="430" t="s">
        <v>3650</v>
      </c>
      <c r="F582" s="437" t="s">
        <v>3589</v>
      </c>
      <c r="G582" s="437">
        <v>1</v>
      </c>
      <c r="H582" s="443">
        <v>1</v>
      </c>
      <c r="I582" s="449">
        <v>0.14280000000000001</v>
      </c>
      <c r="J582" s="416" t="s">
        <v>3652</v>
      </c>
      <c r="K582" s="463">
        <v>43464</v>
      </c>
      <c r="L582" s="437">
        <v>9</v>
      </c>
      <c r="M582" s="430" t="s">
        <v>3692</v>
      </c>
      <c r="N582" s="430" t="s">
        <v>3686</v>
      </c>
      <c r="O582" s="416" t="s">
        <v>3655</v>
      </c>
      <c r="P582" s="460">
        <v>0.3</v>
      </c>
      <c r="Q582" s="437" t="s">
        <v>2318</v>
      </c>
      <c r="R582" s="432">
        <v>138600000</v>
      </c>
      <c r="S582" s="415"/>
      <c r="T582" s="493">
        <v>43132</v>
      </c>
      <c r="U582" s="493">
        <v>43465</v>
      </c>
      <c r="V582" s="430" t="s">
        <v>3912</v>
      </c>
      <c r="W582" s="441">
        <v>1</v>
      </c>
      <c r="X582" s="459">
        <v>0</v>
      </c>
      <c r="Y582" s="431"/>
      <c r="Z582" s="430"/>
      <c r="AA582" s="460"/>
      <c r="AB582" s="471"/>
      <c r="AC582" s="232">
        <v>21615000</v>
      </c>
      <c r="AD582" s="471"/>
      <c r="AE582" s="107"/>
      <c r="AF582" s="471"/>
      <c r="AG582" s="459">
        <v>0.1</v>
      </c>
      <c r="AH582" s="431"/>
      <c r="AI582" s="451" t="s">
        <v>3913</v>
      </c>
      <c r="AJ582" s="460">
        <v>0.1</v>
      </c>
      <c r="AK582" s="471">
        <v>0</v>
      </c>
      <c r="AL582" s="471"/>
      <c r="AM582" s="471"/>
      <c r="AN582" s="471"/>
      <c r="AO582" s="471"/>
      <c r="AP582" s="459">
        <v>0.05</v>
      </c>
      <c r="AQ582" s="431"/>
      <c r="AR582" s="451" t="s">
        <v>3914</v>
      </c>
      <c r="AS582" s="460">
        <v>0.05</v>
      </c>
      <c r="AT582" s="471">
        <v>0</v>
      </c>
      <c r="AU582" s="471"/>
      <c r="AV582" s="471"/>
      <c r="AW582" s="471"/>
      <c r="AX582" s="471"/>
      <c r="AY582" s="471"/>
      <c r="AZ582" s="459">
        <v>0.1</v>
      </c>
      <c r="BA582" s="431"/>
      <c r="BB582" s="451" t="s">
        <v>3697</v>
      </c>
      <c r="BC582" s="460">
        <v>0.1</v>
      </c>
      <c r="BD582" s="471">
        <v>0</v>
      </c>
      <c r="BE582" s="471"/>
      <c r="BF582" s="471"/>
      <c r="BG582" s="471"/>
      <c r="BH582" s="471"/>
      <c r="BI582" s="459">
        <v>0.1</v>
      </c>
      <c r="BJ582" s="431"/>
      <c r="BK582" s="451" t="s">
        <v>3697</v>
      </c>
      <c r="BL582" s="460">
        <v>0.1</v>
      </c>
      <c r="BM582" s="471">
        <v>0</v>
      </c>
      <c r="BN582" s="471"/>
      <c r="BO582" s="471"/>
      <c r="BP582" s="471"/>
      <c r="BQ582" s="471"/>
      <c r="BR582" s="459">
        <v>0.1</v>
      </c>
      <c r="BS582" s="431"/>
      <c r="BT582" s="451" t="s">
        <v>3698</v>
      </c>
      <c r="BU582" s="460">
        <v>0.1</v>
      </c>
      <c r="BV582" s="471">
        <v>0</v>
      </c>
      <c r="BW582" s="471"/>
      <c r="BX582" s="471"/>
      <c r="BY582" s="471"/>
      <c r="BZ582" s="471"/>
      <c r="CA582" s="471"/>
      <c r="CB582" s="459">
        <v>0.1</v>
      </c>
      <c r="CC582" s="431"/>
      <c r="CD582" s="451" t="s">
        <v>3697</v>
      </c>
      <c r="CE582" s="460">
        <v>0.1</v>
      </c>
      <c r="CF582" s="471">
        <v>0</v>
      </c>
      <c r="CG582" s="471"/>
      <c r="CH582" s="471"/>
      <c r="CI582" s="471"/>
      <c r="CJ582" s="471"/>
      <c r="CK582" s="459">
        <v>0.1</v>
      </c>
      <c r="CL582" s="431"/>
      <c r="CM582" s="451" t="s">
        <v>3697</v>
      </c>
      <c r="CN582" s="460">
        <v>0.1</v>
      </c>
      <c r="CO582" s="471">
        <v>0</v>
      </c>
      <c r="CP582" s="471"/>
      <c r="CQ582" s="471"/>
      <c r="CR582" s="471"/>
      <c r="CS582" s="471"/>
      <c r="CT582" s="459">
        <v>0.1</v>
      </c>
      <c r="CU582" s="431"/>
      <c r="CV582" s="451" t="s">
        <v>3698</v>
      </c>
      <c r="CW582" s="460">
        <v>0.1</v>
      </c>
      <c r="CX582" s="471">
        <v>0</v>
      </c>
      <c r="CY582" s="471"/>
      <c r="CZ582" s="471"/>
      <c r="DA582" s="471"/>
      <c r="DB582" s="471"/>
      <c r="DC582" s="471"/>
      <c r="DD582" s="459">
        <v>0.1</v>
      </c>
      <c r="DE582" s="431"/>
      <c r="DF582" s="451" t="s">
        <v>3699</v>
      </c>
      <c r="DG582" s="460">
        <v>0.1</v>
      </c>
      <c r="DH582" s="471">
        <v>0</v>
      </c>
      <c r="DI582" s="471"/>
      <c r="DJ582" s="471"/>
      <c r="DK582" s="471"/>
      <c r="DL582" s="471"/>
      <c r="DM582" s="459">
        <v>0.1</v>
      </c>
      <c r="DN582" s="431"/>
      <c r="DO582" s="451" t="s">
        <v>3700</v>
      </c>
      <c r="DP582" s="460">
        <v>0.1</v>
      </c>
      <c r="DQ582" s="471">
        <v>0</v>
      </c>
      <c r="DR582" s="471"/>
      <c r="DS582" s="471"/>
      <c r="DT582" s="471"/>
      <c r="DU582" s="471"/>
      <c r="DV582" s="459">
        <v>0.05</v>
      </c>
      <c r="DW582" s="431"/>
      <c r="DX582" s="451" t="s">
        <v>3915</v>
      </c>
      <c r="DY582" s="460">
        <v>0.05</v>
      </c>
      <c r="DZ582" s="471">
        <v>0</v>
      </c>
      <c r="EA582" s="471"/>
      <c r="EB582" s="471"/>
      <c r="EC582" s="471"/>
      <c r="ED582" s="582"/>
      <c r="EE582" s="330"/>
      <c r="EG582" s="436">
        <v>0.49549999999999988</v>
      </c>
      <c r="EH582" s="435"/>
      <c r="EI582" s="435"/>
      <c r="EJ582" s="436"/>
      <c r="EK582" s="435"/>
      <c r="EL582" s="435"/>
      <c r="EM582" s="435"/>
      <c r="EN582" s="435"/>
      <c r="EO582" s="435"/>
      <c r="EP582" s="566">
        <v>21615000</v>
      </c>
      <c r="EQ582" s="435"/>
      <c r="ER582" s="435"/>
      <c r="ES582" s="578"/>
      <c r="ET582" s="412">
        <f t="shared" si="11"/>
        <v>-0.50450000000000017</v>
      </c>
    </row>
    <row r="583" spans="1:150" s="577" customFormat="1" ht="99.95" customHeight="1" x14ac:dyDescent="0.25">
      <c r="A583" s="430" t="s">
        <v>217</v>
      </c>
      <c r="B583" s="430" t="s">
        <v>83</v>
      </c>
      <c r="C583" s="430" t="s">
        <v>3649</v>
      </c>
      <c r="D583" s="437">
        <v>3</v>
      </c>
      <c r="E583" s="430" t="s">
        <v>3650</v>
      </c>
      <c r="F583" s="437" t="s">
        <v>3589</v>
      </c>
      <c r="G583" s="437">
        <v>1</v>
      </c>
      <c r="H583" s="443">
        <v>1</v>
      </c>
      <c r="I583" s="449">
        <v>0.14280000000000001</v>
      </c>
      <c r="J583" s="416" t="s">
        <v>3652</v>
      </c>
      <c r="K583" s="463">
        <v>43464</v>
      </c>
      <c r="L583" s="437">
        <v>10</v>
      </c>
      <c r="M583" s="430" t="s">
        <v>3702</v>
      </c>
      <c r="N583" s="430" t="s">
        <v>3693</v>
      </c>
      <c r="O583" s="416" t="s">
        <v>3655</v>
      </c>
      <c r="P583" s="460">
        <v>0.1</v>
      </c>
      <c r="Q583" s="437" t="s">
        <v>2318</v>
      </c>
      <c r="R583" s="432">
        <v>21615000</v>
      </c>
      <c r="S583" s="415"/>
      <c r="T583" s="493">
        <v>43132</v>
      </c>
      <c r="U583" s="493">
        <v>43464</v>
      </c>
      <c r="V583" s="430" t="s">
        <v>3916</v>
      </c>
      <c r="W583" s="441">
        <v>1</v>
      </c>
      <c r="X583" s="460">
        <v>8.3000000000000004E-2</v>
      </c>
      <c r="Y583" s="431"/>
      <c r="Z583" s="430" t="s">
        <v>3705</v>
      </c>
      <c r="AA583" s="460">
        <v>8.3000000000000004E-2</v>
      </c>
      <c r="AB583" s="471">
        <v>0</v>
      </c>
      <c r="AC583" s="232">
        <v>184800000</v>
      </c>
      <c r="AD583" s="471"/>
      <c r="AE583" s="107"/>
      <c r="AF583" s="471"/>
      <c r="AG583" s="460">
        <v>8.3000000000000004E-2</v>
      </c>
      <c r="AH583" s="431"/>
      <c r="AI583" s="430" t="s">
        <v>3705</v>
      </c>
      <c r="AJ583" s="460">
        <v>8.3000000000000004E-2</v>
      </c>
      <c r="AK583" s="471">
        <v>0</v>
      </c>
      <c r="AL583" s="471"/>
      <c r="AM583" s="471"/>
      <c r="AN583" s="471"/>
      <c r="AO583" s="471"/>
      <c r="AP583" s="460">
        <v>8.3000000000000004E-2</v>
      </c>
      <c r="AQ583" s="431"/>
      <c r="AR583" s="430" t="s">
        <v>3705</v>
      </c>
      <c r="AS583" s="460">
        <v>8.3000000000000004E-2</v>
      </c>
      <c r="AT583" s="471">
        <v>0</v>
      </c>
      <c r="AU583" s="471"/>
      <c r="AV583" s="471"/>
      <c r="AW583" s="471" t="s">
        <v>3706</v>
      </c>
      <c r="AX583" s="471"/>
      <c r="AY583" s="471"/>
      <c r="AZ583" s="460">
        <v>8.3000000000000004E-2</v>
      </c>
      <c r="BA583" s="431"/>
      <c r="BB583" s="430" t="s">
        <v>3705</v>
      </c>
      <c r="BC583" s="460">
        <v>8.3000000000000004E-2</v>
      </c>
      <c r="BD583" s="471">
        <v>0</v>
      </c>
      <c r="BE583" s="471"/>
      <c r="BF583" s="471"/>
      <c r="BG583" s="471"/>
      <c r="BH583" s="471"/>
      <c r="BI583" s="460">
        <v>8.3000000000000004E-2</v>
      </c>
      <c r="BJ583" s="431"/>
      <c r="BK583" s="430" t="s">
        <v>3705</v>
      </c>
      <c r="BL583" s="460">
        <v>8.3000000000000004E-2</v>
      </c>
      <c r="BM583" s="471">
        <v>0</v>
      </c>
      <c r="BN583" s="471"/>
      <c r="BO583" s="471"/>
      <c r="BP583" s="471"/>
      <c r="BQ583" s="471"/>
      <c r="BR583" s="460">
        <v>8.3000000000000004E-2</v>
      </c>
      <c r="BS583" s="431"/>
      <c r="BT583" s="430" t="s">
        <v>3705</v>
      </c>
      <c r="BU583" s="460">
        <v>8.3000000000000004E-2</v>
      </c>
      <c r="BV583" s="471">
        <v>0</v>
      </c>
      <c r="BW583" s="471"/>
      <c r="BX583" s="471"/>
      <c r="BY583" s="471" t="s">
        <v>3706</v>
      </c>
      <c r="BZ583" s="471"/>
      <c r="CA583" s="471"/>
      <c r="CB583" s="460">
        <v>8.3000000000000004E-2</v>
      </c>
      <c r="CC583" s="431"/>
      <c r="CD583" s="430" t="s">
        <v>3705</v>
      </c>
      <c r="CE583" s="460">
        <v>8.3000000000000004E-2</v>
      </c>
      <c r="CF583" s="471">
        <v>0</v>
      </c>
      <c r="CG583" s="471"/>
      <c r="CH583" s="471"/>
      <c r="CI583" s="471"/>
      <c r="CJ583" s="471"/>
      <c r="CK583" s="460">
        <v>8.3000000000000004E-2</v>
      </c>
      <c r="CL583" s="431"/>
      <c r="CM583" s="430" t="s">
        <v>3705</v>
      </c>
      <c r="CN583" s="460">
        <v>8.3000000000000004E-2</v>
      </c>
      <c r="CO583" s="471">
        <v>0</v>
      </c>
      <c r="CP583" s="471"/>
      <c r="CQ583" s="471"/>
      <c r="CR583" s="471"/>
      <c r="CS583" s="471"/>
      <c r="CT583" s="460">
        <v>8.3000000000000004E-2</v>
      </c>
      <c r="CU583" s="431"/>
      <c r="CV583" s="430" t="s">
        <v>3705</v>
      </c>
      <c r="CW583" s="460">
        <v>8.3000000000000004E-2</v>
      </c>
      <c r="CX583" s="471">
        <v>0</v>
      </c>
      <c r="CY583" s="471"/>
      <c r="CZ583" s="471"/>
      <c r="DA583" s="471" t="s">
        <v>3706</v>
      </c>
      <c r="DB583" s="471"/>
      <c r="DC583" s="330"/>
      <c r="DD583" s="460">
        <v>8.3000000000000004E-2</v>
      </c>
      <c r="DE583" s="431"/>
      <c r="DF583" s="430" t="s">
        <v>3705</v>
      </c>
      <c r="DG583" s="460">
        <v>8.3000000000000004E-2</v>
      </c>
      <c r="DH583" s="471">
        <v>0</v>
      </c>
      <c r="DI583" s="471"/>
      <c r="DJ583" s="471"/>
      <c r="DK583" s="471"/>
      <c r="DL583" s="471"/>
      <c r="DM583" s="460">
        <v>8.3000000000000004E-2</v>
      </c>
      <c r="DN583" s="431"/>
      <c r="DO583" s="430" t="s">
        <v>3705</v>
      </c>
      <c r="DP583" s="460">
        <v>8.3000000000000004E-2</v>
      </c>
      <c r="DQ583" s="471">
        <v>0</v>
      </c>
      <c r="DR583" s="471"/>
      <c r="DS583" s="471"/>
      <c r="DT583" s="471"/>
      <c r="DU583" s="471"/>
      <c r="DV583" s="460">
        <v>8.3000000000000004E-2</v>
      </c>
      <c r="DW583" s="431"/>
      <c r="DX583" s="430" t="s">
        <v>3705</v>
      </c>
      <c r="DY583" s="460">
        <v>8.3000000000000004E-2</v>
      </c>
      <c r="DZ583" s="471">
        <v>0</v>
      </c>
      <c r="EA583" s="471"/>
      <c r="EB583" s="471"/>
      <c r="EC583" s="471"/>
      <c r="ED583" s="582"/>
      <c r="EE583" s="330"/>
      <c r="EG583" s="436">
        <v>0.99999999999999978</v>
      </c>
      <c r="EH583" s="435"/>
      <c r="EI583" s="435"/>
      <c r="EJ583" s="436">
        <v>0.99999999999999978</v>
      </c>
      <c r="EK583" s="435"/>
      <c r="EL583" s="435"/>
      <c r="EM583" s="435"/>
      <c r="EN583" s="435"/>
      <c r="EO583" s="435"/>
      <c r="EP583" s="566">
        <v>184800000</v>
      </c>
      <c r="EQ583" s="435"/>
      <c r="ER583" s="435"/>
      <c r="ES583" s="578"/>
      <c r="ET583" s="412">
        <f t="shared" si="11"/>
        <v>0</v>
      </c>
    </row>
    <row r="584" spans="1:150" s="577" customFormat="1" ht="99.95" customHeight="1" x14ac:dyDescent="0.25">
      <c r="A584" s="430" t="s">
        <v>217</v>
      </c>
      <c r="B584" s="430" t="s">
        <v>83</v>
      </c>
      <c r="C584" s="430" t="s">
        <v>3649</v>
      </c>
      <c r="D584" s="437">
        <v>3</v>
      </c>
      <c r="E584" s="430" t="s">
        <v>3650</v>
      </c>
      <c r="F584" s="437" t="s">
        <v>3589</v>
      </c>
      <c r="G584" s="437">
        <v>1</v>
      </c>
      <c r="H584" s="443">
        <v>1</v>
      </c>
      <c r="I584" s="449">
        <v>0.14280000000000001</v>
      </c>
      <c r="J584" s="416" t="s">
        <v>3652</v>
      </c>
      <c r="K584" s="463">
        <v>43464</v>
      </c>
      <c r="L584" s="437">
        <v>11</v>
      </c>
      <c r="M584" s="430" t="s">
        <v>3709</v>
      </c>
      <c r="N584" s="430" t="s">
        <v>3703</v>
      </c>
      <c r="O584" s="416" t="s">
        <v>3655</v>
      </c>
      <c r="P584" s="460">
        <v>0.3</v>
      </c>
      <c r="Q584" s="165" t="s">
        <v>1820</v>
      </c>
      <c r="R584" s="432">
        <v>184800000</v>
      </c>
      <c r="S584" s="415"/>
      <c r="T584" s="493">
        <v>43101</v>
      </c>
      <c r="U584" s="493">
        <v>43464</v>
      </c>
      <c r="V584" s="430" t="s">
        <v>3711</v>
      </c>
      <c r="W584" s="441">
        <v>0.6</v>
      </c>
      <c r="X584" s="460">
        <v>0.05</v>
      </c>
      <c r="Y584" s="431"/>
      <c r="Z584" s="437" t="s">
        <v>3712</v>
      </c>
      <c r="AA584" s="665">
        <v>0.05</v>
      </c>
      <c r="AB584" s="582">
        <v>0</v>
      </c>
      <c r="AC584" s="628">
        <v>790251000</v>
      </c>
      <c r="AD584" s="431"/>
      <c r="AE584" s="608" t="s">
        <v>3713</v>
      </c>
      <c r="AF584" s="582"/>
      <c r="AG584" s="460">
        <v>0.05</v>
      </c>
      <c r="AH584" s="431"/>
      <c r="AI584" s="437" t="s">
        <v>3712</v>
      </c>
      <c r="AJ584" s="665">
        <v>6.8100000000000008E-2</v>
      </c>
      <c r="AK584" s="582" t="e">
        <v>#REF!</v>
      </c>
      <c r="AL584" s="628">
        <v>1050313243</v>
      </c>
      <c r="AM584" s="582">
        <v>6.8100000000000008E-2</v>
      </c>
      <c r="AN584" s="582" t="e">
        <v>#REF!</v>
      </c>
      <c r="AO584" s="582"/>
      <c r="AP584" s="460">
        <v>0.05</v>
      </c>
      <c r="AQ584" s="431"/>
      <c r="AR584" s="437" t="s">
        <v>3712</v>
      </c>
      <c r="AS584" s="665">
        <v>0.10140000000000002</v>
      </c>
      <c r="AT584" s="582">
        <v>0</v>
      </c>
      <c r="AU584" s="431"/>
      <c r="AV584" s="431"/>
      <c r="AW584" s="431" t="s">
        <v>3714</v>
      </c>
      <c r="AX584" s="582"/>
      <c r="AY584" s="582"/>
      <c r="AZ584" s="460">
        <v>0.05</v>
      </c>
      <c r="BA584" s="431"/>
      <c r="BB584" s="437" t="s">
        <v>3712</v>
      </c>
      <c r="BC584" s="665">
        <v>0.10140000000000002</v>
      </c>
      <c r="BD584" s="582">
        <v>0</v>
      </c>
      <c r="BE584" s="431"/>
      <c r="BF584" s="431"/>
      <c r="BG584" s="582"/>
      <c r="BH584" s="582"/>
      <c r="BI584" s="460">
        <v>0.05</v>
      </c>
      <c r="BJ584" s="431"/>
      <c r="BK584" s="437" t="s">
        <v>3712</v>
      </c>
      <c r="BL584" s="665">
        <v>6.8100000000000008E-2</v>
      </c>
      <c r="BM584" s="582">
        <v>0</v>
      </c>
      <c r="BN584" s="431"/>
      <c r="BO584" s="431"/>
      <c r="BP584" s="582">
        <v>0</v>
      </c>
      <c r="BQ584" s="582"/>
      <c r="BR584" s="460">
        <v>0.05</v>
      </c>
      <c r="BS584" s="431"/>
      <c r="BT584" s="437" t="s">
        <v>3712</v>
      </c>
      <c r="BU584" s="665">
        <v>0.10140000000000002</v>
      </c>
      <c r="BV584" s="582">
        <v>0</v>
      </c>
      <c r="BW584" s="628">
        <v>10112757</v>
      </c>
      <c r="BX584" s="431"/>
      <c r="BY584" s="431" t="s">
        <v>3714</v>
      </c>
      <c r="BZ584" s="582">
        <v>0</v>
      </c>
      <c r="CA584" s="582"/>
      <c r="CB584" s="460">
        <v>0.05</v>
      </c>
      <c r="CC584" s="431"/>
      <c r="CD584" s="437" t="s">
        <v>3712</v>
      </c>
      <c r="CE584" s="665">
        <v>6.8100000000000008E-2</v>
      </c>
      <c r="CF584" s="582">
        <v>0</v>
      </c>
      <c r="CG584" s="628">
        <v>276950000</v>
      </c>
      <c r="CH584" s="431"/>
      <c r="CI584" s="582"/>
      <c r="CJ584" s="582"/>
      <c r="CK584" s="460">
        <v>0.05</v>
      </c>
      <c r="CL584" s="431"/>
      <c r="CM584" s="437" t="s">
        <v>3712</v>
      </c>
      <c r="CN584" s="665">
        <v>6.8100000000000008E-2</v>
      </c>
      <c r="CO584" s="582">
        <v>0</v>
      </c>
      <c r="CP584" s="431"/>
      <c r="CQ584" s="431"/>
      <c r="CR584" s="582"/>
      <c r="CS584" s="582"/>
      <c r="CT584" s="460">
        <v>0.05</v>
      </c>
      <c r="CU584" s="431"/>
      <c r="CV584" s="437" t="s">
        <v>3712</v>
      </c>
      <c r="CW584" s="665">
        <v>6.8100000000000008E-2</v>
      </c>
      <c r="CX584" s="582">
        <v>0</v>
      </c>
      <c r="CY584" s="431"/>
      <c r="CZ584" s="431"/>
      <c r="DA584" s="431" t="s">
        <v>3714</v>
      </c>
      <c r="DB584" s="582"/>
      <c r="DC584" s="582"/>
      <c r="DD584" s="460">
        <v>0.05</v>
      </c>
      <c r="DE584" s="431"/>
      <c r="DF584" s="437" t="s">
        <v>3712</v>
      </c>
      <c r="DG584" s="665">
        <v>0.10140000000000002</v>
      </c>
      <c r="DH584" s="582">
        <v>0</v>
      </c>
      <c r="DI584" s="431"/>
      <c r="DJ584" s="431"/>
      <c r="DK584" s="582">
        <v>0</v>
      </c>
      <c r="DL584" s="582"/>
      <c r="DM584" s="460">
        <v>0.05</v>
      </c>
      <c r="DN584" s="431"/>
      <c r="DO584" s="437" t="s">
        <v>3712</v>
      </c>
      <c r="DP584" s="665">
        <v>0.10140000000000002</v>
      </c>
      <c r="DQ584" s="582">
        <v>0</v>
      </c>
      <c r="DR584" s="431"/>
      <c r="DS584" s="431"/>
      <c r="DT584" s="582">
        <v>0</v>
      </c>
      <c r="DU584" s="582"/>
      <c r="DV584" s="460">
        <v>0.05</v>
      </c>
      <c r="DW584" s="431"/>
      <c r="DX584" s="437" t="s">
        <v>3712</v>
      </c>
      <c r="DY584" s="665">
        <v>0.10140000000000002</v>
      </c>
      <c r="DZ584" s="582">
        <v>0</v>
      </c>
      <c r="EA584" s="431"/>
      <c r="EB584" s="431"/>
      <c r="EC584" s="431" t="s">
        <v>3714</v>
      </c>
      <c r="ED584" s="582">
        <v>9.69E-2</v>
      </c>
      <c r="EE584" s="330"/>
      <c r="EG584" s="436">
        <v>0.99960000000000016</v>
      </c>
      <c r="EH584" s="435"/>
      <c r="EI584" s="435"/>
      <c r="EJ584" s="436">
        <v>0.99960000000000016</v>
      </c>
      <c r="EK584" s="435"/>
      <c r="EL584" s="435"/>
      <c r="EM584" s="435"/>
      <c r="EN584" s="435"/>
      <c r="EO584" s="435"/>
      <c r="EP584" s="695">
        <v>2127627000</v>
      </c>
      <c r="EQ584" s="435"/>
      <c r="ER584" s="435"/>
      <c r="ES584" s="578"/>
      <c r="ET584" s="412">
        <f t="shared" si="11"/>
        <v>0.39960000000000018</v>
      </c>
    </row>
    <row r="585" spans="1:150" s="577" customFormat="1" ht="99.95" customHeight="1" x14ac:dyDescent="0.25">
      <c r="A585" s="430" t="s">
        <v>217</v>
      </c>
      <c r="B585" s="430" t="s">
        <v>83</v>
      </c>
      <c r="C585" s="430" t="s">
        <v>3649</v>
      </c>
      <c r="D585" s="437">
        <v>4</v>
      </c>
      <c r="E585" s="430" t="s">
        <v>3707</v>
      </c>
      <c r="F585" s="437" t="s">
        <v>3589</v>
      </c>
      <c r="G585" s="437">
        <v>10340</v>
      </c>
      <c r="H585" s="443">
        <v>1</v>
      </c>
      <c r="I585" s="449">
        <v>0.14280000000000001</v>
      </c>
      <c r="J585" s="430" t="s">
        <v>3708</v>
      </c>
      <c r="K585" s="463">
        <v>43464</v>
      </c>
      <c r="L585" s="437">
        <v>11</v>
      </c>
      <c r="M585" s="430" t="s">
        <v>3709</v>
      </c>
      <c r="N585" s="430" t="s">
        <v>3710</v>
      </c>
      <c r="O585" s="416" t="s">
        <v>3655</v>
      </c>
      <c r="P585" s="443">
        <v>0.5</v>
      </c>
      <c r="Q585" s="437" t="s">
        <v>1820</v>
      </c>
      <c r="R585" s="432">
        <v>2127627000</v>
      </c>
      <c r="S585" s="415"/>
      <c r="T585" s="58">
        <v>43101</v>
      </c>
      <c r="U585" s="58">
        <v>43464</v>
      </c>
      <c r="V585" s="430" t="s">
        <v>3917</v>
      </c>
      <c r="W585" s="441">
        <v>0.2</v>
      </c>
      <c r="X585" s="459">
        <v>0</v>
      </c>
      <c r="Y585" s="431"/>
      <c r="Z585" s="340"/>
      <c r="AA585" s="665"/>
      <c r="AB585" s="582"/>
      <c r="AC585" s="628"/>
      <c r="AD585" s="431"/>
      <c r="AE585" s="608"/>
      <c r="AF585" s="582"/>
      <c r="AG585" s="459">
        <v>1.8100000000000002E-2</v>
      </c>
      <c r="AH585" s="431"/>
      <c r="AI585" s="431" t="s">
        <v>3717</v>
      </c>
      <c r="AJ585" s="665"/>
      <c r="AK585" s="582"/>
      <c r="AL585" s="628"/>
      <c r="AM585" s="582"/>
      <c r="AN585" s="582"/>
      <c r="AO585" s="582"/>
      <c r="AP585" s="459">
        <v>1.8100000000000002E-2</v>
      </c>
      <c r="AQ585" s="431"/>
      <c r="AR585" s="431" t="s">
        <v>3717</v>
      </c>
      <c r="AS585" s="665"/>
      <c r="AT585" s="582"/>
      <c r="AU585" s="431"/>
      <c r="AV585" s="431"/>
      <c r="AW585" s="431" t="s">
        <v>3718</v>
      </c>
      <c r="AX585" s="582"/>
      <c r="AY585" s="582"/>
      <c r="AZ585" s="459">
        <v>1.8100000000000002E-2</v>
      </c>
      <c r="BA585" s="431"/>
      <c r="BB585" s="431" t="s">
        <v>3717</v>
      </c>
      <c r="BC585" s="665"/>
      <c r="BD585" s="582"/>
      <c r="BE585" s="431"/>
      <c r="BF585" s="431"/>
      <c r="BG585" s="582"/>
      <c r="BH585" s="582"/>
      <c r="BI585" s="459">
        <v>1.8100000000000002E-2</v>
      </c>
      <c r="BJ585" s="431"/>
      <c r="BK585" s="431" t="s">
        <v>3717</v>
      </c>
      <c r="BL585" s="665"/>
      <c r="BM585" s="582"/>
      <c r="BN585" s="431"/>
      <c r="BO585" s="431"/>
      <c r="BP585" s="582"/>
      <c r="BQ585" s="582"/>
      <c r="BR585" s="459">
        <v>1.8100000000000002E-2</v>
      </c>
      <c r="BS585" s="431"/>
      <c r="BT585" s="431" t="s">
        <v>3717</v>
      </c>
      <c r="BU585" s="665"/>
      <c r="BV585" s="582"/>
      <c r="BW585" s="628"/>
      <c r="BX585" s="431"/>
      <c r="BY585" s="431" t="s">
        <v>3718</v>
      </c>
      <c r="BZ585" s="582"/>
      <c r="CA585" s="582"/>
      <c r="CB585" s="459">
        <v>1.8100000000000002E-2</v>
      </c>
      <c r="CC585" s="431"/>
      <c r="CD585" s="431" t="s">
        <v>3717</v>
      </c>
      <c r="CE585" s="665"/>
      <c r="CF585" s="582"/>
      <c r="CG585" s="628"/>
      <c r="CH585" s="431"/>
      <c r="CI585" s="582"/>
      <c r="CJ585" s="582"/>
      <c r="CK585" s="459">
        <v>1.8100000000000002E-2</v>
      </c>
      <c r="CL585" s="431"/>
      <c r="CM585" s="431" t="s">
        <v>3717</v>
      </c>
      <c r="CN585" s="665"/>
      <c r="CO585" s="582"/>
      <c r="CP585" s="431"/>
      <c r="CQ585" s="431"/>
      <c r="CR585" s="582"/>
      <c r="CS585" s="582"/>
      <c r="CT585" s="459">
        <v>1.8100000000000002E-2</v>
      </c>
      <c r="CU585" s="431"/>
      <c r="CV585" s="431" t="s">
        <v>3717</v>
      </c>
      <c r="CW585" s="665"/>
      <c r="CX585" s="582"/>
      <c r="CY585" s="431"/>
      <c r="CZ585" s="431"/>
      <c r="DA585" s="431" t="s">
        <v>3718</v>
      </c>
      <c r="DB585" s="582"/>
      <c r="DC585" s="582"/>
      <c r="DD585" s="459">
        <v>1.8100000000000002E-2</v>
      </c>
      <c r="DE585" s="431"/>
      <c r="DF585" s="431" t="s">
        <v>3717</v>
      </c>
      <c r="DG585" s="665"/>
      <c r="DH585" s="582"/>
      <c r="DI585" s="431"/>
      <c r="DJ585" s="431"/>
      <c r="DK585" s="582"/>
      <c r="DL585" s="582"/>
      <c r="DM585" s="459">
        <v>1.8100000000000002E-2</v>
      </c>
      <c r="DN585" s="431"/>
      <c r="DO585" s="431" t="s">
        <v>3717</v>
      </c>
      <c r="DP585" s="665"/>
      <c r="DQ585" s="582"/>
      <c r="DR585" s="431"/>
      <c r="DS585" s="431"/>
      <c r="DT585" s="582"/>
      <c r="DU585" s="582"/>
      <c r="DV585" s="459">
        <v>1.8100000000000002E-2</v>
      </c>
      <c r="DW585" s="431"/>
      <c r="DX585" s="431" t="s">
        <v>3717</v>
      </c>
      <c r="DY585" s="665"/>
      <c r="DZ585" s="582"/>
      <c r="EA585" s="431"/>
      <c r="EB585" s="431"/>
      <c r="EC585" s="431" t="s">
        <v>3718</v>
      </c>
      <c r="ED585" s="582"/>
      <c r="EE585" s="330"/>
      <c r="EG585" s="436">
        <v>0.6</v>
      </c>
      <c r="EH585" s="435"/>
      <c r="EI585" s="435"/>
      <c r="EJ585" s="436">
        <v>1.0025000000000002</v>
      </c>
      <c r="EK585" s="435"/>
      <c r="EL585" s="435"/>
      <c r="EM585" s="435">
        <v>1</v>
      </c>
      <c r="EN585" s="435"/>
      <c r="EO585" s="435">
        <v>0</v>
      </c>
      <c r="EP585" s="697"/>
      <c r="EQ585" s="435"/>
      <c r="ER585" s="435"/>
      <c r="ES585" s="578"/>
      <c r="ET585" s="412">
        <f t="shared" si="11"/>
        <v>0.39999999999999997</v>
      </c>
    </row>
    <row r="586" spans="1:150" s="577" customFormat="1" ht="99.95" customHeight="1" x14ac:dyDescent="0.25">
      <c r="A586" s="430" t="s">
        <v>217</v>
      </c>
      <c r="B586" s="430" t="s">
        <v>83</v>
      </c>
      <c r="C586" s="430" t="s">
        <v>3649</v>
      </c>
      <c r="D586" s="437">
        <v>4</v>
      </c>
      <c r="E586" s="430" t="s">
        <v>3707</v>
      </c>
      <c r="F586" s="437" t="s">
        <v>3589</v>
      </c>
      <c r="G586" s="437">
        <v>10340</v>
      </c>
      <c r="H586" s="443">
        <v>1</v>
      </c>
      <c r="I586" s="449">
        <v>0.14280000000000001</v>
      </c>
      <c r="J586" s="430" t="s">
        <v>3708</v>
      </c>
      <c r="K586" s="463">
        <v>43464</v>
      </c>
      <c r="L586" s="437">
        <v>11</v>
      </c>
      <c r="M586" s="430" t="s">
        <v>3709</v>
      </c>
      <c r="N586" s="430" t="s">
        <v>3715</v>
      </c>
      <c r="O586" s="416" t="s">
        <v>3655</v>
      </c>
      <c r="P586" s="443">
        <v>0.5</v>
      </c>
      <c r="Q586" s="437" t="s">
        <v>1820</v>
      </c>
      <c r="R586" s="432">
        <v>2127627000</v>
      </c>
      <c r="S586" s="415"/>
      <c r="T586" s="58">
        <v>43101</v>
      </c>
      <c r="U586" s="58">
        <v>43464</v>
      </c>
      <c r="V586" s="430" t="s">
        <v>3918</v>
      </c>
      <c r="W586" s="441">
        <v>0.2</v>
      </c>
      <c r="X586" s="459">
        <v>0</v>
      </c>
      <c r="Y586" s="431"/>
      <c r="Z586" s="431"/>
      <c r="AA586" s="665"/>
      <c r="AB586" s="582"/>
      <c r="AC586" s="628"/>
      <c r="AD586" s="431"/>
      <c r="AE586" s="608"/>
      <c r="AF586" s="582"/>
      <c r="AG586" s="459">
        <v>0</v>
      </c>
      <c r="AH586" s="431"/>
      <c r="AI586" s="431"/>
      <c r="AJ586" s="665"/>
      <c r="AK586" s="582"/>
      <c r="AL586" s="628"/>
      <c r="AM586" s="582"/>
      <c r="AN586" s="582"/>
      <c r="AO586" s="582"/>
      <c r="AP586" s="459">
        <v>3.3300000000000003E-2</v>
      </c>
      <c r="AQ586" s="431"/>
      <c r="AR586" s="431" t="s">
        <v>3721</v>
      </c>
      <c r="AS586" s="665"/>
      <c r="AT586" s="582"/>
      <c r="AU586" s="431"/>
      <c r="AV586" s="431"/>
      <c r="AW586" s="431"/>
      <c r="AX586" s="582"/>
      <c r="AY586" s="582"/>
      <c r="AZ586" s="459">
        <v>3.3300000000000003E-2</v>
      </c>
      <c r="BA586" s="431"/>
      <c r="BB586" s="431" t="s">
        <v>3721</v>
      </c>
      <c r="BC586" s="665"/>
      <c r="BD586" s="582"/>
      <c r="BE586" s="431"/>
      <c r="BF586" s="431"/>
      <c r="BG586" s="582"/>
      <c r="BH586" s="582"/>
      <c r="BI586" s="459">
        <v>0</v>
      </c>
      <c r="BJ586" s="431"/>
      <c r="BK586" s="431"/>
      <c r="BL586" s="665"/>
      <c r="BM586" s="582"/>
      <c r="BN586" s="431"/>
      <c r="BO586" s="431"/>
      <c r="BP586" s="582"/>
      <c r="BQ586" s="582"/>
      <c r="BR586" s="459">
        <v>3.3300000000000003E-2</v>
      </c>
      <c r="BS586" s="431"/>
      <c r="BT586" s="431" t="s">
        <v>3719</v>
      </c>
      <c r="BU586" s="665"/>
      <c r="BV586" s="582"/>
      <c r="BW586" s="628"/>
      <c r="BX586" s="431">
        <v>0</v>
      </c>
      <c r="BY586" s="431" t="s">
        <v>3719</v>
      </c>
      <c r="BZ586" s="582"/>
      <c r="CA586" s="582"/>
      <c r="CB586" s="459">
        <v>0</v>
      </c>
      <c r="CC586" s="431"/>
      <c r="CD586" s="431"/>
      <c r="CE586" s="665"/>
      <c r="CF586" s="582"/>
      <c r="CG586" s="628"/>
      <c r="CH586" s="431"/>
      <c r="CI586" s="582"/>
      <c r="CJ586" s="582"/>
      <c r="CK586" s="459">
        <v>0</v>
      </c>
      <c r="CL586" s="431"/>
      <c r="CM586" s="431"/>
      <c r="CN586" s="665"/>
      <c r="CO586" s="582"/>
      <c r="CP586" s="431"/>
      <c r="CQ586" s="431"/>
      <c r="CR586" s="582"/>
      <c r="CS586" s="582"/>
      <c r="CT586" s="459">
        <v>0</v>
      </c>
      <c r="CU586" s="431"/>
      <c r="CV586" s="431"/>
      <c r="CW586" s="665"/>
      <c r="CX586" s="582"/>
      <c r="CY586" s="431"/>
      <c r="CZ586" s="431"/>
      <c r="DA586" s="431"/>
      <c r="DB586" s="582"/>
      <c r="DC586" s="582"/>
      <c r="DD586" s="459">
        <v>3.3300000000000003E-2</v>
      </c>
      <c r="DE586" s="431"/>
      <c r="DF586" s="431" t="s">
        <v>3721</v>
      </c>
      <c r="DG586" s="665"/>
      <c r="DH586" s="582"/>
      <c r="DI586" s="431"/>
      <c r="DJ586" s="431"/>
      <c r="DK586" s="582"/>
      <c r="DL586" s="582"/>
      <c r="DM586" s="459">
        <v>3.3300000000000003E-2</v>
      </c>
      <c r="DN586" s="431"/>
      <c r="DO586" s="431" t="s">
        <v>3721</v>
      </c>
      <c r="DP586" s="665"/>
      <c r="DQ586" s="582"/>
      <c r="DR586" s="431"/>
      <c r="DS586" s="431"/>
      <c r="DT586" s="582"/>
      <c r="DU586" s="582"/>
      <c r="DV586" s="459">
        <v>3.3300000000000003E-2</v>
      </c>
      <c r="DW586" s="431"/>
      <c r="DX586" s="431" t="s">
        <v>3719</v>
      </c>
      <c r="DY586" s="665"/>
      <c r="DZ586" s="582"/>
      <c r="EA586" s="431"/>
      <c r="EB586" s="431"/>
      <c r="EC586" s="431" t="s">
        <v>3719</v>
      </c>
      <c r="ED586" s="582"/>
      <c r="EE586" s="330"/>
      <c r="EG586" s="436">
        <v>0.20399999999999999</v>
      </c>
      <c r="EH586" s="435"/>
      <c r="EI586" s="435"/>
      <c r="EJ586" s="436"/>
      <c r="EK586" s="435"/>
      <c r="EL586" s="435"/>
      <c r="EM586" s="435"/>
      <c r="EN586" s="435"/>
      <c r="EO586" s="435"/>
      <c r="EP586" s="696"/>
      <c r="EQ586" s="435"/>
      <c r="ER586" s="435"/>
      <c r="ES586" s="578"/>
      <c r="ET586" s="412">
        <f t="shared" si="11"/>
        <v>3.9999999999999758E-3</v>
      </c>
    </row>
    <row r="587" spans="1:150" s="577" customFormat="1" ht="99.95" customHeight="1" x14ac:dyDescent="0.25">
      <c r="A587" s="430" t="s">
        <v>217</v>
      </c>
      <c r="B587" s="430" t="s">
        <v>83</v>
      </c>
      <c r="C587" s="430" t="s">
        <v>3649</v>
      </c>
      <c r="D587" s="437">
        <v>4</v>
      </c>
      <c r="E587" s="430" t="s">
        <v>3707</v>
      </c>
      <c r="F587" s="437" t="s">
        <v>3589</v>
      </c>
      <c r="G587" s="437">
        <v>10340</v>
      </c>
      <c r="H587" s="443">
        <v>1</v>
      </c>
      <c r="I587" s="449">
        <v>0.14280000000000001</v>
      </c>
      <c r="J587" s="430" t="s">
        <v>3708</v>
      </c>
      <c r="K587" s="463">
        <v>43464</v>
      </c>
      <c r="L587" s="437">
        <v>12</v>
      </c>
      <c r="M587" s="430" t="s">
        <v>3722</v>
      </c>
      <c r="N587" s="430" t="s">
        <v>3719</v>
      </c>
      <c r="O587" s="416" t="s">
        <v>3655</v>
      </c>
      <c r="P587" s="443">
        <v>0.5</v>
      </c>
      <c r="Q587" s="437" t="s">
        <v>1820</v>
      </c>
      <c r="R587" s="432">
        <v>2127627000</v>
      </c>
      <c r="S587" s="415"/>
      <c r="T587" s="58">
        <v>43101</v>
      </c>
      <c r="U587" s="58">
        <v>43464</v>
      </c>
      <c r="V587" s="430" t="s">
        <v>3919</v>
      </c>
      <c r="W587" s="443">
        <v>0.6</v>
      </c>
      <c r="X587" s="460">
        <v>0.05</v>
      </c>
      <c r="Y587" s="340"/>
      <c r="Z587" s="431" t="s">
        <v>3725</v>
      </c>
      <c r="AA587" s="759">
        <v>0.05</v>
      </c>
      <c r="AB587" s="582">
        <v>0</v>
      </c>
      <c r="AC587" s="725">
        <v>285285000</v>
      </c>
      <c r="AD587" s="340"/>
      <c r="AE587" s="840"/>
      <c r="AF587" s="840"/>
      <c r="AG587" s="460">
        <v>0.05</v>
      </c>
      <c r="AH587" s="340"/>
      <c r="AI587" s="431" t="s">
        <v>3725</v>
      </c>
      <c r="AJ587" s="759">
        <v>0.05</v>
      </c>
      <c r="AK587" s="586">
        <v>0</v>
      </c>
      <c r="AL587" s="330"/>
      <c r="AM587" s="340"/>
      <c r="AN587" s="340"/>
      <c r="AO587" s="330"/>
      <c r="AP587" s="460">
        <v>0.05</v>
      </c>
      <c r="AQ587" s="340"/>
      <c r="AR587" s="431" t="s">
        <v>3725</v>
      </c>
      <c r="AS587" s="759">
        <v>0.11660000000000001</v>
      </c>
      <c r="AT587" s="586">
        <v>0</v>
      </c>
      <c r="AU587" s="840"/>
      <c r="AV587" s="840"/>
      <c r="AW587" s="431" t="s">
        <v>3726</v>
      </c>
      <c r="AX587" s="840"/>
      <c r="AY587" s="840"/>
      <c r="AZ587" s="460">
        <v>0.05</v>
      </c>
      <c r="BA587" s="340"/>
      <c r="BB587" s="431" t="s">
        <v>3725</v>
      </c>
      <c r="BC587" s="759">
        <v>0.11660000000000001</v>
      </c>
      <c r="BD587" s="586">
        <v>0</v>
      </c>
      <c r="BE587" s="340"/>
      <c r="BF587" s="330"/>
      <c r="BG587" s="340"/>
      <c r="BH587" s="330"/>
      <c r="BI587" s="460">
        <v>0.05</v>
      </c>
      <c r="BJ587" s="340"/>
      <c r="BK587" s="431" t="s">
        <v>3725</v>
      </c>
      <c r="BL587" s="759">
        <v>0.05</v>
      </c>
      <c r="BM587" s="586">
        <v>0</v>
      </c>
      <c r="BN587" s="840"/>
      <c r="BO587" s="840"/>
      <c r="BP587" s="330"/>
      <c r="BQ587" s="330"/>
      <c r="BR587" s="460">
        <v>0.05</v>
      </c>
      <c r="BS587" s="340"/>
      <c r="BT587" s="431" t="s">
        <v>3725</v>
      </c>
      <c r="BU587" s="759">
        <v>0.11660000000000001</v>
      </c>
      <c r="BV587" s="840">
        <v>0</v>
      </c>
      <c r="BW587" s="840"/>
      <c r="BX587" s="840"/>
      <c r="BY587" s="431" t="s">
        <v>3726</v>
      </c>
      <c r="BZ587" s="840"/>
      <c r="CA587" s="840"/>
      <c r="CB587" s="460">
        <v>0.05</v>
      </c>
      <c r="CC587" s="340"/>
      <c r="CD587" s="431" t="s">
        <v>3725</v>
      </c>
      <c r="CE587" s="759">
        <v>0.05</v>
      </c>
      <c r="CF587" s="586">
        <v>0</v>
      </c>
      <c r="CG587" s="840"/>
      <c r="CH587" s="840"/>
      <c r="CI587" s="840"/>
      <c r="CJ587" s="840"/>
      <c r="CK587" s="460">
        <v>0.05</v>
      </c>
      <c r="CL587" s="340"/>
      <c r="CM587" s="431" t="s">
        <v>3725</v>
      </c>
      <c r="CN587" s="759">
        <v>0.05</v>
      </c>
      <c r="CO587" s="586">
        <v>0</v>
      </c>
      <c r="CP587" s="840"/>
      <c r="CQ587" s="840"/>
      <c r="CR587" s="840"/>
      <c r="CS587" s="840"/>
      <c r="CT587" s="460">
        <v>0.05</v>
      </c>
      <c r="CU587" s="340"/>
      <c r="CV587" s="431" t="s">
        <v>3725</v>
      </c>
      <c r="CW587" s="759">
        <v>0.05</v>
      </c>
      <c r="CX587" s="586">
        <v>0</v>
      </c>
      <c r="CY587" s="840"/>
      <c r="CZ587" s="840"/>
      <c r="DA587" s="431" t="s">
        <v>3726</v>
      </c>
      <c r="DB587" s="330"/>
      <c r="DC587" s="330"/>
      <c r="DD587" s="460">
        <v>0.05</v>
      </c>
      <c r="DE587" s="340"/>
      <c r="DF587" s="431" t="s">
        <v>3725</v>
      </c>
      <c r="DG587" s="759">
        <v>0.11660000000000001</v>
      </c>
      <c r="DH587" s="840">
        <v>0</v>
      </c>
      <c r="DI587" s="840"/>
      <c r="DJ587" s="840"/>
      <c r="DK587" s="840"/>
      <c r="DL587" s="840"/>
      <c r="DM587" s="460">
        <v>0.05</v>
      </c>
      <c r="DN587" s="340"/>
      <c r="DO587" s="431" t="s">
        <v>3725</v>
      </c>
      <c r="DP587" s="759">
        <v>0.11660000000000001</v>
      </c>
      <c r="DQ587" s="586">
        <v>0</v>
      </c>
      <c r="DR587" s="840"/>
      <c r="DS587" s="840"/>
      <c r="DT587" s="840"/>
      <c r="DU587" s="840"/>
      <c r="DV587" s="460">
        <v>0.05</v>
      </c>
      <c r="DW587" s="340"/>
      <c r="DX587" s="431" t="s">
        <v>3725</v>
      </c>
      <c r="DY587" s="759">
        <v>0.11660000000000001</v>
      </c>
      <c r="DZ587" s="586">
        <v>0</v>
      </c>
      <c r="EA587" s="840"/>
      <c r="EB587" s="330"/>
      <c r="EC587" s="431" t="s">
        <v>3726</v>
      </c>
      <c r="ED587" s="330"/>
      <c r="EE587" s="330"/>
      <c r="EG587" s="436">
        <v>0.19850000000000001</v>
      </c>
      <c r="EH587" s="435"/>
      <c r="EI587" s="435"/>
      <c r="EJ587" s="436"/>
      <c r="EK587" s="435"/>
      <c r="EL587" s="435"/>
      <c r="EM587" s="435"/>
      <c r="EN587" s="435"/>
      <c r="EO587" s="435"/>
      <c r="EP587" s="695">
        <v>285285000</v>
      </c>
      <c r="EQ587" s="435"/>
      <c r="ER587" s="435"/>
      <c r="ES587" s="578"/>
      <c r="ET587" s="412">
        <f t="shared" si="11"/>
        <v>-0.40149999999999997</v>
      </c>
    </row>
    <row r="588" spans="1:150" s="577" customFormat="1" ht="99.95" customHeight="1" x14ac:dyDescent="0.25">
      <c r="A588" s="430" t="s">
        <v>217</v>
      </c>
      <c r="B588" s="430" t="s">
        <v>83</v>
      </c>
      <c r="C588" s="430" t="s">
        <v>3649</v>
      </c>
      <c r="D588" s="437">
        <v>4</v>
      </c>
      <c r="E588" s="430" t="s">
        <v>3707</v>
      </c>
      <c r="F588" s="437" t="s">
        <v>3589</v>
      </c>
      <c r="G588" s="437">
        <v>10340</v>
      </c>
      <c r="H588" s="443">
        <v>1</v>
      </c>
      <c r="I588" s="449">
        <v>0.14280000000000001</v>
      </c>
      <c r="J588" s="430" t="s">
        <v>3708</v>
      </c>
      <c r="K588" s="463">
        <v>43464</v>
      </c>
      <c r="L588" s="437">
        <v>12</v>
      </c>
      <c r="M588" s="430" t="s">
        <v>3722</v>
      </c>
      <c r="N588" s="430" t="s">
        <v>3723</v>
      </c>
      <c r="O588" s="416" t="s">
        <v>3655</v>
      </c>
      <c r="P588" s="443">
        <v>0.5</v>
      </c>
      <c r="Q588" s="437" t="s">
        <v>2163</v>
      </c>
      <c r="R588" s="432">
        <v>285285000</v>
      </c>
      <c r="S588" s="430"/>
      <c r="T588" s="58">
        <v>43101</v>
      </c>
      <c r="U588" s="58">
        <v>43465</v>
      </c>
      <c r="V588" s="430" t="s">
        <v>3920</v>
      </c>
      <c r="W588" s="443">
        <v>0.4</v>
      </c>
      <c r="X588" s="459">
        <v>0</v>
      </c>
      <c r="Y588" s="330"/>
      <c r="Z588" s="330"/>
      <c r="AA588" s="759"/>
      <c r="AB588" s="582"/>
      <c r="AC588" s="725"/>
      <c r="AD588" s="330"/>
      <c r="AE588" s="840"/>
      <c r="AF588" s="840"/>
      <c r="AG588" s="459">
        <v>0</v>
      </c>
      <c r="AH588" s="330"/>
      <c r="AI588" s="431"/>
      <c r="AJ588" s="759"/>
      <c r="AK588" s="586"/>
      <c r="AL588" s="330"/>
      <c r="AM588" s="330"/>
      <c r="AN588" s="330"/>
      <c r="AO588" s="330"/>
      <c r="AP588" s="459">
        <v>6.6600000000000006E-2</v>
      </c>
      <c r="AQ588" s="330"/>
      <c r="AR588" s="471" t="s">
        <v>3729</v>
      </c>
      <c r="AS588" s="759"/>
      <c r="AT588" s="586"/>
      <c r="AU588" s="840"/>
      <c r="AV588" s="840"/>
      <c r="AW588" s="330"/>
      <c r="AX588" s="840"/>
      <c r="AY588" s="840"/>
      <c r="AZ588" s="459">
        <v>6.6600000000000006E-2</v>
      </c>
      <c r="BA588" s="330"/>
      <c r="BB588" s="471" t="s">
        <v>3729</v>
      </c>
      <c r="BC588" s="759"/>
      <c r="BD588" s="586"/>
      <c r="BE588" s="330"/>
      <c r="BF588" s="330"/>
      <c r="BG588" s="330"/>
      <c r="BH588" s="330"/>
      <c r="BI588" s="459">
        <v>0</v>
      </c>
      <c r="BJ588" s="330"/>
      <c r="BK588" s="330"/>
      <c r="BL588" s="759"/>
      <c r="BM588" s="586"/>
      <c r="BN588" s="840"/>
      <c r="BO588" s="840"/>
      <c r="BP588" s="330"/>
      <c r="BQ588" s="330"/>
      <c r="BR588" s="459">
        <v>6.6600000000000006E-2</v>
      </c>
      <c r="BS588" s="330"/>
      <c r="BT588" s="471" t="s">
        <v>3730</v>
      </c>
      <c r="BU588" s="759"/>
      <c r="BV588" s="840"/>
      <c r="BW588" s="840"/>
      <c r="BX588" s="840"/>
      <c r="BY588" s="471" t="s">
        <v>3730</v>
      </c>
      <c r="BZ588" s="840"/>
      <c r="CA588" s="840"/>
      <c r="CB588" s="459">
        <v>0</v>
      </c>
      <c r="CC588" s="330">
        <v>0</v>
      </c>
      <c r="CD588" s="330"/>
      <c r="CE588" s="759"/>
      <c r="CF588" s="586"/>
      <c r="CG588" s="840"/>
      <c r="CH588" s="840"/>
      <c r="CI588" s="840"/>
      <c r="CJ588" s="840"/>
      <c r="CK588" s="459">
        <v>0</v>
      </c>
      <c r="CL588" s="330"/>
      <c r="CM588" s="330"/>
      <c r="CN588" s="759"/>
      <c r="CO588" s="586"/>
      <c r="CP588" s="840"/>
      <c r="CQ588" s="840"/>
      <c r="CR588" s="840"/>
      <c r="CS588" s="840"/>
      <c r="CT588" s="459">
        <v>0</v>
      </c>
      <c r="CU588" s="330"/>
      <c r="CV588" s="330"/>
      <c r="CW588" s="759"/>
      <c r="CX588" s="586"/>
      <c r="CY588" s="840"/>
      <c r="CZ588" s="840"/>
      <c r="DA588" s="330"/>
      <c r="DB588" s="330"/>
      <c r="DC588" s="330"/>
      <c r="DD588" s="459">
        <v>6.6600000000000006E-2</v>
      </c>
      <c r="DE588" s="330"/>
      <c r="DF588" s="471" t="s">
        <v>3729</v>
      </c>
      <c r="DG588" s="759"/>
      <c r="DH588" s="840"/>
      <c r="DI588" s="840"/>
      <c r="DJ588" s="840"/>
      <c r="DK588" s="840"/>
      <c r="DL588" s="840"/>
      <c r="DM588" s="459">
        <v>6.6600000000000006E-2</v>
      </c>
      <c r="DN588" s="330"/>
      <c r="DO588" s="471" t="s">
        <v>3729</v>
      </c>
      <c r="DP588" s="759"/>
      <c r="DQ588" s="586"/>
      <c r="DR588" s="840"/>
      <c r="DS588" s="840"/>
      <c r="DT588" s="840"/>
      <c r="DU588" s="840"/>
      <c r="DV588" s="459">
        <v>6.6600000000000006E-2</v>
      </c>
      <c r="DW588" s="330"/>
      <c r="DX588" s="471" t="s">
        <v>3730</v>
      </c>
      <c r="DY588" s="759"/>
      <c r="DZ588" s="586"/>
      <c r="EA588" s="840"/>
      <c r="EB588" s="330"/>
      <c r="EC588" s="471" t="s">
        <v>3730</v>
      </c>
      <c r="ED588" s="330"/>
      <c r="EE588" s="330"/>
      <c r="EG588" s="436">
        <v>0.6</v>
      </c>
      <c r="EH588" s="435"/>
      <c r="EI588" s="435"/>
      <c r="EJ588" s="436">
        <v>0.99990000000000034</v>
      </c>
      <c r="EK588" s="435"/>
      <c r="EL588" s="435"/>
      <c r="EM588" s="435"/>
      <c r="EN588" s="435"/>
      <c r="EO588" s="435"/>
      <c r="EP588" s="696"/>
      <c r="EQ588" s="435"/>
      <c r="ER588" s="435"/>
      <c r="ES588" s="578"/>
      <c r="ET588" s="412">
        <f t="shared" si="11"/>
        <v>0.19999999999999996</v>
      </c>
    </row>
    <row r="589" spans="1:150" s="577" customFormat="1" ht="99.95" customHeight="1" x14ac:dyDescent="0.25">
      <c r="A589" s="430" t="s">
        <v>217</v>
      </c>
      <c r="B589" s="430" t="s">
        <v>83</v>
      </c>
      <c r="C589" s="430" t="s">
        <v>3649</v>
      </c>
      <c r="D589" s="437">
        <v>4</v>
      </c>
      <c r="E589" s="430" t="s">
        <v>3707</v>
      </c>
      <c r="F589" s="437" t="s">
        <v>3589</v>
      </c>
      <c r="G589" s="437">
        <v>10340</v>
      </c>
      <c r="H589" s="443">
        <v>1</v>
      </c>
      <c r="I589" s="449">
        <v>0.14280000000000001</v>
      </c>
      <c r="J589" s="430" t="s">
        <v>3708</v>
      </c>
      <c r="K589" s="463">
        <v>43464</v>
      </c>
      <c r="L589" s="437">
        <v>13</v>
      </c>
      <c r="M589" s="430" t="s">
        <v>3733</v>
      </c>
      <c r="N589" s="430" t="s">
        <v>3727</v>
      </c>
      <c r="O589" s="416" t="s">
        <v>3655</v>
      </c>
      <c r="P589" s="443">
        <v>0.5</v>
      </c>
      <c r="Q589" s="437" t="s">
        <v>2163</v>
      </c>
      <c r="R589" s="432">
        <v>285285000</v>
      </c>
      <c r="S589" s="430"/>
      <c r="T589" s="58">
        <v>43101</v>
      </c>
      <c r="U589" s="58">
        <v>43465</v>
      </c>
      <c r="V589" s="430" t="s">
        <v>3735</v>
      </c>
      <c r="W589" s="441">
        <v>0.5</v>
      </c>
      <c r="X589" s="460">
        <v>4.1599999999999998E-2</v>
      </c>
      <c r="Y589" s="448"/>
      <c r="Z589" s="448" t="s">
        <v>3736</v>
      </c>
      <c r="AA589" s="665">
        <v>8.3199999999999996E-2</v>
      </c>
      <c r="AB589" s="598">
        <v>0</v>
      </c>
      <c r="AC589" s="628">
        <v>184800000</v>
      </c>
      <c r="AD589" s="448"/>
      <c r="AE589" s="448">
        <v>0</v>
      </c>
      <c r="AF589" s="448"/>
      <c r="AG589" s="460">
        <v>4.1599999999999998E-2</v>
      </c>
      <c r="AH589" s="448"/>
      <c r="AI589" s="448" t="s">
        <v>3736</v>
      </c>
      <c r="AJ589" s="665">
        <v>8.3199999999999996E-2</v>
      </c>
      <c r="AK589" s="598">
        <v>0</v>
      </c>
      <c r="AL589" s="448"/>
      <c r="AM589" s="448"/>
      <c r="AN589" s="448"/>
      <c r="AO589" s="448"/>
      <c r="AP589" s="460">
        <v>4.1599999999999998E-2</v>
      </c>
      <c r="AQ589" s="448"/>
      <c r="AR589" s="448" t="s">
        <v>3736</v>
      </c>
      <c r="AS589" s="665">
        <v>8.3199999999999996E-2</v>
      </c>
      <c r="AT589" s="598">
        <v>0</v>
      </c>
      <c r="AU589" s="448"/>
      <c r="AV589" s="448"/>
      <c r="AW589" s="598" t="s">
        <v>3737</v>
      </c>
      <c r="AX589" s="448"/>
      <c r="AY589" s="448"/>
      <c r="AZ589" s="460">
        <v>4.1599999999999998E-2</v>
      </c>
      <c r="BA589" s="448"/>
      <c r="BB589" s="448" t="s">
        <v>3736</v>
      </c>
      <c r="BC589" s="665">
        <v>8.3199999999999996E-2</v>
      </c>
      <c r="BD589" s="598">
        <v>0</v>
      </c>
      <c r="BE589" s="448"/>
      <c r="BF589" s="448"/>
      <c r="BG589" s="448"/>
      <c r="BH589" s="448"/>
      <c r="BI589" s="460">
        <v>4.1599999999999998E-2</v>
      </c>
      <c r="BJ589" s="448"/>
      <c r="BK589" s="448" t="s">
        <v>3736</v>
      </c>
      <c r="BL589" s="665">
        <v>8.3199999999999996E-2</v>
      </c>
      <c r="BM589" s="598">
        <v>0</v>
      </c>
      <c r="BN589" s="448"/>
      <c r="BO589" s="448"/>
      <c r="BP589" s="448"/>
      <c r="BQ589" s="448"/>
      <c r="BR589" s="460">
        <v>4.1599999999999998E-2</v>
      </c>
      <c r="BS589" s="448"/>
      <c r="BT589" s="448" t="s">
        <v>3736</v>
      </c>
      <c r="BU589" s="665">
        <v>8.3199999999999996E-2</v>
      </c>
      <c r="BV589" s="598">
        <v>0</v>
      </c>
      <c r="BW589" s="448"/>
      <c r="BX589" s="448"/>
      <c r="BY589" s="598" t="s">
        <v>3737</v>
      </c>
      <c r="BZ589" s="448"/>
      <c r="CA589" s="448"/>
      <c r="CB589" s="460">
        <v>4.1599999999999998E-2</v>
      </c>
      <c r="CC589" s="448"/>
      <c r="CD589" s="448" t="s">
        <v>3736</v>
      </c>
      <c r="CE589" s="665">
        <v>8.3199999999999996E-2</v>
      </c>
      <c r="CF589" s="598">
        <v>0</v>
      </c>
      <c r="CG589" s="448"/>
      <c r="CH589" s="448"/>
      <c r="CI589" s="448"/>
      <c r="CJ589" s="448"/>
      <c r="CK589" s="460">
        <v>4.1599999999999998E-2</v>
      </c>
      <c r="CL589" s="448"/>
      <c r="CM589" s="448" t="s">
        <v>3736</v>
      </c>
      <c r="CN589" s="665">
        <v>8.3199999999999996E-2</v>
      </c>
      <c r="CO589" s="582">
        <v>0</v>
      </c>
      <c r="CP589" s="431"/>
      <c r="CQ589" s="431"/>
      <c r="CR589" s="582"/>
      <c r="CS589" s="582"/>
      <c r="CT589" s="460">
        <v>4.1599999999999998E-2</v>
      </c>
      <c r="CU589" s="448"/>
      <c r="CV589" s="448" t="s">
        <v>3736</v>
      </c>
      <c r="CW589" s="665">
        <v>8.3199999999999996E-2</v>
      </c>
      <c r="CX589" s="582">
        <v>0</v>
      </c>
      <c r="CY589" s="431"/>
      <c r="CZ589" s="431"/>
      <c r="DA589" s="582" t="s">
        <v>3737</v>
      </c>
      <c r="DB589" s="582"/>
      <c r="DC589" s="582"/>
      <c r="DD589" s="460">
        <v>4.1599999999999998E-2</v>
      </c>
      <c r="DE589" s="448"/>
      <c r="DF589" s="448" t="s">
        <v>3736</v>
      </c>
      <c r="DG589" s="665">
        <v>8.3199999999999996E-2</v>
      </c>
      <c r="DH589" s="582">
        <v>0</v>
      </c>
      <c r="DI589" s="431"/>
      <c r="DJ589" s="431"/>
      <c r="DK589" s="582"/>
      <c r="DL589" s="582"/>
      <c r="DM589" s="460">
        <v>4.1599999999999998E-2</v>
      </c>
      <c r="DN589" s="448"/>
      <c r="DO589" s="448" t="s">
        <v>3736</v>
      </c>
      <c r="DP589" s="665">
        <v>8.3199999999999996E-2</v>
      </c>
      <c r="DQ589" s="582">
        <v>0</v>
      </c>
      <c r="DR589" s="431"/>
      <c r="DS589" s="431"/>
      <c r="DT589" s="582"/>
      <c r="DU589" s="582"/>
      <c r="DV589" s="460">
        <v>4.1599999999999998E-2</v>
      </c>
      <c r="DW589" s="448"/>
      <c r="DX589" s="448" t="s">
        <v>3736</v>
      </c>
      <c r="DY589" s="665">
        <v>8.3199999999999996E-2</v>
      </c>
      <c r="DZ589" s="582">
        <v>0</v>
      </c>
      <c r="EA589" s="431"/>
      <c r="EB589" s="431"/>
      <c r="EC589" s="627" t="s">
        <v>3738</v>
      </c>
      <c r="ED589" s="582"/>
      <c r="EE589" s="330"/>
      <c r="EG589" s="436">
        <v>0.39990000000000003</v>
      </c>
      <c r="EH589" s="435"/>
      <c r="EI589" s="435"/>
      <c r="EJ589" s="436"/>
      <c r="EK589" s="435"/>
      <c r="EL589" s="435"/>
      <c r="EM589" s="435"/>
      <c r="EN589" s="435"/>
      <c r="EO589" s="435"/>
      <c r="EP589" s="695">
        <v>184800000</v>
      </c>
      <c r="EQ589" s="435"/>
      <c r="ER589" s="435"/>
      <c r="ES589" s="578"/>
      <c r="ET589" s="412">
        <f t="shared" si="11"/>
        <v>-0.10009999999999997</v>
      </c>
    </row>
    <row r="590" spans="1:150" s="577" customFormat="1" ht="99.95" customHeight="1" x14ac:dyDescent="0.25">
      <c r="A590" s="430" t="s">
        <v>217</v>
      </c>
      <c r="B590" s="430" t="s">
        <v>83</v>
      </c>
      <c r="C590" s="430" t="s">
        <v>3649</v>
      </c>
      <c r="D590" s="437">
        <v>5</v>
      </c>
      <c r="E590" s="430" t="s">
        <v>3731</v>
      </c>
      <c r="F590" s="437" t="s">
        <v>3589</v>
      </c>
      <c r="G590" s="441">
        <v>1</v>
      </c>
      <c r="H590" s="443">
        <v>1</v>
      </c>
      <c r="I590" s="449">
        <v>0.14280000000000001</v>
      </c>
      <c r="J590" s="430" t="s">
        <v>3732</v>
      </c>
      <c r="K590" s="463">
        <v>43464</v>
      </c>
      <c r="L590" s="437">
        <v>13</v>
      </c>
      <c r="M590" s="430" t="s">
        <v>3733</v>
      </c>
      <c r="N590" s="430" t="s">
        <v>3734</v>
      </c>
      <c r="O590" s="416" t="s">
        <v>3655</v>
      </c>
      <c r="P590" s="431">
        <v>0.33400000000000002</v>
      </c>
      <c r="Q590" s="437" t="s">
        <v>2163</v>
      </c>
      <c r="R590" s="432">
        <v>184800000</v>
      </c>
      <c r="S590" s="430"/>
      <c r="T590" s="58">
        <v>43115</v>
      </c>
      <c r="U590" s="58">
        <v>43464</v>
      </c>
      <c r="V590" s="430" t="s">
        <v>3739</v>
      </c>
      <c r="W590" s="441">
        <v>0.2</v>
      </c>
      <c r="X590" s="460">
        <v>1.66E-2</v>
      </c>
      <c r="Y590" s="448"/>
      <c r="Z590" s="448" t="s">
        <v>3740</v>
      </c>
      <c r="AA590" s="665"/>
      <c r="AB590" s="598"/>
      <c r="AC590" s="628"/>
      <c r="AD590" s="448"/>
      <c r="AE590" s="448"/>
      <c r="AF590" s="448"/>
      <c r="AG590" s="460">
        <v>1.66E-2</v>
      </c>
      <c r="AH590" s="448"/>
      <c r="AI590" s="448" t="s">
        <v>3740</v>
      </c>
      <c r="AJ590" s="665"/>
      <c r="AK590" s="598"/>
      <c r="AL590" s="448"/>
      <c r="AM590" s="448"/>
      <c r="AN590" s="448"/>
      <c r="AO590" s="448"/>
      <c r="AP590" s="460">
        <v>1.66E-2</v>
      </c>
      <c r="AQ590" s="448"/>
      <c r="AR590" s="448" t="s">
        <v>3740</v>
      </c>
      <c r="AS590" s="665"/>
      <c r="AT590" s="598"/>
      <c r="AU590" s="448"/>
      <c r="AV590" s="448"/>
      <c r="AW590" s="598"/>
      <c r="AX590" s="448"/>
      <c r="AY590" s="448"/>
      <c r="AZ590" s="460">
        <v>1.66E-2</v>
      </c>
      <c r="BA590" s="448"/>
      <c r="BB590" s="448" t="s">
        <v>3740</v>
      </c>
      <c r="BC590" s="665"/>
      <c r="BD590" s="598"/>
      <c r="BE590" s="448"/>
      <c r="BF590" s="448"/>
      <c r="BG590" s="448"/>
      <c r="BH590" s="448"/>
      <c r="BI590" s="460">
        <v>1.66E-2</v>
      </c>
      <c r="BJ590" s="448"/>
      <c r="BK590" s="448" t="s">
        <v>3740</v>
      </c>
      <c r="BL590" s="665"/>
      <c r="BM590" s="598"/>
      <c r="BN590" s="448"/>
      <c r="BO590" s="448"/>
      <c r="BP590" s="448"/>
      <c r="BQ590" s="448"/>
      <c r="BR590" s="460">
        <v>1.66E-2</v>
      </c>
      <c r="BS590" s="448"/>
      <c r="BT590" s="448" t="s">
        <v>3740</v>
      </c>
      <c r="BU590" s="665"/>
      <c r="BV590" s="598"/>
      <c r="BW590" s="448"/>
      <c r="BX590" s="448"/>
      <c r="BY590" s="598"/>
      <c r="BZ590" s="448"/>
      <c r="CA590" s="448"/>
      <c r="CB590" s="460">
        <v>1.66E-2</v>
      </c>
      <c r="CC590" s="448"/>
      <c r="CD590" s="448" t="s">
        <v>3740</v>
      </c>
      <c r="CE590" s="665"/>
      <c r="CF590" s="598"/>
      <c r="CG590" s="448"/>
      <c r="CH590" s="448"/>
      <c r="CI590" s="448"/>
      <c r="CJ590" s="448"/>
      <c r="CK590" s="460">
        <v>1.66E-2</v>
      </c>
      <c r="CL590" s="448"/>
      <c r="CM590" s="448" t="s">
        <v>3740</v>
      </c>
      <c r="CN590" s="665"/>
      <c r="CO590" s="582"/>
      <c r="CP590" s="431"/>
      <c r="CQ590" s="431"/>
      <c r="CR590" s="582"/>
      <c r="CS590" s="582"/>
      <c r="CT590" s="460">
        <v>1.66E-2</v>
      </c>
      <c r="CU590" s="448"/>
      <c r="CV590" s="448" t="s">
        <v>3740</v>
      </c>
      <c r="CW590" s="665"/>
      <c r="CX590" s="582"/>
      <c r="CY590" s="431"/>
      <c r="CZ590" s="431"/>
      <c r="DA590" s="582"/>
      <c r="DB590" s="582"/>
      <c r="DC590" s="582"/>
      <c r="DD590" s="460">
        <v>1.66E-2</v>
      </c>
      <c r="DE590" s="448"/>
      <c r="DF590" s="448" t="s">
        <v>3740</v>
      </c>
      <c r="DG590" s="665"/>
      <c r="DH590" s="582"/>
      <c r="DI590" s="431"/>
      <c r="DJ590" s="431"/>
      <c r="DK590" s="582"/>
      <c r="DL590" s="582"/>
      <c r="DM590" s="460">
        <v>1.66E-2</v>
      </c>
      <c r="DN590" s="448"/>
      <c r="DO590" s="448" t="s">
        <v>3740</v>
      </c>
      <c r="DP590" s="665"/>
      <c r="DQ590" s="582"/>
      <c r="DR590" s="431"/>
      <c r="DS590" s="431"/>
      <c r="DT590" s="582"/>
      <c r="DU590" s="582"/>
      <c r="DV590" s="460">
        <v>1.66E-2</v>
      </c>
      <c r="DW590" s="448"/>
      <c r="DX590" s="448" t="s">
        <v>3740</v>
      </c>
      <c r="DY590" s="665"/>
      <c r="DZ590" s="582"/>
      <c r="EA590" s="431"/>
      <c r="EB590" s="431"/>
      <c r="EC590" s="627"/>
      <c r="ED590" s="582"/>
      <c r="EE590" s="330"/>
      <c r="EG590" s="436">
        <v>0.49919999999999987</v>
      </c>
      <c r="EH590" s="435"/>
      <c r="EI590" s="435"/>
      <c r="EJ590" s="436">
        <v>1</v>
      </c>
      <c r="EK590" s="435"/>
      <c r="EL590" s="435"/>
      <c r="EM590" s="435">
        <v>1</v>
      </c>
      <c r="EN590" s="435"/>
      <c r="EO590" s="435">
        <v>0</v>
      </c>
      <c r="EP590" s="697"/>
      <c r="EQ590" s="435"/>
      <c r="ER590" s="435"/>
      <c r="ES590" s="578"/>
      <c r="ET590" s="412">
        <f t="shared" si="11"/>
        <v>0.29919999999999985</v>
      </c>
    </row>
    <row r="591" spans="1:150" s="577" customFormat="1" ht="99.95" customHeight="1" x14ac:dyDescent="0.25">
      <c r="A591" s="430" t="s">
        <v>217</v>
      </c>
      <c r="B591" s="430" t="s">
        <v>83</v>
      </c>
      <c r="C591" s="430" t="s">
        <v>3649</v>
      </c>
      <c r="D591" s="437">
        <v>5</v>
      </c>
      <c r="E591" s="430" t="s">
        <v>3731</v>
      </c>
      <c r="F591" s="437" t="s">
        <v>3589</v>
      </c>
      <c r="G591" s="441">
        <v>1</v>
      </c>
      <c r="H591" s="443">
        <v>1</v>
      </c>
      <c r="I591" s="449">
        <v>0.14280000000000001</v>
      </c>
      <c r="J591" s="430" t="s">
        <v>3732</v>
      </c>
      <c r="K591" s="463">
        <v>43464</v>
      </c>
      <c r="L591" s="437">
        <v>13</v>
      </c>
      <c r="M591" s="430" t="s">
        <v>3733</v>
      </c>
      <c r="N591" s="430" t="s">
        <v>3734</v>
      </c>
      <c r="O591" s="416" t="s">
        <v>3655</v>
      </c>
      <c r="P591" s="431">
        <v>0.33400000000000002</v>
      </c>
      <c r="Q591" s="437" t="s">
        <v>2163</v>
      </c>
      <c r="R591" s="432">
        <v>184800000</v>
      </c>
      <c r="S591" s="430"/>
      <c r="T591" s="58">
        <v>43115</v>
      </c>
      <c r="U591" s="58">
        <v>43464</v>
      </c>
      <c r="V591" s="430" t="s">
        <v>3741</v>
      </c>
      <c r="W591" s="441">
        <v>0.3</v>
      </c>
      <c r="X591" s="460">
        <v>2.5000000000000001E-2</v>
      </c>
      <c r="Y591" s="448"/>
      <c r="Z591" s="448" t="s">
        <v>3742</v>
      </c>
      <c r="AA591" s="665"/>
      <c r="AB591" s="598"/>
      <c r="AC591" s="628"/>
      <c r="AD591" s="448"/>
      <c r="AE591" s="448"/>
      <c r="AF591" s="448"/>
      <c r="AG591" s="460">
        <v>2.5000000000000001E-2</v>
      </c>
      <c r="AH591" s="448"/>
      <c r="AI591" s="448" t="s">
        <v>3742</v>
      </c>
      <c r="AJ591" s="665"/>
      <c r="AK591" s="598"/>
      <c r="AL591" s="448"/>
      <c r="AM591" s="448"/>
      <c r="AN591" s="448"/>
      <c r="AO591" s="448"/>
      <c r="AP591" s="460">
        <v>2.5000000000000001E-2</v>
      </c>
      <c r="AQ591" s="448"/>
      <c r="AR591" s="448" t="s">
        <v>3742</v>
      </c>
      <c r="AS591" s="665"/>
      <c r="AT591" s="598"/>
      <c r="AU591" s="448"/>
      <c r="AV591" s="448"/>
      <c r="AW591" s="598"/>
      <c r="AX591" s="448"/>
      <c r="AY591" s="448"/>
      <c r="AZ591" s="460">
        <v>2.5000000000000001E-2</v>
      </c>
      <c r="BA591" s="448"/>
      <c r="BB591" s="448" t="s">
        <v>3742</v>
      </c>
      <c r="BC591" s="665"/>
      <c r="BD591" s="598"/>
      <c r="BE591" s="448"/>
      <c r="BF591" s="448"/>
      <c r="BG591" s="448"/>
      <c r="BH591" s="448"/>
      <c r="BI591" s="460">
        <v>2.5000000000000001E-2</v>
      </c>
      <c r="BJ591" s="448"/>
      <c r="BK591" s="448" t="s">
        <v>3742</v>
      </c>
      <c r="BL591" s="665"/>
      <c r="BM591" s="598"/>
      <c r="BN591" s="448"/>
      <c r="BO591" s="448"/>
      <c r="BP591" s="448"/>
      <c r="BQ591" s="448"/>
      <c r="BR591" s="460">
        <v>2.5000000000000001E-2</v>
      </c>
      <c r="BS591" s="448"/>
      <c r="BT591" s="448" t="s">
        <v>3742</v>
      </c>
      <c r="BU591" s="665"/>
      <c r="BV591" s="598"/>
      <c r="BW591" s="448"/>
      <c r="BX591" s="448"/>
      <c r="BY591" s="598"/>
      <c r="BZ591" s="448"/>
      <c r="CA591" s="448"/>
      <c r="CB591" s="460">
        <v>2.5000000000000001E-2</v>
      </c>
      <c r="CC591" s="448"/>
      <c r="CD591" s="448" t="s">
        <v>3742</v>
      </c>
      <c r="CE591" s="665"/>
      <c r="CF591" s="598"/>
      <c r="CG591" s="448"/>
      <c r="CH591" s="448"/>
      <c r="CI591" s="448"/>
      <c r="CJ591" s="448"/>
      <c r="CK591" s="460">
        <v>2.5000000000000001E-2</v>
      </c>
      <c r="CL591" s="448"/>
      <c r="CM591" s="448" t="s">
        <v>3742</v>
      </c>
      <c r="CN591" s="665"/>
      <c r="CO591" s="582"/>
      <c r="CP591" s="431"/>
      <c r="CQ591" s="431"/>
      <c r="CR591" s="582"/>
      <c r="CS591" s="582"/>
      <c r="CT591" s="460">
        <v>2.5000000000000001E-2</v>
      </c>
      <c r="CU591" s="448"/>
      <c r="CV591" s="448" t="s">
        <v>3742</v>
      </c>
      <c r="CW591" s="665"/>
      <c r="CX591" s="582"/>
      <c r="CY591" s="431"/>
      <c r="CZ591" s="431"/>
      <c r="DA591" s="582"/>
      <c r="DB591" s="582"/>
      <c r="DC591" s="582"/>
      <c r="DD591" s="460">
        <v>2.5000000000000001E-2</v>
      </c>
      <c r="DE591" s="448"/>
      <c r="DF591" s="448" t="s">
        <v>3742</v>
      </c>
      <c r="DG591" s="665"/>
      <c r="DH591" s="582"/>
      <c r="DI591" s="431"/>
      <c r="DJ591" s="431"/>
      <c r="DK591" s="582"/>
      <c r="DL591" s="582"/>
      <c r="DM591" s="460">
        <v>2.5000000000000001E-2</v>
      </c>
      <c r="DN591" s="448"/>
      <c r="DO591" s="448" t="s">
        <v>3742</v>
      </c>
      <c r="DP591" s="665"/>
      <c r="DQ591" s="582"/>
      <c r="DR591" s="431"/>
      <c r="DS591" s="431"/>
      <c r="DT591" s="582"/>
      <c r="DU591" s="582"/>
      <c r="DV591" s="460">
        <v>2.5000000000000001E-2</v>
      </c>
      <c r="DW591" s="448"/>
      <c r="DX591" s="448" t="s">
        <v>3742</v>
      </c>
      <c r="DY591" s="665"/>
      <c r="DZ591" s="582"/>
      <c r="EA591" s="431"/>
      <c r="EB591" s="431"/>
      <c r="EC591" s="627"/>
      <c r="ED591" s="582"/>
      <c r="EE591" s="330"/>
      <c r="EG591" s="436">
        <v>0.19920000000000002</v>
      </c>
      <c r="EH591" s="435"/>
      <c r="EI591" s="435"/>
      <c r="EJ591" s="436"/>
      <c r="EK591" s="435"/>
      <c r="EL591" s="435"/>
      <c r="EM591" s="435"/>
      <c r="EN591" s="435"/>
      <c r="EO591" s="435"/>
      <c r="EP591" s="696"/>
      <c r="EQ591" s="435"/>
      <c r="ER591" s="435"/>
      <c r="ES591" s="578"/>
      <c r="ET591" s="412">
        <f t="shared" si="11"/>
        <v>-0.10079999999999997</v>
      </c>
    </row>
    <row r="592" spans="1:150" s="577" customFormat="1" ht="99.95" customHeight="1" x14ac:dyDescent="0.25">
      <c r="A592" s="430" t="s">
        <v>217</v>
      </c>
      <c r="B592" s="430" t="s">
        <v>83</v>
      </c>
      <c r="C592" s="430" t="s">
        <v>3649</v>
      </c>
      <c r="D592" s="437">
        <v>5</v>
      </c>
      <c r="E592" s="430" t="s">
        <v>3731</v>
      </c>
      <c r="F592" s="437" t="s">
        <v>3589</v>
      </c>
      <c r="G592" s="441">
        <v>1</v>
      </c>
      <c r="H592" s="443">
        <v>1</v>
      </c>
      <c r="I592" s="459">
        <v>0.14280000000000001</v>
      </c>
      <c r="J592" s="430" t="s">
        <v>3732</v>
      </c>
      <c r="K592" s="164">
        <v>43464</v>
      </c>
      <c r="L592" s="435">
        <v>14</v>
      </c>
      <c r="M592" s="430" t="s">
        <v>3743</v>
      </c>
      <c r="N592" s="430" t="s">
        <v>3734</v>
      </c>
      <c r="O592" s="416" t="s">
        <v>3655</v>
      </c>
      <c r="P592" s="444">
        <v>0.33400000000000002</v>
      </c>
      <c r="Q592" s="437" t="s">
        <v>2163</v>
      </c>
      <c r="R592" s="432">
        <v>184800000</v>
      </c>
      <c r="S592" s="430"/>
      <c r="T592" s="172">
        <v>43115</v>
      </c>
      <c r="U592" s="172">
        <v>43464</v>
      </c>
      <c r="V592" s="430" t="s">
        <v>3921</v>
      </c>
      <c r="W592" s="436">
        <v>0.35</v>
      </c>
      <c r="X592" s="459">
        <v>0</v>
      </c>
      <c r="Y592" s="330"/>
      <c r="Z592" s="173"/>
      <c r="AA592" s="759">
        <v>5.4100000000000002E-2</v>
      </c>
      <c r="AB592" s="840"/>
      <c r="AC592" s="725">
        <v>138600000</v>
      </c>
      <c r="AD592" s="330"/>
      <c r="AE592" s="330"/>
      <c r="AF592" s="330"/>
      <c r="AG592" s="459">
        <v>0</v>
      </c>
      <c r="AH592" s="330"/>
      <c r="AI592" s="430"/>
      <c r="AJ592" s="759">
        <v>5.4100000000000002E-2</v>
      </c>
      <c r="AK592" s="173"/>
      <c r="AL592" s="173"/>
      <c r="AM592" s="173"/>
      <c r="AN592" s="173"/>
      <c r="AO592" s="173"/>
      <c r="AP592" s="459">
        <v>0</v>
      </c>
      <c r="AQ592" s="173"/>
      <c r="AR592" s="430"/>
      <c r="AS592" s="759">
        <v>5.4100000000000002E-2</v>
      </c>
      <c r="AT592" s="173"/>
      <c r="AU592" s="173"/>
      <c r="AV592" s="173"/>
      <c r="AW592" s="598" t="s">
        <v>3746</v>
      </c>
      <c r="AX592" s="173"/>
      <c r="AY592" s="173"/>
      <c r="AZ592" s="459">
        <v>0</v>
      </c>
      <c r="BA592" s="173"/>
      <c r="BB592" s="173"/>
      <c r="BC592" s="759">
        <v>5.4100000000000002E-2</v>
      </c>
      <c r="BD592" s="173"/>
      <c r="BE592" s="173"/>
      <c r="BF592" s="173"/>
      <c r="BG592" s="173"/>
      <c r="BH592" s="173"/>
      <c r="BI592" s="459">
        <v>0</v>
      </c>
      <c r="BJ592" s="341"/>
      <c r="BK592" s="341"/>
      <c r="BL592" s="759">
        <v>5.4100000000000002E-2</v>
      </c>
      <c r="BM592" s="341"/>
      <c r="BN592" s="341"/>
      <c r="BO592" s="341"/>
      <c r="BP592" s="341"/>
      <c r="BQ592" s="341"/>
      <c r="BR592" s="459">
        <v>0.17499999999999999</v>
      </c>
      <c r="BS592" s="341"/>
      <c r="BT592" s="341" t="s">
        <v>3922</v>
      </c>
      <c r="BU592" s="759">
        <v>0.2291</v>
      </c>
      <c r="BV592" s="730">
        <v>0</v>
      </c>
      <c r="BW592" s="341"/>
      <c r="BX592" s="341"/>
      <c r="BY592" s="598" t="s">
        <v>3746</v>
      </c>
      <c r="BZ592" s="341"/>
      <c r="CA592" s="341"/>
      <c r="CB592" s="459">
        <v>0</v>
      </c>
      <c r="CC592" s="341"/>
      <c r="CD592" s="341" t="s">
        <v>219</v>
      </c>
      <c r="CE592" s="759">
        <v>5.4100000000000002E-2</v>
      </c>
      <c r="CF592" s="341"/>
      <c r="CG592" s="341"/>
      <c r="CH592" s="341"/>
      <c r="CI592" s="341"/>
      <c r="CJ592" s="341"/>
      <c r="CK592" s="459">
        <v>0</v>
      </c>
      <c r="CL592" s="341"/>
      <c r="CM592" s="341"/>
      <c r="CN592" s="759">
        <v>5.4100000000000002E-2</v>
      </c>
      <c r="CO592" s="341"/>
      <c r="CP592" s="341"/>
      <c r="CQ592" s="341"/>
      <c r="CR592" s="341"/>
      <c r="CS592" s="341"/>
      <c r="CT592" s="459" t="s">
        <v>3923</v>
      </c>
      <c r="CU592" s="341"/>
      <c r="CV592" s="341" t="s">
        <v>3922</v>
      </c>
      <c r="CW592" s="759">
        <v>0.2291</v>
      </c>
      <c r="CX592" s="730"/>
      <c r="CY592" s="341"/>
      <c r="CZ592" s="341"/>
      <c r="DA592" s="598" t="s">
        <v>3746</v>
      </c>
      <c r="DB592" s="341"/>
      <c r="DC592" s="341"/>
      <c r="DD592" s="459">
        <v>0</v>
      </c>
      <c r="DE592" s="341"/>
      <c r="DF592" s="341"/>
      <c r="DG592" s="759">
        <v>5.4100000000000002E-2</v>
      </c>
      <c r="DH592" s="341"/>
      <c r="DI592" s="341"/>
      <c r="DJ592" s="341"/>
      <c r="DK592" s="341"/>
      <c r="DL592" s="341"/>
      <c r="DM592" s="459">
        <v>0</v>
      </c>
      <c r="DN592" s="341"/>
      <c r="DO592" s="341"/>
      <c r="DP592" s="759">
        <v>5.4100000000000002E-2</v>
      </c>
      <c r="DQ592" s="730">
        <v>0</v>
      </c>
      <c r="DR592" s="341"/>
      <c r="DS592" s="341"/>
      <c r="DT592" s="341"/>
      <c r="DU592" s="341"/>
      <c r="DV592" s="459">
        <v>0</v>
      </c>
      <c r="DW592" s="341"/>
      <c r="DX592" s="341" t="s">
        <v>3738</v>
      </c>
      <c r="DY592" s="759">
        <v>5.4100000000000002E-2</v>
      </c>
      <c r="DZ592" s="730"/>
      <c r="EA592" s="730"/>
      <c r="EB592" s="730"/>
      <c r="EC592" s="843" t="s">
        <v>3738</v>
      </c>
      <c r="ED592" s="330"/>
      <c r="EE592" s="330"/>
      <c r="EF592" s="580"/>
      <c r="EG592" s="436">
        <v>0.30160000000000003</v>
      </c>
      <c r="EH592" s="437"/>
      <c r="EI592" s="437"/>
      <c r="EJ592" s="610"/>
      <c r="EK592" s="598"/>
      <c r="EL592" s="598"/>
      <c r="EM592" s="610"/>
      <c r="EN592" s="598"/>
      <c r="EO592" s="613"/>
      <c r="EP592" s="695">
        <v>266859000</v>
      </c>
      <c r="EQ592" s="435"/>
      <c r="ER592" s="435"/>
      <c r="ES592" s="578"/>
      <c r="ET592" s="412">
        <f t="shared" si="11"/>
        <v>-4.8399999999999943E-2</v>
      </c>
    </row>
    <row r="593" spans="1:150" s="577" customFormat="1" ht="99.95" customHeight="1" x14ac:dyDescent="0.25">
      <c r="A593" s="430" t="s">
        <v>217</v>
      </c>
      <c r="B593" s="430" t="s">
        <v>83</v>
      </c>
      <c r="C593" s="430" t="s">
        <v>3649</v>
      </c>
      <c r="D593" s="437">
        <v>5</v>
      </c>
      <c r="E593" s="430" t="s">
        <v>3731</v>
      </c>
      <c r="F593" s="437" t="s">
        <v>3589</v>
      </c>
      <c r="G593" s="441">
        <v>1</v>
      </c>
      <c r="H593" s="443">
        <v>1</v>
      </c>
      <c r="I593" s="459">
        <v>0.14280000000000001</v>
      </c>
      <c r="J593" s="430" t="s">
        <v>3732</v>
      </c>
      <c r="K593" s="164">
        <v>43464</v>
      </c>
      <c r="L593" s="435">
        <v>14</v>
      </c>
      <c r="M593" s="430" t="s">
        <v>3743</v>
      </c>
      <c r="N593" s="430" t="s">
        <v>3744</v>
      </c>
      <c r="O593" s="416" t="s">
        <v>3655</v>
      </c>
      <c r="P593" s="444">
        <v>0.33300000000000002</v>
      </c>
      <c r="Q593" s="437" t="s">
        <v>2163</v>
      </c>
      <c r="R593" s="432">
        <v>138600000</v>
      </c>
      <c r="S593" s="430"/>
      <c r="T593" s="172">
        <v>43115</v>
      </c>
      <c r="U593" s="172">
        <v>43465</v>
      </c>
      <c r="V593" s="430" t="s">
        <v>3748</v>
      </c>
      <c r="W593" s="436">
        <v>0.65</v>
      </c>
      <c r="X593" s="177">
        <v>5.4100000000000002E-2</v>
      </c>
      <c r="Y593" s="330"/>
      <c r="Z593" s="448" t="s">
        <v>3749</v>
      </c>
      <c r="AA593" s="759"/>
      <c r="AB593" s="840"/>
      <c r="AC593" s="725"/>
      <c r="AD593" s="330"/>
      <c r="AE593" s="330"/>
      <c r="AF593" s="330"/>
      <c r="AG593" s="177">
        <v>5.4100000000000002E-2</v>
      </c>
      <c r="AH593" s="330"/>
      <c r="AI593" s="341" t="s">
        <v>3749</v>
      </c>
      <c r="AJ593" s="759"/>
      <c r="AK593" s="330"/>
      <c r="AL593" s="330"/>
      <c r="AM593" s="330"/>
      <c r="AN593" s="330"/>
      <c r="AO593" s="173"/>
      <c r="AP593" s="177">
        <v>5.4100000000000002E-2</v>
      </c>
      <c r="AQ593" s="330"/>
      <c r="AR593" s="341" t="s">
        <v>3749</v>
      </c>
      <c r="AS593" s="759"/>
      <c r="AT593" s="330"/>
      <c r="AU593" s="330"/>
      <c r="AV593" s="330"/>
      <c r="AW593" s="586"/>
      <c r="AX593" s="330"/>
      <c r="AY593" s="330"/>
      <c r="AZ593" s="177">
        <v>5.4100000000000002E-2</v>
      </c>
      <c r="BA593" s="330"/>
      <c r="BB593" s="341" t="s">
        <v>3749</v>
      </c>
      <c r="BC593" s="759"/>
      <c r="BD593" s="330"/>
      <c r="BE593" s="330"/>
      <c r="BF593" s="330"/>
      <c r="BG593" s="330"/>
      <c r="BH593" s="330"/>
      <c r="BI593" s="177">
        <v>5.4100000000000002E-2</v>
      </c>
      <c r="BJ593" s="341"/>
      <c r="BK593" s="341" t="s">
        <v>3749</v>
      </c>
      <c r="BL593" s="759"/>
      <c r="BM593" s="341"/>
      <c r="BN593" s="341"/>
      <c r="BO593" s="341"/>
      <c r="BP593" s="341"/>
      <c r="BQ593" s="341"/>
      <c r="BR593" s="177">
        <v>5.4100000000000002E-2</v>
      </c>
      <c r="BS593" s="341"/>
      <c r="BT593" s="341" t="s">
        <v>3749</v>
      </c>
      <c r="BU593" s="759"/>
      <c r="BV593" s="730"/>
      <c r="BW593" s="341"/>
      <c r="BX593" s="341"/>
      <c r="BY593" s="586"/>
      <c r="BZ593" s="341"/>
      <c r="CA593" s="341"/>
      <c r="CB593" s="177">
        <v>5.4100000000000002E-2</v>
      </c>
      <c r="CC593" s="341"/>
      <c r="CD593" s="341" t="s">
        <v>3749</v>
      </c>
      <c r="CE593" s="759"/>
      <c r="CF593" s="341"/>
      <c r="CG593" s="341"/>
      <c r="CH593" s="341"/>
      <c r="CI593" s="341"/>
      <c r="CJ593" s="341"/>
      <c r="CK593" s="177">
        <v>5.4100000000000002E-2</v>
      </c>
      <c r="CL593" s="341"/>
      <c r="CM593" s="341" t="s">
        <v>3749</v>
      </c>
      <c r="CN593" s="759"/>
      <c r="CO593" s="341"/>
      <c r="CP593" s="341"/>
      <c r="CQ593" s="341"/>
      <c r="CR593" s="341"/>
      <c r="CS593" s="341"/>
      <c r="CT593" s="177" t="s">
        <v>3924</v>
      </c>
      <c r="CU593" s="341"/>
      <c r="CV593" s="341" t="s">
        <v>3749</v>
      </c>
      <c r="CW593" s="759"/>
      <c r="CX593" s="730"/>
      <c r="CY593" s="341"/>
      <c r="CZ593" s="341"/>
      <c r="DA593" s="586"/>
      <c r="DB593" s="341"/>
      <c r="DC593" s="341"/>
      <c r="DD593" s="177">
        <v>5.4100000000000002E-2</v>
      </c>
      <c r="DE593" s="341"/>
      <c r="DF593" s="341" t="s">
        <v>3749</v>
      </c>
      <c r="DG593" s="759"/>
      <c r="DH593" s="341"/>
      <c r="DI593" s="341"/>
      <c r="DJ593" s="341"/>
      <c r="DK593" s="341"/>
      <c r="DL593" s="341"/>
      <c r="DM593" s="177">
        <v>5.4100000000000002E-2</v>
      </c>
      <c r="DN593" s="341"/>
      <c r="DO593" s="341" t="s">
        <v>3749</v>
      </c>
      <c r="DP593" s="759"/>
      <c r="DQ593" s="730"/>
      <c r="DR593" s="341"/>
      <c r="DS593" s="341"/>
      <c r="DT593" s="341"/>
      <c r="DU593" s="341"/>
      <c r="DV593" s="177">
        <v>5.4100000000000002E-2</v>
      </c>
      <c r="DW593" s="341"/>
      <c r="DX593" s="341" t="s">
        <v>3749</v>
      </c>
      <c r="DY593" s="759"/>
      <c r="DZ593" s="730"/>
      <c r="EA593" s="730"/>
      <c r="EB593" s="730"/>
      <c r="EC593" s="843"/>
      <c r="ED593" s="330"/>
      <c r="EE593" s="330"/>
      <c r="EF593" s="580"/>
      <c r="EG593" s="436">
        <v>0.4</v>
      </c>
      <c r="EH593" s="437"/>
      <c r="EI593" s="437"/>
      <c r="EJ593" s="598">
        <v>1</v>
      </c>
      <c r="EK593" s="598"/>
      <c r="EL593" s="598"/>
      <c r="EM593" s="598"/>
      <c r="EN593" s="598"/>
      <c r="EO593" s="613"/>
      <c r="EP593" s="696"/>
      <c r="EQ593" s="435"/>
      <c r="ER593" s="435"/>
      <c r="ES593" s="578"/>
      <c r="ET593" s="412">
        <f t="shared" si="11"/>
        <v>-0.25</v>
      </c>
    </row>
    <row r="594" spans="1:150" s="577" customFormat="1" ht="99.95" customHeight="1" x14ac:dyDescent="0.25">
      <c r="A594" s="430" t="s">
        <v>217</v>
      </c>
      <c r="B594" s="430" t="s">
        <v>83</v>
      </c>
      <c r="C594" s="430" t="s">
        <v>3649</v>
      </c>
      <c r="D594" s="437">
        <v>5</v>
      </c>
      <c r="E594" s="430" t="s">
        <v>3731</v>
      </c>
      <c r="F594" s="437" t="s">
        <v>3589</v>
      </c>
      <c r="G594" s="441">
        <v>1</v>
      </c>
      <c r="H594" s="443">
        <v>1</v>
      </c>
      <c r="I594" s="459">
        <v>0.14280000000000001</v>
      </c>
      <c r="J594" s="430" t="s">
        <v>3732</v>
      </c>
      <c r="K594" s="164">
        <v>43464</v>
      </c>
      <c r="L594" s="437">
        <v>15</v>
      </c>
      <c r="M594" s="430" t="s">
        <v>3751</v>
      </c>
      <c r="N594" s="430" t="s">
        <v>3744</v>
      </c>
      <c r="O594" s="416" t="s">
        <v>3655</v>
      </c>
      <c r="P594" s="444">
        <v>0.33300000000000002</v>
      </c>
      <c r="Q594" s="437" t="s">
        <v>2163</v>
      </c>
      <c r="R594" s="432">
        <v>138600000</v>
      </c>
      <c r="S594" s="430"/>
      <c r="T594" s="172">
        <v>43115</v>
      </c>
      <c r="U594" s="172">
        <v>43465</v>
      </c>
      <c r="V594" s="430" t="s">
        <v>3925</v>
      </c>
      <c r="W594" s="436">
        <v>0.4</v>
      </c>
      <c r="X594" s="177">
        <v>3.3300000000000003E-2</v>
      </c>
      <c r="Y594" s="330"/>
      <c r="Z594" s="430" t="s">
        <v>3754</v>
      </c>
      <c r="AA594" s="759">
        <v>8.3300000000000013E-2</v>
      </c>
      <c r="AB594" s="330"/>
      <c r="AC594" s="725">
        <v>166859000</v>
      </c>
      <c r="AD594" s="330"/>
      <c r="AE594" s="430"/>
      <c r="AF594" s="330"/>
      <c r="AG594" s="177">
        <v>3.3300000000000003E-2</v>
      </c>
      <c r="AH594" s="330"/>
      <c r="AI594" s="430" t="s">
        <v>3754</v>
      </c>
      <c r="AJ594" s="759">
        <v>8.3300000000000013E-2</v>
      </c>
      <c r="AK594" s="430"/>
      <c r="AL594" s="173"/>
      <c r="AM594" s="173"/>
      <c r="AN594" s="173"/>
      <c r="AO594" s="173"/>
      <c r="AP594" s="177">
        <v>3.3300000000000003E-2</v>
      </c>
      <c r="AQ594" s="330"/>
      <c r="AR594" s="430" t="s">
        <v>3754</v>
      </c>
      <c r="AS594" s="759">
        <v>8.3300000000000013E-2</v>
      </c>
      <c r="AT594" s="173"/>
      <c r="AU594" s="173"/>
      <c r="AV594" s="173"/>
      <c r="AW594" s="598" t="s">
        <v>3755</v>
      </c>
      <c r="AX594" s="173"/>
      <c r="AY594" s="173"/>
      <c r="AZ594" s="177">
        <v>3.3300000000000003E-2</v>
      </c>
      <c r="BA594" s="330"/>
      <c r="BB594" s="430" t="s">
        <v>3754</v>
      </c>
      <c r="BC594" s="759">
        <v>8.3300000000000013E-2</v>
      </c>
      <c r="BD594" s="173"/>
      <c r="BE594" s="173"/>
      <c r="BF594" s="173"/>
      <c r="BG594" s="173"/>
      <c r="BH594" s="173"/>
      <c r="BI594" s="177">
        <v>3.3300000000000003E-2</v>
      </c>
      <c r="BJ594" s="330"/>
      <c r="BK594" s="430" t="s">
        <v>3754</v>
      </c>
      <c r="BL594" s="759">
        <v>8.3300000000000013E-2</v>
      </c>
      <c r="BM594" s="341"/>
      <c r="BN594" s="341"/>
      <c r="BO594" s="341"/>
      <c r="BP594" s="341"/>
      <c r="BQ594" s="341"/>
      <c r="BR594" s="177">
        <v>3.3300000000000003E-2</v>
      </c>
      <c r="BS594" s="330"/>
      <c r="BT594" s="430" t="s">
        <v>3754</v>
      </c>
      <c r="BU594" s="759">
        <v>8.3300000000000013E-2</v>
      </c>
      <c r="BV594" s="341"/>
      <c r="BW594" s="341"/>
      <c r="BX594" s="341"/>
      <c r="BY594" s="598" t="s">
        <v>3755</v>
      </c>
      <c r="BZ594" s="341"/>
      <c r="CA594" s="341"/>
      <c r="CB594" s="177">
        <v>3.3300000000000003E-2</v>
      </c>
      <c r="CC594" s="330"/>
      <c r="CD594" s="430" t="s">
        <v>3754</v>
      </c>
      <c r="CE594" s="759">
        <v>8.3300000000000013E-2</v>
      </c>
      <c r="CF594" s="341"/>
      <c r="CG594" s="628">
        <v>100000000</v>
      </c>
      <c r="CH594" s="341"/>
      <c r="CI594" s="341"/>
      <c r="CJ594" s="341"/>
      <c r="CK594" s="177">
        <v>3.3300000000000003E-2</v>
      </c>
      <c r="CL594" s="330"/>
      <c r="CM594" s="430" t="s">
        <v>3754</v>
      </c>
      <c r="CN594" s="759">
        <v>8.3300000000000013E-2</v>
      </c>
      <c r="CO594" s="341"/>
      <c r="CP594" s="341"/>
      <c r="CQ594" s="341"/>
      <c r="CR594" s="341"/>
      <c r="CS594" s="341"/>
      <c r="CT594" s="177">
        <v>3.3300000000000003E-2</v>
      </c>
      <c r="CU594" s="330"/>
      <c r="CV594" s="430" t="s">
        <v>3754</v>
      </c>
      <c r="CW594" s="759">
        <v>8.3300000000000013E-2</v>
      </c>
      <c r="CX594" s="341"/>
      <c r="CY594" s="341"/>
      <c r="CZ594" s="341"/>
      <c r="DA594" s="598" t="s">
        <v>3755</v>
      </c>
      <c r="DB594" s="341"/>
      <c r="DC594" s="341"/>
      <c r="DD594" s="177">
        <v>3.3300000000000003E-2</v>
      </c>
      <c r="DE594" s="330"/>
      <c r="DF594" s="430" t="s">
        <v>3754</v>
      </c>
      <c r="DG594" s="759">
        <v>8.3300000000000013E-2</v>
      </c>
      <c r="DH594" s="341"/>
      <c r="DI594" s="341"/>
      <c r="DJ594" s="341"/>
      <c r="DK594" s="341"/>
      <c r="DL594" s="341"/>
      <c r="DM594" s="177">
        <v>3.3300000000000003E-2</v>
      </c>
      <c r="DN594" s="330"/>
      <c r="DO594" s="430" t="s">
        <v>3754</v>
      </c>
      <c r="DP594" s="759">
        <v>8.3300000000000013E-2</v>
      </c>
      <c r="DQ594" s="341"/>
      <c r="DR594" s="341"/>
      <c r="DS594" s="341"/>
      <c r="DT594" s="341"/>
      <c r="DU594" s="341"/>
      <c r="DV594" s="177">
        <v>3.3300000000000003E-2</v>
      </c>
      <c r="DW594" s="330"/>
      <c r="DX594" s="430" t="s">
        <v>3754</v>
      </c>
      <c r="DY594" s="759">
        <v>8.3300000000000013E-2</v>
      </c>
      <c r="DZ594" s="341"/>
      <c r="EA594" s="341"/>
      <c r="EB594" s="341"/>
      <c r="EC594" s="598" t="s">
        <v>3738</v>
      </c>
      <c r="ED594" s="330"/>
      <c r="EE594" s="330"/>
      <c r="EF594" s="580"/>
      <c r="EG594" s="436">
        <v>0.6</v>
      </c>
      <c r="EH594" s="437"/>
      <c r="EI594" s="437"/>
      <c r="EJ594" s="598"/>
      <c r="EK594" s="598"/>
      <c r="EL594" s="598"/>
      <c r="EM594" s="598"/>
      <c r="EN594" s="598"/>
      <c r="EO594" s="613"/>
      <c r="EP594" s="695">
        <v>138600000</v>
      </c>
      <c r="EQ594" s="435"/>
      <c r="ER594" s="435"/>
      <c r="ES594" s="578"/>
      <c r="ET594" s="412">
        <f t="shared" si="11"/>
        <v>0.19999999999999996</v>
      </c>
    </row>
    <row r="595" spans="1:150" s="577" customFormat="1" ht="99.95" customHeight="1" x14ac:dyDescent="0.25">
      <c r="A595" s="430" t="s">
        <v>217</v>
      </c>
      <c r="B595" s="430" t="s">
        <v>83</v>
      </c>
      <c r="C595" s="430" t="s">
        <v>3649</v>
      </c>
      <c r="D595" s="437">
        <v>5</v>
      </c>
      <c r="E595" s="430" t="s">
        <v>3731</v>
      </c>
      <c r="F595" s="437" t="s">
        <v>3589</v>
      </c>
      <c r="G595" s="441">
        <v>1</v>
      </c>
      <c r="H595" s="443">
        <v>1</v>
      </c>
      <c r="I595" s="459">
        <v>0.14280000000000001</v>
      </c>
      <c r="J595" s="430" t="s">
        <v>3750</v>
      </c>
      <c r="K595" s="164">
        <v>43464</v>
      </c>
      <c r="L595" s="437">
        <v>15</v>
      </c>
      <c r="M595" s="430" t="s">
        <v>3751</v>
      </c>
      <c r="N595" s="430" t="s">
        <v>3752</v>
      </c>
      <c r="O595" s="416" t="s">
        <v>3655</v>
      </c>
      <c r="P595" s="444">
        <v>0.33300000000000002</v>
      </c>
      <c r="Q595" s="437" t="s">
        <v>2163</v>
      </c>
      <c r="R595" s="432">
        <v>266859000</v>
      </c>
      <c r="S595" s="430"/>
      <c r="T595" s="172">
        <v>43115</v>
      </c>
      <c r="U595" s="172">
        <v>43465</v>
      </c>
      <c r="V595" s="430" t="s">
        <v>3926</v>
      </c>
      <c r="W595" s="436">
        <v>0.6</v>
      </c>
      <c r="X595" s="177">
        <v>0.05</v>
      </c>
      <c r="Y595" s="330"/>
      <c r="Z595" s="448" t="s">
        <v>3757</v>
      </c>
      <c r="AA595" s="759"/>
      <c r="AB595" s="330"/>
      <c r="AC595" s="725"/>
      <c r="AD595" s="330"/>
      <c r="AE595" s="341"/>
      <c r="AF595" s="330"/>
      <c r="AG595" s="177">
        <v>0.05</v>
      </c>
      <c r="AH595" s="330"/>
      <c r="AI595" s="448" t="s">
        <v>3757</v>
      </c>
      <c r="AJ595" s="759"/>
      <c r="AK595" s="341"/>
      <c r="AL595" s="330"/>
      <c r="AM595" s="330"/>
      <c r="AN595" s="330"/>
      <c r="AO595" s="330"/>
      <c r="AP595" s="177">
        <v>0.05</v>
      </c>
      <c r="AQ595" s="330"/>
      <c r="AR595" s="448" t="s">
        <v>3757</v>
      </c>
      <c r="AS595" s="759"/>
      <c r="AT595" s="330"/>
      <c r="AU595" s="330"/>
      <c r="AV595" s="330"/>
      <c r="AW595" s="586"/>
      <c r="AX595" s="330"/>
      <c r="AY595" s="330"/>
      <c r="AZ595" s="177">
        <v>0.05</v>
      </c>
      <c r="BA595" s="330"/>
      <c r="BB595" s="341" t="s">
        <v>3757</v>
      </c>
      <c r="BC595" s="759"/>
      <c r="BD595" s="330"/>
      <c r="BE595" s="330"/>
      <c r="BF595" s="330"/>
      <c r="BG595" s="330"/>
      <c r="BH595" s="330"/>
      <c r="BI595" s="177">
        <v>0.05</v>
      </c>
      <c r="BJ595" s="330"/>
      <c r="BK595" s="341" t="s">
        <v>3757</v>
      </c>
      <c r="BL595" s="759"/>
      <c r="BM595" s="341"/>
      <c r="BN595" s="341"/>
      <c r="BO595" s="341"/>
      <c r="BP595" s="341"/>
      <c r="BQ595" s="341"/>
      <c r="BR595" s="177">
        <v>0.05</v>
      </c>
      <c r="BS595" s="330"/>
      <c r="BT595" s="341" t="s">
        <v>3757</v>
      </c>
      <c r="BU595" s="759"/>
      <c r="BV595" s="341"/>
      <c r="BW595" s="341"/>
      <c r="BX595" s="341"/>
      <c r="BY595" s="586"/>
      <c r="BZ595" s="341"/>
      <c r="CA595" s="341"/>
      <c r="CB595" s="177">
        <v>0.05</v>
      </c>
      <c r="CC595" s="330"/>
      <c r="CD595" s="341" t="s">
        <v>3757</v>
      </c>
      <c r="CE595" s="759"/>
      <c r="CF595" s="341"/>
      <c r="CG595" s="628"/>
      <c r="CH595" s="341"/>
      <c r="CI595" s="341"/>
      <c r="CJ595" s="341"/>
      <c r="CK595" s="177">
        <v>0.05</v>
      </c>
      <c r="CL595" s="330"/>
      <c r="CM595" s="341" t="s">
        <v>3757</v>
      </c>
      <c r="CN595" s="759"/>
      <c r="CO595" s="341"/>
      <c r="CP595" s="341"/>
      <c r="CQ595" s="341"/>
      <c r="CR595" s="341"/>
      <c r="CS595" s="341"/>
      <c r="CT595" s="177">
        <v>0.05</v>
      </c>
      <c r="CU595" s="330"/>
      <c r="CV595" s="341" t="s">
        <v>3757</v>
      </c>
      <c r="CW595" s="759"/>
      <c r="CX595" s="341"/>
      <c r="CY595" s="341"/>
      <c r="CZ595" s="341"/>
      <c r="DA595" s="586"/>
      <c r="DB595" s="341"/>
      <c r="DC595" s="341"/>
      <c r="DD595" s="177">
        <v>0.05</v>
      </c>
      <c r="DE595" s="330"/>
      <c r="DF595" s="341" t="s">
        <v>3757</v>
      </c>
      <c r="DG595" s="759"/>
      <c r="DH595" s="341"/>
      <c r="DI595" s="341"/>
      <c r="DJ595" s="341"/>
      <c r="DK595" s="341"/>
      <c r="DL595" s="341"/>
      <c r="DM595" s="177">
        <v>0.05</v>
      </c>
      <c r="DN595" s="330"/>
      <c r="DO595" s="341" t="s">
        <v>3757</v>
      </c>
      <c r="DP595" s="759"/>
      <c r="DQ595" s="341"/>
      <c r="DR595" s="341"/>
      <c r="DS595" s="341"/>
      <c r="DT595" s="341"/>
      <c r="DU595" s="341"/>
      <c r="DV595" s="177">
        <v>0.05</v>
      </c>
      <c r="DW595" s="330"/>
      <c r="DX595" s="341" t="s">
        <v>3757</v>
      </c>
      <c r="DY595" s="759"/>
      <c r="DZ595" s="341"/>
      <c r="EA595" s="341"/>
      <c r="EB595" s="341"/>
      <c r="EC595" s="598"/>
      <c r="ED595" s="330"/>
      <c r="EE595" s="330"/>
      <c r="EF595" s="580"/>
      <c r="EG595" s="436">
        <v>0.4</v>
      </c>
      <c r="EH595" s="437"/>
      <c r="EI595" s="437"/>
      <c r="EJ595" s="598">
        <v>1.0000000000000004</v>
      </c>
      <c r="EK595" s="598"/>
      <c r="EL595" s="598"/>
      <c r="EM595" s="598"/>
      <c r="EN595" s="598"/>
      <c r="EO595" s="613"/>
      <c r="EP595" s="696"/>
      <c r="EQ595" s="435"/>
      <c r="ER595" s="435"/>
      <c r="ES595" s="578"/>
      <c r="ET595" s="412">
        <f t="shared" si="11"/>
        <v>-0.19999999999999996</v>
      </c>
    </row>
    <row r="596" spans="1:150" s="577" customFormat="1" ht="99.95" customHeight="1" x14ac:dyDescent="0.25">
      <c r="A596" s="430" t="s">
        <v>217</v>
      </c>
      <c r="B596" s="430" t="s">
        <v>83</v>
      </c>
      <c r="C596" s="430" t="s">
        <v>3649</v>
      </c>
      <c r="D596" s="437">
        <v>5</v>
      </c>
      <c r="E596" s="430" t="s">
        <v>3731</v>
      </c>
      <c r="F596" s="437" t="s">
        <v>3589</v>
      </c>
      <c r="G596" s="441">
        <v>1</v>
      </c>
      <c r="H596" s="443">
        <v>1</v>
      </c>
      <c r="I596" s="459">
        <v>0.14280000000000001</v>
      </c>
      <c r="J596" s="430" t="s">
        <v>3750</v>
      </c>
      <c r="K596" s="164">
        <v>43464</v>
      </c>
      <c r="L596" s="437">
        <v>16</v>
      </c>
      <c r="M596" s="430" t="s">
        <v>3760</v>
      </c>
      <c r="N596" s="430" t="s">
        <v>3752</v>
      </c>
      <c r="O596" s="416" t="s">
        <v>3655</v>
      </c>
      <c r="P596" s="444">
        <v>0.33300000000000002</v>
      </c>
      <c r="Q596" s="75" t="s">
        <v>2163</v>
      </c>
      <c r="R596" s="432">
        <v>266859000</v>
      </c>
      <c r="S596" s="415"/>
      <c r="T596" s="70">
        <v>43115</v>
      </c>
      <c r="U596" s="70">
        <v>43465</v>
      </c>
      <c r="V596" s="430" t="s">
        <v>3927</v>
      </c>
      <c r="W596" s="436">
        <v>0.4</v>
      </c>
      <c r="X596" s="459">
        <v>0</v>
      </c>
      <c r="Y596" s="330"/>
      <c r="Z596" s="430"/>
      <c r="AA596" s="759">
        <v>0.05</v>
      </c>
      <c r="AB596" s="840"/>
      <c r="AC596" s="725">
        <v>151811000</v>
      </c>
      <c r="AD596" s="330"/>
      <c r="AE596" s="430"/>
      <c r="AF596" s="330"/>
      <c r="AG596" s="459">
        <v>0</v>
      </c>
      <c r="AH596" s="330"/>
      <c r="AI596" s="430"/>
      <c r="AJ596" s="759">
        <v>0.05</v>
      </c>
      <c r="AK596" s="598"/>
      <c r="AL596" s="173"/>
      <c r="AM596" s="173"/>
      <c r="AN596" s="173"/>
      <c r="AO596" s="173"/>
      <c r="AP596" s="459">
        <v>0.1</v>
      </c>
      <c r="AQ596" s="330"/>
      <c r="AR596" s="430" t="s">
        <v>3928</v>
      </c>
      <c r="AS596" s="759">
        <v>0.15000000000000002</v>
      </c>
      <c r="AT596" s="173"/>
      <c r="AU596" s="173"/>
      <c r="AV596" s="173"/>
      <c r="AW596" s="623" t="s">
        <v>3761</v>
      </c>
      <c r="AX596" s="173"/>
      <c r="AY596" s="173"/>
      <c r="AZ596" s="459">
        <v>0</v>
      </c>
      <c r="BA596" s="330"/>
      <c r="BB596" s="430"/>
      <c r="BC596" s="759">
        <v>0.05</v>
      </c>
      <c r="BD596" s="173"/>
      <c r="BE596" s="173"/>
      <c r="BF596" s="173"/>
      <c r="BG596" s="173"/>
      <c r="BH596" s="173"/>
      <c r="BI596" s="459">
        <v>0</v>
      </c>
      <c r="BJ596" s="173"/>
      <c r="BK596" s="430"/>
      <c r="BL596" s="759">
        <v>0.05</v>
      </c>
      <c r="BM596" s="341"/>
      <c r="BN596" s="341"/>
      <c r="BO596" s="341"/>
      <c r="BP596" s="341"/>
      <c r="BQ596" s="341"/>
      <c r="BR596" s="459">
        <v>0.1</v>
      </c>
      <c r="BS596" s="330"/>
      <c r="BT596" s="430" t="s">
        <v>3928</v>
      </c>
      <c r="BU596" s="759">
        <v>0.15000000000000002</v>
      </c>
      <c r="BV596" s="341"/>
      <c r="BW596" s="341"/>
      <c r="BX596" s="341"/>
      <c r="BY596" s="598" t="s">
        <v>3761</v>
      </c>
      <c r="BZ596" s="341"/>
      <c r="CA596" s="341"/>
      <c r="CB596" s="459">
        <v>0</v>
      </c>
      <c r="CC596" s="330"/>
      <c r="CD596" s="430"/>
      <c r="CE596" s="759">
        <v>0.05</v>
      </c>
      <c r="CF596" s="341"/>
      <c r="CG596" s="341"/>
      <c r="CH596" s="341"/>
      <c r="CI596" s="341"/>
      <c r="CJ596" s="341"/>
      <c r="CK596" s="459">
        <v>0</v>
      </c>
      <c r="CL596" s="330"/>
      <c r="CM596" s="430"/>
      <c r="CN596" s="759">
        <v>0.05</v>
      </c>
      <c r="CO596" s="341"/>
      <c r="CP596" s="341"/>
      <c r="CQ596" s="341"/>
      <c r="CR596" s="341"/>
      <c r="CS596" s="341"/>
      <c r="CT596" s="459">
        <v>0.1</v>
      </c>
      <c r="CU596" s="330"/>
      <c r="CV596" s="430" t="s">
        <v>3928</v>
      </c>
      <c r="CW596" s="759">
        <v>0.15000000000000002</v>
      </c>
      <c r="CX596" s="341"/>
      <c r="CY596" s="341"/>
      <c r="CZ596" s="341"/>
      <c r="DA596" s="598" t="s">
        <v>3761</v>
      </c>
      <c r="DB596" s="341"/>
      <c r="DC596" s="341"/>
      <c r="DD596" s="459">
        <v>0</v>
      </c>
      <c r="DE596" s="330"/>
      <c r="DF596" s="430"/>
      <c r="DG596" s="759">
        <v>0.05</v>
      </c>
      <c r="DH596" s="341"/>
      <c r="DI596" s="341"/>
      <c r="DJ596" s="341"/>
      <c r="DK596" s="341"/>
      <c r="DL596" s="341"/>
      <c r="DM596" s="459">
        <v>0</v>
      </c>
      <c r="DN596" s="330"/>
      <c r="DO596" s="430"/>
      <c r="DP596" s="759">
        <v>0.05</v>
      </c>
      <c r="DQ596" s="341"/>
      <c r="DR596" s="341"/>
      <c r="DS596" s="341"/>
      <c r="DT596" s="341"/>
      <c r="DU596" s="341"/>
      <c r="DV596" s="459">
        <v>0.1</v>
      </c>
      <c r="DW596" s="330"/>
      <c r="DX596" s="430" t="s">
        <v>3928</v>
      </c>
      <c r="DY596" s="759">
        <v>0.15000000000000002</v>
      </c>
      <c r="DZ596" s="341"/>
      <c r="EA596" s="341"/>
      <c r="EB596" s="341"/>
      <c r="EC596" s="598" t="s">
        <v>3738</v>
      </c>
      <c r="ED596" s="330"/>
      <c r="EE596" s="330"/>
      <c r="EF596" s="580"/>
      <c r="EG596" s="436">
        <v>0.6</v>
      </c>
      <c r="EH596" s="435"/>
      <c r="EI596" s="435"/>
      <c r="EJ596" s="587"/>
      <c r="EK596" s="586"/>
      <c r="EL596" s="586"/>
      <c r="EM596" s="598"/>
      <c r="EN596" s="598"/>
      <c r="EO596" s="613"/>
      <c r="EP596" s="695">
        <v>151811000</v>
      </c>
      <c r="EQ596" s="435"/>
      <c r="ER596" s="435"/>
      <c r="ES596" s="578"/>
      <c r="ET596" s="412">
        <f t="shared" si="11"/>
        <v>0.19999999999999996</v>
      </c>
    </row>
    <row r="597" spans="1:150" s="577" customFormat="1" ht="99.95" customHeight="1" x14ac:dyDescent="0.25">
      <c r="A597" s="430" t="s">
        <v>217</v>
      </c>
      <c r="B597" s="430" t="s">
        <v>83</v>
      </c>
      <c r="C597" s="430" t="s">
        <v>3649</v>
      </c>
      <c r="D597" s="437">
        <v>6</v>
      </c>
      <c r="E597" s="430" t="s">
        <v>3758</v>
      </c>
      <c r="F597" s="437" t="s">
        <v>3589</v>
      </c>
      <c r="G597" s="437">
        <v>1</v>
      </c>
      <c r="H597" s="443">
        <v>1</v>
      </c>
      <c r="I597" s="459">
        <v>0.14280000000000001</v>
      </c>
      <c r="J597" s="430" t="s">
        <v>3759</v>
      </c>
      <c r="K597" s="164">
        <v>43464</v>
      </c>
      <c r="L597" s="437">
        <v>16</v>
      </c>
      <c r="M597" s="430" t="s">
        <v>3760</v>
      </c>
      <c r="N597" s="430" t="s">
        <v>3761</v>
      </c>
      <c r="O597" s="416" t="s">
        <v>3655</v>
      </c>
      <c r="P597" s="444">
        <v>5.5500000000000001E-2</v>
      </c>
      <c r="Q597" s="75" t="s">
        <v>2163</v>
      </c>
      <c r="R597" s="432">
        <v>151811000</v>
      </c>
      <c r="S597" s="415"/>
      <c r="T597" s="70">
        <v>43115</v>
      </c>
      <c r="U597" s="70">
        <v>43465</v>
      </c>
      <c r="V597" s="430" t="s">
        <v>3929</v>
      </c>
      <c r="W597" s="436">
        <v>0.6</v>
      </c>
      <c r="X597" s="177">
        <v>0.05</v>
      </c>
      <c r="Y597" s="330"/>
      <c r="Z597" s="448" t="s">
        <v>3764</v>
      </c>
      <c r="AA597" s="759"/>
      <c r="AB597" s="840"/>
      <c r="AC597" s="725"/>
      <c r="AD597" s="330"/>
      <c r="AE597" s="341"/>
      <c r="AF597" s="330"/>
      <c r="AG597" s="177">
        <v>0.05</v>
      </c>
      <c r="AH597" s="330"/>
      <c r="AI597" s="448" t="s">
        <v>3764</v>
      </c>
      <c r="AJ597" s="759"/>
      <c r="AK597" s="598"/>
      <c r="AL597" s="330"/>
      <c r="AM597" s="330"/>
      <c r="AN597" s="330"/>
      <c r="AO597" s="330"/>
      <c r="AP597" s="177">
        <v>0.05</v>
      </c>
      <c r="AQ597" s="330"/>
      <c r="AR597" s="448" t="s">
        <v>3764</v>
      </c>
      <c r="AS597" s="759"/>
      <c r="AT597" s="330"/>
      <c r="AU597" s="330"/>
      <c r="AV597" s="330"/>
      <c r="AW597" s="623"/>
      <c r="AX597" s="330"/>
      <c r="AY597" s="330"/>
      <c r="AZ597" s="177">
        <v>0.05</v>
      </c>
      <c r="BA597" s="330"/>
      <c r="BB597" s="448" t="s">
        <v>3764</v>
      </c>
      <c r="BC597" s="759"/>
      <c r="BD597" s="330"/>
      <c r="BE597" s="330"/>
      <c r="BF597" s="330"/>
      <c r="BG597" s="330"/>
      <c r="BH597" s="330"/>
      <c r="BI597" s="177">
        <v>0.05</v>
      </c>
      <c r="BJ597" s="173"/>
      <c r="BK597" s="448" t="s">
        <v>3764</v>
      </c>
      <c r="BL597" s="759"/>
      <c r="BM597" s="341"/>
      <c r="BN597" s="341"/>
      <c r="BO597" s="341"/>
      <c r="BP597" s="341"/>
      <c r="BQ597" s="341"/>
      <c r="BR597" s="177">
        <v>0.05</v>
      </c>
      <c r="BS597" s="330"/>
      <c r="BT597" s="448" t="s">
        <v>3764</v>
      </c>
      <c r="BU597" s="759"/>
      <c r="BV597" s="341"/>
      <c r="BW597" s="341"/>
      <c r="BX597" s="341"/>
      <c r="BY597" s="598"/>
      <c r="BZ597" s="341"/>
      <c r="CA597" s="341"/>
      <c r="CB597" s="177">
        <v>0.05</v>
      </c>
      <c r="CC597" s="330"/>
      <c r="CD597" s="448" t="s">
        <v>3764</v>
      </c>
      <c r="CE597" s="759"/>
      <c r="CF597" s="341"/>
      <c r="CG597" s="341"/>
      <c r="CH597" s="341"/>
      <c r="CI597" s="341"/>
      <c r="CJ597" s="341"/>
      <c r="CK597" s="177">
        <v>0.05</v>
      </c>
      <c r="CL597" s="330"/>
      <c r="CM597" s="448" t="s">
        <v>3764</v>
      </c>
      <c r="CN597" s="759"/>
      <c r="CO597" s="341"/>
      <c r="CP597" s="341"/>
      <c r="CQ597" s="341"/>
      <c r="CR597" s="341"/>
      <c r="CS597" s="341"/>
      <c r="CT597" s="177">
        <v>0.05</v>
      </c>
      <c r="CU597" s="330"/>
      <c r="CV597" s="448" t="s">
        <v>3764</v>
      </c>
      <c r="CW597" s="759"/>
      <c r="CX597" s="341"/>
      <c r="CY597" s="341"/>
      <c r="CZ597" s="341"/>
      <c r="DA597" s="598"/>
      <c r="DB597" s="341"/>
      <c r="DC597" s="341"/>
      <c r="DD597" s="177">
        <v>0.05</v>
      </c>
      <c r="DE597" s="330"/>
      <c r="DF597" s="448" t="s">
        <v>3764</v>
      </c>
      <c r="DG597" s="759"/>
      <c r="DH597" s="341"/>
      <c r="DI597" s="341"/>
      <c r="DJ597" s="341"/>
      <c r="DK597" s="341"/>
      <c r="DL597" s="341"/>
      <c r="DM597" s="177">
        <v>0.05</v>
      </c>
      <c r="DN597" s="330"/>
      <c r="DO597" s="448" t="s">
        <v>3764</v>
      </c>
      <c r="DP597" s="759"/>
      <c r="DQ597" s="341"/>
      <c r="DR597" s="341"/>
      <c r="DS597" s="341"/>
      <c r="DT597" s="341"/>
      <c r="DU597" s="341"/>
      <c r="DV597" s="177">
        <v>0.05</v>
      </c>
      <c r="DW597" s="330"/>
      <c r="DX597" s="448" t="s">
        <v>3764</v>
      </c>
      <c r="DY597" s="759"/>
      <c r="DZ597" s="341"/>
      <c r="EA597" s="341"/>
      <c r="EB597" s="341"/>
      <c r="EC597" s="598"/>
      <c r="ED597" s="330"/>
      <c r="EE597" s="330"/>
      <c r="EF597" s="580"/>
      <c r="EG597" s="436">
        <v>0.4</v>
      </c>
      <c r="EH597" s="435"/>
      <c r="EI597" s="435"/>
      <c r="EJ597" s="587">
        <v>1.0000000000000002</v>
      </c>
      <c r="EK597" s="586"/>
      <c r="EL597" s="586"/>
      <c r="EM597" s="598">
        <v>1</v>
      </c>
      <c r="EN597" s="598"/>
      <c r="EO597" s="613">
        <v>0</v>
      </c>
      <c r="EP597" s="696"/>
      <c r="EQ597" s="435"/>
      <c r="ER597" s="435"/>
      <c r="ES597" s="578"/>
      <c r="ET597" s="412">
        <f t="shared" si="11"/>
        <v>-0.19999999999999996</v>
      </c>
    </row>
    <row r="598" spans="1:150" s="577" customFormat="1" ht="99.95" customHeight="1" x14ac:dyDescent="0.25">
      <c r="A598" s="430" t="s">
        <v>217</v>
      </c>
      <c r="B598" s="430" t="s">
        <v>83</v>
      </c>
      <c r="C598" s="430" t="s">
        <v>3649</v>
      </c>
      <c r="D598" s="437">
        <v>6</v>
      </c>
      <c r="E598" s="430" t="s">
        <v>3758</v>
      </c>
      <c r="F598" s="437" t="s">
        <v>3589</v>
      </c>
      <c r="G598" s="437">
        <v>1</v>
      </c>
      <c r="H598" s="443">
        <v>1</v>
      </c>
      <c r="I598" s="459">
        <v>0.14280000000000001</v>
      </c>
      <c r="J598" s="430" t="s">
        <v>3759</v>
      </c>
      <c r="K598" s="164">
        <v>43464</v>
      </c>
      <c r="L598" s="435">
        <v>17</v>
      </c>
      <c r="M598" s="430" t="s">
        <v>3824</v>
      </c>
      <c r="N598" s="430" t="s">
        <v>3761</v>
      </c>
      <c r="O598" s="416" t="s">
        <v>3655</v>
      </c>
      <c r="P598" s="444">
        <v>5.5500000000000001E-2</v>
      </c>
      <c r="Q598" s="75" t="s">
        <v>2163</v>
      </c>
      <c r="R598" s="432">
        <v>151811000</v>
      </c>
      <c r="S598" s="415"/>
      <c r="T598" s="70">
        <v>43115</v>
      </c>
      <c r="U598" s="70">
        <v>43465</v>
      </c>
      <c r="V598" s="430" t="s">
        <v>3930</v>
      </c>
      <c r="W598" s="581">
        <v>0.2</v>
      </c>
      <c r="X598" s="459">
        <v>0</v>
      </c>
      <c r="Y598" s="330"/>
      <c r="Z598" s="430"/>
      <c r="AA598" s="759">
        <v>2.9100000000000001E-2</v>
      </c>
      <c r="AB598" s="586">
        <v>0</v>
      </c>
      <c r="AC598" s="725">
        <v>176400000</v>
      </c>
      <c r="AD598" s="330"/>
      <c r="AE598" s="430"/>
      <c r="AF598" s="330"/>
      <c r="AG598" s="459">
        <v>0</v>
      </c>
      <c r="AH598" s="330"/>
      <c r="AI598" s="430"/>
      <c r="AJ598" s="759">
        <v>2.9100000000000001E-2</v>
      </c>
      <c r="AK598" s="598"/>
      <c r="AL598" s="173"/>
      <c r="AM598" s="173"/>
      <c r="AN598" s="173"/>
      <c r="AO598" s="173"/>
      <c r="AP598" s="459">
        <v>0.05</v>
      </c>
      <c r="AQ598" s="330"/>
      <c r="AR598" s="430" t="s">
        <v>3827</v>
      </c>
      <c r="AS598" s="759">
        <v>0.12909999999999999</v>
      </c>
      <c r="AT598" s="586"/>
      <c r="AU598" s="173"/>
      <c r="AV598" s="173"/>
      <c r="AW598" s="598" t="s">
        <v>3931</v>
      </c>
      <c r="AX598" s="173"/>
      <c r="AY598" s="173"/>
      <c r="AZ598" s="459">
        <v>0</v>
      </c>
      <c r="BA598" s="330"/>
      <c r="BB598" s="430"/>
      <c r="BC598" s="759">
        <v>9.1600000000000001E-2</v>
      </c>
      <c r="BD598" s="173"/>
      <c r="BE598" s="173"/>
      <c r="BF598" s="173"/>
      <c r="BG598" s="173"/>
      <c r="BH598" s="173"/>
      <c r="BI598" s="459">
        <v>0</v>
      </c>
      <c r="BJ598" s="330"/>
      <c r="BK598" s="430"/>
      <c r="BL598" s="759">
        <v>2.9100000000000001E-2</v>
      </c>
      <c r="BM598" s="341"/>
      <c r="BN598" s="341"/>
      <c r="BO598" s="341"/>
      <c r="BP598" s="341"/>
      <c r="BQ598" s="341"/>
      <c r="BR598" s="459">
        <v>0.05</v>
      </c>
      <c r="BS598" s="330"/>
      <c r="BT598" s="430" t="s">
        <v>3827</v>
      </c>
      <c r="BU598" s="759">
        <v>0.12909999999999999</v>
      </c>
      <c r="BV598" s="730"/>
      <c r="BW598" s="341"/>
      <c r="BX598" s="341"/>
      <c r="BY598" s="598" t="s">
        <v>3828</v>
      </c>
      <c r="BZ598" s="341"/>
      <c r="CA598" s="341"/>
      <c r="CB598" s="459">
        <v>0</v>
      </c>
      <c r="CC598" s="330"/>
      <c r="CD598" s="430"/>
      <c r="CE598" s="759">
        <v>2.9100000000000001E-2</v>
      </c>
      <c r="CF598" s="730"/>
      <c r="CG598" s="341"/>
      <c r="CH598" s="341"/>
      <c r="CI598" s="341"/>
      <c r="CJ598" s="341"/>
      <c r="CK598" s="459">
        <v>0</v>
      </c>
      <c r="CL598" s="330"/>
      <c r="CM598" s="430"/>
      <c r="CN598" s="759">
        <v>9.1600000000000001E-2</v>
      </c>
      <c r="CO598" s="730"/>
      <c r="CP598" s="341"/>
      <c r="CQ598" s="341"/>
      <c r="CR598" s="341"/>
      <c r="CS598" s="341"/>
      <c r="CT598" s="459">
        <v>0.05</v>
      </c>
      <c r="CU598" s="330"/>
      <c r="CV598" s="430" t="s">
        <v>3827</v>
      </c>
      <c r="CW598" s="759">
        <v>0.12909999999999999</v>
      </c>
      <c r="CX598" s="341"/>
      <c r="CY598" s="341"/>
      <c r="CZ598" s="341"/>
      <c r="DA598" s="598" t="s">
        <v>3828</v>
      </c>
      <c r="DB598" s="341"/>
      <c r="DC598" s="341"/>
      <c r="DD598" s="459">
        <v>0</v>
      </c>
      <c r="DE598" s="330"/>
      <c r="DF598" s="430"/>
      <c r="DG598" s="759">
        <v>2.9100000000000001E-2</v>
      </c>
      <c r="DH598" s="730"/>
      <c r="DI598" s="341"/>
      <c r="DJ598" s="341"/>
      <c r="DK598" s="341"/>
      <c r="DL598" s="341"/>
      <c r="DM598" s="459">
        <v>0</v>
      </c>
      <c r="DN598" s="330"/>
      <c r="DO598" s="430"/>
      <c r="DP598" s="759">
        <v>9.1600000000000001E-2</v>
      </c>
      <c r="DQ598" s="730"/>
      <c r="DR598" s="341"/>
      <c r="DS598" s="341"/>
      <c r="DT598" s="341"/>
      <c r="DU598" s="341"/>
      <c r="DV598" s="459">
        <v>0.05</v>
      </c>
      <c r="DW598" s="330"/>
      <c r="DX598" s="430" t="s">
        <v>3827</v>
      </c>
      <c r="DY598" s="759">
        <v>0.19159999999999999</v>
      </c>
      <c r="DZ598" s="730"/>
      <c r="EA598" s="341"/>
      <c r="EB598" s="341"/>
      <c r="EC598" s="598" t="s">
        <v>3738</v>
      </c>
      <c r="ED598" s="330"/>
      <c r="EE598" s="330"/>
      <c r="EF598" s="580"/>
      <c r="EG598" s="436">
        <v>0.6</v>
      </c>
      <c r="EH598" s="435"/>
      <c r="EI598" s="435"/>
      <c r="EJ598" s="587"/>
      <c r="EK598" s="586"/>
      <c r="EL598" s="586"/>
      <c r="EM598" s="598"/>
      <c r="EN598" s="598"/>
      <c r="EO598" s="613"/>
      <c r="EP598" s="695">
        <v>176400000</v>
      </c>
      <c r="EQ598" s="435"/>
      <c r="ER598" s="435"/>
      <c r="ES598" s="578"/>
      <c r="ET598" s="412">
        <f t="shared" si="11"/>
        <v>0.39999999999999997</v>
      </c>
    </row>
    <row r="599" spans="1:150" s="577" customFormat="1" ht="99.95" customHeight="1" x14ac:dyDescent="0.25">
      <c r="A599" s="430" t="s">
        <v>217</v>
      </c>
      <c r="B599" s="430" t="s">
        <v>83</v>
      </c>
      <c r="C599" s="430" t="s">
        <v>3649</v>
      </c>
      <c r="D599" s="437">
        <v>6</v>
      </c>
      <c r="E599" s="430" t="s">
        <v>3758</v>
      </c>
      <c r="F599" s="437" t="s">
        <v>3589</v>
      </c>
      <c r="G599" s="437">
        <v>1</v>
      </c>
      <c r="H599" s="443">
        <v>1</v>
      </c>
      <c r="I599" s="459">
        <v>0.14280000000000001</v>
      </c>
      <c r="J599" s="430" t="s">
        <v>3823</v>
      </c>
      <c r="K599" s="164">
        <v>43464</v>
      </c>
      <c r="L599" s="435">
        <v>17</v>
      </c>
      <c r="M599" s="430" t="s">
        <v>3824</v>
      </c>
      <c r="N599" s="430" t="s">
        <v>3825</v>
      </c>
      <c r="O599" s="416" t="s">
        <v>3655</v>
      </c>
      <c r="P599" s="444">
        <v>5.5500000000000001E-2</v>
      </c>
      <c r="Q599" s="437" t="s">
        <v>2163</v>
      </c>
      <c r="R599" s="432">
        <v>176400000</v>
      </c>
      <c r="S599" s="415"/>
      <c r="T599" s="58">
        <v>43115</v>
      </c>
      <c r="U599" s="58">
        <v>43465</v>
      </c>
      <c r="V599" s="430" t="s">
        <v>3932</v>
      </c>
      <c r="W599" s="581">
        <v>0.2</v>
      </c>
      <c r="X599" s="459">
        <v>0</v>
      </c>
      <c r="Y599" s="330"/>
      <c r="Z599" s="448"/>
      <c r="AA599" s="759"/>
      <c r="AB599" s="586"/>
      <c r="AC599" s="725"/>
      <c r="AD599" s="330"/>
      <c r="AE599" s="341"/>
      <c r="AF599" s="330"/>
      <c r="AG599" s="459">
        <v>0</v>
      </c>
      <c r="AH599" s="330"/>
      <c r="AI599" s="448"/>
      <c r="AJ599" s="759"/>
      <c r="AK599" s="598"/>
      <c r="AL599" s="330"/>
      <c r="AM599" s="330"/>
      <c r="AN599" s="330"/>
      <c r="AO599" s="330"/>
      <c r="AP599" s="459">
        <v>0.05</v>
      </c>
      <c r="AQ599" s="330"/>
      <c r="AR599" s="448" t="s">
        <v>3933</v>
      </c>
      <c r="AS599" s="759"/>
      <c r="AT599" s="586"/>
      <c r="AU599" s="330"/>
      <c r="AV599" s="330"/>
      <c r="AW599" s="598"/>
      <c r="AX599" s="330"/>
      <c r="AY599" s="330"/>
      <c r="AZ599" s="459">
        <v>0</v>
      </c>
      <c r="BA599" s="330"/>
      <c r="BB599" s="448"/>
      <c r="BC599" s="759"/>
      <c r="BD599" s="330"/>
      <c r="BE599" s="330"/>
      <c r="BF599" s="330"/>
      <c r="BG599" s="330"/>
      <c r="BH599" s="330"/>
      <c r="BI599" s="459">
        <v>0</v>
      </c>
      <c r="BJ599" s="330"/>
      <c r="BK599" s="448"/>
      <c r="BL599" s="759"/>
      <c r="BM599" s="341"/>
      <c r="BN599" s="341"/>
      <c r="BO599" s="341"/>
      <c r="BP599" s="341"/>
      <c r="BQ599" s="341"/>
      <c r="BR599" s="459">
        <v>0.05</v>
      </c>
      <c r="BS599" s="330"/>
      <c r="BT599" s="448" t="s">
        <v>3830</v>
      </c>
      <c r="BU599" s="759"/>
      <c r="BV599" s="730"/>
      <c r="BW599" s="341"/>
      <c r="BX599" s="341"/>
      <c r="BY599" s="598"/>
      <c r="BZ599" s="341"/>
      <c r="CA599" s="341"/>
      <c r="CB599" s="459">
        <v>0</v>
      </c>
      <c r="CC599" s="330"/>
      <c r="CD599" s="341"/>
      <c r="CE599" s="759"/>
      <c r="CF599" s="730"/>
      <c r="CG599" s="341"/>
      <c r="CH599" s="341"/>
      <c r="CI599" s="341"/>
      <c r="CJ599" s="341"/>
      <c r="CK599" s="459">
        <v>0</v>
      </c>
      <c r="CL599" s="330"/>
      <c r="CM599" s="341"/>
      <c r="CN599" s="759"/>
      <c r="CO599" s="730"/>
      <c r="CP599" s="341"/>
      <c r="CQ599" s="341"/>
      <c r="CR599" s="341"/>
      <c r="CS599" s="341"/>
      <c r="CT599" s="459">
        <v>0.05</v>
      </c>
      <c r="CU599" s="330"/>
      <c r="CV599" s="341" t="s">
        <v>3830</v>
      </c>
      <c r="CW599" s="759"/>
      <c r="CX599" s="341"/>
      <c r="CY599" s="341"/>
      <c r="CZ599" s="341"/>
      <c r="DA599" s="598"/>
      <c r="DB599" s="341"/>
      <c r="DC599" s="341"/>
      <c r="DD599" s="459">
        <v>0</v>
      </c>
      <c r="DE599" s="330"/>
      <c r="DF599" s="341"/>
      <c r="DG599" s="759"/>
      <c r="DH599" s="730"/>
      <c r="DI599" s="341"/>
      <c r="DJ599" s="341"/>
      <c r="DK599" s="341"/>
      <c r="DL599" s="341"/>
      <c r="DM599" s="459">
        <v>0</v>
      </c>
      <c r="DN599" s="330"/>
      <c r="DO599" s="341"/>
      <c r="DP599" s="759"/>
      <c r="DQ599" s="730"/>
      <c r="DR599" s="341"/>
      <c r="DS599" s="341"/>
      <c r="DT599" s="341"/>
      <c r="DU599" s="341"/>
      <c r="DV599" s="459">
        <v>0.05</v>
      </c>
      <c r="DW599" s="330"/>
      <c r="DX599" s="341" t="s">
        <v>3830</v>
      </c>
      <c r="DY599" s="759"/>
      <c r="DZ599" s="730"/>
      <c r="EA599" s="341"/>
      <c r="EB599" s="341"/>
      <c r="EC599" s="598"/>
      <c r="ED599" s="330"/>
      <c r="EE599" s="330"/>
      <c r="EF599" s="580"/>
      <c r="EG599" s="177">
        <v>0.2</v>
      </c>
      <c r="EH599" s="435"/>
      <c r="EI599" s="435"/>
      <c r="EJ599" s="587">
        <v>1</v>
      </c>
      <c r="EK599" s="586"/>
      <c r="EL599" s="586"/>
      <c r="EM599" s="598"/>
      <c r="EN599" s="598"/>
      <c r="EO599" s="613"/>
      <c r="EP599" s="697"/>
      <c r="EQ599" s="435"/>
      <c r="ER599" s="435"/>
      <c r="ES599" s="578"/>
      <c r="ET599" s="412">
        <f t="shared" si="11"/>
        <v>0</v>
      </c>
    </row>
    <row r="600" spans="1:150" s="577" customFormat="1" ht="99.95" customHeight="1" x14ac:dyDescent="0.25">
      <c r="A600" s="430" t="s">
        <v>217</v>
      </c>
      <c r="B600" s="430" t="s">
        <v>83</v>
      </c>
      <c r="C600" s="430" t="s">
        <v>3649</v>
      </c>
      <c r="D600" s="437">
        <v>6</v>
      </c>
      <c r="E600" s="430" t="s">
        <v>3758</v>
      </c>
      <c r="F600" s="437" t="s">
        <v>3589</v>
      </c>
      <c r="G600" s="437">
        <v>1</v>
      </c>
      <c r="H600" s="443">
        <v>1</v>
      </c>
      <c r="I600" s="459">
        <v>0.14280000000000001</v>
      </c>
      <c r="J600" s="430" t="s">
        <v>3823</v>
      </c>
      <c r="K600" s="164">
        <v>43464</v>
      </c>
      <c r="L600" s="435">
        <v>17</v>
      </c>
      <c r="M600" s="430" t="s">
        <v>3824</v>
      </c>
      <c r="N600" s="430" t="s">
        <v>3825</v>
      </c>
      <c r="O600" s="416" t="s">
        <v>3655</v>
      </c>
      <c r="P600" s="444">
        <v>5.5500000000000001E-2</v>
      </c>
      <c r="Q600" s="437" t="s">
        <v>2163</v>
      </c>
      <c r="R600" s="432">
        <v>176400000</v>
      </c>
      <c r="S600" s="415"/>
      <c r="T600" s="58">
        <v>43115</v>
      </c>
      <c r="U600" s="58">
        <v>43465</v>
      </c>
      <c r="V600" s="430" t="s">
        <v>3831</v>
      </c>
      <c r="W600" s="581">
        <v>0.35</v>
      </c>
      <c r="X600" s="177">
        <v>2.9100000000000001E-2</v>
      </c>
      <c r="Y600" s="330"/>
      <c r="Z600" s="430" t="s">
        <v>3832</v>
      </c>
      <c r="AA600" s="759"/>
      <c r="AB600" s="586"/>
      <c r="AC600" s="725"/>
      <c r="AD600" s="330"/>
      <c r="AE600" s="430"/>
      <c r="AF600" s="330"/>
      <c r="AG600" s="177">
        <v>2.9100000000000001E-2</v>
      </c>
      <c r="AH600" s="330"/>
      <c r="AI600" s="430" t="s">
        <v>3832</v>
      </c>
      <c r="AJ600" s="759"/>
      <c r="AK600" s="598"/>
      <c r="AL600" s="173"/>
      <c r="AM600" s="173"/>
      <c r="AN600" s="173"/>
      <c r="AO600" s="173"/>
      <c r="AP600" s="177">
        <v>2.9100000000000001E-2</v>
      </c>
      <c r="AQ600" s="330"/>
      <c r="AR600" s="430" t="s">
        <v>3832</v>
      </c>
      <c r="AS600" s="759"/>
      <c r="AT600" s="586"/>
      <c r="AU600" s="173"/>
      <c r="AV600" s="173"/>
      <c r="AW600" s="598"/>
      <c r="AX600" s="173"/>
      <c r="AY600" s="173"/>
      <c r="AZ600" s="177">
        <v>2.9100000000000001E-2</v>
      </c>
      <c r="BA600" s="330"/>
      <c r="BB600" s="430" t="s">
        <v>3832</v>
      </c>
      <c r="BC600" s="759"/>
      <c r="BD600" s="173"/>
      <c r="BE600" s="173"/>
      <c r="BF600" s="173"/>
      <c r="BG600" s="173"/>
      <c r="BH600" s="173"/>
      <c r="BI600" s="177">
        <v>2.9100000000000001E-2</v>
      </c>
      <c r="BJ600" s="330"/>
      <c r="BK600" s="430" t="s">
        <v>3832</v>
      </c>
      <c r="BL600" s="759"/>
      <c r="BM600" s="341"/>
      <c r="BN600" s="341"/>
      <c r="BO600" s="341"/>
      <c r="BP600" s="341"/>
      <c r="BQ600" s="341"/>
      <c r="BR600" s="177">
        <v>2.9100000000000001E-2</v>
      </c>
      <c r="BS600" s="330"/>
      <c r="BT600" s="430" t="s">
        <v>3832</v>
      </c>
      <c r="BU600" s="759"/>
      <c r="BV600" s="730"/>
      <c r="BW600" s="341"/>
      <c r="BX600" s="341"/>
      <c r="BY600" s="598"/>
      <c r="BZ600" s="341"/>
      <c r="CA600" s="341"/>
      <c r="CB600" s="177">
        <v>2.9100000000000001E-2</v>
      </c>
      <c r="CC600" s="330"/>
      <c r="CD600" s="430" t="s">
        <v>3832</v>
      </c>
      <c r="CE600" s="759"/>
      <c r="CF600" s="730"/>
      <c r="CG600" s="341"/>
      <c r="CH600" s="341"/>
      <c r="CI600" s="341"/>
      <c r="CJ600" s="341"/>
      <c r="CK600" s="177">
        <v>2.9100000000000001E-2</v>
      </c>
      <c r="CL600" s="330"/>
      <c r="CM600" s="430" t="s">
        <v>3832</v>
      </c>
      <c r="CN600" s="759"/>
      <c r="CO600" s="730"/>
      <c r="CP600" s="341"/>
      <c r="CQ600" s="341"/>
      <c r="CR600" s="341"/>
      <c r="CS600" s="341"/>
      <c r="CT600" s="177">
        <v>2.9100000000000001E-2</v>
      </c>
      <c r="CU600" s="330"/>
      <c r="CV600" s="430" t="s">
        <v>3832</v>
      </c>
      <c r="CW600" s="759"/>
      <c r="CX600" s="341"/>
      <c r="CY600" s="341"/>
      <c r="CZ600" s="341"/>
      <c r="DA600" s="598"/>
      <c r="DB600" s="341"/>
      <c r="DC600" s="341"/>
      <c r="DD600" s="177">
        <v>2.9100000000000001E-2</v>
      </c>
      <c r="DE600" s="330"/>
      <c r="DF600" s="430" t="s">
        <v>3832</v>
      </c>
      <c r="DG600" s="759"/>
      <c r="DH600" s="730"/>
      <c r="DI600" s="341"/>
      <c r="DJ600" s="341"/>
      <c r="DK600" s="341"/>
      <c r="DL600" s="341"/>
      <c r="DM600" s="177">
        <v>2.9100000000000001E-2</v>
      </c>
      <c r="DN600" s="330"/>
      <c r="DO600" s="430" t="s">
        <v>3832</v>
      </c>
      <c r="DP600" s="759"/>
      <c r="DQ600" s="730"/>
      <c r="DR600" s="341"/>
      <c r="DS600" s="341"/>
      <c r="DT600" s="341"/>
      <c r="DU600" s="341"/>
      <c r="DV600" s="177">
        <v>2.9100000000000001E-2</v>
      </c>
      <c r="DW600" s="330"/>
      <c r="DX600" s="430" t="s">
        <v>3832</v>
      </c>
      <c r="DY600" s="759"/>
      <c r="DZ600" s="730"/>
      <c r="EA600" s="341"/>
      <c r="EB600" s="341"/>
      <c r="EC600" s="598"/>
      <c r="ED600" s="330"/>
      <c r="EE600" s="330"/>
      <c r="EF600" s="580"/>
      <c r="EG600" s="177">
        <v>0.2</v>
      </c>
      <c r="EH600" s="435"/>
      <c r="EI600" s="435"/>
      <c r="EJ600" s="587"/>
      <c r="EK600" s="586"/>
      <c r="EL600" s="586"/>
      <c r="EM600" s="598"/>
      <c r="EN600" s="598"/>
      <c r="EO600" s="613"/>
      <c r="EP600" s="697"/>
      <c r="EQ600" s="435"/>
      <c r="ER600" s="435"/>
      <c r="ES600" s="578"/>
      <c r="ET600" s="412">
        <f t="shared" si="11"/>
        <v>-0.14999999999999997</v>
      </c>
    </row>
    <row r="601" spans="1:150" s="577" customFormat="1" ht="99.95" customHeight="1" x14ac:dyDescent="0.25">
      <c r="A601" s="430" t="s">
        <v>217</v>
      </c>
      <c r="B601" s="430" t="s">
        <v>83</v>
      </c>
      <c r="C601" s="430" t="s">
        <v>3649</v>
      </c>
      <c r="D601" s="437">
        <v>6</v>
      </c>
      <c r="E601" s="430" t="s">
        <v>3758</v>
      </c>
      <c r="F601" s="437" t="s">
        <v>3589</v>
      </c>
      <c r="G601" s="437">
        <v>1</v>
      </c>
      <c r="H601" s="443">
        <v>1</v>
      </c>
      <c r="I601" s="459">
        <v>0.14280000000000001</v>
      </c>
      <c r="J601" s="430" t="s">
        <v>3823</v>
      </c>
      <c r="K601" s="164">
        <v>43464</v>
      </c>
      <c r="L601" s="435">
        <v>17</v>
      </c>
      <c r="M601" s="430" t="s">
        <v>3824</v>
      </c>
      <c r="N601" s="430" t="s">
        <v>3825</v>
      </c>
      <c r="O601" s="416" t="s">
        <v>3655</v>
      </c>
      <c r="P601" s="444">
        <v>5.5500000000000001E-2</v>
      </c>
      <c r="Q601" s="437" t="s">
        <v>2163</v>
      </c>
      <c r="R601" s="432">
        <v>176400000</v>
      </c>
      <c r="S601" s="415"/>
      <c r="T601" s="58">
        <v>43115</v>
      </c>
      <c r="U601" s="58">
        <v>43465</v>
      </c>
      <c r="V601" s="430" t="s">
        <v>3934</v>
      </c>
      <c r="W601" s="581">
        <v>0.25</v>
      </c>
      <c r="X601" s="459">
        <v>0</v>
      </c>
      <c r="Y601" s="330"/>
      <c r="Z601" s="448"/>
      <c r="AA601" s="759"/>
      <c r="AB601" s="586"/>
      <c r="AC601" s="725"/>
      <c r="AD601" s="330"/>
      <c r="AE601" s="341"/>
      <c r="AF601" s="330"/>
      <c r="AG601" s="459">
        <v>0</v>
      </c>
      <c r="AH601" s="330"/>
      <c r="AI601" s="448"/>
      <c r="AJ601" s="759"/>
      <c r="AK601" s="598"/>
      <c r="AL601" s="330"/>
      <c r="AM601" s="330"/>
      <c r="AN601" s="330"/>
      <c r="AO601" s="330"/>
      <c r="AP601" s="459">
        <v>0</v>
      </c>
      <c r="AQ601" s="330"/>
      <c r="AR601" s="448"/>
      <c r="AS601" s="759"/>
      <c r="AT601" s="586"/>
      <c r="AU601" s="330"/>
      <c r="AV601" s="330"/>
      <c r="AW601" s="598"/>
      <c r="AX601" s="330"/>
      <c r="AY601" s="330"/>
      <c r="AZ601" s="459">
        <v>6.25E-2</v>
      </c>
      <c r="BA601" s="330"/>
      <c r="BB601" s="448" t="s">
        <v>3834</v>
      </c>
      <c r="BC601" s="759"/>
      <c r="BD601" s="330"/>
      <c r="BE601" s="330"/>
      <c r="BF601" s="330"/>
      <c r="BG601" s="330"/>
      <c r="BH601" s="330"/>
      <c r="BI601" s="459">
        <v>0</v>
      </c>
      <c r="BJ601" s="330"/>
      <c r="BK601" s="448"/>
      <c r="BL601" s="759"/>
      <c r="BM601" s="341"/>
      <c r="BN601" s="341"/>
      <c r="BO601" s="341"/>
      <c r="BP601" s="341"/>
      <c r="BQ601" s="341"/>
      <c r="BR601" s="459">
        <v>0</v>
      </c>
      <c r="BS601" s="330"/>
      <c r="BT601" s="448" t="s">
        <v>3835</v>
      </c>
      <c r="BU601" s="759"/>
      <c r="BV601" s="730"/>
      <c r="BW601" s="341"/>
      <c r="BX601" s="341"/>
      <c r="BY601" s="598"/>
      <c r="BZ601" s="341"/>
      <c r="CA601" s="341"/>
      <c r="CB601" s="459">
        <v>0</v>
      </c>
      <c r="CC601" s="330"/>
      <c r="CD601" s="448"/>
      <c r="CE601" s="759"/>
      <c r="CF601" s="730"/>
      <c r="CG601" s="341"/>
      <c r="CH601" s="341"/>
      <c r="CI601" s="341"/>
      <c r="CJ601" s="341"/>
      <c r="CK601" s="459">
        <v>6.25E-2</v>
      </c>
      <c r="CL601" s="330"/>
      <c r="CM601" s="448" t="s">
        <v>3935</v>
      </c>
      <c r="CN601" s="759"/>
      <c r="CO601" s="730"/>
      <c r="CP601" s="341"/>
      <c r="CQ601" s="341"/>
      <c r="CR601" s="341"/>
      <c r="CS601" s="341"/>
      <c r="CT601" s="459">
        <v>0</v>
      </c>
      <c r="CU601" s="330"/>
      <c r="CV601" s="448"/>
      <c r="CW601" s="759"/>
      <c r="CX601" s="341"/>
      <c r="CY601" s="341"/>
      <c r="CZ601" s="341"/>
      <c r="DA601" s="598"/>
      <c r="DB601" s="341"/>
      <c r="DC601" s="341"/>
      <c r="DD601" s="459">
        <v>0</v>
      </c>
      <c r="DE601" s="330"/>
      <c r="DF601" s="448"/>
      <c r="DG601" s="759"/>
      <c r="DH601" s="730"/>
      <c r="DI601" s="341"/>
      <c r="DJ601" s="341"/>
      <c r="DK601" s="341"/>
      <c r="DL601" s="341"/>
      <c r="DM601" s="459">
        <v>6.25E-2</v>
      </c>
      <c r="DN601" s="330"/>
      <c r="DO601" s="448" t="s">
        <v>3936</v>
      </c>
      <c r="DP601" s="759"/>
      <c r="DQ601" s="730"/>
      <c r="DR601" s="341"/>
      <c r="DS601" s="341"/>
      <c r="DT601" s="341"/>
      <c r="DU601" s="341"/>
      <c r="DV601" s="459">
        <v>6.25E-2</v>
      </c>
      <c r="DW601" s="330"/>
      <c r="DX601" s="448" t="s">
        <v>3937</v>
      </c>
      <c r="DY601" s="759"/>
      <c r="DZ601" s="730"/>
      <c r="EA601" s="341"/>
      <c r="EB601" s="341"/>
      <c r="EC601" s="598"/>
      <c r="ED601" s="330"/>
      <c r="EE601" s="330"/>
      <c r="EF601" s="580"/>
      <c r="EG601" s="177">
        <v>0.35010000000000008</v>
      </c>
      <c r="EH601" s="435"/>
      <c r="EI601" s="435"/>
      <c r="EJ601" s="587"/>
      <c r="EK601" s="586"/>
      <c r="EL601" s="586"/>
      <c r="EM601" s="598"/>
      <c r="EN601" s="598"/>
      <c r="EO601" s="613"/>
      <c r="EP601" s="696"/>
      <c r="EQ601" s="435"/>
      <c r="ER601" s="435"/>
      <c r="ES601" s="578"/>
      <c r="ET601" s="412">
        <f t="shared" si="11"/>
        <v>0.10010000000000008</v>
      </c>
    </row>
    <row r="602" spans="1:150" s="577" customFormat="1" ht="99.95" customHeight="1" x14ac:dyDescent="0.25">
      <c r="A602" s="430" t="s">
        <v>217</v>
      </c>
      <c r="B602" s="430" t="s">
        <v>83</v>
      </c>
      <c r="C602" s="430" t="s">
        <v>3649</v>
      </c>
      <c r="D602" s="437">
        <v>6</v>
      </c>
      <c r="E602" s="430" t="s">
        <v>3758</v>
      </c>
      <c r="F602" s="437" t="s">
        <v>3589</v>
      </c>
      <c r="G602" s="437">
        <v>1</v>
      </c>
      <c r="H602" s="443">
        <v>1</v>
      </c>
      <c r="I602" s="449">
        <v>0.14280000000000001</v>
      </c>
      <c r="J602" s="430" t="s">
        <v>3823</v>
      </c>
      <c r="K602" s="463">
        <v>43464</v>
      </c>
      <c r="L602" s="437">
        <v>18</v>
      </c>
      <c r="M602" s="430" t="s">
        <v>3791</v>
      </c>
      <c r="N602" s="430" t="s">
        <v>3825</v>
      </c>
      <c r="O602" s="416" t="s">
        <v>3655</v>
      </c>
      <c r="P602" s="444">
        <v>5.5500000000000001E-2</v>
      </c>
      <c r="Q602" s="75" t="s">
        <v>2163</v>
      </c>
      <c r="R602" s="432">
        <v>176400000</v>
      </c>
      <c r="S602" s="415"/>
      <c r="T602" s="70">
        <v>43115</v>
      </c>
      <c r="U602" s="70">
        <v>43465</v>
      </c>
      <c r="V602" s="167" t="s">
        <v>3938</v>
      </c>
      <c r="W602" s="443">
        <v>0.36</v>
      </c>
      <c r="X602" s="459">
        <v>0</v>
      </c>
      <c r="Y602" s="431"/>
      <c r="Z602" s="431" t="s">
        <v>235</v>
      </c>
      <c r="AA602" s="665">
        <v>0</v>
      </c>
      <c r="AB602" s="582">
        <v>0</v>
      </c>
      <c r="AC602" s="628">
        <v>332475000</v>
      </c>
      <c r="AD602" s="582"/>
      <c r="AE602" s="439"/>
      <c r="AF602" s="471"/>
      <c r="AG602" s="459">
        <v>0</v>
      </c>
      <c r="AH602" s="431"/>
      <c r="AI602" s="431" t="s">
        <v>235</v>
      </c>
      <c r="AJ602" s="665">
        <v>0</v>
      </c>
      <c r="AK602" s="582">
        <v>0</v>
      </c>
      <c r="AL602" s="582"/>
      <c r="AM602" s="582"/>
      <c r="AN602" s="471"/>
      <c r="AO602" s="471"/>
      <c r="AP602" s="459">
        <v>0.18</v>
      </c>
      <c r="AQ602" s="431"/>
      <c r="AR602" s="431" t="s">
        <v>3939</v>
      </c>
      <c r="AS602" s="665">
        <v>0.18</v>
      </c>
      <c r="AT602" s="582">
        <v>0</v>
      </c>
      <c r="AU602" s="582"/>
      <c r="AV602" s="582"/>
      <c r="AW602" s="582"/>
      <c r="AX602" s="471"/>
      <c r="AY602" s="471"/>
      <c r="AZ602" s="459">
        <v>0</v>
      </c>
      <c r="BA602" s="431"/>
      <c r="BB602" s="431" t="s">
        <v>235</v>
      </c>
      <c r="BC602" s="665">
        <v>0.18</v>
      </c>
      <c r="BD602" s="582">
        <v>0</v>
      </c>
      <c r="BE602" s="582"/>
      <c r="BF602" s="582"/>
      <c r="BG602" s="471"/>
      <c r="BH602" s="471"/>
      <c r="BI602" s="459">
        <v>0</v>
      </c>
      <c r="BJ602" s="431"/>
      <c r="BK602" s="431" t="s">
        <v>235</v>
      </c>
      <c r="BL602" s="665">
        <v>0</v>
      </c>
      <c r="BM602" s="582">
        <v>0</v>
      </c>
      <c r="BN602" s="582"/>
      <c r="BO602" s="582"/>
      <c r="BP602" s="471"/>
      <c r="BQ602" s="471"/>
      <c r="BR602" s="459">
        <v>0</v>
      </c>
      <c r="BS602" s="431"/>
      <c r="BT602" s="431" t="s">
        <v>235</v>
      </c>
      <c r="BU602" s="665">
        <v>0.14000000000000001</v>
      </c>
      <c r="BV602" s="582">
        <v>0</v>
      </c>
      <c r="BW602" s="582"/>
      <c r="BX602" s="582"/>
      <c r="BY602" s="582"/>
      <c r="BZ602" s="471"/>
      <c r="CA602" s="471"/>
      <c r="CB602" s="459">
        <v>0</v>
      </c>
      <c r="CC602" s="431"/>
      <c r="CD602" s="431" t="s">
        <v>235</v>
      </c>
      <c r="CE602" s="665">
        <v>0.18</v>
      </c>
      <c r="CF602" s="582">
        <v>0</v>
      </c>
      <c r="CG602" s="582"/>
      <c r="CH602" s="582"/>
      <c r="CI602" s="471"/>
      <c r="CJ602" s="471"/>
      <c r="CK602" s="459">
        <v>0</v>
      </c>
      <c r="CL602" s="431"/>
      <c r="CM602" s="431" t="s">
        <v>235</v>
      </c>
      <c r="CN602" s="665">
        <v>0</v>
      </c>
      <c r="CO602" s="582">
        <v>0</v>
      </c>
      <c r="CP602" s="582"/>
      <c r="CQ602" s="582"/>
      <c r="CR602" s="471"/>
      <c r="CS602" s="471"/>
      <c r="CT602" s="459">
        <v>0.18</v>
      </c>
      <c r="CU602" s="431"/>
      <c r="CV602" s="431" t="s">
        <v>3796</v>
      </c>
      <c r="CW602" s="665">
        <v>0.18</v>
      </c>
      <c r="CX602" s="582">
        <v>0</v>
      </c>
      <c r="CY602" s="582"/>
      <c r="CZ602" s="582"/>
      <c r="DA602" s="582"/>
      <c r="DB602" s="471"/>
      <c r="DC602" s="471"/>
      <c r="DD602" s="459">
        <v>0</v>
      </c>
      <c r="DE602" s="431"/>
      <c r="DF602" s="431"/>
      <c r="DG602" s="665">
        <v>0</v>
      </c>
      <c r="DH602" s="582">
        <v>0</v>
      </c>
      <c r="DI602" s="582"/>
      <c r="DJ602" s="582"/>
      <c r="DK602" s="471"/>
      <c r="DL602" s="471"/>
      <c r="DM602" s="459">
        <v>0</v>
      </c>
      <c r="DN602" s="431"/>
      <c r="DO602" s="431"/>
      <c r="DP602" s="665">
        <v>0</v>
      </c>
      <c r="DQ602" s="582">
        <v>0</v>
      </c>
      <c r="DR602" s="582"/>
      <c r="DS602" s="582"/>
      <c r="DT602" s="471"/>
      <c r="DU602" s="471"/>
      <c r="DV602" s="459">
        <v>0</v>
      </c>
      <c r="DW602" s="431"/>
      <c r="DX602" s="431"/>
      <c r="DY602" s="665">
        <v>0.14000000000000001</v>
      </c>
      <c r="DZ602" s="582">
        <v>0</v>
      </c>
      <c r="EA602" s="582"/>
      <c r="EB602" s="582"/>
      <c r="EC602" s="582"/>
      <c r="ED602" s="471"/>
      <c r="EE602" s="330"/>
      <c r="EF602" s="580"/>
      <c r="EG602" s="436">
        <v>0.24990000000000001</v>
      </c>
      <c r="EH602" s="435"/>
      <c r="EI602" s="435"/>
      <c r="EJ602" s="587"/>
      <c r="EK602" s="586"/>
      <c r="EL602" s="586"/>
      <c r="EM602" s="587"/>
      <c r="EN602" s="586"/>
      <c r="EO602" s="584"/>
      <c r="EP602" s="695">
        <v>332475000</v>
      </c>
      <c r="EQ602" s="435"/>
      <c r="ER602" s="435"/>
      <c r="ES602" s="578"/>
      <c r="ET602" s="412">
        <f t="shared" si="11"/>
        <v>-0.11009999999999998</v>
      </c>
    </row>
    <row r="603" spans="1:150" s="577" customFormat="1" ht="99.95" customHeight="1" x14ac:dyDescent="0.25">
      <c r="A603" s="430" t="s">
        <v>217</v>
      </c>
      <c r="B603" s="430" t="s">
        <v>83</v>
      </c>
      <c r="C603" s="430" t="s">
        <v>3788</v>
      </c>
      <c r="D603" s="437">
        <v>7</v>
      </c>
      <c r="E603" s="430" t="s">
        <v>3789</v>
      </c>
      <c r="F603" s="437" t="s">
        <v>3589</v>
      </c>
      <c r="G603" s="437">
        <v>5000</v>
      </c>
      <c r="H603" s="443">
        <v>1</v>
      </c>
      <c r="I603" s="449">
        <v>0.14299999999999999</v>
      </c>
      <c r="J603" s="430" t="s">
        <v>3790</v>
      </c>
      <c r="K603" s="463">
        <v>43464</v>
      </c>
      <c r="L603" s="437">
        <v>18</v>
      </c>
      <c r="M603" s="430" t="s">
        <v>3791</v>
      </c>
      <c r="N603" s="430" t="s">
        <v>3792</v>
      </c>
      <c r="O603" s="416" t="s">
        <v>3655</v>
      </c>
      <c r="P603" s="444">
        <v>0.33329999999999999</v>
      </c>
      <c r="Q603" s="432" t="s">
        <v>3793</v>
      </c>
      <c r="R603" s="272">
        <v>332475000</v>
      </c>
      <c r="S603" s="415"/>
      <c r="T603" s="70">
        <v>43101</v>
      </c>
      <c r="U603" s="70">
        <v>43434</v>
      </c>
      <c r="V603" s="167" t="s">
        <v>3940</v>
      </c>
      <c r="W603" s="443">
        <v>0.36</v>
      </c>
      <c r="X603" s="459">
        <v>0</v>
      </c>
      <c r="Y603" s="431"/>
      <c r="Z603" s="431" t="s">
        <v>235</v>
      </c>
      <c r="AA603" s="665"/>
      <c r="AB603" s="582"/>
      <c r="AC603" s="628"/>
      <c r="AD603" s="582"/>
      <c r="AE603" s="439"/>
      <c r="AF603" s="471"/>
      <c r="AG603" s="459">
        <v>0</v>
      </c>
      <c r="AH603" s="431"/>
      <c r="AI603" s="431" t="s">
        <v>235</v>
      </c>
      <c r="AJ603" s="665"/>
      <c r="AK603" s="582"/>
      <c r="AL603" s="582"/>
      <c r="AM603" s="582"/>
      <c r="AN603" s="471"/>
      <c r="AO603" s="471"/>
      <c r="AP603" s="459">
        <v>0</v>
      </c>
      <c r="AQ603" s="431"/>
      <c r="AR603" s="431" t="s">
        <v>235</v>
      </c>
      <c r="AS603" s="665"/>
      <c r="AT603" s="582"/>
      <c r="AU603" s="582"/>
      <c r="AV603" s="582"/>
      <c r="AW603" s="582"/>
      <c r="AX603" s="471"/>
      <c r="AY603" s="471"/>
      <c r="AZ603" s="459">
        <v>0.18</v>
      </c>
      <c r="BA603" s="431"/>
      <c r="BB603" s="431" t="s">
        <v>3798</v>
      </c>
      <c r="BC603" s="665"/>
      <c r="BD603" s="582"/>
      <c r="BE603" s="582"/>
      <c r="BF603" s="582"/>
      <c r="BG603" s="471"/>
      <c r="BH603" s="471"/>
      <c r="BI603" s="459">
        <v>0</v>
      </c>
      <c r="BJ603" s="431"/>
      <c r="BK603" s="431" t="s">
        <v>235</v>
      </c>
      <c r="BL603" s="665"/>
      <c r="BM603" s="582"/>
      <c r="BN603" s="582"/>
      <c r="BO603" s="582"/>
      <c r="BP603" s="471"/>
      <c r="BQ603" s="471"/>
      <c r="BR603" s="459">
        <v>0</v>
      </c>
      <c r="BS603" s="431"/>
      <c r="BT603" s="431" t="s">
        <v>235</v>
      </c>
      <c r="BU603" s="665"/>
      <c r="BV603" s="582"/>
      <c r="BW603" s="582"/>
      <c r="BX603" s="582"/>
      <c r="BY603" s="582"/>
      <c r="BZ603" s="471"/>
      <c r="CA603" s="471"/>
      <c r="CB603" s="459">
        <v>0.18</v>
      </c>
      <c r="CC603" s="431"/>
      <c r="CD603" s="431" t="s">
        <v>3799</v>
      </c>
      <c r="CE603" s="665"/>
      <c r="CF603" s="582"/>
      <c r="CG603" s="582"/>
      <c r="CH603" s="582"/>
      <c r="CI603" s="471"/>
      <c r="CJ603" s="471"/>
      <c r="CK603" s="459">
        <v>0</v>
      </c>
      <c r="CL603" s="431"/>
      <c r="CM603" s="431" t="s">
        <v>235</v>
      </c>
      <c r="CN603" s="665"/>
      <c r="CO603" s="582"/>
      <c r="CP603" s="582"/>
      <c r="CQ603" s="582"/>
      <c r="CR603" s="471"/>
      <c r="CS603" s="471"/>
      <c r="CT603" s="459">
        <v>0</v>
      </c>
      <c r="CU603" s="431"/>
      <c r="CV603" s="431" t="s">
        <v>235</v>
      </c>
      <c r="CW603" s="665"/>
      <c r="CX603" s="582"/>
      <c r="CY603" s="582"/>
      <c r="CZ603" s="582"/>
      <c r="DA603" s="582"/>
      <c r="DB603" s="471"/>
      <c r="DC603" s="471"/>
      <c r="DD603" s="459">
        <v>0</v>
      </c>
      <c r="DE603" s="431"/>
      <c r="DF603" s="431" t="s">
        <v>235</v>
      </c>
      <c r="DG603" s="665"/>
      <c r="DH603" s="582"/>
      <c r="DI603" s="582"/>
      <c r="DJ603" s="582"/>
      <c r="DK603" s="471"/>
      <c r="DL603" s="471"/>
      <c r="DM603" s="459">
        <v>0</v>
      </c>
      <c r="DN603" s="431"/>
      <c r="DO603" s="431" t="s">
        <v>235</v>
      </c>
      <c r="DP603" s="665"/>
      <c r="DQ603" s="582"/>
      <c r="DR603" s="582"/>
      <c r="DS603" s="582"/>
      <c r="DT603" s="471"/>
      <c r="DU603" s="471"/>
      <c r="DV603" s="459">
        <v>0</v>
      </c>
      <c r="DW603" s="431"/>
      <c r="DX603" s="431" t="s">
        <v>235</v>
      </c>
      <c r="DY603" s="665"/>
      <c r="DZ603" s="582"/>
      <c r="EA603" s="582"/>
      <c r="EB603" s="582"/>
      <c r="EC603" s="582"/>
      <c r="ED603" s="471"/>
      <c r="EE603" s="330"/>
      <c r="EF603" s="580"/>
      <c r="EG603" s="436">
        <v>0.36</v>
      </c>
      <c r="EH603" s="435"/>
      <c r="EI603" s="435"/>
      <c r="EJ603" s="587">
        <v>0.99999999999999989</v>
      </c>
      <c r="EK603" s="586"/>
      <c r="EL603" s="586"/>
      <c r="EM603" s="586">
        <v>1</v>
      </c>
      <c r="EN603" s="586"/>
      <c r="EO603" s="584">
        <v>0</v>
      </c>
      <c r="EP603" s="697"/>
      <c r="EQ603" s="435"/>
      <c r="ER603" s="435"/>
      <c r="ES603" s="578"/>
      <c r="ET603" s="412">
        <f t="shared" si="11"/>
        <v>0</v>
      </c>
    </row>
    <row r="604" spans="1:150" s="577" customFormat="1" ht="99.95" customHeight="1" x14ac:dyDescent="0.25">
      <c r="A604" s="430" t="s">
        <v>217</v>
      </c>
      <c r="B604" s="430" t="s">
        <v>83</v>
      </c>
      <c r="C604" s="430" t="s">
        <v>3788</v>
      </c>
      <c r="D604" s="437">
        <v>7</v>
      </c>
      <c r="E604" s="430" t="s">
        <v>3789</v>
      </c>
      <c r="F604" s="437" t="s">
        <v>3589</v>
      </c>
      <c r="G604" s="437">
        <v>5000</v>
      </c>
      <c r="H604" s="443">
        <v>1</v>
      </c>
      <c r="I604" s="449">
        <v>0.14299999999999999</v>
      </c>
      <c r="J604" s="430" t="s">
        <v>3790</v>
      </c>
      <c r="K604" s="463">
        <v>43464</v>
      </c>
      <c r="L604" s="437">
        <v>18</v>
      </c>
      <c r="M604" s="430" t="s">
        <v>3791</v>
      </c>
      <c r="N604" s="430" t="s">
        <v>3792</v>
      </c>
      <c r="O604" s="416" t="s">
        <v>3655</v>
      </c>
      <c r="P604" s="444">
        <v>0.33329999999999999</v>
      </c>
      <c r="Q604" s="432" t="s">
        <v>3793</v>
      </c>
      <c r="R604" s="272">
        <v>332475000</v>
      </c>
      <c r="S604" s="415"/>
      <c r="T604" s="70">
        <v>43101</v>
      </c>
      <c r="U604" s="70">
        <v>43434</v>
      </c>
      <c r="V604" s="167" t="s">
        <v>3800</v>
      </c>
      <c r="W604" s="443">
        <v>0.28000000000000003</v>
      </c>
      <c r="X604" s="459">
        <v>0</v>
      </c>
      <c r="Y604" s="431"/>
      <c r="Z604" s="431" t="s">
        <v>235</v>
      </c>
      <c r="AA604" s="665"/>
      <c r="AB604" s="582"/>
      <c r="AC604" s="628"/>
      <c r="AD604" s="582"/>
      <c r="AE604" s="439"/>
      <c r="AF604" s="471"/>
      <c r="AG604" s="459">
        <v>0</v>
      </c>
      <c r="AH604" s="431"/>
      <c r="AI604" s="431" t="s">
        <v>235</v>
      </c>
      <c r="AJ604" s="665"/>
      <c r="AK604" s="582"/>
      <c r="AL604" s="582"/>
      <c r="AM604" s="582"/>
      <c r="AN604" s="471"/>
      <c r="AO604" s="471"/>
      <c r="AP604" s="459">
        <v>0</v>
      </c>
      <c r="AQ604" s="431"/>
      <c r="AR604" s="431" t="s">
        <v>235</v>
      </c>
      <c r="AS604" s="665"/>
      <c r="AT604" s="582"/>
      <c r="AU604" s="582"/>
      <c r="AV604" s="582"/>
      <c r="AW604" s="582"/>
      <c r="AX604" s="471"/>
      <c r="AY604" s="471"/>
      <c r="AZ604" s="459">
        <v>0</v>
      </c>
      <c r="BA604" s="431"/>
      <c r="BB604" s="431" t="s">
        <v>235</v>
      </c>
      <c r="BC604" s="665"/>
      <c r="BD604" s="582"/>
      <c r="BE604" s="582"/>
      <c r="BF604" s="582"/>
      <c r="BG604" s="471"/>
      <c r="BH604" s="471"/>
      <c r="BI604" s="459">
        <v>0</v>
      </c>
      <c r="BJ604" s="431"/>
      <c r="BK604" s="431" t="s">
        <v>235</v>
      </c>
      <c r="BL604" s="665"/>
      <c r="BM604" s="582"/>
      <c r="BN604" s="582"/>
      <c r="BO604" s="582"/>
      <c r="BP604" s="471"/>
      <c r="BQ604" s="471"/>
      <c r="BR604" s="459">
        <v>0.14000000000000001</v>
      </c>
      <c r="BS604" s="431"/>
      <c r="BT604" s="431" t="s">
        <v>3801</v>
      </c>
      <c r="BU604" s="665"/>
      <c r="BV604" s="582"/>
      <c r="BW604" s="582"/>
      <c r="BX604" s="582"/>
      <c r="BY604" s="582"/>
      <c r="BZ604" s="471"/>
      <c r="CA604" s="471"/>
      <c r="CB604" s="459">
        <v>0</v>
      </c>
      <c r="CC604" s="431"/>
      <c r="CD604" s="431" t="s">
        <v>235</v>
      </c>
      <c r="CE604" s="665"/>
      <c r="CF604" s="582"/>
      <c r="CG604" s="582"/>
      <c r="CH604" s="582"/>
      <c r="CI604" s="471"/>
      <c r="CJ604" s="471"/>
      <c r="CK604" s="459">
        <v>0</v>
      </c>
      <c r="CL604" s="431"/>
      <c r="CM604" s="431" t="s">
        <v>235</v>
      </c>
      <c r="CN604" s="665"/>
      <c r="CO604" s="582"/>
      <c r="CP604" s="582"/>
      <c r="CQ604" s="582"/>
      <c r="CR604" s="471"/>
      <c r="CS604" s="471"/>
      <c r="CT604" s="459">
        <v>0</v>
      </c>
      <c r="CU604" s="431"/>
      <c r="CV604" s="431" t="s">
        <v>235</v>
      </c>
      <c r="CW604" s="665"/>
      <c r="CX604" s="582"/>
      <c r="CY604" s="582"/>
      <c r="CZ604" s="582"/>
      <c r="DA604" s="582"/>
      <c r="DB604" s="471"/>
      <c r="DC604" s="471"/>
      <c r="DD604" s="459">
        <v>0</v>
      </c>
      <c r="DE604" s="431"/>
      <c r="DF604" s="431" t="s">
        <v>235</v>
      </c>
      <c r="DG604" s="665"/>
      <c r="DH604" s="582"/>
      <c r="DI604" s="582"/>
      <c r="DJ604" s="582"/>
      <c r="DK604" s="471"/>
      <c r="DL604" s="471"/>
      <c r="DM604" s="459">
        <v>0</v>
      </c>
      <c r="DN604" s="431"/>
      <c r="DO604" s="431" t="s">
        <v>235</v>
      </c>
      <c r="DP604" s="665"/>
      <c r="DQ604" s="582"/>
      <c r="DR604" s="582"/>
      <c r="DS604" s="582"/>
      <c r="DT604" s="471"/>
      <c r="DU604" s="471"/>
      <c r="DV604" s="459">
        <v>0.14000000000000001</v>
      </c>
      <c r="DW604" s="431"/>
      <c r="DX604" s="431" t="s">
        <v>3801</v>
      </c>
      <c r="DY604" s="665"/>
      <c r="DZ604" s="582"/>
      <c r="EA604" s="582"/>
      <c r="EB604" s="582"/>
      <c r="EC604" s="582"/>
      <c r="ED604" s="471"/>
      <c r="EE604" s="330"/>
      <c r="EF604" s="580"/>
      <c r="EG604" s="436">
        <v>0.36</v>
      </c>
      <c r="EH604" s="435"/>
      <c r="EI604" s="435"/>
      <c r="EJ604" s="587"/>
      <c r="EK604" s="586"/>
      <c r="EL604" s="586"/>
      <c r="EM604" s="586"/>
      <c r="EN604" s="586"/>
      <c r="EO604" s="584"/>
      <c r="EP604" s="696"/>
      <c r="EQ604" s="435"/>
      <c r="ER604" s="435"/>
      <c r="ES604" s="578"/>
      <c r="ET604" s="412">
        <f t="shared" si="11"/>
        <v>7.999999999999996E-2</v>
      </c>
    </row>
    <row r="605" spans="1:150" s="577" customFormat="1" ht="99.95" customHeight="1" x14ac:dyDescent="0.25">
      <c r="A605" s="430" t="s">
        <v>217</v>
      </c>
      <c r="B605" s="430" t="s">
        <v>83</v>
      </c>
      <c r="C605" s="430" t="s">
        <v>3788</v>
      </c>
      <c r="D605" s="437">
        <v>7</v>
      </c>
      <c r="E605" s="430" t="s">
        <v>3789</v>
      </c>
      <c r="F605" s="437" t="s">
        <v>3589</v>
      </c>
      <c r="G605" s="437">
        <v>5000</v>
      </c>
      <c r="H605" s="443">
        <v>1</v>
      </c>
      <c r="I605" s="449">
        <v>0.14299999999999999</v>
      </c>
      <c r="J605" s="430" t="s">
        <v>3790</v>
      </c>
      <c r="K605" s="463">
        <v>43464</v>
      </c>
      <c r="L605" s="437">
        <v>19</v>
      </c>
      <c r="M605" s="430" t="s">
        <v>3802</v>
      </c>
      <c r="N605" s="430" t="s">
        <v>3792</v>
      </c>
      <c r="O605" s="416" t="s">
        <v>3655</v>
      </c>
      <c r="P605" s="444">
        <v>0.33329999999999999</v>
      </c>
      <c r="Q605" s="432" t="s">
        <v>3793</v>
      </c>
      <c r="R605" s="272">
        <v>332475000</v>
      </c>
      <c r="S605" s="415"/>
      <c r="T605" s="70">
        <v>43101</v>
      </c>
      <c r="U605" s="70">
        <v>43434</v>
      </c>
      <c r="V605" s="167" t="s">
        <v>3804</v>
      </c>
      <c r="W605" s="443">
        <v>0.39</v>
      </c>
      <c r="X605" s="459">
        <v>0</v>
      </c>
      <c r="Y605" s="431"/>
      <c r="Z605" s="431" t="s">
        <v>235</v>
      </c>
      <c r="AA605" s="665"/>
      <c r="AB605" s="582" t="e">
        <v>#REF!</v>
      </c>
      <c r="AC605" s="628">
        <v>1632348000</v>
      </c>
      <c r="AD605" s="582"/>
      <c r="AE605" s="439"/>
      <c r="AF605" s="471"/>
      <c r="AG605" s="459">
        <v>0</v>
      </c>
      <c r="AH605" s="431"/>
      <c r="AI605" s="431" t="s">
        <v>235</v>
      </c>
      <c r="AJ605" s="665"/>
      <c r="AK605" s="582"/>
      <c r="AL605" s="582"/>
      <c r="AM605" s="582"/>
      <c r="AN605" s="471"/>
      <c r="AO605" s="471"/>
      <c r="AP605" s="459">
        <v>0</v>
      </c>
      <c r="AQ605" s="431"/>
      <c r="AR605" s="431" t="s">
        <v>235</v>
      </c>
      <c r="AS605" s="665"/>
      <c r="AT605" s="582"/>
      <c r="AU605" s="582"/>
      <c r="AV605" s="582"/>
      <c r="AW605" s="582"/>
      <c r="AX605" s="471"/>
      <c r="AY605" s="471"/>
      <c r="AZ605" s="459">
        <v>0.13</v>
      </c>
      <c r="BA605" s="431"/>
      <c r="BB605" s="431" t="s">
        <v>3805</v>
      </c>
      <c r="BC605" s="665"/>
      <c r="BD605" s="582"/>
      <c r="BE605" s="582"/>
      <c r="BF605" s="582"/>
      <c r="BG605" s="471"/>
      <c r="BH605" s="471"/>
      <c r="BI605" s="459">
        <v>0</v>
      </c>
      <c r="BJ605" s="431"/>
      <c r="BK605" s="431" t="s">
        <v>235</v>
      </c>
      <c r="BL605" s="665"/>
      <c r="BM605" s="582"/>
      <c r="BN605" s="615">
        <v>25600000</v>
      </c>
      <c r="BO605" s="582"/>
      <c r="BP605" s="471"/>
      <c r="BQ605" s="471"/>
      <c r="BR605" s="459">
        <v>0</v>
      </c>
      <c r="BS605" s="431"/>
      <c r="BT605" s="431" t="s">
        <v>235</v>
      </c>
      <c r="BU605" s="665"/>
      <c r="BV605" s="582"/>
      <c r="BW605" s="582"/>
      <c r="BX605" s="582"/>
      <c r="BY605" s="582"/>
      <c r="BZ605" s="471"/>
      <c r="CA605" s="471"/>
      <c r="CB605" s="459">
        <v>0</v>
      </c>
      <c r="CC605" s="431"/>
      <c r="CD605" s="431" t="s">
        <v>235</v>
      </c>
      <c r="CE605" s="665"/>
      <c r="CF605" s="582"/>
      <c r="CG605" s="582"/>
      <c r="CH605" s="582"/>
      <c r="CI605" s="471"/>
      <c r="CJ605" s="471"/>
      <c r="CK605" s="459">
        <v>0.13</v>
      </c>
      <c r="CL605" s="431"/>
      <c r="CM605" s="431" t="s">
        <v>3805</v>
      </c>
      <c r="CN605" s="665"/>
      <c r="CO605" s="582"/>
      <c r="CP605" s="582"/>
      <c r="CQ605" s="582"/>
      <c r="CR605" s="471"/>
      <c r="CS605" s="471"/>
      <c r="CT605" s="459">
        <v>0</v>
      </c>
      <c r="CU605" s="431"/>
      <c r="CV605" s="431" t="s">
        <v>235</v>
      </c>
      <c r="CW605" s="665"/>
      <c r="CX605" s="582"/>
      <c r="CY605" s="582"/>
      <c r="CZ605" s="582"/>
      <c r="DA605" s="582"/>
      <c r="DB605" s="471"/>
      <c r="DC605" s="471"/>
      <c r="DD605" s="459">
        <v>0</v>
      </c>
      <c r="DE605" s="431"/>
      <c r="DF605" s="431" t="s">
        <v>235</v>
      </c>
      <c r="DG605" s="665"/>
      <c r="DH605" s="582"/>
      <c r="DI605" s="582"/>
      <c r="DJ605" s="582"/>
      <c r="DK605" s="471"/>
      <c r="DL605" s="471"/>
      <c r="DM605" s="459">
        <v>0</v>
      </c>
      <c r="DN605" s="431"/>
      <c r="DO605" s="431" t="s">
        <v>235</v>
      </c>
      <c r="DP605" s="665"/>
      <c r="DQ605" s="582"/>
      <c r="DR605" s="582"/>
      <c r="DS605" s="582"/>
      <c r="DT605" s="471"/>
      <c r="DU605" s="471"/>
      <c r="DV605" s="459">
        <v>0.13</v>
      </c>
      <c r="DW605" s="431"/>
      <c r="DX605" s="431" t="s">
        <v>3805</v>
      </c>
      <c r="DY605" s="665"/>
      <c r="DZ605" s="582"/>
      <c r="EA605" s="582"/>
      <c r="EB605" s="582"/>
      <c r="EC605" s="582"/>
      <c r="ED605" s="471"/>
      <c r="EE605" s="330"/>
      <c r="EF605" s="580"/>
      <c r="EG605" s="436">
        <v>0.28000000000000003</v>
      </c>
      <c r="EH605" s="435"/>
      <c r="EI605" s="435"/>
      <c r="EJ605" s="587"/>
      <c r="EK605" s="586"/>
      <c r="EL605" s="586"/>
      <c r="EM605" s="586"/>
      <c r="EN605" s="586"/>
      <c r="EO605" s="584"/>
      <c r="EP605" s="695">
        <v>1657948000</v>
      </c>
      <c r="EQ605" s="435"/>
      <c r="ER605" s="435"/>
      <c r="ES605" s="578"/>
      <c r="ET605" s="412">
        <f t="shared" si="11"/>
        <v>-0.10999999999999999</v>
      </c>
    </row>
    <row r="606" spans="1:150" s="577" customFormat="1" ht="99.95" customHeight="1" x14ac:dyDescent="0.25">
      <c r="A606" s="430" t="s">
        <v>217</v>
      </c>
      <c r="B606" s="430" t="s">
        <v>83</v>
      </c>
      <c r="C606" s="430" t="s">
        <v>3788</v>
      </c>
      <c r="D606" s="437">
        <v>7</v>
      </c>
      <c r="E606" s="430" t="s">
        <v>3789</v>
      </c>
      <c r="F606" s="437" t="s">
        <v>3589</v>
      </c>
      <c r="G606" s="437">
        <v>5000</v>
      </c>
      <c r="H606" s="443">
        <v>1</v>
      </c>
      <c r="I606" s="449">
        <v>0.14299999999999999</v>
      </c>
      <c r="J606" s="430" t="s">
        <v>3790</v>
      </c>
      <c r="K606" s="463">
        <v>43464</v>
      </c>
      <c r="L606" s="437">
        <v>19</v>
      </c>
      <c r="M606" s="430" t="s">
        <v>3802</v>
      </c>
      <c r="N606" s="430" t="s">
        <v>3803</v>
      </c>
      <c r="O606" s="416" t="s">
        <v>3655</v>
      </c>
      <c r="P606" s="444">
        <v>0.33329999999999999</v>
      </c>
      <c r="Q606" s="432" t="s">
        <v>2163</v>
      </c>
      <c r="R606" s="272">
        <v>1657948000</v>
      </c>
      <c r="S606" s="415"/>
      <c r="T606" s="70">
        <v>43101</v>
      </c>
      <c r="U606" s="70">
        <v>43464</v>
      </c>
      <c r="V606" s="167" t="s">
        <v>3806</v>
      </c>
      <c r="W606" s="443">
        <v>0.39</v>
      </c>
      <c r="X606" s="459">
        <v>0</v>
      </c>
      <c r="Y606" s="431"/>
      <c r="Z606" s="431" t="s">
        <v>235</v>
      </c>
      <c r="AA606" s="665"/>
      <c r="AB606" s="582"/>
      <c r="AC606" s="628"/>
      <c r="AD606" s="582"/>
      <c r="AE606" s="439"/>
      <c r="AF606" s="471"/>
      <c r="AG606" s="459">
        <v>0</v>
      </c>
      <c r="AH606" s="431"/>
      <c r="AI606" s="431" t="s">
        <v>235</v>
      </c>
      <c r="AJ606" s="665"/>
      <c r="AK606" s="582"/>
      <c r="AL606" s="582"/>
      <c r="AM606" s="582"/>
      <c r="AN606" s="471"/>
      <c r="AO606" s="471"/>
      <c r="AP606" s="459">
        <v>0</v>
      </c>
      <c r="AQ606" s="431"/>
      <c r="AR606" s="431" t="s">
        <v>235</v>
      </c>
      <c r="AS606" s="665"/>
      <c r="AT606" s="582"/>
      <c r="AU606" s="582"/>
      <c r="AV606" s="582"/>
      <c r="AW606" s="582"/>
      <c r="AX606" s="471"/>
      <c r="AY606" s="471"/>
      <c r="AZ606" s="459">
        <v>0</v>
      </c>
      <c r="BA606" s="431"/>
      <c r="BB606" s="431" t="s">
        <v>235</v>
      </c>
      <c r="BC606" s="665"/>
      <c r="BD606" s="582"/>
      <c r="BE606" s="582"/>
      <c r="BF606" s="582"/>
      <c r="BG606" s="471"/>
      <c r="BH606" s="471"/>
      <c r="BI606" s="459">
        <v>0</v>
      </c>
      <c r="BJ606" s="431"/>
      <c r="BK606" s="431" t="s">
        <v>235</v>
      </c>
      <c r="BL606" s="665"/>
      <c r="BM606" s="582"/>
      <c r="BN606" s="615"/>
      <c r="BO606" s="582"/>
      <c r="BP606" s="471"/>
      <c r="BQ606" s="471"/>
      <c r="BR606" s="459">
        <v>0</v>
      </c>
      <c r="BS606" s="431"/>
      <c r="BT606" s="431" t="s">
        <v>235</v>
      </c>
      <c r="BU606" s="665"/>
      <c r="BV606" s="582"/>
      <c r="BW606" s="582"/>
      <c r="BX606" s="582"/>
      <c r="BY606" s="582"/>
      <c r="BZ606" s="471"/>
      <c r="CA606" s="471"/>
      <c r="CB606" s="459">
        <v>0</v>
      </c>
      <c r="CC606" s="431"/>
      <c r="CD606" s="431" t="s">
        <v>235</v>
      </c>
      <c r="CE606" s="665"/>
      <c r="CF606" s="582"/>
      <c r="CG606" s="582"/>
      <c r="CH606" s="582"/>
      <c r="CI606" s="471"/>
      <c r="CJ606" s="471"/>
      <c r="CK606" s="459">
        <v>0</v>
      </c>
      <c r="CL606" s="431"/>
      <c r="CM606" s="431" t="s">
        <v>235</v>
      </c>
      <c r="CN606" s="665"/>
      <c r="CO606" s="582"/>
      <c r="CP606" s="582"/>
      <c r="CQ606" s="582"/>
      <c r="CR606" s="471"/>
      <c r="CS606" s="471"/>
      <c r="CT606" s="459">
        <v>0.15</v>
      </c>
      <c r="CU606" s="431"/>
      <c r="CV606" s="431" t="s">
        <v>3941</v>
      </c>
      <c r="CW606" s="665"/>
      <c r="CX606" s="582"/>
      <c r="CY606" s="582"/>
      <c r="CZ606" s="582"/>
      <c r="DA606" s="582"/>
      <c r="DB606" s="471"/>
      <c r="DC606" s="471"/>
      <c r="DD606" s="459">
        <v>0</v>
      </c>
      <c r="DE606" s="431"/>
      <c r="DF606" s="431" t="s">
        <v>235</v>
      </c>
      <c r="DG606" s="665"/>
      <c r="DH606" s="582"/>
      <c r="DI606" s="582"/>
      <c r="DJ606" s="582"/>
      <c r="DK606" s="471"/>
      <c r="DL606" s="471"/>
      <c r="DM606" s="459">
        <v>0.24</v>
      </c>
      <c r="DN606" s="431"/>
      <c r="DO606" s="431" t="s">
        <v>3942</v>
      </c>
      <c r="DP606" s="665"/>
      <c r="DQ606" s="582"/>
      <c r="DR606" s="582"/>
      <c r="DS606" s="582"/>
      <c r="DT606" s="471"/>
      <c r="DU606" s="471"/>
      <c r="DV606" s="459">
        <v>0</v>
      </c>
      <c r="DW606" s="431"/>
      <c r="DX606" s="431" t="s">
        <v>3943</v>
      </c>
      <c r="DY606" s="665"/>
      <c r="DZ606" s="582"/>
      <c r="EA606" s="582"/>
      <c r="EB606" s="582"/>
      <c r="EC606" s="582"/>
      <c r="ED606" s="471"/>
      <c r="EE606" s="330"/>
      <c r="EF606" s="580"/>
      <c r="EG606" s="436">
        <v>0.27</v>
      </c>
      <c r="EH606" s="435"/>
      <c r="EI606" s="435"/>
      <c r="EJ606" s="587">
        <v>1</v>
      </c>
      <c r="EK606" s="586"/>
      <c r="EL606" s="586"/>
      <c r="EM606" s="586"/>
      <c r="EN606" s="586"/>
      <c r="EO606" s="584"/>
      <c r="EP606" s="697"/>
      <c r="EQ606" s="435"/>
      <c r="ER606" s="435"/>
      <c r="ES606" s="578"/>
      <c r="ET606" s="412">
        <f t="shared" si="11"/>
        <v>-0.12</v>
      </c>
    </row>
    <row r="607" spans="1:150" s="577" customFormat="1" ht="99.95" customHeight="1" x14ac:dyDescent="0.25">
      <c r="A607" s="430" t="s">
        <v>217</v>
      </c>
      <c r="B607" s="430" t="s">
        <v>83</v>
      </c>
      <c r="C607" s="430" t="s">
        <v>3788</v>
      </c>
      <c r="D607" s="437">
        <v>7</v>
      </c>
      <c r="E607" s="430" t="s">
        <v>3789</v>
      </c>
      <c r="F607" s="437" t="s">
        <v>3589</v>
      </c>
      <c r="G607" s="437">
        <v>5000</v>
      </c>
      <c r="H607" s="443">
        <v>1</v>
      </c>
      <c r="I607" s="449">
        <v>0.14299999999999999</v>
      </c>
      <c r="J607" s="430" t="s">
        <v>3790</v>
      </c>
      <c r="K607" s="463">
        <v>43464</v>
      </c>
      <c r="L607" s="437">
        <v>19</v>
      </c>
      <c r="M607" s="430" t="s">
        <v>3802</v>
      </c>
      <c r="N607" s="430" t="s">
        <v>3803</v>
      </c>
      <c r="O607" s="416" t="s">
        <v>3655</v>
      </c>
      <c r="P607" s="444">
        <v>0.33329999999999999</v>
      </c>
      <c r="Q607" s="432" t="s">
        <v>2163</v>
      </c>
      <c r="R607" s="272">
        <v>1657948000</v>
      </c>
      <c r="S607" s="415"/>
      <c r="T607" s="70">
        <v>43101</v>
      </c>
      <c r="U607" s="70">
        <v>43464</v>
      </c>
      <c r="V607" s="167" t="s">
        <v>3944</v>
      </c>
      <c r="W607" s="443">
        <v>0.22</v>
      </c>
      <c r="X607" s="459">
        <v>0</v>
      </c>
      <c r="Y607" s="431"/>
      <c r="Z607" s="431" t="s">
        <v>235</v>
      </c>
      <c r="AA607" s="665"/>
      <c r="AB607" s="582"/>
      <c r="AC607" s="628"/>
      <c r="AD607" s="582"/>
      <c r="AE607" s="439"/>
      <c r="AF607" s="471"/>
      <c r="AG607" s="459">
        <v>0</v>
      </c>
      <c r="AH607" s="431"/>
      <c r="AI607" s="431" t="s">
        <v>235</v>
      </c>
      <c r="AJ607" s="665"/>
      <c r="AK607" s="582"/>
      <c r="AL607" s="582"/>
      <c r="AM607" s="582"/>
      <c r="AN607" s="471"/>
      <c r="AO607" s="471"/>
      <c r="AP607" s="459">
        <v>0</v>
      </c>
      <c r="AQ607" s="431"/>
      <c r="AR607" s="431" t="s">
        <v>235</v>
      </c>
      <c r="AS607" s="665"/>
      <c r="AT607" s="582"/>
      <c r="AU607" s="582"/>
      <c r="AV607" s="582"/>
      <c r="AW607" s="582"/>
      <c r="AX607" s="471"/>
      <c r="AY607" s="471"/>
      <c r="AZ607" s="459">
        <v>0.11</v>
      </c>
      <c r="BA607" s="431"/>
      <c r="BB607" s="431" t="s">
        <v>3945</v>
      </c>
      <c r="BC607" s="665"/>
      <c r="BD607" s="582"/>
      <c r="BE607" s="582"/>
      <c r="BF607" s="582"/>
      <c r="BG607" s="471"/>
      <c r="BH607" s="471"/>
      <c r="BI607" s="459">
        <v>0</v>
      </c>
      <c r="BJ607" s="431"/>
      <c r="BK607" s="431" t="s">
        <v>235</v>
      </c>
      <c r="BL607" s="665"/>
      <c r="BM607" s="582"/>
      <c r="BN607" s="615"/>
      <c r="BO607" s="582"/>
      <c r="BP607" s="471"/>
      <c r="BQ607" s="471"/>
      <c r="BR607" s="459">
        <v>0</v>
      </c>
      <c r="BS607" s="431"/>
      <c r="BT607" s="431" t="s">
        <v>235</v>
      </c>
      <c r="BU607" s="665"/>
      <c r="BV607" s="582"/>
      <c r="BW607" s="582"/>
      <c r="BX607" s="582"/>
      <c r="BY607" s="582"/>
      <c r="BZ607" s="471"/>
      <c r="CA607" s="471"/>
      <c r="CB607" s="459">
        <v>0</v>
      </c>
      <c r="CC607" s="431"/>
      <c r="CD607" s="431" t="s">
        <v>235</v>
      </c>
      <c r="CE607" s="665"/>
      <c r="CF607" s="582"/>
      <c r="CG607" s="582"/>
      <c r="CH607" s="582"/>
      <c r="CI607" s="471"/>
      <c r="CJ607" s="471"/>
      <c r="CK607" s="459">
        <v>0.11</v>
      </c>
      <c r="CL607" s="431"/>
      <c r="CM607" s="431" t="s">
        <v>3946</v>
      </c>
      <c r="CN607" s="665"/>
      <c r="CO607" s="582"/>
      <c r="CP607" s="582"/>
      <c r="CQ607" s="582"/>
      <c r="CR607" s="471"/>
      <c r="CS607" s="471"/>
      <c r="CT607" s="459">
        <v>0</v>
      </c>
      <c r="CU607" s="431"/>
      <c r="CV607" s="431" t="s">
        <v>235</v>
      </c>
      <c r="CW607" s="665"/>
      <c r="CX607" s="582"/>
      <c r="CY607" s="582"/>
      <c r="CZ607" s="582"/>
      <c r="DA607" s="582"/>
      <c r="DB607" s="471"/>
      <c r="DC607" s="471"/>
      <c r="DD607" s="459">
        <v>0</v>
      </c>
      <c r="DE607" s="431"/>
      <c r="DF607" s="431" t="s">
        <v>235</v>
      </c>
      <c r="DG607" s="665"/>
      <c r="DH607" s="582"/>
      <c r="DI607" s="582"/>
      <c r="DJ607" s="582"/>
      <c r="DK607" s="471"/>
      <c r="DL607" s="471"/>
      <c r="DM607" s="459">
        <v>0</v>
      </c>
      <c r="DN607" s="431"/>
      <c r="DO607" s="431" t="s">
        <v>235</v>
      </c>
      <c r="DP607" s="665"/>
      <c r="DQ607" s="582"/>
      <c r="DR607" s="582"/>
      <c r="DS607" s="582"/>
      <c r="DT607" s="471"/>
      <c r="DU607" s="471"/>
      <c r="DV607" s="459">
        <v>0</v>
      </c>
      <c r="DW607" s="431"/>
      <c r="DX607" s="431" t="s">
        <v>235</v>
      </c>
      <c r="DY607" s="665"/>
      <c r="DZ607" s="582"/>
      <c r="EA607" s="582"/>
      <c r="EB607" s="582"/>
      <c r="EC607" s="582"/>
      <c r="ED607" s="471"/>
      <c r="EE607" s="330"/>
      <c r="EF607" s="580"/>
      <c r="EG607" s="436">
        <v>0.27</v>
      </c>
      <c r="EH607" s="435"/>
      <c r="EI607" s="435"/>
      <c r="EJ607" s="587"/>
      <c r="EK607" s="586"/>
      <c r="EL607" s="586"/>
      <c r="EM607" s="586"/>
      <c r="EN607" s="586"/>
      <c r="EO607" s="584"/>
      <c r="EP607" s="696"/>
      <c r="EQ607" s="435"/>
      <c r="ER607" s="435"/>
      <c r="ES607" s="578"/>
      <c r="ET607" s="412">
        <f t="shared" si="11"/>
        <v>5.0000000000000017E-2</v>
      </c>
    </row>
    <row r="608" spans="1:150" s="577" customFormat="1" ht="78.75" customHeight="1" x14ac:dyDescent="0.25">
      <c r="A608" s="430" t="s">
        <v>217</v>
      </c>
      <c r="B608" s="430" t="s">
        <v>83</v>
      </c>
      <c r="C608" s="430" t="s">
        <v>3788</v>
      </c>
      <c r="D608" s="437">
        <v>7</v>
      </c>
      <c r="E608" s="430" t="s">
        <v>3789</v>
      </c>
      <c r="F608" s="437" t="s">
        <v>3589</v>
      </c>
      <c r="G608" s="437">
        <v>5000</v>
      </c>
      <c r="H608" s="443">
        <v>1</v>
      </c>
      <c r="I608" s="449">
        <v>0.14299999999999999</v>
      </c>
      <c r="J608" s="430" t="s">
        <v>3790</v>
      </c>
      <c r="K608" s="463">
        <v>43464</v>
      </c>
      <c r="L608" s="435">
        <v>20</v>
      </c>
      <c r="M608" s="430" t="s">
        <v>3815</v>
      </c>
      <c r="N608" s="430" t="s">
        <v>3803</v>
      </c>
      <c r="O608" s="416" t="s">
        <v>3655</v>
      </c>
      <c r="P608" s="444">
        <v>0.33329999999999999</v>
      </c>
      <c r="Q608" s="432" t="s">
        <v>2163</v>
      </c>
      <c r="R608" s="272">
        <v>1657948000</v>
      </c>
      <c r="S608" s="415"/>
      <c r="T608" s="70">
        <v>43101</v>
      </c>
      <c r="U608" s="70">
        <v>43464</v>
      </c>
      <c r="V608" s="430" t="s">
        <v>3817</v>
      </c>
      <c r="W608" s="433">
        <v>0.46</v>
      </c>
      <c r="X608" s="459">
        <v>0</v>
      </c>
      <c r="Y608" s="435"/>
      <c r="Z608" s="435" t="s">
        <v>235</v>
      </c>
      <c r="AA608" s="759"/>
      <c r="AB608" s="435"/>
      <c r="AC608" s="725">
        <v>274208000</v>
      </c>
      <c r="AD608" s="435"/>
      <c r="AE608" s="435"/>
      <c r="AF608" s="435"/>
      <c r="AG608" s="459">
        <v>0</v>
      </c>
      <c r="AH608" s="435"/>
      <c r="AI608" s="431" t="s">
        <v>235</v>
      </c>
      <c r="AJ608" s="759">
        <v>0</v>
      </c>
      <c r="AK608" s="435"/>
      <c r="AL608" s="435"/>
      <c r="AM608" s="435"/>
      <c r="AN608" s="435"/>
      <c r="AO608" s="435"/>
      <c r="AP608" s="459">
        <v>0</v>
      </c>
      <c r="AQ608" s="435"/>
      <c r="AR608" s="431" t="s">
        <v>235</v>
      </c>
      <c r="AS608" s="759"/>
      <c r="AT608" s="435"/>
      <c r="AU608" s="435"/>
      <c r="AV608" s="435"/>
      <c r="AW608" s="435"/>
      <c r="AX608" s="435"/>
      <c r="AY608" s="435"/>
      <c r="AZ608" s="459">
        <v>0.15</v>
      </c>
      <c r="BA608" s="435"/>
      <c r="BB608" s="431" t="s">
        <v>3818</v>
      </c>
      <c r="BC608" s="759"/>
      <c r="BD608" s="435"/>
      <c r="BE608" s="435"/>
      <c r="BF608" s="435"/>
      <c r="BG608" s="435"/>
      <c r="BH608" s="435"/>
      <c r="BI608" s="459">
        <v>0</v>
      </c>
      <c r="BJ608" s="435"/>
      <c r="BK608" s="435" t="s">
        <v>235</v>
      </c>
      <c r="BL608" s="759"/>
      <c r="BM608" s="435"/>
      <c r="BN608" s="435"/>
      <c r="BO608" s="435"/>
      <c r="BP608" s="435"/>
      <c r="BQ608" s="435"/>
      <c r="BR608" s="459">
        <v>0</v>
      </c>
      <c r="BS608" s="435"/>
      <c r="BT608" s="435" t="s">
        <v>235</v>
      </c>
      <c r="BU608" s="759"/>
      <c r="BV608" s="435"/>
      <c r="BW608" s="435"/>
      <c r="BX608" s="435"/>
      <c r="BY608" s="435"/>
      <c r="BZ608" s="435"/>
      <c r="CA608" s="435"/>
      <c r="CB608" s="459">
        <v>0</v>
      </c>
      <c r="CC608" s="435"/>
      <c r="CD608" s="435" t="s">
        <v>235</v>
      </c>
      <c r="CE608" s="759"/>
      <c r="CF608" s="435"/>
      <c r="CG608" s="435"/>
      <c r="CH608" s="435"/>
      <c r="CI608" s="435"/>
      <c r="CJ608" s="435"/>
      <c r="CK608" s="459">
        <v>0.15</v>
      </c>
      <c r="CL608" s="435"/>
      <c r="CM608" s="431" t="s">
        <v>3818</v>
      </c>
      <c r="CN608" s="759"/>
      <c r="CO608" s="435"/>
      <c r="CP608" s="435"/>
      <c r="CQ608" s="435"/>
      <c r="CR608" s="435"/>
      <c r="CS608" s="435"/>
      <c r="CT608" s="459">
        <v>0</v>
      </c>
      <c r="CU608" s="435"/>
      <c r="CV608" s="435" t="s">
        <v>235</v>
      </c>
      <c r="CW608" s="759"/>
      <c r="CX608" s="435"/>
      <c r="CY608" s="435"/>
      <c r="CZ608" s="435"/>
      <c r="DA608" s="435"/>
      <c r="DB608" s="586"/>
      <c r="DC608" s="435"/>
      <c r="DD608" s="459">
        <v>0</v>
      </c>
      <c r="DE608" s="435"/>
      <c r="DF608" s="435" t="s">
        <v>235</v>
      </c>
      <c r="DG608" s="759"/>
      <c r="DH608" s="435"/>
      <c r="DI608" s="435"/>
      <c r="DJ608" s="435"/>
      <c r="DK608" s="586"/>
      <c r="DL608" s="435"/>
      <c r="DM608" s="459">
        <v>0</v>
      </c>
      <c r="DN608" s="435"/>
      <c r="DO608" s="435" t="s">
        <v>235</v>
      </c>
      <c r="DP608" s="759"/>
      <c r="DQ608" s="435"/>
      <c r="DR608" s="435"/>
      <c r="DS608" s="435"/>
      <c r="DT608" s="435"/>
      <c r="DU608" s="435"/>
      <c r="DV608" s="459">
        <v>0.16</v>
      </c>
      <c r="DW608" s="435"/>
      <c r="DX608" s="431" t="s">
        <v>3818</v>
      </c>
      <c r="DY608" s="759"/>
      <c r="DZ608" s="435"/>
      <c r="EA608" s="435"/>
      <c r="EB608" s="435"/>
      <c r="EC608" s="435"/>
      <c r="ED608" s="435"/>
      <c r="EE608" s="330"/>
      <c r="EF608" s="580"/>
      <c r="EG608" s="436">
        <v>0.1</v>
      </c>
      <c r="EH608" s="435"/>
      <c r="EI608" s="435"/>
      <c r="EJ608" s="587"/>
      <c r="EK608" s="586"/>
      <c r="EL608" s="586"/>
      <c r="EM608" s="586"/>
      <c r="EN608" s="586"/>
      <c r="EO608" s="584"/>
      <c r="EP608" s="695">
        <v>274208000</v>
      </c>
      <c r="EQ608" s="435"/>
      <c r="ER608" s="435"/>
      <c r="ES608" s="578"/>
      <c r="ET608" s="412">
        <f t="shared" si="11"/>
        <v>-0.36</v>
      </c>
    </row>
    <row r="609" spans="1:150" s="577" customFormat="1" ht="78.75" customHeight="1" x14ac:dyDescent="0.25">
      <c r="A609" s="430" t="s">
        <v>217</v>
      </c>
      <c r="B609" s="430" t="s">
        <v>83</v>
      </c>
      <c r="C609" s="430" t="s">
        <v>3788</v>
      </c>
      <c r="D609" s="437">
        <v>7</v>
      </c>
      <c r="E609" s="430" t="s">
        <v>3789</v>
      </c>
      <c r="F609" s="437" t="s">
        <v>3589</v>
      </c>
      <c r="G609" s="437">
        <v>5000</v>
      </c>
      <c r="H609" s="443">
        <v>1</v>
      </c>
      <c r="I609" s="449">
        <v>0.14299999999999999</v>
      </c>
      <c r="J609" s="430" t="s">
        <v>3790</v>
      </c>
      <c r="K609" s="463">
        <v>43464</v>
      </c>
      <c r="L609" s="435">
        <v>20</v>
      </c>
      <c r="M609" s="430" t="s">
        <v>3815</v>
      </c>
      <c r="N609" s="430" t="s">
        <v>3803</v>
      </c>
      <c r="O609" s="416" t="s">
        <v>3655</v>
      </c>
      <c r="P609" s="444">
        <v>0.33329999999999999</v>
      </c>
      <c r="Q609" s="432" t="s">
        <v>2163</v>
      </c>
      <c r="R609" s="272">
        <v>1657948000</v>
      </c>
      <c r="S609" s="415"/>
      <c r="T609" s="70">
        <v>43101</v>
      </c>
      <c r="U609" s="70">
        <v>43464</v>
      </c>
      <c r="V609" s="167" t="s">
        <v>3819</v>
      </c>
      <c r="W609" s="433">
        <v>0.54</v>
      </c>
      <c r="X609" s="459">
        <v>0</v>
      </c>
      <c r="Y609" s="435"/>
      <c r="Z609" s="435" t="s">
        <v>235</v>
      </c>
      <c r="AA609" s="759"/>
      <c r="AB609" s="435"/>
      <c r="AC609" s="725"/>
      <c r="AD609" s="435"/>
      <c r="AE609" s="435"/>
      <c r="AF609" s="435"/>
      <c r="AG609" s="459">
        <v>0</v>
      </c>
      <c r="AH609" s="435"/>
      <c r="AI609" s="431" t="s">
        <v>235</v>
      </c>
      <c r="AJ609" s="759"/>
      <c r="AK609" s="435"/>
      <c r="AL609" s="435"/>
      <c r="AM609" s="435"/>
      <c r="AN609" s="435"/>
      <c r="AO609" s="435"/>
      <c r="AP609" s="459">
        <v>0.05</v>
      </c>
      <c r="AQ609" s="435"/>
      <c r="AR609" s="431" t="s">
        <v>3820</v>
      </c>
      <c r="AS609" s="759"/>
      <c r="AT609" s="435"/>
      <c r="AU609" s="435"/>
      <c r="AV609" s="435"/>
      <c r="AW609" s="435"/>
      <c r="AX609" s="435"/>
      <c r="AY609" s="435"/>
      <c r="AZ609" s="459">
        <v>0</v>
      </c>
      <c r="BA609" s="435"/>
      <c r="BB609" s="435" t="s">
        <v>235</v>
      </c>
      <c r="BC609" s="759"/>
      <c r="BD609" s="435"/>
      <c r="BE609" s="435"/>
      <c r="BF609" s="435"/>
      <c r="BG609" s="435"/>
      <c r="BH609" s="435"/>
      <c r="BI609" s="459">
        <v>0</v>
      </c>
      <c r="BJ609" s="435"/>
      <c r="BK609" s="435" t="s">
        <v>235</v>
      </c>
      <c r="BL609" s="759"/>
      <c r="BM609" s="435"/>
      <c r="BN609" s="435"/>
      <c r="BO609" s="435"/>
      <c r="BP609" s="435"/>
      <c r="BQ609" s="435"/>
      <c r="BR609" s="459">
        <v>0.15</v>
      </c>
      <c r="BS609" s="435"/>
      <c r="BT609" s="431" t="s">
        <v>3947</v>
      </c>
      <c r="BU609" s="759"/>
      <c r="BV609" s="435"/>
      <c r="BW609" s="435"/>
      <c r="BX609" s="435"/>
      <c r="BY609" s="435"/>
      <c r="BZ609" s="435"/>
      <c r="CA609" s="435"/>
      <c r="CB609" s="459">
        <v>0</v>
      </c>
      <c r="CC609" s="435"/>
      <c r="CD609" s="435" t="s">
        <v>235</v>
      </c>
      <c r="CE609" s="759"/>
      <c r="CF609" s="435"/>
      <c r="CG609" s="435"/>
      <c r="CH609" s="435"/>
      <c r="CI609" s="435"/>
      <c r="CJ609" s="435"/>
      <c r="CK609" s="459">
        <v>0</v>
      </c>
      <c r="CL609" s="435"/>
      <c r="CM609" s="435" t="s">
        <v>235</v>
      </c>
      <c r="CN609" s="759"/>
      <c r="CO609" s="435"/>
      <c r="CP609" s="435"/>
      <c r="CQ609" s="435"/>
      <c r="CR609" s="435"/>
      <c r="CS609" s="435"/>
      <c r="CT609" s="459">
        <v>0.34</v>
      </c>
      <c r="CU609" s="435"/>
      <c r="CV609" s="437" t="s">
        <v>3948</v>
      </c>
      <c r="CW609" s="759"/>
      <c r="CX609" s="435"/>
      <c r="CY609" s="435"/>
      <c r="CZ609" s="435"/>
      <c r="DA609" s="435"/>
      <c r="DB609" s="586"/>
      <c r="DC609" s="435"/>
      <c r="DD609" s="459">
        <v>0</v>
      </c>
      <c r="DE609" s="435"/>
      <c r="DF609" s="435" t="s">
        <v>235</v>
      </c>
      <c r="DG609" s="759"/>
      <c r="DH609" s="435"/>
      <c r="DI609" s="435"/>
      <c r="DJ609" s="435"/>
      <c r="DK609" s="586"/>
      <c r="DL609" s="435"/>
      <c r="DM609" s="459">
        <v>0</v>
      </c>
      <c r="DN609" s="435"/>
      <c r="DO609" s="435" t="s">
        <v>235</v>
      </c>
      <c r="DP609" s="759"/>
      <c r="DQ609" s="435"/>
      <c r="DR609" s="435"/>
      <c r="DS609" s="435"/>
      <c r="DT609" s="435"/>
      <c r="DU609" s="435"/>
      <c r="DV609" s="459">
        <v>0</v>
      </c>
      <c r="DW609" s="435"/>
      <c r="DX609" s="435" t="s">
        <v>235</v>
      </c>
      <c r="DY609" s="759"/>
      <c r="DZ609" s="435"/>
      <c r="EA609" s="435"/>
      <c r="EB609" s="435"/>
      <c r="EC609" s="435"/>
      <c r="ED609" s="435"/>
      <c r="EE609" s="330"/>
      <c r="EF609" s="580"/>
      <c r="EG609" s="436">
        <v>0.36</v>
      </c>
      <c r="EH609" s="435"/>
      <c r="EI609" s="435"/>
      <c r="EJ609" s="587"/>
      <c r="EK609" s="586"/>
      <c r="EL609" s="586"/>
      <c r="EM609" s="586"/>
      <c r="EN609" s="586"/>
      <c r="EO609" s="584"/>
      <c r="EP609" s="696"/>
      <c r="EQ609" s="435"/>
      <c r="ER609" s="435"/>
      <c r="ES609" s="578"/>
      <c r="ET609" s="412">
        <f t="shared" si="11"/>
        <v>-0.18000000000000005</v>
      </c>
    </row>
    <row r="612" spans="1:150" customFormat="1" ht="15.75" x14ac:dyDescent="0.25">
      <c r="A612" s="34" t="s">
        <v>3965</v>
      </c>
      <c r="C612" s="33"/>
      <c r="EP612" s="428"/>
    </row>
    <row r="613" spans="1:150" customFormat="1" ht="15.75" x14ac:dyDescent="0.25">
      <c r="A613" s="34" t="s">
        <v>3964</v>
      </c>
      <c r="B613" s="225"/>
      <c r="C613" s="226" t="s">
        <v>254</v>
      </c>
      <c r="EP613" s="428"/>
    </row>
    <row r="614" spans="1:150" customFormat="1" ht="15.75" x14ac:dyDescent="0.25">
      <c r="A614" s="34" t="s">
        <v>251</v>
      </c>
      <c r="B614" s="225"/>
      <c r="C614" s="226" t="s">
        <v>255</v>
      </c>
      <c r="EP614" s="428"/>
    </row>
  </sheetData>
  <autoFilter ref="A9:ET609" xr:uid="{00000000-0009-0000-0000-000001000000}"/>
  <mergeCells count="9982">
    <mergeCell ref="ER377:ER378"/>
    <mergeCell ref="ER379:ER380"/>
    <mergeCell ref="ER382:ER387"/>
    <mergeCell ref="ER388:ER392"/>
    <mergeCell ref="ER407:ER408"/>
    <mergeCell ref="ER410:ER411"/>
    <mergeCell ref="ER414:ER415"/>
    <mergeCell ref="ER417:ER418"/>
    <mergeCell ref="ER420:ER422"/>
    <mergeCell ref="EJ424:EJ425"/>
    <mergeCell ref="EK424:EK425"/>
    <mergeCell ref="EJ414:EJ415"/>
    <mergeCell ref="EK414:EK415"/>
    <mergeCell ref="EJ417:EJ418"/>
    <mergeCell ref="EK417:EK418"/>
    <mergeCell ref="EJ420:EJ422"/>
    <mergeCell ref="EK420:EK422"/>
    <mergeCell ref="EL377:EL378"/>
    <mergeCell ref="EL379:EL380"/>
    <mergeCell ref="EL410:EL411"/>
    <mergeCell ref="EL414:EL415"/>
    <mergeCell ref="EL417:EL418"/>
    <mergeCell ref="EL420:EL422"/>
    <mergeCell ref="EQ377:EQ378"/>
    <mergeCell ref="EQ379:EQ380"/>
    <mergeCell ref="EQ388:EQ392"/>
    <mergeCell ref="EQ393:EQ402"/>
    <mergeCell ref="EQ410:EQ411"/>
    <mergeCell ref="EQ414:EQ415"/>
    <mergeCell ref="EQ417:EQ418"/>
    <mergeCell ref="EQ420:EQ422"/>
    <mergeCell ref="EM414:EM416"/>
    <mergeCell ref="EJ373:EJ374"/>
    <mergeCell ref="EK373:EK374"/>
    <mergeCell ref="EJ377:EJ378"/>
    <mergeCell ref="EK377:EK378"/>
    <mergeCell ref="EJ379:EJ380"/>
    <mergeCell ref="EK379:EK380"/>
    <mergeCell ref="EJ382:EJ387"/>
    <mergeCell ref="EK382:EK387"/>
    <mergeCell ref="EJ388:EJ392"/>
    <mergeCell ref="EK388:EK392"/>
    <mergeCell ref="EJ393:EJ402"/>
    <mergeCell ref="EK393:EK402"/>
    <mergeCell ref="EJ404:EJ406"/>
    <mergeCell ref="EK404:EK406"/>
    <mergeCell ref="EJ407:EJ408"/>
    <mergeCell ref="EK407:EK408"/>
    <mergeCell ref="EJ410:EJ411"/>
    <mergeCell ref="EK410:EK411"/>
    <mergeCell ref="DP596:DP597"/>
    <mergeCell ref="AW594:AW595"/>
    <mergeCell ref="BC594:BC595"/>
    <mergeCell ref="BL594:BL595"/>
    <mergeCell ref="BU594:BU595"/>
    <mergeCell ref="EB592:EB593"/>
    <mergeCell ref="EC592:EC593"/>
    <mergeCell ref="EJ592:EJ595"/>
    <mergeCell ref="EK592:EK595"/>
    <mergeCell ref="EL592:EL595"/>
    <mergeCell ref="DR587:DR588"/>
    <mergeCell ref="DS587:DS588"/>
    <mergeCell ref="DT587:DT588"/>
    <mergeCell ref="DU587:DU588"/>
    <mergeCell ref="DY587:DY588"/>
    <mergeCell ref="DZ587:DZ588"/>
    <mergeCell ref="EK428:EK430"/>
    <mergeCell ref="EL428:EL430"/>
    <mergeCell ref="EK431:EK433"/>
    <mergeCell ref="EL431:EL433"/>
    <mergeCell ref="EK434:EK436"/>
    <mergeCell ref="EL434:EL436"/>
    <mergeCell ref="EK437:EK439"/>
    <mergeCell ref="EL437:EL439"/>
    <mergeCell ref="EK440:EK442"/>
    <mergeCell ref="EL440:EL442"/>
    <mergeCell ref="EK443:EK445"/>
    <mergeCell ref="EL443:EL445"/>
    <mergeCell ref="EK446:EK447"/>
    <mergeCell ref="EL446:EL447"/>
    <mergeCell ref="EK448:EK450"/>
    <mergeCell ref="EL448:EL450"/>
    <mergeCell ref="EK451:EK452"/>
    <mergeCell ref="EL451:EL452"/>
    <mergeCell ref="EK484:EK485"/>
    <mergeCell ref="EL484:EL485"/>
    <mergeCell ref="EK486:EK487"/>
    <mergeCell ref="EL486:EL487"/>
    <mergeCell ref="EK453:EK454"/>
    <mergeCell ref="EL453:EL454"/>
    <mergeCell ref="EK455:EK457"/>
    <mergeCell ref="EL455:EL457"/>
    <mergeCell ref="EK458:EK460"/>
    <mergeCell ref="EL458:EL460"/>
    <mergeCell ref="EK461:EK463"/>
    <mergeCell ref="EL461:EL463"/>
    <mergeCell ref="EK464:EK465"/>
    <mergeCell ref="EL464:EL465"/>
    <mergeCell ref="EK466:EK468"/>
    <mergeCell ref="EL466:EL468"/>
    <mergeCell ref="EK469:EK471"/>
    <mergeCell ref="EL469:EL471"/>
    <mergeCell ref="EK472:EK474"/>
    <mergeCell ref="EL472:EL474"/>
    <mergeCell ref="EK475:EK477"/>
    <mergeCell ref="EL475:EL477"/>
    <mergeCell ref="BM605:BM607"/>
    <mergeCell ref="BN605:BN607"/>
    <mergeCell ref="BO605:BO607"/>
    <mergeCell ref="BU605:BU607"/>
    <mergeCell ref="BV605:BV607"/>
    <mergeCell ref="BW605:BW607"/>
    <mergeCell ref="AW605:AW607"/>
    <mergeCell ref="BC605:BC607"/>
    <mergeCell ref="BD605:BD607"/>
    <mergeCell ref="BE605:BE607"/>
    <mergeCell ref="BF605:BF607"/>
    <mergeCell ref="BL605:BL607"/>
    <mergeCell ref="AL605:AL607"/>
    <mergeCell ref="AM605:AM607"/>
    <mergeCell ref="AS605:AS607"/>
    <mergeCell ref="AT605:AT607"/>
    <mergeCell ref="AU605:AU607"/>
    <mergeCell ref="AV605:AV607"/>
    <mergeCell ref="DQ605:DQ607"/>
    <mergeCell ref="DR605:DR607"/>
    <mergeCell ref="DS605:DS607"/>
    <mergeCell ref="DY605:DY607"/>
    <mergeCell ref="CY605:CY607"/>
    <mergeCell ref="CZ605:CZ607"/>
    <mergeCell ref="DA605:DA607"/>
    <mergeCell ref="DG605:DG607"/>
    <mergeCell ref="DH605:DH607"/>
    <mergeCell ref="DI605:DI607"/>
    <mergeCell ref="CN605:CN607"/>
    <mergeCell ref="CO605:CO607"/>
    <mergeCell ref="CP605:CP607"/>
    <mergeCell ref="CQ605:CQ607"/>
    <mergeCell ref="CW605:CW607"/>
    <mergeCell ref="CX605:CX607"/>
    <mergeCell ref="BX605:BX607"/>
    <mergeCell ref="BY605:BY607"/>
    <mergeCell ref="CE605:CE607"/>
    <mergeCell ref="CF605:CF607"/>
    <mergeCell ref="CG605:CG607"/>
    <mergeCell ref="CH605:CH607"/>
    <mergeCell ref="BC608:BC609"/>
    <mergeCell ref="EO592:EO601"/>
    <mergeCell ref="AA594:AA595"/>
    <mergeCell ref="AC594:AC595"/>
    <mergeCell ref="AJ594:AJ595"/>
    <mergeCell ref="AS594:AS595"/>
    <mergeCell ref="BL608:BL609"/>
    <mergeCell ref="BU608:BU609"/>
    <mergeCell ref="CE608:CE609"/>
    <mergeCell ref="CN608:CN609"/>
    <mergeCell ref="CW608:CW609"/>
    <mergeCell ref="EJ608:EJ609"/>
    <mergeCell ref="EK608:EK609"/>
    <mergeCell ref="EL608:EL609"/>
    <mergeCell ref="EL605:EL607"/>
    <mergeCell ref="AA608:AA609"/>
    <mergeCell ref="AC608:AC609"/>
    <mergeCell ref="AJ608:AJ609"/>
    <mergeCell ref="AS608:AS609"/>
    <mergeCell ref="DB608:DB609"/>
    <mergeCell ref="DG608:DG609"/>
    <mergeCell ref="DK608:DK609"/>
    <mergeCell ref="DP608:DP609"/>
    <mergeCell ref="DY608:DY609"/>
    <mergeCell ref="DZ605:DZ607"/>
    <mergeCell ref="EA605:EA607"/>
    <mergeCell ref="EB605:EB607"/>
    <mergeCell ref="EC605:EC607"/>
    <mergeCell ref="EJ605:EJ607"/>
    <mergeCell ref="EK605:EK607"/>
    <mergeCell ref="DJ605:DJ607"/>
    <mergeCell ref="DP605:DP607"/>
    <mergeCell ref="EL602:EL604"/>
    <mergeCell ref="EM602:EM609"/>
    <mergeCell ref="EN602:EN609"/>
    <mergeCell ref="EO602:EO609"/>
    <mergeCell ref="AA605:AA607"/>
    <mergeCell ref="AB605:AB607"/>
    <mergeCell ref="AC605:AC607"/>
    <mergeCell ref="AD605:AD607"/>
    <mergeCell ref="AJ605:AJ607"/>
    <mergeCell ref="AK605:AK607"/>
    <mergeCell ref="DZ602:DZ604"/>
    <mergeCell ref="EA602:EA604"/>
    <mergeCell ref="EB602:EB604"/>
    <mergeCell ref="EC602:EC604"/>
    <mergeCell ref="EJ602:EJ604"/>
    <mergeCell ref="EK602:EK604"/>
    <mergeCell ref="DJ602:DJ604"/>
    <mergeCell ref="DP602:DP604"/>
    <mergeCell ref="DQ602:DQ604"/>
    <mergeCell ref="DR602:DR604"/>
    <mergeCell ref="AT602:AT604"/>
    <mergeCell ref="AU602:AU604"/>
    <mergeCell ref="AV602:AV604"/>
    <mergeCell ref="DS602:DS604"/>
    <mergeCell ref="DY602:DY604"/>
    <mergeCell ref="CY602:CY604"/>
    <mergeCell ref="CZ602:CZ604"/>
    <mergeCell ref="DA602:DA604"/>
    <mergeCell ref="DG602:DG604"/>
    <mergeCell ref="DH602:DH604"/>
    <mergeCell ref="DI602:DI604"/>
    <mergeCell ref="CN602:CN604"/>
    <mergeCell ref="CO598:CO601"/>
    <mergeCell ref="AS598:AS601"/>
    <mergeCell ref="AS596:AS597"/>
    <mergeCell ref="AW596:AW597"/>
    <mergeCell ref="BC596:BC597"/>
    <mergeCell ref="BL596:BL597"/>
    <mergeCell ref="BU596:BU597"/>
    <mergeCell ref="BY596:BY597"/>
    <mergeCell ref="AA602:AA604"/>
    <mergeCell ref="AB602:AB604"/>
    <mergeCell ref="AC602:AC604"/>
    <mergeCell ref="AD602:AD604"/>
    <mergeCell ref="AJ602:AJ604"/>
    <mergeCell ref="AK602:AK604"/>
    <mergeCell ref="DY598:DY601"/>
    <mergeCell ref="DZ598:DZ601"/>
    <mergeCell ref="EC598:EC601"/>
    <mergeCell ref="CO602:CO604"/>
    <mergeCell ref="CP602:CP604"/>
    <mergeCell ref="CQ602:CQ604"/>
    <mergeCell ref="CW602:CW604"/>
    <mergeCell ref="CX602:CX604"/>
    <mergeCell ref="BX602:BX604"/>
    <mergeCell ref="BY602:BY604"/>
    <mergeCell ref="CE602:CE604"/>
    <mergeCell ref="CF602:CF604"/>
    <mergeCell ref="CG602:CG604"/>
    <mergeCell ref="CH602:CH604"/>
    <mergeCell ref="AW598:AW601"/>
    <mergeCell ref="BC598:BC601"/>
    <mergeCell ref="BL598:BL601"/>
    <mergeCell ref="BU598:BU601"/>
    <mergeCell ref="AA596:AA597"/>
    <mergeCell ref="AB596:AB597"/>
    <mergeCell ref="AC596:AC597"/>
    <mergeCell ref="AJ596:AJ597"/>
    <mergeCell ref="AK596:AK597"/>
    <mergeCell ref="BY594:BY595"/>
    <mergeCell ref="CE594:CE595"/>
    <mergeCell ref="CG594:CG595"/>
    <mergeCell ref="CN594:CN595"/>
    <mergeCell ref="CW594:CW595"/>
    <mergeCell ref="DA594:DA595"/>
    <mergeCell ref="EN592:EN601"/>
    <mergeCell ref="BU592:BU593"/>
    <mergeCell ref="BV592:BV593"/>
    <mergeCell ref="DY596:DY597"/>
    <mergeCell ref="EC596:EC597"/>
    <mergeCell ref="EJ596:EJ598"/>
    <mergeCell ref="EK596:EK598"/>
    <mergeCell ref="EL596:EL598"/>
    <mergeCell ref="AA598:AA601"/>
    <mergeCell ref="AB598:AB601"/>
    <mergeCell ref="AC598:AC601"/>
    <mergeCell ref="AJ598:AJ601"/>
    <mergeCell ref="AK598:AK601"/>
    <mergeCell ref="CE596:CE597"/>
    <mergeCell ref="CN596:CN597"/>
    <mergeCell ref="CW596:CW597"/>
    <mergeCell ref="DA596:DA597"/>
    <mergeCell ref="DG596:DG597"/>
    <mergeCell ref="EJ599:EJ601"/>
    <mergeCell ref="EK599:EK601"/>
    <mergeCell ref="CW598:CW601"/>
    <mergeCell ref="AJ589:AJ591"/>
    <mergeCell ref="AK589:AK591"/>
    <mergeCell ref="AS589:AS591"/>
    <mergeCell ref="AT589:AT591"/>
    <mergeCell ref="AW589:AW591"/>
    <mergeCell ref="BC589:BC591"/>
    <mergeCell ref="BM602:BM604"/>
    <mergeCell ref="BN602:BN604"/>
    <mergeCell ref="BO602:BO604"/>
    <mergeCell ref="BU602:BU604"/>
    <mergeCell ref="BV602:BV604"/>
    <mergeCell ref="BW602:BW604"/>
    <mergeCell ref="AW602:AW604"/>
    <mergeCell ref="BC602:BC604"/>
    <mergeCell ref="BD602:BD604"/>
    <mergeCell ref="BE602:BE604"/>
    <mergeCell ref="BF602:BF604"/>
    <mergeCell ref="BL602:BL604"/>
    <mergeCell ref="AL602:AL604"/>
    <mergeCell ref="AM602:AM604"/>
    <mergeCell ref="AS602:AS604"/>
    <mergeCell ref="BV598:BV601"/>
    <mergeCell ref="DZ589:DZ591"/>
    <mergeCell ref="EC589:EC591"/>
    <mergeCell ref="ED589:ED591"/>
    <mergeCell ref="AA592:AA593"/>
    <mergeCell ref="AB592:AB593"/>
    <mergeCell ref="AC592:AC593"/>
    <mergeCell ref="AJ592:AJ593"/>
    <mergeCell ref="DH589:DH591"/>
    <mergeCell ref="DK589:DK591"/>
    <mergeCell ref="DL589:DL591"/>
    <mergeCell ref="DP589:DP591"/>
    <mergeCell ref="DQ589:DQ591"/>
    <mergeCell ref="DT589:DT591"/>
    <mergeCell ref="CW589:CW591"/>
    <mergeCell ref="CX589:CX591"/>
    <mergeCell ref="DA589:DA591"/>
    <mergeCell ref="DB589:DB591"/>
    <mergeCell ref="DC589:DC591"/>
    <mergeCell ref="DG589:DG591"/>
    <mergeCell ref="CE589:CE591"/>
    <mergeCell ref="CF589:CF591"/>
    <mergeCell ref="CN589:CN591"/>
    <mergeCell ref="CO589:CO591"/>
    <mergeCell ref="CR589:CR591"/>
    <mergeCell ref="CS589:CS591"/>
    <mergeCell ref="BD589:BD591"/>
    <mergeCell ref="BL589:BL591"/>
    <mergeCell ref="BM589:BM591"/>
    <mergeCell ref="BU589:BU591"/>
    <mergeCell ref="AA589:AA591"/>
    <mergeCell ref="AB589:AB591"/>
    <mergeCell ref="AC589:AC591"/>
    <mergeCell ref="EM592:EM601"/>
    <mergeCell ref="EL599:EL601"/>
    <mergeCell ref="DG592:DG593"/>
    <mergeCell ref="DP592:DP593"/>
    <mergeCell ref="DQ592:DQ593"/>
    <mergeCell ref="DY592:DY593"/>
    <mergeCell ref="DZ592:DZ593"/>
    <mergeCell ref="EA592:EA593"/>
    <mergeCell ref="BY592:BY593"/>
    <mergeCell ref="CE592:CE593"/>
    <mergeCell ref="CN592:CN593"/>
    <mergeCell ref="CW592:CW593"/>
    <mergeCell ref="CX592:CX593"/>
    <mergeCell ref="DA592:DA593"/>
    <mergeCell ref="AS592:AS593"/>
    <mergeCell ref="AW592:AW593"/>
    <mergeCell ref="BC592:BC593"/>
    <mergeCell ref="BL592:BL593"/>
    <mergeCell ref="DG594:DG595"/>
    <mergeCell ref="DP594:DP595"/>
    <mergeCell ref="AT598:AT601"/>
    <mergeCell ref="DY594:DY595"/>
    <mergeCell ref="EC594:EC595"/>
    <mergeCell ref="DA598:DA601"/>
    <mergeCell ref="DG598:DG601"/>
    <mergeCell ref="DH598:DH601"/>
    <mergeCell ref="DP598:DP601"/>
    <mergeCell ref="DQ598:DQ601"/>
    <mergeCell ref="BY598:BY601"/>
    <mergeCell ref="CE598:CE601"/>
    <mergeCell ref="CF598:CF601"/>
    <mergeCell ref="CN598:CN601"/>
    <mergeCell ref="DU589:DU591"/>
    <mergeCell ref="DY589:DY591"/>
    <mergeCell ref="CH587:CH588"/>
    <mergeCell ref="CI587:CI588"/>
    <mergeCell ref="CJ587:CJ588"/>
    <mergeCell ref="BU587:BU588"/>
    <mergeCell ref="BV587:BV588"/>
    <mergeCell ref="BW587:BW588"/>
    <mergeCell ref="BX587:BX588"/>
    <mergeCell ref="BZ587:BZ588"/>
    <mergeCell ref="CA587:CA588"/>
    <mergeCell ref="BC587:BC588"/>
    <mergeCell ref="BD587:BD588"/>
    <mergeCell ref="BL587:BL588"/>
    <mergeCell ref="BM587:BM588"/>
    <mergeCell ref="BN587:BN588"/>
    <mergeCell ref="BO587:BO588"/>
    <mergeCell ref="BV589:BV591"/>
    <mergeCell ref="BY589:BY591"/>
    <mergeCell ref="AS587:AS588"/>
    <mergeCell ref="AT587:AT588"/>
    <mergeCell ref="AU587:AU588"/>
    <mergeCell ref="AV587:AV588"/>
    <mergeCell ref="AX587:AX588"/>
    <mergeCell ref="AY587:AY588"/>
    <mergeCell ref="CG587:CG588"/>
    <mergeCell ref="EA587:EA588"/>
    <mergeCell ref="DI587:DI588"/>
    <mergeCell ref="DJ587:DJ588"/>
    <mergeCell ref="DK587:DK588"/>
    <mergeCell ref="DL587:DL588"/>
    <mergeCell ref="DP587:DP588"/>
    <mergeCell ref="DQ587:DQ588"/>
    <mergeCell ref="CW587:CW588"/>
    <mergeCell ref="CX587:CX588"/>
    <mergeCell ref="CY587:CY588"/>
    <mergeCell ref="CZ587:CZ588"/>
    <mergeCell ref="DG587:DG588"/>
    <mergeCell ref="DH587:DH588"/>
    <mergeCell ref="CN587:CN588"/>
    <mergeCell ref="CO587:CO588"/>
    <mergeCell ref="CP587:CP588"/>
    <mergeCell ref="CQ587:CQ588"/>
    <mergeCell ref="CR587:CR588"/>
    <mergeCell ref="CS587:CS588"/>
    <mergeCell ref="CE587:CE588"/>
    <mergeCell ref="CF587:CF588"/>
    <mergeCell ref="BL584:BL586"/>
    <mergeCell ref="BM584:BM586"/>
    <mergeCell ref="BP584:BP586"/>
    <mergeCell ref="BQ584:BQ586"/>
    <mergeCell ref="BU584:BU586"/>
    <mergeCell ref="BV584:BV586"/>
    <mergeCell ref="AX584:AX586"/>
    <mergeCell ref="AY584:AY586"/>
    <mergeCell ref="BC584:BC586"/>
    <mergeCell ref="BD584:BD586"/>
    <mergeCell ref="BG584:BG586"/>
    <mergeCell ref="BH584:BH586"/>
    <mergeCell ref="AA577:AA579"/>
    <mergeCell ref="AB577:AB579"/>
    <mergeCell ref="AC577:AC579"/>
    <mergeCell ref="AJ577:AJ579"/>
    <mergeCell ref="AK577:AK579"/>
    <mergeCell ref="AS577:AS579"/>
    <mergeCell ref="AK584:AK586"/>
    <mergeCell ref="AT577:AT579"/>
    <mergeCell ref="BC577:BC579"/>
    <mergeCell ref="BD577:BD579"/>
    <mergeCell ref="BL577:BL579"/>
    <mergeCell ref="AL584:AL586"/>
    <mergeCell ref="AM584:AM586"/>
    <mergeCell ref="AN584:AN586"/>
    <mergeCell ref="AO584:AO586"/>
    <mergeCell ref="AS584:AS586"/>
    <mergeCell ref="AT584:AT586"/>
    <mergeCell ref="BV580:BV581"/>
    <mergeCell ref="DY584:DY586"/>
    <mergeCell ref="DZ584:DZ586"/>
    <mergeCell ref="ED584:ED586"/>
    <mergeCell ref="AA587:AA588"/>
    <mergeCell ref="AB587:AB588"/>
    <mergeCell ref="AC587:AC588"/>
    <mergeCell ref="AE587:AE588"/>
    <mergeCell ref="AF587:AF588"/>
    <mergeCell ref="AJ587:AJ588"/>
    <mergeCell ref="AK587:AK588"/>
    <mergeCell ref="DK584:DK586"/>
    <mergeCell ref="DL584:DL586"/>
    <mergeCell ref="DP584:DP586"/>
    <mergeCell ref="DQ584:DQ586"/>
    <mergeCell ref="DT584:DT586"/>
    <mergeCell ref="DU584:DU586"/>
    <mergeCell ref="CW584:CW586"/>
    <mergeCell ref="CX584:CX586"/>
    <mergeCell ref="DB584:DB586"/>
    <mergeCell ref="DC584:DC586"/>
    <mergeCell ref="DG584:DG586"/>
    <mergeCell ref="DH584:DH586"/>
    <mergeCell ref="CI584:CI586"/>
    <mergeCell ref="CJ584:CJ586"/>
    <mergeCell ref="CN584:CN586"/>
    <mergeCell ref="CO584:CO586"/>
    <mergeCell ref="AA584:AA586"/>
    <mergeCell ref="AB584:AB586"/>
    <mergeCell ref="AC584:AC586"/>
    <mergeCell ref="AE584:AE586"/>
    <mergeCell ref="AF584:AF586"/>
    <mergeCell ref="AJ584:AJ586"/>
    <mergeCell ref="CR584:CR586"/>
    <mergeCell ref="CS584:CS586"/>
    <mergeCell ref="BW584:BW586"/>
    <mergeCell ref="BZ584:BZ586"/>
    <mergeCell ref="DG563:DG565"/>
    <mergeCell ref="DH563:DH565"/>
    <mergeCell ref="DI563:DI565"/>
    <mergeCell ref="DJ563:DJ565"/>
    <mergeCell ref="DO563:DO565"/>
    <mergeCell ref="DP563:DP565"/>
    <mergeCell ref="CW577:CW579"/>
    <mergeCell ref="BM577:BM579"/>
    <mergeCell ref="BU577:BU579"/>
    <mergeCell ref="CX563:CX565"/>
    <mergeCell ref="CY563:CY565"/>
    <mergeCell ref="CZ563:CZ565"/>
    <mergeCell ref="DA563:DA565"/>
    <mergeCell ref="DB563:DB565"/>
    <mergeCell ref="DF563:DF565"/>
    <mergeCell ref="CN563:CN565"/>
    <mergeCell ref="CO563:CO565"/>
    <mergeCell ref="CP563:CP565"/>
    <mergeCell ref="CQ563:CQ565"/>
    <mergeCell ref="CV563:CV565"/>
    <mergeCell ref="CW563:CW565"/>
    <mergeCell ref="CA584:CA586"/>
    <mergeCell ref="CE584:CE586"/>
    <mergeCell ref="CF584:CF586"/>
    <mergeCell ref="CG584:CG586"/>
    <mergeCell ref="CF569:CF571"/>
    <mergeCell ref="CX569:CX571"/>
    <mergeCell ref="CX566:CX568"/>
    <mergeCell ref="DZ566:DZ568"/>
    <mergeCell ref="EB567:EB575"/>
    <mergeCell ref="EC567:EC575"/>
    <mergeCell ref="AC569:AC571"/>
    <mergeCell ref="AT569:AT571"/>
    <mergeCell ref="BV569:BV571"/>
    <mergeCell ref="EB563:EB566"/>
    <mergeCell ref="EC563:EC565"/>
    <mergeCell ref="AC566:AC568"/>
    <mergeCell ref="BM566:BM568"/>
    <mergeCell ref="BV566:BV568"/>
    <mergeCell ref="CO566:CO568"/>
    <mergeCell ref="DQ563:DQ565"/>
    <mergeCell ref="DR563:DR565"/>
    <mergeCell ref="DH575:DH576"/>
    <mergeCell ref="DZ575:DZ576"/>
    <mergeCell ref="BL563:BL565"/>
    <mergeCell ref="BM563:BM565"/>
    <mergeCell ref="BN563:BN565"/>
    <mergeCell ref="BO563:BO565"/>
    <mergeCell ref="BT563:BT564"/>
    <mergeCell ref="BU563:BU565"/>
    <mergeCell ref="DS563:DS565"/>
    <mergeCell ref="DY563:DY565"/>
    <mergeCell ref="DZ563:DZ565"/>
    <mergeCell ref="EA563:EA565"/>
    <mergeCell ref="DH572:DH574"/>
    <mergeCell ref="DZ572:DZ574"/>
    <mergeCell ref="AC575:AC576"/>
    <mergeCell ref="BD575:BD576"/>
    <mergeCell ref="CF575:CF576"/>
    <mergeCell ref="CX575:CX576"/>
    <mergeCell ref="BV572:BV574"/>
    <mergeCell ref="CF572:CF574"/>
    <mergeCell ref="CX572:CX574"/>
    <mergeCell ref="DZ577:DZ579"/>
    <mergeCell ref="ED577:ED583"/>
    <mergeCell ref="AC580:AC581"/>
    <mergeCell ref="AK580:AK581"/>
    <mergeCell ref="AT580:AT581"/>
    <mergeCell ref="BD580:BD581"/>
    <mergeCell ref="CX577:CX579"/>
    <mergeCell ref="DG577:DG579"/>
    <mergeCell ref="DH577:DH579"/>
    <mergeCell ref="DP577:DP579"/>
    <mergeCell ref="DQ577:DQ579"/>
    <mergeCell ref="DY577:DY579"/>
    <mergeCell ref="BV577:BV579"/>
    <mergeCell ref="CE577:CE579"/>
    <mergeCell ref="CF577:CF579"/>
    <mergeCell ref="CN577:CN579"/>
    <mergeCell ref="CO577:CO579"/>
    <mergeCell ref="DQ580:DQ581"/>
    <mergeCell ref="DZ580:DZ581"/>
    <mergeCell ref="CO580:CO581"/>
    <mergeCell ref="CX580:CX581"/>
    <mergeCell ref="DH580:DH581"/>
    <mergeCell ref="BM580:BM581"/>
    <mergeCell ref="AC572:AC574"/>
    <mergeCell ref="AT572:AT574"/>
    <mergeCell ref="BD572:BD574"/>
    <mergeCell ref="CF580:CF581"/>
    <mergeCell ref="AM563:AM565"/>
    <mergeCell ref="AS563:AS565"/>
    <mergeCell ref="AT563:AT565"/>
    <mergeCell ref="AU563:AU565"/>
    <mergeCell ref="AW563:AW565"/>
    <mergeCell ref="AX563:AX565"/>
    <mergeCell ref="AA563:AA565"/>
    <mergeCell ref="AC563:AC565"/>
    <mergeCell ref="AD563:AD565"/>
    <mergeCell ref="AJ563:AJ565"/>
    <mergeCell ref="AK563:AK565"/>
    <mergeCell ref="AL563:AL565"/>
    <mergeCell ref="CD563:CD564"/>
    <mergeCell ref="CE563:CE565"/>
    <mergeCell ref="CF563:CF565"/>
    <mergeCell ref="CG563:CG565"/>
    <mergeCell ref="CH563:CH565"/>
    <mergeCell ref="BV563:BV565"/>
    <mergeCell ref="BW563:BW565"/>
    <mergeCell ref="BX563:BX565"/>
    <mergeCell ref="BY563:BY565"/>
    <mergeCell ref="BZ563:BZ565"/>
    <mergeCell ref="CA563:CA565"/>
    <mergeCell ref="AY563:AY565"/>
    <mergeCell ref="BB563:BB564"/>
    <mergeCell ref="BC563:BC565"/>
    <mergeCell ref="BD563:BD565"/>
    <mergeCell ref="BE563:BE565"/>
    <mergeCell ref="BF563:BF565"/>
    <mergeCell ref="CM563:CM565"/>
    <mergeCell ref="BC559:BC562"/>
    <mergeCell ref="CW559:CW562"/>
    <mergeCell ref="BV559:BV562"/>
    <mergeCell ref="CE559:CE562"/>
    <mergeCell ref="CF559:CF562"/>
    <mergeCell ref="CN559:CN562"/>
    <mergeCell ref="CO559:CO562"/>
    <mergeCell ref="BB560:BB561"/>
    <mergeCell ref="BK560:BK561"/>
    <mergeCell ref="BT560:BT561"/>
    <mergeCell ref="EL552:EL553"/>
    <mergeCell ref="EM552:EM555"/>
    <mergeCell ref="EN552:EN555"/>
    <mergeCell ref="EO552:EO555"/>
    <mergeCell ref="AE556:AE558"/>
    <mergeCell ref="AF556:AF558"/>
    <mergeCell ref="AN556:AN558"/>
    <mergeCell ref="AO556:AO558"/>
    <mergeCell ref="AX556:AX558"/>
    <mergeCell ref="AY556:AY558"/>
    <mergeCell ref="EB552:EB553"/>
    <mergeCell ref="EC552:EC553"/>
    <mergeCell ref="ED552:ED555"/>
    <mergeCell ref="EE552:EE555"/>
    <mergeCell ref="EJ552:EJ553"/>
    <mergeCell ref="EK552:EK553"/>
    <mergeCell ref="DS552:DS553"/>
    <mergeCell ref="DT552:DT555"/>
    <mergeCell ref="DU552:DU555"/>
    <mergeCell ref="DY552:DY553"/>
    <mergeCell ref="DZ552:DZ553"/>
    <mergeCell ref="EA552:EA553"/>
    <mergeCell ref="DJ552:DJ553"/>
    <mergeCell ref="DK552:DK555"/>
    <mergeCell ref="DL552:DL555"/>
    <mergeCell ref="EM556:EM558"/>
    <mergeCell ref="EN556:EN558"/>
    <mergeCell ref="EO556:EO558"/>
    <mergeCell ref="DR552:DR553"/>
    <mergeCell ref="DA552:DA553"/>
    <mergeCell ref="DB552:DB555"/>
    <mergeCell ref="DC552:DC555"/>
    <mergeCell ref="AA559:AA562"/>
    <mergeCell ref="AB559:AB562"/>
    <mergeCell ref="AC559:AC562"/>
    <mergeCell ref="AD559:AD562"/>
    <mergeCell ref="BL559:BL562"/>
    <mergeCell ref="BM559:BM562"/>
    <mergeCell ref="BU559:BU562"/>
    <mergeCell ref="DK556:DK558"/>
    <mergeCell ref="DL556:DL558"/>
    <mergeCell ref="DT556:DT558"/>
    <mergeCell ref="DU556:DU558"/>
    <mergeCell ref="ED556:ED558"/>
    <mergeCell ref="EE556:EE558"/>
    <mergeCell ref="CI556:CI558"/>
    <mergeCell ref="CJ556:CJ558"/>
    <mergeCell ref="CR556:CR558"/>
    <mergeCell ref="CS556:CS558"/>
    <mergeCell ref="DB556:DB558"/>
    <mergeCell ref="BH556:BH558"/>
    <mergeCell ref="BP556:BP558"/>
    <mergeCell ref="BQ556:BQ558"/>
    <mergeCell ref="BZ556:BZ558"/>
    <mergeCell ref="CA556:CA558"/>
    <mergeCell ref="DG559:DG562"/>
    <mergeCell ref="DP559:DP562"/>
    <mergeCell ref="DY559:DY562"/>
    <mergeCell ref="AJ559:AJ562"/>
    <mergeCell ref="AS559:AS562"/>
    <mergeCell ref="AR560:AR561"/>
    <mergeCell ref="DC556:DC558"/>
    <mergeCell ref="BG556:BG558"/>
    <mergeCell ref="DG552:DG553"/>
    <mergeCell ref="DH552:DH553"/>
    <mergeCell ref="DI552:DI553"/>
    <mergeCell ref="CR552:CR555"/>
    <mergeCell ref="CS552:CS555"/>
    <mergeCell ref="CW552:CW553"/>
    <mergeCell ref="CX552:CX553"/>
    <mergeCell ref="CY552:CY553"/>
    <mergeCell ref="CZ552:CZ553"/>
    <mergeCell ref="CI552:CI555"/>
    <mergeCell ref="CJ552:CJ555"/>
    <mergeCell ref="CN552:CN553"/>
    <mergeCell ref="CO552:CO553"/>
    <mergeCell ref="DP552:DP553"/>
    <mergeCell ref="CP552:CP553"/>
    <mergeCell ref="CQ552:CQ553"/>
    <mergeCell ref="AY552:AY555"/>
    <mergeCell ref="BC552:BC553"/>
    <mergeCell ref="BD552:BD553"/>
    <mergeCell ref="BE552:BE553"/>
    <mergeCell ref="AC550:AC551"/>
    <mergeCell ref="CE550:CE551"/>
    <mergeCell ref="AV550:AV551"/>
    <mergeCell ref="AW550:AW551"/>
    <mergeCell ref="BC550:BC551"/>
    <mergeCell ref="BD550:BD551"/>
    <mergeCell ref="BE550:BE551"/>
    <mergeCell ref="BF550:BF551"/>
    <mergeCell ref="CF552:CF553"/>
    <mergeCell ref="CG552:CG553"/>
    <mergeCell ref="CH552:CH553"/>
    <mergeCell ref="BQ552:BQ555"/>
    <mergeCell ref="BU552:BU553"/>
    <mergeCell ref="BV552:BV553"/>
    <mergeCell ref="BW552:BW553"/>
    <mergeCell ref="BX552:BX553"/>
    <mergeCell ref="BY552:BY553"/>
    <mergeCell ref="BH552:BH555"/>
    <mergeCell ref="BL552:BL553"/>
    <mergeCell ref="BM552:BM553"/>
    <mergeCell ref="BN552:BN553"/>
    <mergeCell ref="BO552:BO553"/>
    <mergeCell ref="BP552:BP555"/>
    <mergeCell ref="BF552:BF553"/>
    <mergeCell ref="BG552:BG555"/>
    <mergeCell ref="BZ552:BZ555"/>
    <mergeCell ref="CA552:CA555"/>
    <mergeCell ref="CE552:CE553"/>
    <mergeCell ref="AE549:AE551"/>
    <mergeCell ref="AB550:AB551"/>
    <mergeCell ref="AA552:AA553"/>
    <mergeCell ref="AB552:AB553"/>
    <mergeCell ref="AC552:AC553"/>
    <mergeCell ref="AD552:AD553"/>
    <mergeCell ref="AE552:AE555"/>
    <mergeCell ref="AF552:AF555"/>
    <mergeCell ref="DY550:DY551"/>
    <mergeCell ref="DZ550:DZ551"/>
    <mergeCell ref="EA550:EA551"/>
    <mergeCell ref="EB550:EB551"/>
    <mergeCell ref="DQ552:DQ553"/>
    <mergeCell ref="DB549:DB551"/>
    <mergeCell ref="DC549:DC551"/>
    <mergeCell ref="CQ550:CQ551"/>
    <mergeCell ref="CW550:CW551"/>
    <mergeCell ref="CX550:CX551"/>
    <mergeCell ref="CY550:CY551"/>
    <mergeCell ref="CZ550:CZ551"/>
    <mergeCell ref="DA550:DA551"/>
    <mergeCell ref="DG550:DG551"/>
    <mergeCell ref="DH550:DH551"/>
    <mergeCell ref="DI550:DI551"/>
    <mergeCell ref="DJ550:DJ551"/>
    <mergeCell ref="CF550:CF551"/>
    <mergeCell ref="CG550:CG551"/>
    <mergeCell ref="CH550:CH551"/>
    <mergeCell ref="CN550:CN551"/>
    <mergeCell ref="CO550:CO551"/>
    <mergeCell ref="CP550:CP551"/>
    <mergeCell ref="AF549:AF551"/>
    <mergeCell ref="AN549:AN551"/>
    <mergeCell ref="AA546:AA547"/>
    <mergeCell ref="AB546:AB547"/>
    <mergeCell ref="AC546:AC547"/>
    <mergeCell ref="AD546:AD547"/>
    <mergeCell ref="AE546:AE548"/>
    <mergeCell ref="AF546:AF548"/>
    <mergeCell ref="AO549:AO551"/>
    <mergeCell ref="AX549:AX551"/>
    <mergeCell ref="AY549:AY551"/>
    <mergeCell ref="AM550:AM551"/>
    <mergeCell ref="AS550:AS551"/>
    <mergeCell ref="AT550:AT551"/>
    <mergeCell ref="AU550:AU551"/>
    <mergeCell ref="BY550:BY551"/>
    <mergeCell ref="AS552:AS553"/>
    <mergeCell ref="AT552:AT553"/>
    <mergeCell ref="AU552:AU553"/>
    <mergeCell ref="AV552:AV553"/>
    <mergeCell ref="AW552:AW553"/>
    <mergeCell ref="AX552:AX555"/>
    <mergeCell ref="AJ552:AJ553"/>
    <mergeCell ref="AK552:AK553"/>
    <mergeCell ref="AL552:AL553"/>
    <mergeCell ref="AM552:AM553"/>
    <mergeCell ref="AN552:AN555"/>
    <mergeCell ref="AO552:AO555"/>
    <mergeCell ref="BU550:BU551"/>
    <mergeCell ref="BV550:BV551"/>
    <mergeCell ref="BW550:BW551"/>
    <mergeCell ref="BX550:BX551"/>
    <mergeCell ref="AA550:AA551"/>
    <mergeCell ref="AK546:AK547"/>
    <mergeCell ref="EC550:EC551"/>
    <mergeCell ref="EJ550:EJ551"/>
    <mergeCell ref="EP546:EP547"/>
    <mergeCell ref="EQ546:EQ547"/>
    <mergeCell ref="AD550:AD551"/>
    <mergeCell ref="AJ550:AJ551"/>
    <mergeCell ref="AK550:AK551"/>
    <mergeCell ref="AL550:AL551"/>
    <mergeCell ref="DK549:DK551"/>
    <mergeCell ref="DL549:DL551"/>
    <mergeCell ref="DT549:DT551"/>
    <mergeCell ref="DU549:DU551"/>
    <mergeCell ref="ED549:ED551"/>
    <mergeCell ref="EE549:EE551"/>
    <mergeCell ref="DP550:DP551"/>
    <mergeCell ref="DQ550:DQ551"/>
    <mergeCell ref="DR550:DR551"/>
    <mergeCell ref="DS550:DS551"/>
    <mergeCell ref="CI549:CI551"/>
    <mergeCell ref="CJ549:CJ551"/>
    <mergeCell ref="CR549:CR551"/>
    <mergeCell ref="CS549:CS551"/>
    <mergeCell ref="BG549:BG551"/>
    <mergeCell ref="BH549:BH551"/>
    <mergeCell ref="BP549:BP551"/>
    <mergeCell ref="BQ549:BQ551"/>
    <mergeCell ref="BZ549:BZ551"/>
    <mergeCell ref="CA549:CA551"/>
    <mergeCell ref="BL550:BL551"/>
    <mergeCell ref="BM550:BM551"/>
    <mergeCell ref="BN550:BN551"/>
    <mergeCell ref="BO550:BO551"/>
    <mergeCell ref="AU541:AU545"/>
    <mergeCell ref="CF541:CF545"/>
    <mergeCell ref="CG541:CG545"/>
    <mergeCell ref="CH541:CH545"/>
    <mergeCell ref="CI541:CI545"/>
    <mergeCell ref="CJ541:CJ545"/>
    <mergeCell ref="EJ546:EJ547"/>
    <mergeCell ref="EK546:EK547"/>
    <mergeCell ref="DS546:DS547"/>
    <mergeCell ref="DT546:DT548"/>
    <mergeCell ref="DU546:DU548"/>
    <mergeCell ref="DY546:DY547"/>
    <mergeCell ref="DZ546:DZ547"/>
    <mergeCell ref="EA546:EA547"/>
    <mergeCell ref="EL550:EL551"/>
    <mergeCell ref="EP550:EP551"/>
    <mergeCell ref="EQ550:EQ551"/>
    <mergeCell ref="DR546:DR547"/>
    <mergeCell ref="DA546:DA547"/>
    <mergeCell ref="DB546:DB548"/>
    <mergeCell ref="DC546:DC548"/>
    <mergeCell ref="DG546:DG547"/>
    <mergeCell ref="DH546:DH547"/>
    <mergeCell ref="DI546:DI547"/>
    <mergeCell ref="EL546:EL547"/>
    <mergeCell ref="EM546:EM548"/>
    <mergeCell ref="EN546:EN548"/>
    <mergeCell ref="EO546:EO548"/>
    <mergeCell ref="EM549:EM551"/>
    <mergeCell ref="EN549:EN551"/>
    <mergeCell ref="EO549:EO551"/>
    <mergeCell ref="EK550:EK551"/>
    <mergeCell ref="AL546:AL547"/>
    <mergeCell ref="AM546:AM547"/>
    <mergeCell ref="AN546:AN548"/>
    <mergeCell ref="AO546:AO548"/>
    <mergeCell ref="AS546:AS547"/>
    <mergeCell ref="EB546:EB547"/>
    <mergeCell ref="EC546:EC547"/>
    <mergeCell ref="ED546:ED548"/>
    <mergeCell ref="EE546:EE548"/>
    <mergeCell ref="CR546:CR548"/>
    <mergeCell ref="CS546:CS548"/>
    <mergeCell ref="CW546:CW547"/>
    <mergeCell ref="CX546:CX547"/>
    <mergeCell ref="CY546:CY547"/>
    <mergeCell ref="CZ546:CZ547"/>
    <mergeCell ref="DL546:DL548"/>
    <mergeCell ref="DP546:DP547"/>
    <mergeCell ref="DQ546:DQ547"/>
    <mergeCell ref="AT546:AT547"/>
    <mergeCell ref="AU546:AU547"/>
    <mergeCell ref="AV546:AV547"/>
    <mergeCell ref="AX546:AX548"/>
    <mergeCell ref="AY546:AY548"/>
    <mergeCell ref="CP546:CP547"/>
    <mergeCell ref="CQ546:CQ547"/>
    <mergeCell ref="CA546:CA548"/>
    <mergeCell ref="CD546:CD547"/>
    <mergeCell ref="CE546:CE547"/>
    <mergeCell ref="CF546:CF547"/>
    <mergeCell ref="CG546:CG547"/>
    <mergeCell ref="CH546:CH547"/>
    <mergeCell ref="AJ546:AJ547"/>
    <mergeCell ref="EE541:EE545"/>
    <mergeCell ref="EJ541:EJ545"/>
    <mergeCell ref="EK541:EK545"/>
    <mergeCell ref="EL541:EL545"/>
    <mergeCell ref="EM541:EM545"/>
    <mergeCell ref="EN541:EN545"/>
    <mergeCell ref="DY541:DY545"/>
    <mergeCell ref="DZ541:DZ545"/>
    <mergeCell ref="EA541:EA545"/>
    <mergeCell ref="EB541:EB545"/>
    <mergeCell ref="EC541:EC545"/>
    <mergeCell ref="ED541:ED545"/>
    <mergeCell ref="DP541:DP545"/>
    <mergeCell ref="DQ541:DQ545"/>
    <mergeCell ref="DR541:DR545"/>
    <mergeCell ref="DS541:DS545"/>
    <mergeCell ref="BL546:BL547"/>
    <mergeCell ref="BM546:BM547"/>
    <mergeCell ref="BN546:BN547"/>
    <mergeCell ref="BO546:BO547"/>
    <mergeCell ref="BP546:BP548"/>
    <mergeCell ref="BQ546:BQ548"/>
    <mergeCell ref="BC546:BC547"/>
    <mergeCell ref="BD546:BD547"/>
    <mergeCell ref="BE546:BE547"/>
    <mergeCell ref="DB541:DB545"/>
    <mergeCell ref="AM541:AM545"/>
    <mergeCell ref="AN541:AN545"/>
    <mergeCell ref="AO541:AO545"/>
    <mergeCell ref="AS541:AS545"/>
    <mergeCell ref="AT541:AT545"/>
    <mergeCell ref="EO541:EO545"/>
    <mergeCell ref="EP541:EP545"/>
    <mergeCell ref="EQ541:EQ545"/>
    <mergeCell ref="BF546:BF547"/>
    <mergeCell ref="BG546:BG548"/>
    <mergeCell ref="BH546:BH548"/>
    <mergeCell ref="DJ546:DJ547"/>
    <mergeCell ref="DK546:DK548"/>
    <mergeCell ref="DC541:DC545"/>
    <mergeCell ref="CO541:CO545"/>
    <mergeCell ref="CP541:CP545"/>
    <mergeCell ref="CQ541:CQ545"/>
    <mergeCell ref="CR541:CR545"/>
    <mergeCell ref="CS541:CS545"/>
    <mergeCell ref="CW541:CW545"/>
    <mergeCell ref="CI546:CI548"/>
    <mergeCell ref="CJ546:CJ548"/>
    <mergeCell ref="CN546:CN547"/>
    <mergeCell ref="CO546:CO547"/>
    <mergeCell ref="DT538:DT539"/>
    <mergeCell ref="DU538:DU539"/>
    <mergeCell ref="DY538:DY539"/>
    <mergeCell ref="DZ538:DZ539"/>
    <mergeCell ref="DI538:DI539"/>
    <mergeCell ref="DJ538:DJ539"/>
    <mergeCell ref="DK538:DK539"/>
    <mergeCell ref="DL538:DL539"/>
    <mergeCell ref="BE541:BE545"/>
    <mergeCell ref="BF541:BF545"/>
    <mergeCell ref="BG541:BG545"/>
    <mergeCell ref="BH541:BH545"/>
    <mergeCell ref="BL541:BL545"/>
    <mergeCell ref="BM541:BM545"/>
    <mergeCell ref="BW538:BW539"/>
    <mergeCell ref="BX538:BX539"/>
    <mergeCell ref="BG538:BG539"/>
    <mergeCell ref="BH538:BH539"/>
    <mergeCell ref="BL538:BL539"/>
    <mergeCell ref="BM538:BM539"/>
    <mergeCell ref="BN538:BN539"/>
    <mergeCell ref="BO538:BO539"/>
    <mergeCell ref="BF538:BF539"/>
    <mergeCell ref="BE538:BE539"/>
    <mergeCell ref="CE538:CE539"/>
    <mergeCell ref="CF538:CF539"/>
    <mergeCell ref="CN541:CN545"/>
    <mergeCell ref="BW541:BW545"/>
    <mergeCell ref="BX541:BX545"/>
    <mergeCell ref="BY541:BY545"/>
    <mergeCell ref="BZ541:BZ545"/>
    <mergeCell ref="CA541:CA545"/>
    <mergeCell ref="AY541:AY545"/>
    <mergeCell ref="BC541:BC545"/>
    <mergeCell ref="BD541:BD545"/>
    <mergeCell ref="DT541:DT545"/>
    <mergeCell ref="DU541:DU545"/>
    <mergeCell ref="DG541:DG545"/>
    <mergeCell ref="DH541:DH545"/>
    <mergeCell ref="DI541:DI545"/>
    <mergeCell ref="DJ541:DJ545"/>
    <mergeCell ref="DK541:DK545"/>
    <mergeCell ref="DL541:DL545"/>
    <mergeCell ref="CX541:CX545"/>
    <mergeCell ref="CY541:CY545"/>
    <mergeCell ref="CZ541:CZ545"/>
    <mergeCell ref="DA541:DA545"/>
    <mergeCell ref="BU546:BU547"/>
    <mergeCell ref="BV546:BV547"/>
    <mergeCell ref="BW546:BW547"/>
    <mergeCell ref="BX546:BX547"/>
    <mergeCell ref="BY546:BY547"/>
    <mergeCell ref="BZ546:BZ548"/>
    <mergeCell ref="CE541:CE545"/>
    <mergeCell ref="BN541:BN545"/>
    <mergeCell ref="BO541:BO545"/>
    <mergeCell ref="BP541:BP545"/>
    <mergeCell ref="BQ541:BQ545"/>
    <mergeCell ref="BU541:BU545"/>
    <mergeCell ref="BV541:BV545"/>
    <mergeCell ref="AU538:AU539"/>
    <mergeCell ref="AV538:AV539"/>
    <mergeCell ref="AB538:AB539"/>
    <mergeCell ref="AC538:AC539"/>
    <mergeCell ref="EQ538:EQ539"/>
    <mergeCell ref="AA541:AA545"/>
    <mergeCell ref="AB541:AB545"/>
    <mergeCell ref="AC541:AC545"/>
    <mergeCell ref="AD541:AD545"/>
    <mergeCell ref="AE541:AE545"/>
    <mergeCell ref="AF541:AF545"/>
    <mergeCell ref="AJ541:AJ545"/>
    <mergeCell ref="AK541:AK545"/>
    <mergeCell ref="AL541:AL545"/>
    <mergeCell ref="EK538:EK539"/>
    <mergeCell ref="EL538:EL539"/>
    <mergeCell ref="EM538:EM539"/>
    <mergeCell ref="EN538:EN539"/>
    <mergeCell ref="EO538:EO539"/>
    <mergeCell ref="EP538:EP539"/>
    <mergeCell ref="EA538:EA539"/>
    <mergeCell ref="EB538:EB539"/>
    <mergeCell ref="EC538:EC539"/>
    <mergeCell ref="ED538:ED539"/>
    <mergeCell ref="EE538:EE539"/>
    <mergeCell ref="EJ538:EJ539"/>
    <mergeCell ref="DR538:DR539"/>
    <mergeCell ref="DS538:DS539"/>
    <mergeCell ref="AV541:AV545"/>
    <mergeCell ref="AX541:AX545"/>
    <mergeCell ref="DP538:DP539"/>
    <mergeCell ref="DQ538:DQ539"/>
    <mergeCell ref="CZ538:CZ539"/>
    <mergeCell ref="DA538:DA539"/>
    <mergeCell ref="DB538:DB539"/>
    <mergeCell ref="DC538:DC539"/>
    <mergeCell ref="DG538:DG539"/>
    <mergeCell ref="DH538:DH539"/>
    <mergeCell ref="CQ538:CQ539"/>
    <mergeCell ref="CR538:CR539"/>
    <mergeCell ref="CS538:CS539"/>
    <mergeCell ref="CW538:CW539"/>
    <mergeCell ref="CX538:CX539"/>
    <mergeCell ref="CY538:CY539"/>
    <mergeCell ref="CH538:CH539"/>
    <mergeCell ref="CI538:CI539"/>
    <mergeCell ref="CJ538:CJ539"/>
    <mergeCell ref="CN538:CN539"/>
    <mergeCell ref="CO538:CO539"/>
    <mergeCell ref="CP538:CP539"/>
    <mergeCell ref="EJ532:EJ534"/>
    <mergeCell ref="EK532:EK534"/>
    <mergeCell ref="EL532:EL534"/>
    <mergeCell ref="EM532:EM534"/>
    <mergeCell ref="EN532:EN534"/>
    <mergeCell ref="EO532:EO534"/>
    <mergeCell ref="BU535:BU537"/>
    <mergeCell ref="BV535:BV537"/>
    <mergeCell ref="BW535:BW537"/>
    <mergeCell ref="BX535:BX537"/>
    <mergeCell ref="BY535:BY537"/>
    <mergeCell ref="BZ535:BZ537"/>
    <mergeCell ref="BL535:BL537"/>
    <mergeCell ref="BM535:BM537"/>
    <mergeCell ref="BN535:BN537"/>
    <mergeCell ref="BO535:BO537"/>
    <mergeCell ref="BP535:BP537"/>
    <mergeCell ref="BQ535:BQ537"/>
    <mergeCell ref="DI535:DI537"/>
    <mergeCell ref="CA535:CA537"/>
    <mergeCell ref="CE535:CE537"/>
    <mergeCell ref="CF535:CF537"/>
    <mergeCell ref="CG535:CG537"/>
    <mergeCell ref="CH535:CH537"/>
    <mergeCell ref="CI535:CI537"/>
    <mergeCell ref="DG535:DG537"/>
    <mergeCell ref="DH535:DH537"/>
    <mergeCell ref="DP535:DP537"/>
    <mergeCell ref="DQ535:DQ537"/>
    <mergeCell ref="DR535:DR537"/>
    <mergeCell ref="DS535:DS537"/>
    <mergeCell ref="DB535:DB537"/>
    <mergeCell ref="AT535:AT537"/>
    <mergeCell ref="AU535:AU537"/>
    <mergeCell ref="AV535:AV537"/>
    <mergeCell ref="AA535:AA537"/>
    <mergeCell ref="AB535:AB537"/>
    <mergeCell ref="AC535:AC537"/>
    <mergeCell ref="AD535:AD537"/>
    <mergeCell ref="AE535:AE537"/>
    <mergeCell ref="AF535:AF537"/>
    <mergeCell ref="AJ535:AJ537"/>
    <mergeCell ref="BC535:BC537"/>
    <mergeCell ref="BD535:BD537"/>
    <mergeCell ref="BE535:BE537"/>
    <mergeCell ref="BF535:BF537"/>
    <mergeCell ref="BG535:BG537"/>
    <mergeCell ref="BH535:BH537"/>
    <mergeCell ref="CA538:CA539"/>
    <mergeCell ref="AF538:AF539"/>
    <mergeCell ref="AJ538:AJ539"/>
    <mergeCell ref="AK538:AK539"/>
    <mergeCell ref="AL538:AL539"/>
    <mergeCell ref="AM538:AM539"/>
    <mergeCell ref="AN538:AN539"/>
    <mergeCell ref="BY538:BY539"/>
    <mergeCell ref="BZ538:BZ539"/>
    <mergeCell ref="AX538:AX539"/>
    <mergeCell ref="AY538:AY539"/>
    <mergeCell ref="BC538:BC539"/>
    <mergeCell ref="BD538:BD539"/>
    <mergeCell ref="AO538:AO539"/>
    <mergeCell ref="AS538:AS539"/>
    <mergeCell ref="AT538:AT539"/>
    <mergeCell ref="CG538:CG539"/>
    <mergeCell ref="BP538:BP539"/>
    <mergeCell ref="AA538:AA539"/>
    <mergeCell ref="BQ538:BQ539"/>
    <mergeCell ref="BU538:BU539"/>
    <mergeCell ref="BV538:BV539"/>
    <mergeCell ref="CN535:CN537"/>
    <mergeCell ref="CO535:CO537"/>
    <mergeCell ref="CP535:CP537"/>
    <mergeCell ref="EM535:EM537"/>
    <mergeCell ref="EN535:EN537"/>
    <mergeCell ref="EO535:EO537"/>
    <mergeCell ref="EP535:EP537"/>
    <mergeCell ref="EQ535:EQ537"/>
    <mergeCell ref="CQ535:CQ537"/>
    <mergeCell ref="CR535:CR537"/>
    <mergeCell ref="AD538:AD539"/>
    <mergeCell ref="AE538:AE539"/>
    <mergeCell ref="EC535:EC537"/>
    <mergeCell ref="ED535:ED537"/>
    <mergeCell ref="EE535:EE537"/>
    <mergeCell ref="EJ535:EJ537"/>
    <mergeCell ref="EK535:EK537"/>
    <mergeCell ref="EL535:EL537"/>
    <mergeCell ref="DT535:DT537"/>
    <mergeCell ref="DU535:DU537"/>
    <mergeCell ref="DY535:DY537"/>
    <mergeCell ref="DZ535:DZ537"/>
    <mergeCell ref="EA535:EA537"/>
    <mergeCell ref="EB535:EB537"/>
    <mergeCell ref="DK535:DK537"/>
    <mergeCell ref="DL535:DL537"/>
    <mergeCell ref="DC535:DC537"/>
    <mergeCell ref="EQ523:EQ526"/>
    <mergeCell ref="ER523:ER526"/>
    <mergeCell ref="ER517:ER519"/>
    <mergeCell ref="EJ520:EJ522"/>
    <mergeCell ref="EK520:EK522"/>
    <mergeCell ref="EL520:EL522"/>
    <mergeCell ref="EM520:EM531"/>
    <mergeCell ref="EN520:EN531"/>
    <mergeCell ref="EO520:EO531"/>
    <mergeCell ref="EP520:EP522"/>
    <mergeCell ref="EQ520:EQ522"/>
    <mergeCell ref="ER520:ER522"/>
    <mergeCell ref="AW535:AW537"/>
    <mergeCell ref="AX535:AX537"/>
    <mergeCell ref="AY535:AY537"/>
    <mergeCell ref="AK535:AK537"/>
    <mergeCell ref="AL535:AL537"/>
    <mergeCell ref="AM535:AM537"/>
    <mergeCell ref="AN535:AN537"/>
    <mergeCell ref="AO535:AO537"/>
    <mergeCell ref="AS535:AS537"/>
    <mergeCell ref="EP532:EP534"/>
    <mergeCell ref="EQ532:EQ534"/>
    <mergeCell ref="ER532:ER534"/>
    <mergeCell ref="DJ535:DJ537"/>
    <mergeCell ref="CS535:CS537"/>
    <mergeCell ref="CW535:CW537"/>
    <mergeCell ref="CX535:CX537"/>
    <mergeCell ref="CY535:CY537"/>
    <mergeCell ref="CZ535:CZ537"/>
    <mergeCell ref="DA535:DA537"/>
    <mergeCell ref="CJ535:CJ537"/>
    <mergeCell ref="EJ529:EJ531"/>
    <mergeCell ref="EK529:EK531"/>
    <mergeCell ref="EL529:EL531"/>
    <mergeCell ref="EP529:EP531"/>
    <mergeCell ref="EQ529:EQ531"/>
    <mergeCell ref="ER529:ER531"/>
    <mergeCell ref="EJ527:EJ528"/>
    <mergeCell ref="EK527:EK528"/>
    <mergeCell ref="EL527:EL528"/>
    <mergeCell ref="EP527:EP528"/>
    <mergeCell ref="EQ527:EQ528"/>
    <mergeCell ref="ER527:ER528"/>
    <mergeCell ref="EP509:EP513"/>
    <mergeCell ref="EQ509:EQ513"/>
    <mergeCell ref="ER509:ER513"/>
    <mergeCell ref="EJ514:EJ516"/>
    <mergeCell ref="EK514:EK516"/>
    <mergeCell ref="EL514:EL516"/>
    <mergeCell ref="EM514:EM516"/>
    <mergeCell ref="EN514:EN516"/>
    <mergeCell ref="EO514:EO516"/>
    <mergeCell ref="EP514:EP516"/>
    <mergeCell ref="EJ509:EJ513"/>
    <mergeCell ref="EK509:EK513"/>
    <mergeCell ref="EL509:EL513"/>
    <mergeCell ref="EM509:EM513"/>
    <mergeCell ref="EN509:EN513"/>
    <mergeCell ref="EO509:EO513"/>
    <mergeCell ref="EJ523:EJ526"/>
    <mergeCell ref="EK523:EK526"/>
    <mergeCell ref="EL523:EL526"/>
    <mergeCell ref="DP498:DP500"/>
    <mergeCell ref="DQ498:DQ500"/>
    <mergeCell ref="DR498:DR500"/>
    <mergeCell ref="DS498:DS500"/>
    <mergeCell ref="DT498:DT501"/>
    <mergeCell ref="DU498:DU501"/>
    <mergeCell ref="EQ514:EQ516"/>
    <mergeCell ref="ER514:ER516"/>
    <mergeCell ref="EJ517:EJ519"/>
    <mergeCell ref="EK517:EK519"/>
    <mergeCell ref="EL517:EL519"/>
    <mergeCell ref="EM517:EM519"/>
    <mergeCell ref="EN517:EN519"/>
    <mergeCell ref="EO517:EO519"/>
    <mergeCell ref="EP517:EP519"/>
    <mergeCell ref="EQ517:EQ519"/>
    <mergeCell ref="EQ502:EQ505"/>
    <mergeCell ref="ER502:ER505"/>
    <mergeCell ref="EJ506:EJ508"/>
    <mergeCell ref="EK506:EK508"/>
    <mergeCell ref="EL506:EL508"/>
    <mergeCell ref="EP506:EP508"/>
    <mergeCell ref="EQ506:EQ508"/>
    <mergeCell ref="ER506:ER508"/>
    <mergeCell ref="EP498:EP501"/>
    <mergeCell ref="EQ498:EQ501"/>
    <mergeCell ref="ER498:ER501"/>
    <mergeCell ref="EJ502:EJ505"/>
    <mergeCell ref="EK502:EK505"/>
    <mergeCell ref="EL502:EL505"/>
    <mergeCell ref="EM502:EM508"/>
    <mergeCell ref="EN502:EN508"/>
    <mergeCell ref="EO502:EO508"/>
    <mergeCell ref="EP502:EP505"/>
    <mergeCell ref="EJ498:EJ500"/>
    <mergeCell ref="EK498:EK500"/>
    <mergeCell ref="EL498:EL500"/>
    <mergeCell ref="EM498:EM501"/>
    <mergeCell ref="EN498:EN501"/>
    <mergeCell ref="EO498:EO501"/>
    <mergeCell ref="DY494:DY495"/>
    <mergeCell ref="DQ496:DQ497"/>
    <mergeCell ref="DR496:DR497"/>
    <mergeCell ref="DS496:DS497"/>
    <mergeCell ref="DY496:DY497"/>
    <mergeCell ref="DZ498:DZ500"/>
    <mergeCell ref="EA498:EA500"/>
    <mergeCell ref="EB498:EB500"/>
    <mergeCell ref="ED498:ED501"/>
    <mergeCell ref="EE498:EE501"/>
    <mergeCell ref="DH494:DH495"/>
    <mergeCell ref="DI494:DI495"/>
    <mergeCell ref="DG498:DG500"/>
    <mergeCell ref="DH498:DH500"/>
    <mergeCell ref="DI498:DI500"/>
    <mergeCell ref="DJ498:DJ500"/>
    <mergeCell ref="DK498:DK501"/>
    <mergeCell ref="DL498:DL501"/>
    <mergeCell ref="CW498:CW500"/>
    <mergeCell ref="CX498:CX500"/>
    <mergeCell ref="CY498:CY500"/>
    <mergeCell ref="CZ498:CZ500"/>
    <mergeCell ref="DB498:DB501"/>
    <mergeCell ref="DC498:DC501"/>
    <mergeCell ref="CW494:CW495"/>
    <mergeCell ref="DY498:DY500"/>
    <mergeCell ref="EQ494:EQ497"/>
    <mergeCell ref="DJ494:DJ495"/>
    <mergeCell ref="DK494:DK497"/>
    <mergeCell ref="DL494:DL497"/>
    <mergeCell ref="DP494:DP495"/>
    <mergeCell ref="DH496:DH497"/>
    <mergeCell ref="DI496:DI497"/>
    <mergeCell ref="DJ496:DJ497"/>
    <mergeCell ref="DP496:DP497"/>
    <mergeCell ref="CX494:CX495"/>
    <mergeCell ref="CY494:CY495"/>
    <mergeCell ref="CZ494:CZ495"/>
    <mergeCell ref="DB494:DB497"/>
    <mergeCell ref="DC494:DC497"/>
    <mergeCell ref="DG494:DG495"/>
    <mergeCell ref="CX496:CX497"/>
    <mergeCell ref="AA496:AA497"/>
    <mergeCell ref="AB496:AB497"/>
    <mergeCell ref="AC496:AC497"/>
    <mergeCell ref="AD496:AD497"/>
    <mergeCell ref="AJ496:AJ497"/>
    <mergeCell ref="AK496:AK497"/>
    <mergeCell ref="AL496:AL497"/>
    <mergeCell ref="AM496:AM497"/>
    <mergeCell ref="AS496:AS497"/>
    <mergeCell ref="EK494:EK495"/>
    <mergeCell ref="EL494:EL495"/>
    <mergeCell ref="EM494:EM497"/>
    <mergeCell ref="EN494:EN497"/>
    <mergeCell ref="EO494:EO497"/>
    <mergeCell ref="EP494:EP497"/>
    <mergeCell ref="EK496:EK497"/>
    <mergeCell ref="EL496:EL497"/>
    <mergeCell ref="DZ494:DZ495"/>
    <mergeCell ref="EA494:EA495"/>
    <mergeCell ref="EB494:EB495"/>
    <mergeCell ref="ED494:ED497"/>
    <mergeCell ref="EE494:EE497"/>
    <mergeCell ref="EJ494:EJ495"/>
    <mergeCell ref="DZ496:DZ497"/>
    <mergeCell ref="EA496:EA497"/>
    <mergeCell ref="EB496:EB497"/>
    <mergeCell ref="EJ496:EJ497"/>
    <mergeCell ref="DQ494:DQ495"/>
    <mergeCell ref="DR494:DR495"/>
    <mergeCell ref="DS494:DS495"/>
    <mergeCell ref="DT494:DT497"/>
    <mergeCell ref="BW496:BW497"/>
    <mergeCell ref="AS498:AS500"/>
    <mergeCell ref="AT498:AT500"/>
    <mergeCell ref="AU498:AU500"/>
    <mergeCell ref="AV498:AV500"/>
    <mergeCell ref="AX498:AX501"/>
    <mergeCell ref="AY498:AY501"/>
    <mergeCell ref="AJ498:AJ500"/>
    <mergeCell ref="AK498:AK500"/>
    <mergeCell ref="AL498:AL500"/>
    <mergeCell ref="AM498:AM500"/>
    <mergeCell ref="AN498:AN501"/>
    <mergeCell ref="AO498:AO501"/>
    <mergeCell ref="AA498:AA500"/>
    <mergeCell ref="AB498:AB500"/>
    <mergeCell ref="AC498:AC500"/>
    <mergeCell ref="AD498:AD500"/>
    <mergeCell ref="AE498:AE501"/>
    <mergeCell ref="AF498:AF501"/>
    <mergeCell ref="BU498:BU500"/>
    <mergeCell ref="BV498:BV500"/>
    <mergeCell ref="BW498:BW500"/>
    <mergeCell ref="BL498:BL500"/>
    <mergeCell ref="BM498:BM500"/>
    <mergeCell ref="BN498:BN500"/>
    <mergeCell ref="BO498:BO500"/>
    <mergeCell ref="BP498:BP501"/>
    <mergeCell ref="BQ498:BQ501"/>
    <mergeCell ref="BC498:BC500"/>
    <mergeCell ref="BD498:BD500"/>
    <mergeCell ref="BE498:BE500"/>
    <mergeCell ref="BF498:BF500"/>
    <mergeCell ref="BG498:BG501"/>
    <mergeCell ref="BH498:BH501"/>
    <mergeCell ref="CN498:CN500"/>
    <mergeCell ref="CO498:CO500"/>
    <mergeCell ref="CP498:CP500"/>
    <mergeCell ref="CQ498:CQ500"/>
    <mergeCell ref="CR498:CR501"/>
    <mergeCell ref="CS498:CS501"/>
    <mergeCell ref="CE498:CE500"/>
    <mergeCell ref="CF498:CF500"/>
    <mergeCell ref="CG498:CG500"/>
    <mergeCell ref="CH498:CH500"/>
    <mergeCell ref="CI498:CI501"/>
    <mergeCell ref="CJ498:CJ501"/>
    <mergeCell ref="BX498:BX500"/>
    <mergeCell ref="BZ498:BZ501"/>
    <mergeCell ref="CA498:CA501"/>
    <mergeCell ref="AS494:AS495"/>
    <mergeCell ref="AT494:AT495"/>
    <mergeCell ref="AU494:AU495"/>
    <mergeCell ref="AV494:AV495"/>
    <mergeCell ref="AX494:AX497"/>
    <mergeCell ref="AY494:AY497"/>
    <mergeCell ref="AT496:AT497"/>
    <mergeCell ref="AU496:AU497"/>
    <mergeCell ref="AV496:AV497"/>
    <mergeCell ref="BC494:BC495"/>
    <mergeCell ref="BD494:BD495"/>
    <mergeCell ref="BE494:BE495"/>
    <mergeCell ref="BF494:BF495"/>
    <mergeCell ref="BG494:BG497"/>
    <mergeCell ref="BH494:BH497"/>
    <mergeCell ref="BC496:BC497"/>
    <mergeCell ref="BD496:BD497"/>
    <mergeCell ref="BE496:BE497"/>
    <mergeCell ref="BF496:BF497"/>
    <mergeCell ref="CY496:CY497"/>
    <mergeCell ref="CZ496:CZ497"/>
    <mergeCell ref="DG496:DG497"/>
    <mergeCell ref="CO494:CO495"/>
    <mergeCell ref="CP494:CP495"/>
    <mergeCell ref="CQ494:CQ495"/>
    <mergeCell ref="CR494:CR497"/>
    <mergeCell ref="CS494:CS497"/>
    <mergeCell ref="BL494:BL495"/>
    <mergeCell ref="BM494:BM495"/>
    <mergeCell ref="BN494:BN495"/>
    <mergeCell ref="BP494:BP497"/>
    <mergeCell ref="BQ494:BQ497"/>
    <mergeCell ref="BU494:BU495"/>
    <mergeCell ref="BL496:BL497"/>
    <mergeCell ref="BM496:BM497"/>
    <mergeCell ref="BN496:BN497"/>
    <mergeCell ref="BU496:BU497"/>
    <mergeCell ref="CY492:CY493"/>
    <mergeCell ref="CZ492:CZ493"/>
    <mergeCell ref="CN492:CN493"/>
    <mergeCell ref="CO492:CO493"/>
    <mergeCell ref="CP492:CP493"/>
    <mergeCell ref="CQ492:CQ493"/>
    <mergeCell ref="DY492:DY493"/>
    <mergeCell ref="DZ492:DZ493"/>
    <mergeCell ref="EA492:EA493"/>
    <mergeCell ref="EB492:EB493"/>
    <mergeCell ref="EJ492:EJ493"/>
    <mergeCell ref="CW488:CW489"/>
    <mergeCell ref="CX488:CX489"/>
    <mergeCell ref="CY488:CY489"/>
    <mergeCell ref="CZ488:CZ489"/>
    <mergeCell ref="BX496:BX497"/>
    <mergeCell ref="CE496:CE497"/>
    <mergeCell ref="CO496:CO497"/>
    <mergeCell ref="CP496:CP497"/>
    <mergeCell ref="CQ496:CQ497"/>
    <mergeCell ref="CW496:CW497"/>
    <mergeCell ref="CF494:CF495"/>
    <mergeCell ref="CG494:CG495"/>
    <mergeCell ref="CH494:CH495"/>
    <mergeCell ref="CI494:CI497"/>
    <mergeCell ref="CJ494:CJ497"/>
    <mergeCell ref="CN494:CN495"/>
    <mergeCell ref="CF496:CF497"/>
    <mergeCell ref="CG496:CG497"/>
    <mergeCell ref="CH496:CH497"/>
    <mergeCell ref="CN496:CN497"/>
    <mergeCell ref="DU494:DU497"/>
    <mergeCell ref="BW492:BW493"/>
    <mergeCell ref="BX492:BX493"/>
    <mergeCell ref="CE492:CE493"/>
    <mergeCell ref="CF492:CF493"/>
    <mergeCell ref="BE492:BE493"/>
    <mergeCell ref="BF492:BF493"/>
    <mergeCell ref="BL492:BL493"/>
    <mergeCell ref="BM492:BM493"/>
    <mergeCell ref="BN492:BN493"/>
    <mergeCell ref="BO492:BO493"/>
    <mergeCell ref="CI488:CI493"/>
    <mergeCell ref="CJ488:CJ493"/>
    <mergeCell ref="CE490:CE491"/>
    <mergeCell ref="CF490:CF491"/>
    <mergeCell ref="CG490:CG491"/>
    <mergeCell ref="EP488:EP493"/>
    <mergeCell ref="CW490:CW491"/>
    <mergeCell ref="CX490:CX491"/>
    <mergeCell ref="CY490:CY491"/>
    <mergeCell ref="CZ490:CZ491"/>
    <mergeCell ref="CN488:CN489"/>
    <mergeCell ref="CO488:CO489"/>
    <mergeCell ref="CP488:CP489"/>
    <mergeCell ref="CQ488:CQ489"/>
    <mergeCell ref="CR488:CR493"/>
    <mergeCell ref="CS488:CS493"/>
    <mergeCell ref="CN490:CN491"/>
    <mergeCell ref="CO490:CO491"/>
    <mergeCell ref="CP490:CP491"/>
    <mergeCell ref="CQ490:CQ491"/>
    <mergeCell ref="CW492:CW493"/>
    <mergeCell ref="CX492:CX493"/>
    <mergeCell ref="DB488:DB493"/>
    <mergeCell ref="DC488:DC493"/>
    <mergeCell ref="AJ494:AJ495"/>
    <mergeCell ref="AK494:AK495"/>
    <mergeCell ref="AL494:AL495"/>
    <mergeCell ref="AM494:AM495"/>
    <mergeCell ref="AN494:AN497"/>
    <mergeCell ref="AO494:AO497"/>
    <mergeCell ref="AA494:AA495"/>
    <mergeCell ref="AB494:AB495"/>
    <mergeCell ref="AC494:AC495"/>
    <mergeCell ref="AD494:AD495"/>
    <mergeCell ref="AE494:AE497"/>
    <mergeCell ref="AF494:AF497"/>
    <mergeCell ref="AS492:AS493"/>
    <mergeCell ref="AT492:AT493"/>
    <mergeCell ref="AU492:AU493"/>
    <mergeCell ref="CE488:CE489"/>
    <mergeCell ref="CF488:CF489"/>
    <mergeCell ref="CG488:CG489"/>
    <mergeCell ref="CH488:CH489"/>
    <mergeCell ref="BV494:BV495"/>
    <mergeCell ref="BW494:BW495"/>
    <mergeCell ref="BX494:BX495"/>
    <mergeCell ref="BZ494:BZ497"/>
    <mergeCell ref="CA494:CA497"/>
    <mergeCell ref="CE494:CE495"/>
    <mergeCell ref="BV496:BV497"/>
    <mergeCell ref="AA488:AA489"/>
    <mergeCell ref="AB488:AB489"/>
    <mergeCell ref="AC488:AC489"/>
    <mergeCell ref="AD488:AD489"/>
    <mergeCell ref="DR490:DR491"/>
    <mergeCell ref="DS490:DS491"/>
    <mergeCell ref="DG488:DG489"/>
    <mergeCell ref="DH488:DH489"/>
    <mergeCell ref="DI488:DI489"/>
    <mergeCell ref="DJ488:DJ489"/>
    <mergeCell ref="DK488:DK493"/>
    <mergeCell ref="DL488:DL493"/>
    <mergeCell ref="DG490:DG491"/>
    <mergeCell ref="DH490:DH491"/>
    <mergeCell ref="DI490:DI491"/>
    <mergeCell ref="DJ490:DJ491"/>
    <mergeCell ref="DP492:DP493"/>
    <mergeCell ref="DQ492:DQ493"/>
    <mergeCell ref="DR492:DR493"/>
    <mergeCell ref="DS492:DS493"/>
    <mergeCell ref="DG492:DG493"/>
    <mergeCell ref="DH492:DH493"/>
    <mergeCell ref="EQ488:EQ493"/>
    <mergeCell ref="AA490:AA491"/>
    <mergeCell ref="AB490:AB491"/>
    <mergeCell ref="AC490:AC491"/>
    <mergeCell ref="AD490:AD491"/>
    <mergeCell ref="AJ490:AJ491"/>
    <mergeCell ref="AK490:AK491"/>
    <mergeCell ref="AL490:AL491"/>
    <mergeCell ref="AM490:AM491"/>
    <mergeCell ref="EJ488:EJ489"/>
    <mergeCell ref="EK488:EK489"/>
    <mergeCell ref="EL488:EL489"/>
    <mergeCell ref="EM488:EM493"/>
    <mergeCell ref="EN488:EN493"/>
    <mergeCell ref="EO488:EO493"/>
    <mergeCell ref="EJ490:EJ491"/>
    <mergeCell ref="EK490:EK491"/>
    <mergeCell ref="EL490:EL491"/>
    <mergeCell ref="EL492:EL493"/>
    <mergeCell ref="DY488:DY489"/>
    <mergeCell ref="DZ488:DZ489"/>
    <mergeCell ref="EA488:EA489"/>
    <mergeCell ref="EB488:EB489"/>
    <mergeCell ref="ED488:ED493"/>
    <mergeCell ref="EE488:EE493"/>
    <mergeCell ref="DY490:DY491"/>
    <mergeCell ref="DZ490:DZ491"/>
    <mergeCell ref="EA490:EA491"/>
    <mergeCell ref="EK492:EK493"/>
    <mergeCell ref="DI492:DI493"/>
    <mergeCell ref="DJ492:DJ493"/>
    <mergeCell ref="EB490:EB491"/>
    <mergeCell ref="ED484:ED487"/>
    <mergeCell ref="DY486:DY487"/>
    <mergeCell ref="DZ486:DZ487"/>
    <mergeCell ref="EA486:EA487"/>
    <mergeCell ref="EB486:EB487"/>
    <mergeCell ref="DL484:DL487"/>
    <mergeCell ref="DP484:DP485"/>
    <mergeCell ref="DQ484:DQ485"/>
    <mergeCell ref="DR484:DR485"/>
    <mergeCell ref="DS484:DS485"/>
    <mergeCell ref="DT484:DT487"/>
    <mergeCell ref="CH490:CH491"/>
    <mergeCell ref="BU488:BU489"/>
    <mergeCell ref="BV488:BV489"/>
    <mergeCell ref="BW488:BW489"/>
    <mergeCell ref="BX488:BX489"/>
    <mergeCell ref="BZ488:BZ493"/>
    <mergeCell ref="CA488:CA493"/>
    <mergeCell ref="BU490:BU491"/>
    <mergeCell ref="BV490:BV491"/>
    <mergeCell ref="BW490:BW491"/>
    <mergeCell ref="BX490:BX491"/>
    <mergeCell ref="CG492:CG493"/>
    <mergeCell ref="CH492:CH493"/>
    <mergeCell ref="DP488:DP489"/>
    <mergeCell ref="DQ488:DQ489"/>
    <mergeCell ref="DR488:DR489"/>
    <mergeCell ref="DS488:DS489"/>
    <mergeCell ref="DT488:DT493"/>
    <mergeCell ref="DU488:DU493"/>
    <mergeCell ref="DP490:DP491"/>
    <mergeCell ref="DQ490:DQ491"/>
    <mergeCell ref="AE488:AE493"/>
    <mergeCell ref="AF488:AF493"/>
    <mergeCell ref="AA492:AA493"/>
    <mergeCell ref="AB492:AB493"/>
    <mergeCell ref="AC492:AC493"/>
    <mergeCell ref="AD492:AD493"/>
    <mergeCell ref="EQ484:EQ487"/>
    <mergeCell ref="AA486:AA487"/>
    <mergeCell ref="AB486:AB487"/>
    <mergeCell ref="AC486:AC487"/>
    <mergeCell ref="AD486:AD487"/>
    <mergeCell ref="AJ486:AJ487"/>
    <mergeCell ref="AK486:AK487"/>
    <mergeCell ref="AL486:AL487"/>
    <mergeCell ref="AM486:AM487"/>
    <mergeCell ref="AS486:AS487"/>
    <mergeCell ref="EE484:EE487"/>
    <mergeCell ref="EJ484:EJ485"/>
    <mergeCell ref="EM484:EM487"/>
    <mergeCell ref="EN484:EN487"/>
    <mergeCell ref="EO484:EO487"/>
    <mergeCell ref="EP484:EP487"/>
    <mergeCell ref="EJ486:EJ487"/>
    <mergeCell ref="DU484:DU487"/>
    <mergeCell ref="DY484:DY485"/>
    <mergeCell ref="DZ484:DZ485"/>
    <mergeCell ref="EA484:EA485"/>
    <mergeCell ref="EB484:EB485"/>
    <mergeCell ref="AJ488:AJ489"/>
    <mergeCell ref="AK488:AK489"/>
    <mergeCell ref="AL488:AL489"/>
    <mergeCell ref="AM488:AM489"/>
    <mergeCell ref="AN488:AN493"/>
    <mergeCell ref="AO488:AO493"/>
    <mergeCell ref="AJ492:AJ493"/>
    <mergeCell ref="AK492:AK493"/>
    <mergeCell ref="AL492:AL493"/>
    <mergeCell ref="AM492:AM493"/>
    <mergeCell ref="AV492:AV493"/>
    <mergeCell ref="BN490:BN491"/>
    <mergeCell ref="BO490:BO491"/>
    <mergeCell ref="BC488:BC489"/>
    <mergeCell ref="BD488:BD489"/>
    <mergeCell ref="BE488:BE489"/>
    <mergeCell ref="BF488:BF489"/>
    <mergeCell ref="BG488:BG493"/>
    <mergeCell ref="BH488:BH493"/>
    <mergeCell ref="BC490:BC491"/>
    <mergeCell ref="BD490:BD491"/>
    <mergeCell ref="BE490:BE491"/>
    <mergeCell ref="BF490:BF491"/>
    <mergeCell ref="BC492:BC493"/>
    <mergeCell ref="BD492:BD493"/>
    <mergeCell ref="BL488:BL489"/>
    <mergeCell ref="BM488:BM489"/>
    <mergeCell ref="BN488:BN489"/>
    <mergeCell ref="BO488:BO489"/>
    <mergeCell ref="BL490:BL491"/>
    <mergeCell ref="BM490:BM491"/>
    <mergeCell ref="CQ484:CQ485"/>
    <mergeCell ref="CR484:CR487"/>
    <mergeCell ref="CN486:CN487"/>
    <mergeCell ref="CO486:CO487"/>
    <mergeCell ref="CP486:CP487"/>
    <mergeCell ref="CQ486:CQ487"/>
    <mergeCell ref="AS488:AS489"/>
    <mergeCell ref="AT488:AT489"/>
    <mergeCell ref="AU488:AU489"/>
    <mergeCell ref="AV488:AV489"/>
    <mergeCell ref="AX488:AX493"/>
    <mergeCell ref="AY488:AY493"/>
    <mergeCell ref="AS490:AS491"/>
    <mergeCell ref="AT490:AT491"/>
    <mergeCell ref="AU490:AU491"/>
    <mergeCell ref="AV490:AV491"/>
    <mergeCell ref="CG484:CG485"/>
    <mergeCell ref="CH484:CH485"/>
    <mergeCell ref="CI484:CI487"/>
    <mergeCell ref="CE486:CE487"/>
    <mergeCell ref="CF486:CF487"/>
    <mergeCell ref="CG486:CG487"/>
    <mergeCell ref="CH486:CH487"/>
    <mergeCell ref="BQ484:BQ487"/>
    <mergeCell ref="BU484:BU485"/>
    <mergeCell ref="BV484:BV485"/>
    <mergeCell ref="BP488:BP493"/>
    <mergeCell ref="BQ488:BQ493"/>
    <mergeCell ref="BG484:BG487"/>
    <mergeCell ref="BC486:BC487"/>
    <mergeCell ref="BU492:BU493"/>
    <mergeCell ref="BV492:BV493"/>
    <mergeCell ref="BF486:BF487"/>
    <mergeCell ref="CA484:CA487"/>
    <mergeCell ref="DP486:DP487"/>
    <mergeCell ref="DQ486:DQ487"/>
    <mergeCell ref="DR486:DR487"/>
    <mergeCell ref="DS486:DS487"/>
    <mergeCell ref="DC484:DC487"/>
    <mergeCell ref="DG484:DG485"/>
    <mergeCell ref="DH484:DH485"/>
    <mergeCell ref="DI484:DI485"/>
    <mergeCell ref="DJ484:DJ485"/>
    <mergeCell ref="DK484:DK487"/>
    <mergeCell ref="DG486:DG487"/>
    <mergeCell ref="DH486:DH487"/>
    <mergeCell ref="DI486:DI487"/>
    <mergeCell ref="DJ486:DJ487"/>
    <mergeCell ref="CS484:CS487"/>
    <mergeCell ref="CW484:CW485"/>
    <mergeCell ref="CX484:CX485"/>
    <mergeCell ref="CY484:CY485"/>
    <mergeCell ref="CZ484:CZ485"/>
    <mergeCell ref="DB484:DB487"/>
    <mergeCell ref="CW486:CW487"/>
    <mergeCell ref="CX486:CX487"/>
    <mergeCell ref="CY486:CY487"/>
    <mergeCell ref="CZ486:CZ487"/>
    <mergeCell ref="CJ484:CJ487"/>
    <mergeCell ref="CN484:CN485"/>
    <mergeCell ref="BW484:BW485"/>
    <mergeCell ref="BX484:BX485"/>
    <mergeCell ref="CO484:CO485"/>
    <mergeCell ref="CP484:CP485"/>
    <mergeCell ref="BZ484:BZ487"/>
    <mergeCell ref="BU486:BU487"/>
    <mergeCell ref="BV486:BV487"/>
    <mergeCell ref="BW486:BW487"/>
    <mergeCell ref="BX486:BX487"/>
    <mergeCell ref="AT486:AT487"/>
    <mergeCell ref="AU486:AU487"/>
    <mergeCell ref="AV486:AV487"/>
    <mergeCell ref="AF484:AF487"/>
    <mergeCell ref="AJ484:AJ485"/>
    <mergeCell ref="AK484:AK485"/>
    <mergeCell ref="AL484:AL485"/>
    <mergeCell ref="AM484:AM485"/>
    <mergeCell ref="AN484:AN487"/>
    <mergeCell ref="EM480:EM483"/>
    <mergeCell ref="BH484:BH487"/>
    <mergeCell ref="BL484:BL485"/>
    <mergeCell ref="BM484:BM485"/>
    <mergeCell ref="BN484:BN485"/>
    <mergeCell ref="BO484:BO485"/>
    <mergeCell ref="BP484:BP487"/>
    <mergeCell ref="BL486:BL487"/>
    <mergeCell ref="BM486:BM487"/>
    <mergeCell ref="BN486:BN487"/>
    <mergeCell ref="BO486:BO487"/>
    <mergeCell ref="AY484:AY487"/>
    <mergeCell ref="BC484:BC485"/>
    <mergeCell ref="BD484:BD485"/>
    <mergeCell ref="BE484:BE485"/>
    <mergeCell ref="BF484:BF485"/>
    <mergeCell ref="BD486:BD487"/>
    <mergeCell ref="BE486:BE487"/>
    <mergeCell ref="EQ478:EQ479"/>
    <mergeCell ref="BF478:BF479"/>
    <mergeCell ref="BG478:BG479"/>
    <mergeCell ref="BH478:BH479"/>
    <mergeCell ref="AT478:AT479"/>
    <mergeCell ref="AU478:AU479"/>
    <mergeCell ref="AV478:AV479"/>
    <mergeCell ref="AW478:AW479"/>
    <mergeCell ref="AX478:AX479"/>
    <mergeCell ref="AY478:AY479"/>
    <mergeCell ref="AK478:AK479"/>
    <mergeCell ref="AL478:AL479"/>
    <mergeCell ref="AM478:AM479"/>
    <mergeCell ref="AN478:AN479"/>
    <mergeCell ref="AO478:AO479"/>
    <mergeCell ref="AS478:AS479"/>
    <mergeCell ref="AB478:AB479"/>
    <mergeCell ref="AC478:AC479"/>
    <mergeCell ref="AD478:AD479"/>
    <mergeCell ref="AE478:AE479"/>
    <mergeCell ref="AF478:AF479"/>
    <mergeCell ref="AJ478:AJ479"/>
    <mergeCell ref="EK478:EK479"/>
    <mergeCell ref="EL478:EL479"/>
    <mergeCell ref="BU478:BU479"/>
    <mergeCell ref="BV478:BV479"/>
    <mergeCell ref="BW478:BW479"/>
    <mergeCell ref="BX478:BX479"/>
    <mergeCell ref="BY478:BY479"/>
    <mergeCell ref="BZ478:BZ479"/>
    <mergeCell ref="BL478:BL479"/>
    <mergeCell ref="BM478:BM479"/>
    <mergeCell ref="EQ480:EQ483"/>
    <mergeCell ref="AA484:AA485"/>
    <mergeCell ref="AB484:AB485"/>
    <mergeCell ref="AC484:AC485"/>
    <mergeCell ref="AD484:AD485"/>
    <mergeCell ref="AE484:AE487"/>
    <mergeCell ref="DK480:DK483"/>
    <mergeCell ref="DL480:DL483"/>
    <mergeCell ref="DT480:DT483"/>
    <mergeCell ref="DU480:DU483"/>
    <mergeCell ref="ED480:ED483"/>
    <mergeCell ref="EE480:EE483"/>
    <mergeCell ref="CI480:CI483"/>
    <mergeCell ref="CJ480:CJ483"/>
    <mergeCell ref="CR480:CR483"/>
    <mergeCell ref="CS480:CS483"/>
    <mergeCell ref="DB480:DB483"/>
    <mergeCell ref="DC480:DC483"/>
    <mergeCell ref="BG480:BG483"/>
    <mergeCell ref="BH480:BH483"/>
    <mergeCell ref="BP480:BP483"/>
    <mergeCell ref="BQ480:BQ483"/>
    <mergeCell ref="BZ480:BZ483"/>
    <mergeCell ref="CA480:CA483"/>
    <mergeCell ref="AO484:AO487"/>
    <mergeCell ref="AS484:AS485"/>
    <mergeCell ref="AT484:AT485"/>
    <mergeCell ref="AU484:AU485"/>
    <mergeCell ref="AV484:AV485"/>
    <mergeCell ref="AX484:AX487"/>
    <mergeCell ref="CE484:CE485"/>
    <mergeCell ref="CF484:CF485"/>
    <mergeCell ref="BN478:BN479"/>
    <mergeCell ref="BO478:BO479"/>
    <mergeCell ref="BP478:BP479"/>
    <mergeCell ref="BQ478:BQ479"/>
    <mergeCell ref="BC478:BC479"/>
    <mergeCell ref="BD478:BD479"/>
    <mergeCell ref="BE478:BE479"/>
    <mergeCell ref="EO480:EO483"/>
    <mergeCell ref="EP480:EP483"/>
    <mergeCell ref="EO478:EO479"/>
    <mergeCell ref="EP478:EP479"/>
    <mergeCell ref="EN480:EN483"/>
    <mergeCell ref="CW478:CW479"/>
    <mergeCell ref="CX478:CX479"/>
    <mergeCell ref="CY478:CY479"/>
    <mergeCell ref="CZ478:CZ479"/>
    <mergeCell ref="DA478:DA479"/>
    <mergeCell ref="CJ478:CJ479"/>
    <mergeCell ref="CN478:CN479"/>
    <mergeCell ref="CO478:CO479"/>
    <mergeCell ref="CP478:CP479"/>
    <mergeCell ref="CQ478:CQ479"/>
    <mergeCell ref="CR478:CR479"/>
    <mergeCell ref="CA478:CA479"/>
    <mergeCell ref="CE478:CE479"/>
    <mergeCell ref="CF478:CF479"/>
    <mergeCell ref="CG478:CG479"/>
    <mergeCell ref="CH478:CH479"/>
    <mergeCell ref="CI478:CI479"/>
    <mergeCell ref="ER478:ER479"/>
    <mergeCell ref="AE480:AE483"/>
    <mergeCell ref="AF480:AF483"/>
    <mergeCell ref="AN480:AN483"/>
    <mergeCell ref="AO480:AO483"/>
    <mergeCell ref="AX480:AX483"/>
    <mergeCell ref="AY480:AY483"/>
    <mergeCell ref="EC478:EC479"/>
    <mergeCell ref="ED478:ED479"/>
    <mergeCell ref="EE478:EE479"/>
    <mergeCell ref="EJ478:EJ479"/>
    <mergeCell ref="EM478:EM479"/>
    <mergeCell ref="EN478:EN479"/>
    <mergeCell ref="DT478:DT479"/>
    <mergeCell ref="DU478:DU479"/>
    <mergeCell ref="DY478:DY479"/>
    <mergeCell ref="DZ478:DZ479"/>
    <mergeCell ref="EA478:EA479"/>
    <mergeCell ref="EB478:EB479"/>
    <mergeCell ref="DK478:DK479"/>
    <mergeCell ref="DL478:DL479"/>
    <mergeCell ref="DP478:DP479"/>
    <mergeCell ref="DQ478:DQ479"/>
    <mergeCell ref="DR478:DR479"/>
    <mergeCell ref="DS478:DS479"/>
    <mergeCell ref="DB478:DB479"/>
    <mergeCell ref="DC478:DC479"/>
    <mergeCell ref="DG478:DG479"/>
    <mergeCell ref="DH478:DH479"/>
    <mergeCell ref="DI478:DI479"/>
    <mergeCell ref="DJ478:DJ479"/>
    <mergeCell ref="CS478:CS479"/>
    <mergeCell ref="AA478:AA479"/>
    <mergeCell ref="DJ475:DJ477"/>
    <mergeCell ref="DP475:DP477"/>
    <mergeCell ref="DQ475:DQ477"/>
    <mergeCell ref="DR475:DR477"/>
    <mergeCell ref="DS475:DS477"/>
    <mergeCell ref="DY475:DY477"/>
    <mergeCell ref="CY475:CY477"/>
    <mergeCell ref="CZ475:CZ477"/>
    <mergeCell ref="DA475:DA477"/>
    <mergeCell ref="DG475:DG477"/>
    <mergeCell ref="DH475:DH477"/>
    <mergeCell ref="DI475:DI477"/>
    <mergeCell ref="CN475:CN477"/>
    <mergeCell ref="CO475:CO477"/>
    <mergeCell ref="CP475:CP477"/>
    <mergeCell ref="CQ475:CQ477"/>
    <mergeCell ref="CW475:CW477"/>
    <mergeCell ref="CX475:CX477"/>
    <mergeCell ref="BX475:BX477"/>
    <mergeCell ref="BY475:BY477"/>
    <mergeCell ref="CE475:CE477"/>
    <mergeCell ref="CF475:CF477"/>
    <mergeCell ref="CG475:CG477"/>
    <mergeCell ref="CH475:CH477"/>
    <mergeCell ref="BM475:BM477"/>
    <mergeCell ref="BN475:BN477"/>
    <mergeCell ref="BO475:BO477"/>
    <mergeCell ref="BU475:BU477"/>
    <mergeCell ref="BV475:BV477"/>
    <mergeCell ref="BW475:BW477"/>
    <mergeCell ref="AL475:AL477"/>
    <mergeCell ref="AK472:AK474"/>
    <mergeCell ref="AL472:AL474"/>
    <mergeCell ref="AM472:AM474"/>
    <mergeCell ref="AS472:AS474"/>
    <mergeCell ref="AT472:AT474"/>
    <mergeCell ref="AU472:AU474"/>
    <mergeCell ref="BZ466:BZ477"/>
    <mergeCell ref="CA466:CA477"/>
    <mergeCell ref="CE466:CE468"/>
    <mergeCell ref="CF466:CF468"/>
    <mergeCell ref="CG466:CG468"/>
    <mergeCell ref="CH466:CH468"/>
    <mergeCell ref="BQ466:BQ477"/>
    <mergeCell ref="BU466:BU468"/>
    <mergeCell ref="BV466:BV468"/>
    <mergeCell ref="BW466:BW468"/>
    <mergeCell ref="BX466:BX468"/>
    <mergeCell ref="BY466:BY468"/>
    <mergeCell ref="AM475:AM477"/>
    <mergeCell ref="AS475:AS477"/>
    <mergeCell ref="AT475:AT477"/>
    <mergeCell ref="AU475:AU477"/>
    <mergeCell ref="AV475:AV477"/>
    <mergeCell ref="AW469:AW471"/>
    <mergeCell ref="BC469:BC471"/>
    <mergeCell ref="BD469:BD471"/>
    <mergeCell ref="BE469:BE471"/>
    <mergeCell ref="BF469:BF471"/>
    <mergeCell ref="BL469:BL471"/>
    <mergeCell ref="AA475:AA477"/>
    <mergeCell ref="AB475:AB477"/>
    <mergeCell ref="AC475:AC477"/>
    <mergeCell ref="AD475:AD477"/>
    <mergeCell ref="AJ475:AJ477"/>
    <mergeCell ref="AK475:AK477"/>
    <mergeCell ref="DP472:DP474"/>
    <mergeCell ref="DQ472:DQ474"/>
    <mergeCell ref="DR472:DR474"/>
    <mergeCell ref="DS472:DS474"/>
    <mergeCell ref="DY472:DY474"/>
    <mergeCell ref="DZ472:DZ474"/>
    <mergeCell ref="CZ472:CZ474"/>
    <mergeCell ref="DA472:DA474"/>
    <mergeCell ref="DG472:DG474"/>
    <mergeCell ref="DH472:DH474"/>
    <mergeCell ref="DI472:DI474"/>
    <mergeCell ref="DJ472:DJ474"/>
    <mergeCell ref="CO472:CO474"/>
    <mergeCell ref="CP472:CP474"/>
    <mergeCell ref="CQ472:CQ474"/>
    <mergeCell ref="CW472:CW474"/>
    <mergeCell ref="CX472:CX474"/>
    <mergeCell ref="CY472:CY474"/>
    <mergeCell ref="BX472:BX474"/>
    <mergeCell ref="BY472:BY474"/>
    <mergeCell ref="CE472:CE474"/>
    <mergeCell ref="CF472:CF474"/>
    <mergeCell ref="AV472:AV474"/>
    <mergeCell ref="AW472:AW474"/>
    <mergeCell ref="BC472:BC474"/>
    <mergeCell ref="BD472:BD474"/>
    <mergeCell ref="AA469:AA471"/>
    <mergeCell ref="AB469:AB471"/>
    <mergeCell ref="AC469:AC471"/>
    <mergeCell ref="AD469:AD471"/>
    <mergeCell ref="AJ469:AJ471"/>
    <mergeCell ref="EB466:EB468"/>
    <mergeCell ref="EC466:EC468"/>
    <mergeCell ref="ED466:ED477"/>
    <mergeCell ref="EE466:EE477"/>
    <mergeCell ref="EJ466:EJ468"/>
    <mergeCell ref="EM466:EM477"/>
    <mergeCell ref="EB469:EB471"/>
    <mergeCell ref="EC469:EC471"/>
    <mergeCell ref="EJ469:EJ471"/>
    <mergeCell ref="DS466:DS468"/>
    <mergeCell ref="DT466:DT477"/>
    <mergeCell ref="DU466:DU477"/>
    <mergeCell ref="DY466:DY468"/>
    <mergeCell ref="DZ466:DZ468"/>
    <mergeCell ref="EA466:EA468"/>
    <mergeCell ref="DS469:DS471"/>
    <mergeCell ref="DY469:DY471"/>
    <mergeCell ref="DZ469:DZ471"/>
    <mergeCell ref="EA469:EA471"/>
    <mergeCell ref="DJ466:DJ468"/>
    <mergeCell ref="DK466:DK477"/>
    <mergeCell ref="DL466:DL477"/>
    <mergeCell ref="DP466:DP468"/>
    <mergeCell ref="DQ466:DQ468"/>
    <mergeCell ref="DR466:DR468"/>
    <mergeCell ref="DJ469:DJ471"/>
    <mergeCell ref="DP469:DP471"/>
    <mergeCell ref="CR466:CR477"/>
    <mergeCell ref="CS466:CS477"/>
    <mergeCell ref="CW466:CW468"/>
    <mergeCell ref="CG472:CG474"/>
    <mergeCell ref="CH472:CH474"/>
    <mergeCell ref="BM472:BM474"/>
    <mergeCell ref="BN472:BN474"/>
    <mergeCell ref="BO472:BO474"/>
    <mergeCell ref="BU472:BU474"/>
    <mergeCell ref="BV472:BV474"/>
    <mergeCell ref="BW472:BW474"/>
    <mergeCell ref="AW475:AW477"/>
    <mergeCell ref="BC475:BC477"/>
    <mergeCell ref="BD475:BD477"/>
    <mergeCell ref="BE475:BE477"/>
    <mergeCell ref="BF475:BF477"/>
    <mergeCell ref="BL475:BL477"/>
    <mergeCell ref="BE472:BE474"/>
    <mergeCell ref="BF472:BF474"/>
    <mergeCell ref="BL472:BL474"/>
    <mergeCell ref="AY466:AY477"/>
    <mergeCell ref="BC466:BC468"/>
    <mergeCell ref="BD466:BD468"/>
    <mergeCell ref="BE466:BE468"/>
    <mergeCell ref="BF466:BF468"/>
    <mergeCell ref="BG466:BG477"/>
    <mergeCell ref="BY469:BY471"/>
    <mergeCell ref="CE469:CE471"/>
    <mergeCell ref="CF469:CF471"/>
    <mergeCell ref="CG469:CG471"/>
    <mergeCell ref="CH469:CH471"/>
    <mergeCell ref="CN469:CN471"/>
    <mergeCell ref="EN466:EN477"/>
    <mergeCell ref="EO466:EO477"/>
    <mergeCell ref="EP466:EP477"/>
    <mergeCell ref="EQ466:EQ477"/>
    <mergeCell ref="ER466:ER477"/>
    <mergeCell ref="DQ469:DQ471"/>
    <mergeCell ref="DR469:DR471"/>
    <mergeCell ref="DA466:DA468"/>
    <mergeCell ref="DB466:DB477"/>
    <mergeCell ref="DC466:DC477"/>
    <mergeCell ref="DG466:DG468"/>
    <mergeCell ref="DH466:DH468"/>
    <mergeCell ref="DI466:DI468"/>
    <mergeCell ref="DA469:DA471"/>
    <mergeCell ref="DG469:DG471"/>
    <mergeCell ref="DH469:DH471"/>
    <mergeCell ref="DI469:DI471"/>
    <mergeCell ref="EA472:EA474"/>
    <mergeCell ref="EB472:EB474"/>
    <mergeCell ref="EC472:EC474"/>
    <mergeCell ref="EJ472:EJ474"/>
    <mergeCell ref="DZ475:DZ477"/>
    <mergeCell ref="EA475:EA477"/>
    <mergeCell ref="EB475:EB477"/>
    <mergeCell ref="EC475:EC477"/>
    <mergeCell ref="EJ475:EJ477"/>
    <mergeCell ref="AA466:AA468"/>
    <mergeCell ref="AB466:AB468"/>
    <mergeCell ref="AC466:AC468"/>
    <mergeCell ref="AD466:AD468"/>
    <mergeCell ref="AE466:AE477"/>
    <mergeCell ref="AF466:AF477"/>
    <mergeCell ref="AA472:AA474"/>
    <mergeCell ref="AB472:AB474"/>
    <mergeCell ref="AC472:AC474"/>
    <mergeCell ref="AD472:AD474"/>
    <mergeCell ref="DR464:DR465"/>
    <mergeCell ref="DS464:DS465"/>
    <mergeCell ref="DY464:DY465"/>
    <mergeCell ref="CX466:CX468"/>
    <mergeCell ref="CY466:CY468"/>
    <mergeCell ref="CZ466:CZ468"/>
    <mergeCell ref="CW469:CW471"/>
    <mergeCell ref="CX469:CX471"/>
    <mergeCell ref="CY469:CY471"/>
    <mergeCell ref="CZ469:CZ471"/>
    <mergeCell ref="CI466:CI477"/>
    <mergeCell ref="CJ466:CJ477"/>
    <mergeCell ref="CN466:CN468"/>
    <mergeCell ref="CO466:CO468"/>
    <mergeCell ref="CP466:CP468"/>
    <mergeCell ref="CQ466:CQ468"/>
    <mergeCell ref="CO469:CO471"/>
    <mergeCell ref="CP469:CP471"/>
    <mergeCell ref="CQ469:CQ471"/>
    <mergeCell ref="CN472:CN474"/>
    <mergeCell ref="BU469:BU471"/>
    <mergeCell ref="BV469:BV471"/>
    <mergeCell ref="EB458:EB460"/>
    <mergeCell ref="AS466:AS468"/>
    <mergeCell ref="AT466:AT468"/>
    <mergeCell ref="AU466:AU468"/>
    <mergeCell ref="AV466:AV468"/>
    <mergeCell ref="AW466:AW468"/>
    <mergeCell ref="AX466:AX477"/>
    <mergeCell ref="AS469:AS471"/>
    <mergeCell ref="AT469:AT471"/>
    <mergeCell ref="AU469:AU471"/>
    <mergeCell ref="AV469:AV471"/>
    <mergeCell ref="AJ466:AJ468"/>
    <mergeCell ref="AK466:AK468"/>
    <mergeCell ref="AL466:AL468"/>
    <mergeCell ref="AM466:AM468"/>
    <mergeCell ref="AN466:AN477"/>
    <mergeCell ref="AO466:AO477"/>
    <mergeCell ref="AK469:AK471"/>
    <mergeCell ref="AL469:AL471"/>
    <mergeCell ref="AM469:AM471"/>
    <mergeCell ref="AJ472:AJ474"/>
    <mergeCell ref="BW469:BW471"/>
    <mergeCell ref="BX469:BX471"/>
    <mergeCell ref="BH466:BH477"/>
    <mergeCell ref="BL466:BL468"/>
    <mergeCell ref="BM466:BM468"/>
    <mergeCell ref="BN466:BN468"/>
    <mergeCell ref="BO466:BO468"/>
    <mergeCell ref="BP466:BP477"/>
    <mergeCell ref="BM469:BM471"/>
    <mergeCell ref="BN469:BN471"/>
    <mergeCell ref="BO469:BO471"/>
    <mergeCell ref="EB461:EB463"/>
    <mergeCell ref="DG461:DG463"/>
    <mergeCell ref="DH461:DH463"/>
    <mergeCell ref="DI461:DI463"/>
    <mergeCell ref="DJ461:DJ463"/>
    <mergeCell ref="DP461:DP463"/>
    <mergeCell ref="DQ461:DQ463"/>
    <mergeCell ref="CP461:CP463"/>
    <mergeCell ref="CQ461:CQ463"/>
    <mergeCell ref="CW461:CW463"/>
    <mergeCell ref="CX461:CX463"/>
    <mergeCell ref="CY461:CY463"/>
    <mergeCell ref="CZ461:CZ463"/>
    <mergeCell ref="CE461:CE463"/>
    <mergeCell ref="CF461:CF463"/>
    <mergeCell ref="CG461:CG463"/>
    <mergeCell ref="CH461:CH463"/>
    <mergeCell ref="CN461:CN463"/>
    <mergeCell ref="CO461:CO463"/>
    <mergeCell ref="CS453:CS465"/>
    <mergeCell ref="CN455:CN457"/>
    <mergeCell ref="CO455:CO457"/>
    <mergeCell ref="CP455:CP457"/>
    <mergeCell ref="CQ455:CQ457"/>
    <mergeCell ref="CE453:CE454"/>
    <mergeCell ref="CF453:CF454"/>
    <mergeCell ref="CG453:CG454"/>
    <mergeCell ref="CH453:CH454"/>
    <mergeCell ref="CI453:CI465"/>
    <mergeCell ref="CJ453:CJ465"/>
    <mergeCell ref="CE455:CE457"/>
    <mergeCell ref="CF455:CF457"/>
    <mergeCell ref="EB464:EB465"/>
    <mergeCell ref="DG464:DG465"/>
    <mergeCell ref="DH464:DH465"/>
    <mergeCell ref="DI464:DI465"/>
    <mergeCell ref="DJ464:DJ465"/>
    <mergeCell ref="DP464:DP465"/>
    <mergeCell ref="DQ464:DQ465"/>
    <mergeCell ref="CP464:CP465"/>
    <mergeCell ref="CQ464:CQ465"/>
    <mergeCell ref="CW464:CW465"/>
    <mergeCell ref="CX464:CX465"/>
    <mergeCell ref="CY464:CY465"/>
    <mergeCell ref="CZ464:CZ465"/>
    <mergeCell ref="CE464:CE465"/>
    <mergeCell ref="CF464:CF465"/>
    <mergeCell ref="CG464:CG465"/>
    <mergeCell ref="CH464:CH465"/>
    <mergeCell ref="CO464:CO465"/>
    <mergeCell ref="DZ464:DZ465"/>
    <mergeCell ref="EA464:EA465"/>
    <mergeCell ref="EA461:EA463"/>
    <mergeCell ref="CG455:CG457"/>
    <mergeCell ref="CH455:CH457"/>
    <mergeCell ref="DZ458:DZ460"/>
    <mergeCell ref="CG458:CG460"/>
    <mergeCell ref="EA458:EA460"/>
    <mergeCell ref="DT453:DT465"/>
    <mergeCell ref="DU453:DU465"/>
    <mergeCell ref="DP455:DP457"/>
    <mergeCell ref="DQ455:DQ457"/>
    <mergeCell ref="DR455:DR457"/>
    <mergeCell ref="DS455:DS457"/>
    <mergeCell ref="DG453:DG454"/>
    <mergeCell ref="DH453:DH454"/>
    <mergeCell ref="DI453:DI454"/>
    <mergeCell ref="AA464:AA465"/>
    <mergeCell ref="AB464:AB465"/>
    <mergeCell ref="AC464:AC465"/>
    <mergeCell ref="AD464:AD465"/>
    <mergeCell ref="AJ464:AJ465"/>
    <mergeCell ref="AK464:AK465"/>
    <mergeCell ref="DR461:DR463"/>
    <mergeCell ref="DS461:DS463"/>
    <mergeCell ref="BN461:BN463"/>
    <mergeCell ref="BO461:BO463"/>
    <mergeCell ref="CN464:CN465"/>
    <mergeCell ref="CY453:CY454"/>
    <mergeCell ref="CZ453:CZ454"/>
    <mergeCell ref="DB453:DB465"/>
    <mergeCell ref="DC453:DC465"/>
    <mergeCell ref="CW455:CW457"/>
    <mergeCell ref="CX455:CX457"/>
    <mergeCell ref="CQ453:CQ454"/>
    <mergeCell ref="CR453:CR465"/>
    <mergeCell ref="AB453:AB454"/>
    <mergeCell ref="AC453:AC454"/>
    <mergeCell ref="DG455:DG457"/>
    <mergeCell ref="DH455:DH457"/>
    <mergeCell ref="DI455:DI457"/>
    <mergeCell ref="DJ455:DJ457"/>
    <mergeCell ref="DS453:DS454"/>
    <mergeCell ref="AA453:AA454"/>
    <mergeCell ref="BF458:BF460"/>
    <mergeCell ref="BL458:BL460"/>
    <mergeCell ref="BM458:BM460"/>
    <mergeCell ref="BN458:BN460"/>
    <mergeCell ref="BO458:BO460"/>
    <mergeCell ref="BU458:BU460"/>
    <mergeCell ref="AT458:AT460"/>
    <mergeCell ref="AU458:AU460"/>
    <mergeCell ref="AV458:AV460"/>
    <mergeCell ref="BC458:BC460"/>
    <mergeCell ref="BD458:BD460"/>
    <mergeCell ref="BE458:BE460"/>
    <mergeCell ref="BU464:BU465"/>
    <mergeCell ref="BV464:BV465"/>
    <mergeCell ref="CW453:CW454"/>
    <mergeCell ref="CX453:CX454"/>
    <mergeCell ref="DR453:DR454"/>
    <mergeCell ref="AD453:AD454"/>
    <mergeCell ref="AE453:AE465"/>
    <mergeCell ref="AF453:AF465"/>
    <mergeCell ref="AA458:AA460"/>
    <mergeCell ref="AB458:AB460"/>
    <mergeCell ref="ER453:ER465"/>
    <mergeCell ref="AA455:AA457"/>
    <mergeCell ref="AB455:AB457"/>
    <mergeCell ref="AC455:AC457"/>
    <mergeCell ref="AD455:AD457"/>
    <mergeCell ref="AJ455:AJ457"/>
    <mergeCell ref="AK455:AK457"/>
    <mergeCell ref="AL455:AL457"/>
    <mergeCell ref="AM455:AM457"/>
    <mergeCell ref="AS455:AS457"/>
    <mergeCell ref="EJ453:EJ454"/>
    <mergeCell ref="EM453:EM465"/>
    <mergeCell ref="EN453:EN465"/>
    <mergeCell ref="EO453:EO465"/>
    <mergeCell ref="EP453:EP465"/>
    <mergeCell ref="EQ453:EQ465"/>
    <mergeCell ref="EJ455:EJ457"/>
    <mergeCell ref="EJ461:EJ463"/>
    <mergeCell ref="EJ464:EJ465"/>
    <mergeCell ref="DY453:DY454"/>
    <mergeCell ref="DZ453:DZ454"/>
    <mergeCell ref="EA453:EA454"/>
    <mergeCell ref="EB453:EB454"/>
    <mergeCell ref="ED453:ED465"/>
    <mergeCell ref="EE453:EE465"/>
    <mergeCell ref="DY455:DY457"/>
    <mergeCell ref="DJ453:DJ454"/>
    <mergeCell ref="DK453:DK465"/>
    <mergeCell ref="EA455:EA457"/>
    <mergeCell ref="EB455:EB457"/>
    <mergeCell ref="DP453:DP454"/>
    <mergeCell ref="DQ453:DQ454"/>
    <mergeCell ref="EJ458:EJ460"/>
    <mergeCell ref="AA461:AA463"/>
    <mergeCell ref="AB461:AB463"/>
    <mergeCell ref="AC461:AC463"/>
    <mergeCell ref="AD461:AD463"/>
    <mergeCell ref="AJ461:AJ463"/>
    <mergeCell ref="AK461:AK463"/>
    <mergeCell ref="DJ458:DJ460"/>
    <mergeCell ref="DP458:DP460"/>
    <mergeCell ref="DQ458:DQ460"/>
    <mergeCell ref="DR458:DR460"/>
    <mergeCell ref="DS458:DS460"/>
    <mergeCell ref="DY458:DY460"/>
    <mergeCell ref="CX458:CX460"/>
    <mergeCell ref="CY458:CY460"/>
    <mergeCell ref="CZ458:CZ460"/>
    <mergeCell ref="DG458:DG460"/>
    <mergeCell ref="DH458:DH460"/>
    <mergeCell ref="DI458:DI460"/>
    <mergeCell ref="CH458:CH460"/>
    <mergeCell ref="CN458:CN460"/>
    <mergeCell ref="CO458:CO460"/>
    <mergeCell ref="CP458:CP460"/>
    <mergeCell ref="CQ458:CQ460"/>
    <mergeCell ref="CW458:CW460"/>
    <mergeCell ref="BV458:BV460"/>
    <mergeCell ref="DL453:DL465"/>
    <mergeCell ref="BW458:BW460"/>
    <mergeCell ref="BX458:BX460"/>
    <mergeCell ref="CE458:CE460"/>
    <mergeCell ref="CF458:CF460"/>
    <mergeCell ref="DY461:DY463"/>
    <mergeCell ref="DZ461:DZ463"/>
    <mergeCell ref="BO455:BO457"/>
    <mergeCell ref="BC453:BC454"/>
    <mergeCell ref="BD453:BD454"/>
    <mergeCell ref="BE453:BE454"/>
    <mergeCell ref="BF453:BF454"/>
    <mergeCell ref="BG453:BG465"/>
    <mergeCell ref="BH453:BH465"/>
    <mergeCell ref="BC455:BC457"/>
    <mergeCell ref="BD455:BD457"/>
    <mergeCell ref="BE455:BE457"/>
    <mergeCell ref="BF455:BF457"/>
    <mergeCell ref="BC461:BC463"/>
    <mergeCell ref="BD461:BD463"/>
    <mergeCell ref="BE461:BE463"/>
    <mergeCell ref="BF461:BF463"/>
    <mergeCell ref="BL461:BL463"/>
    <mergeCell ref="BM461:BM463"/>
    <mergeCell ref="BC464:BC465"/>
    <mergeCell ref="BD464:BD465"/>
    <mergeCell ref="BE464:BE465"/>
    <mergeCell ref="BF464:BF465"/>
    <mergeCell ref="BL464:BL465"/>
    <mergeCell ref="BM464:BM465"/>
    <mergeCell ref="DZ455:DZ457"/>
    <mergeCell ref="BN464:BN465"/>
    <mergeCell ref="BO464:BO465"/>
    <mergeCell ref="CY455:CY457"/>
    <mergeCell ref="CZ455:CZ457"/>
    <mergeCell ref="CN453:CN454"/>
    <mergeCell ref="CO453:CO454"/>
    <mergeCell ref="CP453:CP454"/>
    <mergeCell ref="AC458:AC460"/>
    <mergeCell ref="AD458:AD460"/>
    <mergeCell ref="BU453:BU454"/>
    <mergeCell ref="BV453:BV454"/>
    <mergeCell ref="BW453:BW454"/>
    <mergeCell ref="BX453:BX454"/>
    <mergeCell ref="BZ453:BZ465"/>
    <mergeCell ref="CA453:CA465"/>
    <mergeCell ref="BU455:BU457"/>
    <mergeCell ref="BV455:BV457"/>
    <mergeCell ref="BW455:BW457"/>
    <mergeCell ref="BX455:BX457"/>
    <mergeCell ref="BU461:BU463"/>
    <mergeCell ref="BV461:BV463"/>
    <mergeCell ref="BW461:BW463"/>
    <mergeCell ref="BX461:BX463"/>
    <mergeCell ref="BW464:BW465"/>
    <mergeCell ref="BX464:BX465"/>
    <mergeCell ref="BL453:BL454"/>
    <mergeCell ref="BM453:BM454"/>
    <mergeCell ref="BN453:BN454"/>
    <mergeCell ref="BO453:BO454"/>
    <mergeCell ref="BP453:BP465"/>
    <mergeCell ref="BQ453:BQ465"/>
    <mergeCell ref="BL455:BL457"/>
    <mergeCell ref="BM455:BM457"/>
    <mergeCell ref="BN455:BN457"/>
    <mergeCell ref="AJ453:AJ454"/>
    <mergeCell ref="AK453:AK454"/>
    <mergeCell ref="AL453:AL454"/>
    <mergeCell ref="AM453:AM454"/>
    <mergeCell ref="AN453:AN465"/>
    <mergeCell ref="AO453:AO465"/>
    <mergeCell ref="AJ458:AJ460"/>
    <mergeCell ref="AK458:AK460"/>
    <mergeCell ref="AL458:AL460"/>
    <mergeCell ref="AM458:AM460"/>
    <mergeCell ref="AL461:AL463"/>
    <mergeCell ref="AM461:AM463"/>
    <mergeCell ref="AS461:AS463"/>
    <mergeCell ref="AT461:AT463"/>
    <mergeCell ref="AU461:AU463"/>
    <mergeCell ref="AV461:AV463"/>
    <mergeCell ref="AL464:AL465"/>
    <mergeCell ref="AM464:AM465"/>
    <mergeCell ref="AS464:AS465"/>
    <mergeCell ref="AT464:AT465"/>
    <mergeCell ref="AU464:AU465"/>
    <mergeCell ref="AV464:AV465"/>
    <mergeCell ref="AS451:AS452"/>
    <mergeCell ref="AT451:AT452"/>
    <mergeCell ref="AU451:AU452"/>
    <mergeCell ref="AV451:AV452"/>
    <mergeCell ref="BC451:BC452"/>
    <mergeCell ref="AU448:AU450"/>
    <mergeCell ref="AV448:AV450"/>
    <mergeCell ref="AS453:AS454"/>
    <mergeCell ref="AT453:AT454"/>
    <mergeCell ref="AU453:AU454"/>
    <mergeCell ref="AV453:AV454"/>
    <mergeCell ref="AX453:AX465"/>
    <mergeCell ref="AY453:AY465"/>
    <mergeCell ref="AT455:AT457"/>
    <mergeCell ref="AU455:AU457"/>
    <mergeCell ref="AV455:AV457"/>
    <mergeCell ref="AS458:AS460"/>
    <mergeCell ref="EJ451:EJ452"/>
    <mergeCell ref="DH451:DH452"/>
    <mergeCell ref="DI451:DI452"/>
    <mergeCell ref="DJ451:DJ452"/>
    <mergeCell ref="DP451:DP452"/>
    <mergeCell ref="DQ451:DQ452"/>
    <mergeCell ref="DR451:DR452"/>
    <mergeCell ref="CQ451:CQ452"/>
    <mergeCell ref="CW451:CW452"/>
    <mergeCell ref="AA448:AA450"/>
    <mergeCell ref="AB448:AB450"/>
    <mergeCell ref="AC448:AC450"/>
    <mergeCell ref="AD448:AD450"/>
    <mergeCell ref="AJ448:AJ450"/>
    <mergeCell ref="AK448:AK450"/>
    <mergeCell ref="CZ451:CZ452"/>
    <mergeCell ref="DG451:DG452"/>
    <mergeCell ref="CF451:CF452"/>
    <mergeCell ref="CG451:CG452"/>
    <mergeCell ref="CH451:CH452"/>
    <mergeCell ref="CN451:CN452"/>
    <mergeCell ref="BO451:BO452"/>
    <mergeCell ref="BU451:BU452"/>
    <mergeCell ref="BV451:BV452"/>
    <mergeCell ref="BW451:BW452"/>
    <mergeCell ref="BX451:BX452"/>
    <mergeCell ref="EJ448:EJ450"/>
    <mergeCell ref="CE451:CE452"/>
    <mergeCell ref="BL451:BL452"/>
    <mergeCell ref="BM451:BM452"/>
    <mergeCell ref="BN451:BN452"/>
    <mergeCell ref="AM451:AM452"/>
    <mergeCell ref="EB446:EB447"/>
    <mergeCell ref="EJ446:EJ447"/>
    <mergeCell ref="AA451:AA452"/>
    <mergeCell ref="AB451:AB452"/>
    <mergeCell ref="AC451:AC452"/>
    <mergeCell ref="AD451:AD452"/>
    <mergeCell ref="AJ451:AJ452"/>
    <mergeCell ref="AK451:AK452"/>
    <mergeCell ref="AL451:AL452"/>
    <mergeCell ref="DP448:DP450"/>
    <mergeCell ref="DQ448:DQ450"/>
    <mergeCell ref="DR448:DR450"/>
    <mergeCell ref="DS448:DS450"/>
    <mergeCell ref="DY448:DY450"/>
    <mergeCell ref="DZ448:DZ450"/>
    <mergeCell ref="CY448:CY450"/>
    <mergeCell ref="CZ448:CZ450"/>
    <mergeCell ref="DG448:DG450"/>
    <mergeCell ref="DH448:DH450"/>
    <mergeCell ref="DI448:DI450"/>
    <mergeCell ref="DJ448:DJ450"/>
    <mergeCell ref="EB448:EB450"/>
    <mergeCell ref="DH446:DH447"/>
    <mergeCell ref="DI446:DI447"/>
    <mergeCell ref="DJ446:DJ447"/>
    <mergeCell ref="DP446:DP447"/>
    <mergeCell ref="CO446:CO447"/>
    <mergeCell ref="DS451:DS452"/>
    <mergeCell ref="DY451:DY452"/>
    <mergeCell ref="DZ451:DZ452"/>
    <mergeCell ref="EA451:EA452"/>
    <mergeCell ref="EB451:EB452"/>
    <mergeCell ref="BX446:BX447"/>
    <mergeCell ref="CE446:CE447"/>
    <mergeCell ref="CF446:CF447"/>
    <mergeCell ref="CG446:CG447"/>
    <mergeCell ref="CH446:CH447"/>
    <mergeCell ref="CN446:CN447"/>
    <mergeCell ref="CN448:CN450"/>
    <mergeCell ref="CO448:CO450"/>
    <mergeCell ref="CP448:CP450"/>
    <mergeCell ref="CQ448:CQ450"/>
    <mergeCell ref="CW448:CW450"/>
    <mergeCell ref="CX448:CX450"/>
    <mergeCell ref="BX448:BX450"/>
    <mergeCell ref="CE448:CE450"/>
    <mergeCell ref="CF448:CF450"/>
    <mergeCell ref="CG448:CG450"/>
    <mergeCell ref="BC448:BC450"/>
    <mergeCell ref="BD448:BD450"/>
    <mergeCell ref="BE448:BE450"/>
    <mergeCell ref="BF448:BF450"/>
    <mergeCell ref="BL448:BL450"/>
    <mergeCell ref="BM448:BM450"/>
    <mergeCell ref="BN448:BN450"/>
    <mergeCell ref="BO448:BO450"/>
    <mergeCell ref="BU448:BU450"/>
    <mergeCell ref="BV448:BV450"/>
    <mergeCell ref="AU443:AU445"/>
    <mergeCell ref="AV443:AV445"/>
    <mergeCell ref="AA443:AA445"/>
    <mergeCell ref="AB443:AB445"/>
    <mergeCell ref="AC443:AC445"/>
    <mergeCell ref="AD443:AD445"/>
    <mergeCell ref="AJ443:AJ445"/>
    <mergeCell ref="AK443:AK445"/>
    <mergeCell ref="AL448:AL450"/>
    <mergeCell ref="AM448:AM450"/>
    <mergeCell ref="DQ446:DQ447"/>
    <mergeCell ref="DR446:DR447"/>
    <mergeCell ref="DS446:DS447"/>
    <mergeCell ref="DY446:DY447"/>
    <mergeCell ref="DZ446:DZ447"/>
    <mergeCell ref="EA446:EA447"/>
    <mergeCell ref="CZ446:CZ447"/>
    <mergeCell ref="DG446:DG447"/>
    <mergeCell ref="EA448:EA450"/>
    <mergeCell ref="BM446:BM447"/>
    <mergeCell ref="BN446:BN447"/>
    <mergeCell ref="BO446:BO447"/>
    <mergeCell ref="BU446:BU447"/>
    <mergeCell ref="BV446:BV447"/>
    <mergeCell ref="BW446:BW447"/>
    <mergeCell ref="AV446:AV447"/>
    <mergeCell ref="BC446:BC447"/>
    <mergeCell ref="BD446:BD447"/>
    <mergeCell ref="BE446:BE447"/>
    <mergeCell ref="BF446:BF447"/>
    <mergeCell ref="BL446:BL447"/>
    <mergeCell ref="BW448:BW450"/>
    <mergeCell ref="EJ443:EJ445"/>
    <mergeCell ref="AA446:AA447"/>
    <mergeCell ref="AB446:AB447"/>
    <mergeCell ref="AC446:AC447"/>
    <mergeCell ref="AD446:AD447"/>
    <mergeCell ref="AJ446:AJ447"/>
    <mergeCell ref="AK446:AK447"/>
    <mergeCell ref="AL446:AL447"/>
    <mergeCell ref="AM446:AM447"/>
    <mergeCell ref="AS446:AS447"/>
    <mergeCell ref="DR443:DR445"/>
    <mergeCell ref="DS443:DS445"/>
    <mergeCell ref="DY443:DY445"/>
    <mergeCell ref="DZ443:DZ445"/>
    <mergeCell ref="EA443:EA445"/>
    <mergeCell ref="EB443:EB445"/>
    <mergeCell ref="DG443:DG445"/>
    <mergeCell ref="DH443:DH445"/>
    <mergeCell ref="DI443:DI445"/>
    <mergeCell ref="DJ443:DJ445"/>
    <mergeCell ref="DP443:DP445"/>
    <mergeCell ref="DQ443:DQ445"/>
    <mergeCell ref="CP443:CP445"/>
    <mergeCell ref="CQ443:CQ445"/>
    <mergeCell ref="CW443:CW445"/>
    <mergeCell ref="CX443:CX445"/>
    <mergeCell ref="CZ443:CZ445"/>
    <mergeCell ref="CE443:CE445"/>
    <mergeCell ref="CF443:CF445"/>
    <mergeCell ref="CG443:CG445"/>
    <mergeCell ref="CH443:CH445"/>
    <mergeCell ref="CN443:CN445"/>
    <mergeCell ref="EB440:EB442"/>
    <mergeCell ref="DG440:DG442"/>
    <mergeCell ref="DH440:DH442"/>
    <mergeCell ref="DI440:DI442"/>
    <mergeCell ref="DJ440:DJ442"/>
    <mergeCell ref="DP440:DP442"/>
    <mergeCell ref="DQ440:DQ442"/>
    <mergeCell ref="CP440:CP442"/>
    <mergeCell ref="CQ440:CQ442"/>
    <mergeCell ref="CW440:CW442"/>
    <mergeCell ref="CX440:CX442"/>
    <mergeCell ref="CY440:CY442"/>
    <mergeCell ref="CZ440:CZ442"/>
    <mergeCell ref="CE440:CE442"/>
    <mergeCell ref="CF440:CF442"/>
    <mergeCell ref="CG440:CG442"/>
    <mergeCell ref="CH440:CH442"/>
    <mergeCell ref="CN440:CN442"/>
    <mergeCell ref="CO440:CO442"/>
    <mergeCell ref="AA440:AA442"/>
    <mergeCell ref="AB440:AB442"/>
    <mergeCell ref="AC440:AC442"/>
    <mergeCell ref="AD440:AD442"/>
    <mergeCell ref="AJ440:AJ442"/>
    <mergeCell ref="AK440:AK442"/>
    <mergeCell ref="DR437:DR439"/>
    <mergeCell ref="DR440:DR442"/>
    <mergeCell ref="DS440:DS442"/>
    <mergeCell ref="DY440:DY442"/>
    <mergeCell ref="DZ440:DZ442"/>
    <mergeCell ref="EA440:EA442"/>
    <mergeCell ref="BN440:BN442"/>
    <mergeCell ref="BO440:BO442"/>
    <mergeCell ref="BU440:BU442"/>
    <mergeCell ref="BV440:BV442"/>
    <mergeCell ref="BW440:BW442"/>
    <mergeCell ref="BX440:BX442"/>
    <mergeCell ref="BC440:BC442"/>
    <mergeCell ref="BD440:BD442"/>
    <mergeCell ref="BE440:BE442"/>
    <mergeCell ref="BF440:BF442"/>
    <mergeCell ref="BL440:BL442"/>
    <mergeCell ref="BM440:BM442"/>
    <mergeCell ref="AL440:AL442"/>
    <mergeCell ref="AM440:AM442"/>
    <mergeCell ref="AS440:AS442"/>
    <mergeCell ref="AA437:AA439"/>
    <mergeCell ref="AB437:AB439"/>
    <mergeCell ref="AA434:AA436"/>
    <mergeCell ref="AB434:AB436"/>
    <mergeCell ref="AC434:AC436"/>
    <mergeCell ref="AD434:AD436"/>
    <mergeCell ref="AJ434:AJ436"/>
    <mergeCell ref="AK434:AK436"/>
    <mergeCell ref="AC437:AC439"/>
    <mergeCell ref="AD437:AD439"/>
    <mergeCell ref="AJ437:AJ439"/>
    <mergeCell ref="AK437:AK439"/>
    <mergeCell ref="EB437:EB439"/>
    <mergeCell ref="DG437:DG439"/>
    <mergeCell ref="DH437:DH439"/>
    <mergeCell ref="DI437:DI439"/>
    <mergeCell ref="DJ437:DJ439"/>
    <mergeCell ref="DP437:DP439"/>
    <mergeCell ref="DQ437:DQ439"/>
    <mergeCell ref="CP437:CP439"/>
    <mergeCell ref="CQ437:CQ439"/>
    <mergeCell ref="CW437:CW439"/>
    <mergeCell ref="CX437:CX439"/>
    <mergeCell ref="CY437:CY439"/>
    <mergeCell ref="CZ437:CZ439"/>
    <mergeCell ref="CE437:CE439"/>
    <mergeCell ref="CF437:CF439"/>
    <mergeCell ref="CG437:CG439"/>
    <mergeCell ref="CH437:CH439"/>
    <mergeCell ref="CN437:CN439"/>
    <mergeCell ref="BM437:BM439"/>
    <mergeCell ref="AL437:AL439"/>
    <mergeCell ref="AM437:AM439"/>
    <mergeCell ref="AS437:AS439"/>
    <mergeCell ref="DQ434:DQ436"/>
    <mergeCell ref="DR434:DR436"/>
    <mergeCell ref="CQ434:CQ436"/>
    <mergeCell ref="CW434:CW436"/>
    <mergeCell ref="CX434:CX436"/>
    <mergeCell ref="CY434:CY436"/>
    <mergeCell ref="CZ434:CZ436"/>
    <mergeCell ref="DG434:DG436"/>
    <mergeCell ref="CF434:CF436"/>
    <mergeCell ref="CG434:CG436"/>
    <mergeCell ref="CH434:CH436"/>
    <mergeCell ref="CN434:CN436"/>
    <mergeCell ref="CO434:CO436"/>
    <mergeCell ref="CP434:CP436"/>
    <mergeCell ref="AL434:AL436"/>
    <mergeCell ref="AM434:AM436"/>
    <mergeCell ref="AS434:AS436"/>
    <mergeCell ref="AT434:AT436"/>
    <mergeCell ref="AU434:AU436"/>
    <mergeCell ref="AV434:AV436"/>
    <mergeCell ref="BZ428:BZ452"/>
    <mergeCell ref="CA428:CA452"/>
    <mergeCell ref="CE428:CE430"/>
    <mergeCell ref="CF428:CF430"/>
    <mergeCell ref="BV437:BV439"/>
    <mergeCell ref="BW437:BW439"/>
    <mergeCell ref="BX437:BX439"/>
    <mergeCell ref="CG428:CG430"/>
    <mergeCell ref="BX431:BX433"/>
    <mergeCell ref="CE431:CE433"/>
    <mergeCell ref="CF431:CF433"/>
    <mergeCell ref="CG431:CG433"/>
    <mergeCell ref="AA431:AA433"/>
    <mergeCell ref="AB431:AB433"/>
    <mergeCell ref="AC431:AC433"/>
    <mergeCell ref="AD431:AD433"/>
    <mergeCell ref="AJ431:AJ433"/>
    <mergeCell ref="AK431:AK433"/>
    <mergeCell ref="EB428:EB430"/>
    <mergeCell ref="ED428:ED452"/>
    <mergeCell ref="EE428:EE452"/>
    <mergeCell ref="EJ428:EJ430"/>
    <mergeCell ref="EM428:EM452"/>
    <mergeCell ref="EN428:EN452"/>
    <mergeCell ref="EB431:EB433"/>
    <mergeCell ref="EJ431:EJ433"/>
    <mergeCell ref="EJ437:EJ439"/>
    <mergeCell ref="EJ440:EJ442"/>
    <mergeCell ref="DS428:DS430"/>
    <mergeCell ref="DT428:DT452"/>
    <mergeCell ref="DU428:DU452"/>
    <mergeCell ref="DY428:DY430"/>
    <mergeCell ref="DZ428:DZ430"/>
    <mergeCell ref="EA428:EA430"/>
    <mergeCell ref="DS431:DS433"/>
    <mergeCell ref="DY431:DY433"/>
    <mergeCell ref="DZ431:DZ433"/>
    <mergeCell ref="EA431:EA433"/>
    <mergeCell ref="DJ428:DJ430"/>
    <mergeCell ref="DK428:DK452"/>
    <mergeCell ref="DL428:DL452"/>
    <mergeCell ref="DP428:DP430"/>
    <mergeCell ref="DQ428:DQ430"/>
    <mergeCell ref="DR428:DR430"/>
    <mergeCell ref="EO428:EO452"/>
    <mergeCell ref="EP428:EP452"/>
    <mergeCell ref="EQ428:EQ452"/>
    <mergeCell ref="ER428:ER452"/>
    <mergeCell ref="DJ431:DJ433"/>
    <mergeCell ref="DP431:DP433"/>
    <mergeCell ref="DQ431:DQ433"/>
    <mergeCell ref="DR431:DR433"/>
    <mergeCell ref="CZ428:CZ430"/>
    <mergeCell ref="DB428:DB452"/>
    <mergeCell ref="DC428:DC452"/>
    <mergeCell ref="DG428:DG430"/>
    <mergeCell ref="DH428:DH430"/>
    <mergeCell ref="DI428:DI430"/>
    <mergeCell ref="CZ431:CZ433"/>
    <mergeCell ref="DG431:DG433"/>
    <mergeCell ref="DH431:DH433"/>
    <mergeCell ref="DI431:DI433"/>
    <mergeCell ref="DS434:DS436"/>
    <mergeCell ref="DY434:DY436"/>
    <mergeCell ref="DZ434:DZ436"/>
    <mergeCell ref="EA434:EA436"/>
    <mergeCell ref="DS437:DS439"/>
    <mergeCell ref="DY437:DY439"/>
    <mergeCell ref="DZ437:DZ439"/>
    <mergeCell ref="EA437:EA439"/>
    <mergeCell ref="EB434:EB436"/>
    <mergeCell ref="EJ434:EJ436"/>
    <mergeCell ref="DH434:DH436"/>
    <mergeCell ref="DI434:DI436"/>
    <mergeCell ref="DJ434:DJ436"/>
    <mergeCell ref="DP434:DP436"/>
    <mergeCell ref="AL431:AL433"/>
    <mergeCell ref="AM431:AM433"/>
    <mergeCell ref="AS431:AS433"/>
    <mergeCell ref="AT431:AT433"/>
    <mergeCell ref="AU431:AU433"/>
    <mergeCell ref="AV431:AV433"/>
    <mergeCell ref="AT437:AT439"/>
    <mergeCell ref="AU437:AU439"/>
    <mergeCell ref="AV437:AV439"/>
    <mergeCell ref="BD437:BD439"/>
    <mergeCell ref="BE437:BE439"/>
    <mergeCell ref="BF437:BF439"/>
    <mergeCell ref="AT440:AT442"/>
    <mergeCell ref="AU440:AU442"/>
    <mergeCell ref="AV440:AV442"/>
    <mergeCell ref="CO443:CO445"/>
    <mergeCell ref="BN443:BN445"/>
    <mergeCell ref="BO443:BO445"/>
    <mergeCell ref="BU443:BU445"/>
    <mergeCell ref="BV443:BV445"/>
    <mergeCell ref="BW443:BW445"/>
    <mergeCell ref="BX443:BX445"/>
    <mergeCell ref="BC443:BC445"/>
    <mergeCell ref="BD443:BD445"/>
    <mergeCell ref="BE443:BE445"/>
    <mergeCell ref="BF443:BF445"/>
    <mergeCell ref="BL443:BL445"/>
    <mergeCell ref="BM443:BM445"/>
    <mergeCell ref="AL443:AL445"/>
    <mergeCell ref="AM443:AM445"/>
    <mergeCell ref="AS443:AS445"/>
    <mergeCell ref="AT443:AT445"/>
    <mergeCell ref="CX428:CX430"/>
    <mergeCell ref="CY428:CY430"/>
    <mergeCell ref="CQ431:CQ433"/>
    <mergeCell ref="CW431:CW433"/>
    <mergeCell ref="CX431:CX433"/>
    <mergeCell ref="CY431:CY433"/>
    <mergeCell ref="CH428:CH430"/>
    <mergeCell ref="CI428:CI452"/>
    <mergeCell ref="CJ428:CJ452"/>
    <mergeCell ref="CN428:CN430"/>
    <mergeCell ref="CO428:CO430"/>
    <mergeCell ref="CP428:CP430"/>
    <mergeCell ref="CH431:CH433"/>
    <mergeCell ref="CN431:CN433"/>
    <mergeCell ref="CO431:CO433"/>
    <mergeCell ref="CP431:CP433"/>
    <mergeCell ref="CO437:CO439"/>
    <mergeCell ref="CY443:CY445"/>
    <mergeCell ref="CH448:CH450"/>
    <mergeCell ref="CX451:CX452"/>
    <mergeCell ref="CY451:CY452"/>
    <mergeCell ref="CO451:CO452"/>
    <mergeCell ref="CP451:CP452"/>
    <mergeCell ref="CP446:CP447"/>
    <mergeCell ref="CQ446:CQ447"/>
    <mergeCell ref="CW446:CW447"/>
    <mergeCell ref="CX446:CX447"/>
    <mergeCell ref="CY446:CY447"/>
    <mergeCell ref="BF428:BF430"/>
    <mergeCell ref="BG428:BG452"/>
    <mergeCell ref="BH428:BH452"/>
    <mergeCell ref="BL428:BL430"/>
    <mergeCell ref="BM428:BM430"/>
    <mergeCell ref="BN428:BN430"/>
    <mergeCell ref="BF431:BF433"/>
    <mergeCell ref="BL431:BL433"/>
    <mergeCell ref="BM431:BM433"/>
    <mergeCell ref="BN431:BN433"/>
    <mergeCell ref="AV428:AV430"/>
    <mergeCell ref="AX428:AX452"/>
    <mergeCell ref="AY428:AY452"/>
    <mergeCell ref="BC428:BC430"/>
    <mergeCell ref="BD428:BD430"/>
    <mergeCell ref="BE428:BE430"/>
    <mergeCell ref="BC431:BC433"/>
    <mergeCell ref="BD431:BD433"/>
    <mergeCell ref="BE431:BE433"/>
    <mergeCell ref="BC434:BC436"/>
    <mergeCell ref="BD434:BD436"/>
    <mergeCell ref="BE434:BE436"/>
    <mergeCell ref="BF434:BF436"/>
    <mergeCell ref="BL434:BL436"/>
    <mergeCell ref="BM434:BM436"/>
    <mergeCell ref="BN434:BN436"/>
    <mergeCell ref="BN437:BN439"/>
    <mergeCell ref="BC437:BC439"/>
    <mergeCell ref="BL437:BL439"/>
    <mergeCell ref="BD451:BD452"/>
    <mergeCell ref="BE451:BE452"/>
    <mergeCell ref="BF451:BF452"/>
    <mergeCell ref="CW426:CW427"/>
    <mergeCell ref="CA426:CA427"/>
    <mergeCell ref="CE426:CE427"/>
    <mergeCell ref="CF426:CF427"/>
    <mergeCell ref="CH426:CH427"/>
    <mergeCell ref="CI426:CI427"/>
    <mergeCell ref="CJ426:CJ427"/>
    <mergeCell ref="BQ426:BQ427"/>
    <mergeCell ref="BU426:BU427"/>
    <mergeCell ref="BO428:BO430"/>
    <mergeCell ref="BP428:BP452"/>
    <mergeCell ref="BQ428:BQ452"/>
    <mergeCell ref="BU428:BU430"/>
    <mergeCell ref="BV428:BV430"/>
    <mergeCell ref="BW428:BW430"/>
    <mergeCell ref="BO431:BO433"/>
    <mergeCell ref="BU431:BU433"/>
    <mergeCell ref="BV431:BV433"/>
    <mergeCell ref="BW431:BW433"/>
    <mergeCell ref="BV434:BV436"/>
    <mergeCell ref="BW434:BW436"/>
    <mergeCell ref="BX434:BX436"/>
    <mergeCell ref="CE434:CE436"/>
    <mergeCell ref="BO434:BO436"/>
    <mergeCell ref="BU434:BU436"/>
    <mergeCell ref="BO437:BO439"/>
    <mergeCell ref="BU437:BU439"/>
    <mergeCell ref="CQ428:CQ430"/>
    <mergeCell ref="CR428:CR452"/>
    <mergeCell ref="CS428:CS452"/>
    <mergeCell ref="CW428:CW430"/>
    <mergeCell ref="BX428:BX430"/>
    <mergeCell ref="AA428:AA430"/>
    <mergeCell ref="AB428:AB430"/>
    <mergeCell ref="AC428:AC430"/>
    <mergeCell ref="AD428:AD430"/>
    <mergeCell ref="AE428:AE452"/>
    <mergeCell ref="AF428:AF452"/>
    <mergeCell ref="AJ428:AJ430"/>
    <mergeCell ref="AK428:AK430"/>
    <mergeCell ref="AL428:AL430"/>
    <mergeCell ref="EM426:EM427"/>
    <mergeCell ref="EN426:EN427"/>
    <mergeCell ref="EO426:EO427"/>
    <mergeCell ref="EC426:EC427"/>
    <mergeCell ref="ED426:ED427"/>
    <mergeCell ref="EE426:EE427"/>
    <mergeCell ref="DS426:DS427"/>
    <mergeCell ref="DT426:DT427"/>
    <mergeCell ref="DU426:DU427"/>
    <mergeCell ref="DY426:DY427"/>
    <mergeCell ref="DZ426:DZ427"/>
    <mergeCell ref="EB426:EB427"/>
    <mergeCell ref="DH426:DH427"/>
    <mergeCell ref="DJ426:DJ427"/>
    <mergeCell ref="DK426:DK427"/>
    <mergeCell ref="DL426:DL427"/>
    <mergeCell ref="DP426:DP427"/>
    <mergeCell ref="DQ426:DQ427"/>
    <mergeCell ref="CX426:CX427"/>
    <mergeCell ref="AM426:AM427"/>
    <mergeCell ref="AN426:AN427"/>
    <mergeCell ref="AO426:AO427"/>
    <mergeCell ref="AS426:AS427"/>
    <mergeCell ref="DI424:DI425"/>
    <mergeCell ref="DJ424:DJ425"/>
    <mergeCell ref="DK424:DK425"/>
    <mergeCell ref="DL424:DL425"/>
    <mergeCell ref="DP424:DP425"/>
    <mergeCell ref="DQ424:DQ425"/>
    <mergeCell ref="CZ424:CZ425"/>
    <mergeCell ref="DA424:DA425"/>
    <mergeCell ref="DB424:DB425"/>
    <mergeCell ref="DC424:DC425"/>
    <mergeCell ref="DG424:DG425"/>
    <mergeCell ref="DH424:DH425"/>
    <mergeCell ref="AM428:AM430"/>
    <mergeCell ref="AN428:AN452"/>
    <mergeCell ref="AO428:AO452"/>
    <mergeCell ref="AS428:AS430"/>
    <mergeCell ref="AT428:AT430"/>
    <mergeCell ref="AU428:AU430"/>
    <mergeCell ref="AT446:AT447"/>
    <mergeCell ref="AU446:AU447"/>
    <mergeCell ref="AS448:AS450"/>
    <mergeCell ref="AT448:AT450"/>
    <mergeCell ref="CZ426:CZ427"/>
    <mergeCell ref="DA426:DA427"/>
    <mergeCell ref="DB426:DB427"/>
    <mergeCell ref="DC426:DC427"/>
    <mergeCell ref="DG426:DG427"/>
    <mergeCell ref="CN426:CN427"/>
    <mergeCell ref="CO426:CO427"/>
    <mergeCell ref="CQ426:CQ427"/>
    <mergeCell ref="CR426:CR427"/>
    <mergeCell ref="CS426:CS427"/>
    <mergeCell ref="AT426:AT427"/>
    <mergeCell ref="AV426:AV427"/>
    <mergeCell ref="EP424:EP425"/>
    <mergeCell ref="EQ424:EQ425"/>
    <mergeCell ref="ER424:ER425"/>
    <mergeCell ref="AA426:AA427"/>
    <mergeCell ref="AB426:AB427"/>
    <mergeCell ref="AD426:AD427"/>
    <mergeCell ref="AE426:AE427"/>
    <mergeCell ref="AF426:AF427"/>
    <mergeCell ref="AJ426:AJ427"/>
    <mergeCell ref="AK426:AK427"/>
    <mergeCell ref="EL424:EL425"/>
    <mergeCell ref="EM424:EM425"/>
    <mergeCell ref="EN424:EN425"/>
    <mergeCell ref="EO424:EO425"/>
    <mergeCell ref="EA424:EA425"/>
    <mergeCell ref="EB424:EB425"/>
    <mergeCell ref="EC424:EC425"/>
    <mergeCell ref="ED424:ED425"/>
    <mergeCell ref="EE424:EE425"/>
    <mergeCell ref="DR424:DR425"/>
    <mergeCell ref="DS424:DS425"/>
    <mergeCell ref="DT424:DT425"/>
    <mergeCell ref="DU424:DU425"/>
    <mergeCell ref="DY424:DY425"/>
    <mergeCell ref="DZ424:DZ425"/>
    <mergeCell ref="AX424:AX425"/>
    <mergeCell ref="AY424:AY425"/>
    <mergeCell ref="BC424:BC425"/>
    <mergeCell ref="BD424:BD425"/>
    <mergeCell ref="BE424:BE425"/>
    <mergeCell ref="BV426:BV427"/>
    <mergeCell ref="BX426:BX427"/>
    <mergeCell ref="BY426:BY427"/>
    <mergeCell ref="BZ426:BZ427"/>
    <mergeCell ref="BG426:BG427"/>
    <mergeCell ref="BH426:BH427"/>
    <mergeCell ref="BL426:BL427"/>
    <mergeCell ref="BM426:BM427"/>
    <mergeCell ref="BO426:BO427"/>
    <mergeCell ref="BP426:BP427"/>
    <mergeCell ref="AW426:AW427"/>
    <mergeCell ref="AX426:AX427"/>
    <mergeCell ref="AY426:AY427"/>
    <mergeCell ref="BC426:BC427"/>
    <mergeCell ref="BD426:BD427"/>
    <mergeCell ref="BF426:BF427"/>
    <mergeCell ref="BY424:BY425"/>
    <mergeCell ref="BZ424:BZ425"/>
    <mergeCell ref="CA424:CA425"/>
    <mergeCell ref="CE424:CE425"/>
    <mergeCell ref="CF424:CF425"/>
    <mergeCell ref="CG424:CG425"/>
    <mergeCell ref="BP424:BP425"/>
    <mergeCell ref="BQ424:BQ425"/>
    <mergeCell ref="BU424:BU425"/>
    <mergeCell ref="BV424:BV425"/>
    <mergeCell ref="BW424:BW425"/>
    <mergeCell ref="BX424:BX425"/>
    <mergeCell ref="CQ424:CQ425"/>
    <mergeCell ref="CR424:CR425"/>
    <mergeCell ref="BG424:BG425"/>
    <mergeCell ref="BH424:BH425"/>
    <mergeCell ref="BL424:BL425"/>
    <mergeCell ref="BM424:BM425"/>
    <mergeCell ref="BN424:BN425"/>
    <mergeCell ref="BO424:BO425"/>
    <mergeCell ref="DC420:DC423"/>
    <mergeCell ref="DG420:DG423"/>
    <mergeCell ref="DH420:DH423"/>
    <mergeCell ref="CQ420:CQ423"/>
    <mergeCell ref="CR420:CR423"/>
    <mergeCell ref="CS420:CS423"/>
    <mergeCell ref="CW420:CW423"/>
    <mergeCell ref="CX420:CX423"/>
    <mergeCell ref="CY420:CY422"/>
    <mergeCell ref="CH420:CH423"/>
    <mergeCell ref="CI420:CI423"/>
    <mergeCell ref="CJ420:CJ423"/>
    <mergeCell ref="CN420:CN423"/>
    <mergeCell ref="CO420:CO423"/>
    <mergeCell ref="CP420:CP422"/>
    <mergeCell ref="CS424:CS425"/>
    <mergeCell ref="CW424:CW425"/>
    <mergeCell ref="CX424:CX425"/>
    <mergeCell ref="CY424:CY425"/>
    <mergeCell ref="CH424:CH425"/>
    <mergeCell ref="CI424:CI425"/>
    <mergeCell ref="CJ424:CJ425"/>
    <mergeCell ref="CN424:CN425"/>
    <mergeCell ref="CO424:CO425"/>
    <mergeCell ref="CP424:CP425"/>
    <mergeCell ref="AA424:AA425"/>
    <mergeCell ref="AB424:AB425"/>
    <mergeCell ref="AC424:AC425"/>
    <mergeCell ref="AD424:AD425"/>
    <mergeCell ref="AE424:AE425"/>
    <mergeCell ref="EM420:EM423"/>
    <mergeCell ref="EN420:EN423"/>
    <mergeCell ref="EO420:EO423"/>
    <mergeCell ref="EA420:EA422"/>
    <mergeCell ref="EB420:EB423"/>
    <mergeCell ref="EC420:EC423"/>
    <mergeCell ref="ED420:ED423"/>
    <mergeCell ref="EE420:EE423"/>
    <mergeCell ref="DR420:DR422"/>
    <mergeCell ref="DS420:DS423"/>
    <mergeCell ref="DT420:DT423"/>
    <mergeCell ref="DU420:DU423"/>
    <mergeCell ref="DY420:DY423"/>
    <mergeCell ref="DZ420:DZ423"/>
    <mergeCell ref="DI420:DI422"/>
    <mergeCell ref="DJ420:DJ423"/>
    <mergeCell ref="DK420:DK423"/>
    <mergeCell ref="DL420:DL423"/>
    <mergeCell ref="DP420:DP423"/>
    <mergeCell ref="DQ420:DQ423"/>
    <mergeCell ref="CZ420:CZ423"/>
    <mergeCell ref="DA420:DA423"/>
    <mergeCell ref="DB420:DB423"/>
    <mergeCell ref="AO420:AO423"/>
    <mergeCell ref="AS420:AS423"/>
    <mergeCell ref="AT420:AT423"/>
    <mergeCell ref="AU420:AU422"/>
    <mergeCell ref="AX420:AX423"/>
    <mergeCell ref="AY420:AY423"/>
    <mergeCell ref="BC420:BC423"/>
    <mergeCell ref="BD420:BD423"/>
    <mergeCell ref="BE420:BE422"/>
    <mergeCell ref="BF420:BF423"/>
    <mergeCell ref="AV420:AV423"/>
    <mergeCell ref="AW420:AW423"/>
    <mergeCell ref="AF420:AF423"/>
    <mergeCell ref="AJ420:AJ423"/>
    <mergeCell ref="AK420:AK423"/>
    <mergeCell ref="AL420:AL422"/>
    <mergeCell ref="AM420:AM423"/>
    <mergeCell ref="AN420:AN423"/>
    <mergeCell ref="AO424:AO425"/>
    <mergeCell ref="AS424:AS425"/>
    <mergeCell ref="AT424:AT425"/>
    <mergeCell ref="AU424:AU425"/>
    <mergeCell ref="AV424:AV425"/>
    <mergeCell ref="AW424:AW425"/>
    <mergeCell ref="AF424:AF425"/>
    <mergeCell ref="AJ424:AJ425"/>
    <mergeCell ref="AK424:AK425"/>
    <mergeCell ref="AL424:AL425"/>
    <mergeCell ref="AM424:AM425"/>
    <mergeCell ref="AN424:AN425"/>
    <mergeCell ref="BF424:BF425"/>
    <mergeCell ref="BY420:BY423"/>
    <mergeCell ref="BZ420:BZ423"/>
    <mergeCell ref="CA420:CA423"/>
    <mergeCell ref="CE420:CE423"/>
    <mergeCell ref="CF420:CF423"/>
    <mergeCell ref="CG420:CG422"/>
    <mergeCell ref="BP420:BP423"/>
    <mergeCell ref="BQ420:BQ423"/>
    <mergeCell ref="BU420:BU423"/>
    <mergeCell ref="BV420:BV423"/>
    <mergeCell ref="BW420:BW422"/>
    <mergeCell ref="BX420:BX423"/>
    <mergeCell ref="BG420:BG423"/>
    <mergeCell ref="BH420:BH423"/>
    <mergeCell ref="BL420:BL423"/>
    <mergeCell ref="BM420:BM423"/>
    <mergeCell ref="BN420:BN422"/>
    <mergeCell ref="BO420:BO423"/>
    <mergeCell ref="CQ417:CQ419"/>
    <mergeCell ref="CR417:CR419"/>
    <mergeCell ref="CS417:CS419"/>
    <mergeCell ref="BZ417:BZ419"/>
    <mergeCell ref="CA417:CA419"/>
    <mergeCell ref="CE417:CE419"/>
    <mergeCell ref="CF417:CF419"/>
    <mergeCell ref="CH417:CH419"/>
    <mergeCell ref="CI417:CI419"/>
    <mergeCell ref="BP417:BP419"/>
    <mergeCell ref="BQ417:BQ419"/>
    <mergeCell ref="BU417:BU419"/>
    <mergeCell ref="BV417:BV419"/>
    <mergeCell ref="BX417:BX419"/>
    <mergeCell ref="BY417:BY419"/>
    <mergeCell ref="BF417:BF419"/>
    <mergeCell ref="BG417:BG419"/>
    <mergeCell ref="BH417:BH419"/>
    <mergeCell ref="BL417:BL419"/>
    <mergeCell ref="BM417:BM419"/>
    <mergeCell ref="BO417:BO419"/>
    <mergeCell ref="AA420:AA423"/>
    <mergeCell ref="AB420:AB423"/>
    <mergeCell ref="AC420:AC422"/>
    <mergeCell ref="AD420:AD423"/>
    <mergeCell ref="AE420:AE423"/>
    <mergeCell ref="EM417:EM419"/>
    <mergeCell ref="EN417:EN419"/>
    <mergeCell ref="EO417:EO419"/>
    <mergeCell ref="DZ417:DZ419"/>
    <mergeCell ref="EB417:EB419"/>
    <mergeCell ref="EC417:EC419"/>
    <mergeCell ref="ED417:ED419"/>
    <mergeCell ref="EE417:EE419"/>
    <mergeCell ref="DP417:DP419"/>
    <mergeCell ref="DQ417:DQ419"/>
    <mergeCell ref="DS417:DS419"/>
    <mergeCell ref="DT417:DT419"/>
    <mergeCell ref="DU417:DU419"/>
    <mergeCell ref="DY417:DY419"/>
    <mergeCell ref="DG417:DG419"/>
    <mergeCell ref="DH417:DH419"/>
    <mergeCell ref="DI417:DI418"/>
    <mergeCell ref="DJ417:DJ419"/>
    <mergeCell ref="DK417:DK419"/>
    <mergeCell ref="DL417:DL419"/>
    <mergeCell ref="CW417:CW419"/>
    <mergeCell ref="CX417:CX419"/>
    <mergeCell ref="CZ417:CZ419"/>
    <mergeCell ref="DA417:DA419"/>
    <mergeCell ref="DB417:DB419"/>
    <mergeCell ref="DC417:DC419"/>
    <mergeCell ref="CJ417:CJ419"/>
    <mergeCell ref="AA417:AA419"/>
    <mergeCell ref="AB417:AB419"/>
    <mergeCell ref="AD417:AD419"/>
    <mergeCell ref="AE417:AE419"/>
    <mergeCell ref="AF417:AF419"/>
    <mergeCell ref="AJ417:AJ419"/>
    <mergeCell ref="DK414:DK416"/>
    <mergeCell ref="DL414:DL416"/>
    <mergeCell ref="DP414:DP416"/>
    <mergeCell ref="DQ414:DQ416"/>
    <mergeCell ref="DR414:DR415"/>
    <mergeCell ref="DA414:DA416"/>
    <mergeCell ref="DB414:DB416"/>
    <mergeCell ref="DC414:DC416"/>
    <mergeCell ref="DG414:DG416"/>
    <mergeCell ref="DH414:DH416"/>
    <mergeCell ref="DI414:DI415"/>
    <mergeCell ref="CR414:CR416"/>
    <mergeCell ref="CS414:CS416"/>
    <mergeCell ref="CW414:CW416"/>
    <mergeCell ref="CX414:CX416"/>
    <mergeCell ref="CY414:CY415"/>
    <mergeCell ref="CZ414:CZ416"/>
    <mergeCell ref="CI414:CI416"/>
    <mergeCell ref="CJ414:CJ416"/>
    <mergeCell ref="CN414:CN416"/>
    <mergeCell ref="CO414:CO416"/>
    <mergeCell ref="CP414:CP415"/>
    <mergeCell ref="CQ414:CQ416"/>
    <mergeCell ref="DJ414:DJ416"/>
    <mergeCell ref="CN417:CN419"/>
    <mergeCell ref="CO417:CO419"/>
    <mergeCell ref="AS414:AS416"/>
    <mergeCell ref="AT414:AT416"/>
    <mergeCell ref="AU414:AU415"/>
    <mergeCell ref="AV414:AV416"/>
    <mergeCell ref="AW414:AW416"/>
    <mergeCell ref="AX414:AX416"/>
    <mergeCell ref="AV417:AV419"/>
    <mergeCell ref="AW417:AW419"/>
    <mergeCell ref="AX417:AX419"/>
    <mergeCell ref="AY417:AY419"/>
    <mergeCell ref="BC417:BC419"/>
    <mergeCell ref="BD417:BD419"/>
    <mergeCell ref="AK417:AK419"/>
    <mergeCell ref="AM417:AM419"/>
    <mergeCell ref="AN417:AN419"/>
    <mergeCell ref="AO417:AO419"/>
    <mergeCell ref="AS417:AS419"/>
    <mergeCell ref="AT417:AT419"/>
    <mergeCell ref="BM414:BM416"/>
    <mergeCell ref="BN414:BN415"/>
    <mergeCell ref="BO414:BO416"/>
    <mergeCell ref="BP414:BP416"/>
    <mergeCell ref="EN414:EN416"/>
    <mergeCell ref="EO414:EO416"/>
    <mergeCell ref="EB414:EB416"/>
    <mergeCell ref="EC414:EC416"/>
    <mergeCell ref="ED414:ED416"/>
    <mergeCell ref="EE414:EE416"/>
    <mergeCell ref="DS414:DS416"/>
    <mergeCell ref="DT414:DT416"/>
    <mergeCell ref="DU414:DU416"/>
    <mergeCell ref="AY414:AY416"/>
    <mergeCell ref="BC414:BC416"/>
    <mergeCell ref="BD414:BD416"/>
    <mergeCell ref="BE414:BE415"/>
    <mergeCell ref="BF414:BF416"/>
    <mergeCell ref="BG414:BG416"/>
    <mergeCell ref="DY414:DY416"/>
    <mergeCell ref="DZ414:DZ416"/>
    <mergeCell ref="EA414:EA415"/>
    <mergeCell ref="BZ410:BZ413"/>
    <mergeCell ref="CA410:CA413"/>
    <mergeCell ref="CE410:CE413"/>
    <mergeCell ref="CF410:CF413"/>
    <mergeCell ref="CG410:CG411"/>
    <mergeCell ref="CH410:CH413"/>
    <mergeCell ref="BQ410:BQ413"/>
    <mergeCell ref="BU410:BU413"/>
    <mergeCell ref="BV410:BV413"/>
    <mergeCell ref="BW410:BW411"/>
    <mergeCell ref="BX410:BX413"/>
    <mergeCell ref="BY410:BY413"/>
    <mergeCell ref="AJ414:AJ416"/>
    <mergeCell ref="AK414:AK416"/>
    <mergeCell ref="AL414:AL415"/>
    <mergeCell ref="AM414:AM416"/>
    <mergeCell ref="AN414:AN416"/>
    <mergeCell ref="AO414:AO416"/>
    <mergeCell ref="BZ414:BZ416"/>
    <mergeCell ref="CA414:CA416"/>
    <mergeCell ref="CE414:CE416"/>
    <mergeCell ref="CF414:CF416"/>
    <mergeCell ref="CG414:CG415"/>
    <mergeCell ref="CH414:CH416"/>
    <mergeCell ref="BQ414:BQ416"/>
    <mergeCell ref="BU414:BU416"/>
    <mergeCell ref="BV414:BV416"/>
    <mergeCell ref="BW414:BW415"/>
    <mergeCell ref="BX414:BX416"/>
    <mergeCell ref="BY414:BY416"/>
    <mergeCell ref="BH414:BH416"/>
    <mergeCell ref="BL414:BL416"/>
    <mergeCell ref="DP410:DP413"/>
    <mergeCell ref="DQ410:DQ413"/>
    <mergeCell ref="DR410:DR411"/>
    <mergeCell ref="DA410:DA413"/>
    <mergeCell ref="DB410:DB413"/>
    <mergeCell ref="DC410:DC413"/>
    <mergeCell ref="DG410:DG413"/>
    <mergeCell ref="DH410:DH413"/>
    <mergeCell ref="DI410:DI411"/>
    <mergeCell ref="CR410:CR413"/>
    <mergeCell ref="CS410:CS413"/>
    <mergeCell ref="CW410:CW413"/>
    <mergeCell ref="CX410:CX413"/>
    <mergeCell ref="CY410:CY411"/>
    <mergeCell ref="CZ410:CZ413"/>
    <mergeCell ref="CI410:CI413"/>
    <mergeCell ref="CJ410:CJ413"/>
    <mergeCell ref="CN410:CN413"/>
    <mergeCell ref="CO410:CO413"/>
    <mergeCell ref="CP410:CP411"/>
    <mergeCell ref="CQ410:CQ413"/>
    <mergeCell ref="DQ407:DQ409"/>
    <mergeCell ref="DR407:DR408"/>
    <mergeCell ref="DS407:DS409"/>
    <mergeCell ref="DB407:DB409"/>
    <mergeCell ref="DC407:DC409"/>
    <mergeCell ref="DG407:DG409"/>
    <mergeCell ref="DH407:DH409"/>
    <mergeCell ref="DI407:DI408"/>
    <mergeCell ref="DJ407:DJ409"/>
    <mergeCell ref="AA414:AA416"/>
    <mergeCell ref="AB414:AB416"/>
    <mergeCell ref="AC414:AC415"/>
    <mergeCell ref="AD414:AD416"/>
    <mergeCell ref="AE414:AE416"/>
    <mergeCell ref="AF414:AF416"/>
    <mergeCell ref="EM410:EM413"/>
    <mergeCell ref="EN410:EN413"/>
    <mergeCell ref="AA410:AA413"/>
    <mergeCell ref="AB410:AB413"/>
    <mergeCell ref="AC410:AC411"/>
    <mergeCell ref="AD410:AD413"/>
    <mergeCell ref="AE410:AE413"/>
    <mergeCell ref="AF410:AF413"/>
    <mergeCell ref="EL407:EL408"/>
    <mergeCell ref="EM407:EM409"/>
    <mergeCell ref="EN407:EN409"/>
    <mergeCell ref="BQ407:BQ409"/>
    <mergeCell ref="BC407:BC409"/>
    <mergeCell ref="BD407:BD409"/>
    <mergeCell ref="BE407:BE408"/>
    <mergeCell ref="BF407:BF409"/>
    <mergeCell ref="BG407:BG409"/>
    <mergeCell ref="EO410:EO413"/>
    <mergeCell ref="EB410:EB413"/>
    <mergeCell ref="EC410:EC413"/>
    <mergeCell ref="ED410:ED413"/>
    <mergeCell ref="EE410:EE413"/>
    <mergeCell ref="DS410:DS413"/>
    <mergeCell ref="DT410:DT413"/>
    <mergeCell ref="DU410:DU413"/>
    <mergeCell ref="DY410:DY413"/>
    <mergeCell ref="DZ410:DZ413"/>
    <mergeCell ref="EA410:EA411"/>
    <mergeCell ref="AJ410:AJ413"/>
    <mergeCell ref="AK410:AK413"/>
    <mergeCell ref="AL410:AL411"/>
    <mergeCell ref="AM410:AM413"/>
    <mergeCell ref="AN410:AN413"/>
    <mergeCell ref="AO410:AO413"/>
    <mergeCell ref="AY410:AY413"/>
    <mergeCell ref="BC410:BC413"/>
    <mergeCell ref="BD410:BD413"/>
    <mergeCell ref="BE410:BE411"/>
    <mergeCell ref="BF410:BF413"/>
    <mergeCell ref="BG410:BG413"/>
    <mergeCell ref="AS410:AS413"/>
    <mergeCell ref="AT410:AT413"/>
    <mergeCell ref="AU410:AU411"/>
    <mergeCell ref="AV410:AV413"/>
    <mergeCell ref="AW410:AW413"/>
    <mergeCell ref="AX410:AX413"/>
    <mergeCell ref="DJ410:DJ413"/>
    <mergeCell ref="DK410:DK413"/>
    <mergeCell ref="DL410:DL413"/>
    <mergeCell ref="EO407:EO408"/>
    <mergeCell ref="EP407:EP408"/>
    <mergeCell ref="EQ407:EQ408"/>
    <mergeCell ref="EC407:EC409"/>
    <mergeCell ref="ED407:ED409"/>
    <mergeCell ref="EE407:EE409"/>
    <mergeCell ref="DT407:DT409"/>
    <mergeCell ref="DU407:DU409"/>
    <mergeCell ref="DY407:DY409"/>
    <mergeCell ref="DZ407:DZ409"/>
    <mergeCell ref="EA407:EA408"/>
    <mergeCell ref="EB407:EB409"/>
    <mergeCell ref="DK407:DK409"/>
    <mergeCell ref="DL407:DL409"/>
    <mergeCell ref="DP407:DP409"/>
    <mergeCell ref="BH410:BH413"/>
    <mergeCell ref="BL410:BL413"/>
    <mergeCell ref="BM410:BM413"/>
    <mergeCell ref="BN410:BN411"/>
    <mergeCell ref="BO410:BO413"/>
    <mergeCell ref="BP410:BP413"/>
    <mergeCell ref="BU407:BU409"/>
    <mergeCell ref="BV407:BV409"/>
    <mergeCell ref="BW407:BW408"/>
    <mergeCell ref="BX407:BX409"/>
    <mergeCell ref="BY407:BY409"/>
    <mergeCell ref="BZ407:BZ409"/>
    <mergeCell ref="BL407:BL409"/>
    <mergeCell ref="BM407:BM409"/>
    <mergeCell ref="BN407:BN408"/>
    <mergeCell ref="BO407:BO409"/>
    <mergeCell ref="BP407:BP409"/>
    <mergeCell ref="BH407:BH409"/>
    <mergeCell ref="CS407:CS409"/>
    <mergeCell ref="CW407:CW409"/>
    <mergeCell ref="CX407:CX409"/>
    <mergeCell ref="CY407:CY408"/>
    <mergeCell ref="CZ407:CZ409"/>
    <mergeCell ref="DA407:DA409"/>
    <mergeCell ref="CJ407:CJ409"/>
    <mergeCell ref="CN407:CN409"/>
    <mergeCell ref="CO407:CO409"/>
    <mergeCell ref="CP407:CP408"/>
    <mergeCell ref="CQ407:CQ409"/>
    <mergeCell ref="CR407:CR409"/>
    <mergeCell ref="CA407:CA409"/>
    <mergeCell ref="CE407:CE409"/>
    <mergeCell ref="CF407:CF409"/>
    <mergeCell ref="CG407:CG408"/>
    <mergeCell ref="CH407:CH409"/>
    <mergeCell ref="CI407:CI409"/>
    <mergeCell ref="ER404:ER406"/>
    <mergeCell ref="AA407:AA409"/>
    <mergeCell ref="AB407:AB409"/>
    <mergeCell ref="AC407:AC408"/>
    <mergeCell ref="AD407:AD409"/>
    <mergeCell ref="AE407:AE409"/>
    <mergeCell ref="AF407:AF409"/>
    <mergeCell ref="AJ407:AJ409"/>
    <mergeCell ref="EL404:EL406"/>
    <mergeCell ref="EM404:EM406"/>
    <mergeCell ref="EN404:EN406"/>
    <mergeCell ref="EO404:EO406"/>
    <mergeCell ref="EP404:EP406"/>
    <mergeCell ref="EQ404:EQ406"/>
    <mergeCell ref="EC404:EC406"/>
    <mergeCell ref="ED404:ED406"/>
    <mergeCell ref="EE404:EE406"/>
    <mergeCell ref="DT404:DT406"/>
    <mergeCell ref="DU404:DU406"/>
    <mergeCell ref="DY404:DY406"/>
    <mergeCell ref="DZ404:DZ406"/>
    <mergeCell ref="EA404:EA406"/>
    <mergeCell ref="EB404:EB406"/>
    <mergeCell ref="DK404:DK406"/>
    <mergeCell ref="DL404:DL406"/>
    <mergeCell ref="DP404:DP406"/>
    <mergeCell ref="DQ404:DQ406"/>
    <mergeCell ref="DR404:DR406"/>
    <mergeCell ref="DS404:DS406"/>
    <mergeCell ref="DA404:DA406"/>
    <mergeCell ref="CJ404:CJ406"/>
    <mergeCell ref="AT404:AT406"/>
    <mergeCell ref="AU404:AU406"/>
    <mergeCell ref="AV404:AV406"/>
    <mergeCell ref="AW404:AW406"/>
    <mergeCell ref="AX404:AX406"/>
    <mergeCell ref="AY404:AY406"/>
    <mergeCell ref="AK404:AK406"/>
    <mergeCell ref="AL404:AL406"/>
    <mergeCell ref="AM404:AM406"/>
    <mergeCell ref="AN404:AN406"/>
    <mergeCell ref="AO404:AO406"/>
    <mergeCell ref="AS404:AS406"/>
    <mergeCell ref="AT407:AT409"/>
    <mergeCell ref="AU407:AU408"/>
    <mergeCell ref="AV407:AV409"/>
    <mergeCell ref="AW407:AW409"/>
    <mergeCell ref="AX407:AX409"/>
    <mergeCell ref="AY407:AY409"/>
    <mergeCell ref="AK407:AK409"/>
    <mergeCell ref="AL407:AL408"/>
    <mergeCell ref="AM407:AM409"/>
    <mergeCell ref="AN407:AN409"/>
    <mergeCell ref="AO407:AO409"/>
    <mergeCell ref="AS407:AS409"/>
    <mergeCell ref="CS404:CS406"/>
    <mergeCell ref="CW404:CW406"/>
    <mergeCell ref="CX404:CX406"/>
    <mergeCell ref="CY404:CY406"/>
    <mergeCell ref="CZ404:CZ406"/>
    <mergeCell ref="BL404:BL406"/>
    <mergeCell ref="BM404:BM406"/>
    <mergeCell ref="BN404:BN406"/>
    <mergeCell ref="BO404:BO406"/>
    <mergeCell ref="BP404:BP406"/>
    <mergeCell ref="BQ404:BQ406"/>
    <mergeCell ref="BC404:BC406"/>
    <mergeCell ref="BD404:BD406"/>
    <mergeCell ref="BE404:BE406"/>
    <mergeCell ref="BF404:BF406"/>
    <mergeCell ref="BG404:BG406"/>
    <mergeCell ref="BH404:BH406"/>
    <mergeCell ref="CN404:CN406"/>
    <mergeCell ref="CO404:CO406"/>
    <mergeCell ref="CP404:CP406"/>
    <mergeCell ref="CQ404:CQ406"/>
    <mergeCell ref="CR404:CR406"/>
    <mergeCell ref="CA404:CA406"/>
    <mergeCell ref="CE404:CE406"/>
    <mergeCell ref="CF404:CF406"/>
    <mergeCell ref="CG404:CG406"/>
    <mergeCell ref="CH404:CH406"/>
    <mergeCell ref="CI404:CI406"/>
    <mergeCell ref="BU404:BU406"/>
    <mergeCell ref="BV404:BV406"/>
    <mergeCell ref="BW404:BW406"/>
    <mergeCell ref="BX404:BX406"/>
    <mergeCell ref="BY404:BY406"/>
    <mergeCell ref="BZ404:BZ406"/>
    <mergeCell ref="DB404:DB406"/>
    <mergeCell ref="DC404:DC406"/>
    <mergeCell ref="DG404:DG406"/>
    <mergeCell ref="DH404:DH406"/>
    <mergeCell ref="DI404:DI406"/>
    <mergeCell ref="EA393:EA402"/>
    <mergeCell ref="EB393:EB402"/>
    <mergeCell ref="EC393:EC402"/>
    <mergeCell ref="DR388:DR392"/>
    <mergeCell ref="DS388:DS392"/>
    <mergeCell ref="DT388:DT403"/>
    <mergeCell ref="DU388:DU403"/>
    <mergeCell ref="DY388:DY392"/>
    <mergeCell ref="DZ388:DZ392"/>
    <mergeCell ref="DR393:DR402"/>
    <mergeCell ref="DS393:DS402"/>
    <mergeCell ref="DY393:DY402"/>
    <mergeCell ref="DZ393:DZ402"/>
    <mergeCell ref="DI388:DI392"/>
    <mergeCell ref="DJ388:DJ392"/>
    <mergeCell ref="DK388:DK403"/>
    <mergeCell ref="DL388:DL403"/>
    <mergeCell ref="DP388:DP392"/>
    <mergeCell ref="DQ388:DQ392"/>
    <mergeCell ref="DI393:DI402"/>
    <mergeCell ref="DJ393:DJ402"/>
    <mergeCell ref="DP393:DP402"/>
    <mergeCell ref="BY388:BY392"/>
    <mergeCell ref="DJ404:DJ406"/>
    <mergeCell ref="DA393:DA402"/>
    <mergeCell ref="ER393:ER402"/>
    <mergeCell ref="AA404:AA406"/>
    <mergeCell ref="AB404:AB406"/>
    <mergeCell ref="AC404:AC406"/>
    <mergeCell ref="AD404:AD406"/>
    <mergeCell ref="AE404:AE406"/>
    <mergeCell ref="AF404:AF406"/>
    <mergeCell ref="AJ404:AJ406"/>
    <mergeCell ref="AW393:AW402"/>
    <mergeCell ref="BC393:BC402"/>
    <mergeCell ref="BD393:BD402"/>
    <mergeCell ref="BE393:BE402"/>
    <mergeCell ref="BF393:BF402"/>
    <mergeCell ref="BL393:BL402"/>
    <mergeCell ref="AA393:AA402"/>
    <mergeCell ref="AB393:AB402"/>
    <mergeCell ref="AC393:AC402"/>
    <mergeCell ref="AD393:AD402"/>
    <mergeCell ref="AJ393:AJ402"/>
    <mergeCell ref="AK393:AK402"/>
    <mergeCell ref="BZ388:BZ403"/>
    <mergeCell ref="CA388:CA403"/>
    <mergeCell ref="CE388:CE392"/>
    <mergeCell ref="CF388:CF392"/>
    <mergeCell ref="CG388:CG392"/>
    <mergeCell ref="BY393:BY402"/>
    <mergeCell ref="CE393:CE402"/>
    <mergeCell ref="CF393:CF402"/>
    <mergeCell ref="CG393:CG402"/>
    <mergeCell ref="AX388:AX403"/>
    <mergeCell ref="AY388:AY403"/>
    <mergeCell ref="BC388:BC392"/>
    <mergeCell ref="EM388:EM403"/>
    <mergeCell ref="EN388:EN403"/>
    <mergeCell ref="EO388:EO403"/>
    <mergeCell ref="EL393:EL402"/>
    <mergeCell ref="EA388:EA392"/>
    <mergeCell ref="EB388:EB392"/>
    <mergeCell ref="EC388:EC392"/>
    <mergeCell ref="ED388:ED403"/>
    <mergeCell ref="EE388:EE403"/>
    <mergeCell ref="CY388:CY392"/>
    <mergeCell ref="CQ393:CQ402"/>
    <mergeCell ref="CW393:CW402"/>
    <mergeCell ref="CX393:CX402"/>
    <mergeCell ref="CY393:CY402"/>
    <mergeCell ref="CH388:CH392"/>
    <mergeCell ref="CI388:CI403"/>
    <mergeCell ref="CJ388:CJ403"/>
    <mergeCell ref="CN388:CN392"/>
    <mergeCell ref="CO388:CO392"/>
    <mergeCell ref="CP388:CP392"/>
    <mergeCell ref="CH393:CH402"/>
    <mergeCell ref="CN393:CN402"/>
    <mergeCell ref="CO393:CO402"/>
    <mergeCell ref="CP393:CP402"/>
    <mergeCell ref="DQ393:DQ402"/>
    <mergeCell ref="CZ388:CZ392"/>
    <mergeCell ref="DA388:DA392"/>
    <mergeCell ref="DB388:DB403"/>
    <mergeCell ref="DC388:DC403"/>
    <mergeCell ref="DG388:DG392"/>
    <mergeCell ref="DH388:DH392"/>
    <mergeCell ref="CZ393:CZ402"/>
    <mergeCell ref="DG393:DG402"/>
    <mergeCell ref="DH393:DH402"/>
    <mergeCell ref="CQ388:CQ392"/>
    <mergeCell ref="CR388:CR403"/>
    <mergeCell ref="CS388:CS403"/>
    <mergeCell ref="CW388:CW392"/>
    <mergeCell ref="CX388:CX392"/>
    <mergeCell ref="EL388:EL392"/>
    <mergeCell ref="BG388:BG403"/>
    <mergeCell ref="BH388:BH403"/>
    <mergeCell ref="BL388:BL392"/>
    <mergeCell ref="BM388:BM392"/>
    <mergeCell ref="BN388:BN392"/>
    <mergeCell ref="BO388:BO392"/>
    <mergeCell ref="BM393:BM402"/>
    <mergeCell ref="BN393:BN402"/>
    <mergeCell ref="BO393:BO402"/>
    <mergeCell ref="BV388:BV392"/>
    <mergeCell ref="BW388:BW392"/>
    <mergeCell ref="BX388:BX392"/>
    <mergeCell ref="BU393:BU402"/>
    <mergeCell ref="BV393:BV402"/>
    <mergeCell ref="BW393:BW402"/>
    <mergeCell ref="BX393:BX402"/>
    <mergeCell ref="BD388:BD392"/>
    <mergeCell ref="BE388:BE392"/>
    <mergeCell ref="BF388:BF392"/>
    <mergeCell ref="AO388:AO403"/>
    <mergeCell ref="AS388:AS392"/>
    <mergeCell ref="AT388:AT392"/>
    <mergeCell ref="AU388:AU392"/>
    <mergeCell ref="AV388:AV392"/>
    <mergeCell ref="AW388:AW392"/>
    <mergeCell ref="AS393:AS402"/>
    <mergeCell ref="AT393:AT402"/>
    <mergeCell ref="AU393:AU402"/>
    <mergeCell ref="AV393:AV402"/>
    <mergeCell ref="DA382:DA387"/>
    <mergeCell ref="DB382:DB387"/>
    <mergeCell ref="DC382:DC387"/>
    <mergeCell ref="DG382:DG387"/>
    <mergeCell ref="CP382:CP387"/>
    <mergeCell ref="CQ382:CQ387"/>
    <mergeCell ref="CR382:CR387"/>
    <mergeCell ref="CS382:CS387"/>
    <mergeCell ref="CW382:CW387"/>
    <mergeCell ref="CX382:CX387"/>
    <mergeCell ref="CG382:CG387"/>
    <mergeCell ref="CH382:CH387"/>
    <mergeCell ref="CI382:CI387"/>
    <mergeCell ref="CJ382:CJ387"/>
    <mergeCell ref="CN382:CN387"/>
    <mergeCell ref="CO382:CO387"/>
    <mergeCell ref="BP388:BP403"/>
    <mergeCell ref="BQ388:BQ403"/>
    <mergeCell ref="BU388:BU392"/>
    <mergeCell ref="EO382:EO387"/>
    <mergeCell ref="EP382:EP387"/>
    <mergeCell ref="EQ382:EQ387"/>
    <mergeCell ref="AA388:AA392"/>
    <mergeCell ref="AB388:AB392"/>
    <mergeCell ref="AC388:AC392"/>
    <mergeCell ref="AD388:AD392"/>
    <mergeCell ref="AE388:AE403"/>
    <mergeCell ref="EL382:EL387"/>
    <mergeCell ref="EM382:EM387"/>
    <mergeCell ref="EN382:EN387"/>
    <mergeCell ref="DZ382:DZ387"/>
    <mergeCell ref="EA382:EA387"/>
    <mergeCell ref="EB382:EB387"/>
    <mergeCell ref="EC382:EC387"/>
    <mergeCell ref="ED382:ED387"/>
    <mergeCell ref="EE382:EE387"/>
    <mergeCell ref="DQ382:DQ387"/>
    <mergeCell ref="DR382:DR387"/>
    <mergeCell ref="AW382:AW387"/>
    <mergeCell ref="DS382:DS387"/>
    <mergeCell ref="DT382:DT387"/>
    <mergeCell ref="DU382:DU387"/>
    <mergeCell ref="DY382:DY387"/>
    <mergeCell ref="DH382:DH387"/>
    <mergeCell ref="DI382:DI387"/>
    <mergeCell ref="DJ382:DJ387"/>
    <mergeCell ref="DK382:DK387"/>
    <mergeCell ref="DL382:DL387"/>
    <mergeCell ref="DP382:DP387"/>
    <mergeCell ref="CY382:CY387"/>
    <mergeCell ref="CZ382:CZ387"/>
    <mergeCell ref="AN382:AN387"/>
    <mergeCell ref="AO382:AO387"/>
    <mergeCell ref="AS382:AS387"/>
    <mergeCell ref="AT382:AT387"/>
    <mergeCell ref="AU382:AU387"/>
    <mergeCell ref="AV382:AV387"/>
    <mergeCell ref="AE382:AE387"/>
    <mergeCell ref="AF382:AF387"/>
    <mergeCell ref="AJ382:AJ387"/>
    <mergeCell ref="AK382:AK387"/>
    <mergeCell ref="AL382:AL387"/>
    <mergeCell ref="AM382:AM387"/>
    <mergeCell ref="AA382:AA387"/>
    <mergeCell ref="AB382:AB387"/>
    <mergeCell ref="AC382:AC387"/>
    <mergeCell ref="AD382:AD387"/>
    <mergeCell ref="AF388:AF403"/>
    <mergeCell ref="AJ388:AJ392"/>
    <mergeCell ref="AK388:AK392"/>
    <mergeCell ref="AL388:AL392"/>
    <mergeCell ref="AM388:AM392"/>
    <mergeCell ref="AN388:AN403"/>
    <mergeCell ref="AL393:AL402"/>
    <mergeCell ref="AM393:AM402"/>
    <mergeCell ref="CE382:CE387"/>
    <mergeCell ref="CF382:CF387"/>
    <mergeCell ref="BO382:BO387"/>
    <mergeCell ref="BP382:BP387"/>
    <mergeCell ref="BQ382:BQ387"/>
    <mergeCell ref="BU382:BU387"/>
    <mergeCell ref="BV382:BV387"/>
    <mergeCell ref="BW382:BW387"/>
    <mergeCell ref="BF382:BF387"/>
    <mergeCell ref="BG382:BG387"/>
    <mergeCell ref="BH382:BH387"/>
    <mergeCell ref="BL382:BL387"/>
    <mergeCell ref="BM382:BM387"/>
    <mergeCell ref="BN382:BN387"/>
    <mergeCell ref="AX382:AX387"/>
    <mergeCell ref="AY382:AY387"/>
    <mergeCell ref="BC382:BC387"/>
    <mergeCell ref="BD382:BD387"/>
    <mergeCell ref="BE382:BE387"/>
    <mergeCell ref="BX382:BX387"/>
    <mergeCell ref="BY382:BY387"/>
    <mergeCell ref="BZ382:BZ387"/>
    <mergeCell ref="CA382:CA387"/>
    <mergeCell ref="DI377:DI378"/>
    <mergeCell ref="DJ377:DJ380"/>
    <mergeCell ref="DK377:DK380"/>
    <mergeCell ref="DL377:DL380"/>
    <mergeCell ref="DP377:DP380"/>
    <mergeCell ref="DI379:DI380"/>
    <mergeCell ref="CY377:CY378"/>
    <mergeCell ref="CZ377:CZ380"/>
    <mergeCell ref="DA377:DA380"/>
    <mergeCell ref="AW377:AW380"/>
    <mergeCell ref="AX377:AX380"/>
    <mergeCell ref="AY377:AY380"/>
    <mergeCell ref="BC377:BC380"/>
    <mergeCell ref="DB377:DB380"/>
    <mergeCell ref="DC377:DC380"/>
    <mergeCell ref="DG377:DG380"/>
    <mergeCell ref="CY379:CY380"/>
    <mergeCell ref="CP377:CP378"/>
    <mergeCell ref="CQ377:CQ380"/>
    <mergeCell ref="CR377:CR380"/>
    <mergeCell ref="CS377:CS380"/>
    <mergeCell ref="CW377:CW380"/>
    <mergeCell ref="CX377:CX380"/>
    <mergeCell ref="CP379:CP380"/>
    <mergeCell ref="CG377:CG378"/>
    <mergeCell ref="CH377:CH380"/>
    <mergeCell ref="CI377:CI380"/>
    <mergeCell ref="CJ377:CJ380"/>
    <mergeCell ref="CN377:CN380"/>
    <mergeCell ref="CO377:CO380"/>
    <mergeCell ref="CG379:CG380"/>
    <mergeCell ref="BZ377:BZ380"/>
    <mergeCell ref="AE377:AE380"/>
    <mergeCell ref="AF377:AF380"/>
    <mergeCell ref="AJ377:AJ380"/>
    <mergeCell ref="AK377:AK380"/>
    <mergeCell ref="AL377:AL378"/>
    <mergeCell ref="AM377:AM380"/>
    <mergeCell ref="BQ373:BQ374"/>
    <mergeCell ref="AJ373:AJ374"/>
    <mergeCell ref="AK373:AK374"/>
    <mergeCell ref="AL373:AL374"/>
    <mergeCell ref="AM373:AM374"/>
    <mergeCell ref="AN373:AN374"/>
    <mergeCell ref="AO373:AO374"/>
    <mergeCell ref="EO377:EO380"/>
    <mergeCell ref="AL379:AL380"/>
    <mergeCell ref="EM377:EM380"/>
    <mergeCell ref="EN377:EN380"/>
    <mergeCell ref="DZ377:DZ380"/>
    <mergeCell ref="EA377:EA378"/>
    <mergeCell ref="EB377:EB380"/>
    <mergeCell ref="EC377:EC380"/>
    <mergeCell ref="ED377:ED380"/>
    <mergeCell ref="EE377:EE380"/>
    <mergeCell ref="EA379:EA380"/>
    <mergeCell ref="DQ377:DQ380"/>
    <mergeCell ref="DR377:DR378"/>
    <mergeCell ref="DS377:DS380"/>
    <mergeCell ref="DT377:DT380"/>
    <mergeCell ref="DU377:DU380"/>
    <mergeCell ref="DY377:DY380"/>
    <mergeCell ref="DR379:DR380"/>
    <mergeCell ref="DH377:DH380"/>
    <mergeCell ref="BF377:BF380"/>
    <mergeCell ref="BG377:BG380"/>
    <mergeCell ref="BH377:BH380"/>
    <mergeCell ref="BL377:BL380"/>
    <mergeCell ref="BM377:BM380"/>
    <mergeCell ref="BN377:BN378"/>
    <mergeCell ref="BN379:BN380"/>
    <mergeCell ref="BX377:BX380"/>
    <mergeCell ref="BY377:BY380"/>
    <mergeCell ref="BD377:BD380"/>
    <mergeCell ref="BE377:BE378"/>
    <mergeCell ref="BE379:BE380"/>
    <mergeCell ref="AN377:AN380"/>
    <mergeCell ref="AO377:AO380"/>
    <mergeCell ref="AS377:AS380"/>
    <mergeCell ref="AT377:AT380"/>
    <mergeCell ref="AU377:AU378"/>
    <mergeCell ref="AV377:AV380"/>
    <mergeCell ref="AU379:AU380"/>
    <mergeCell ref="CN373:CN374"/>
    <mergeCell ref="CO373:CO374"/>
    <mergeCell ref="CP373:CP374"/>
    <mergeCell ref="CQ373:CQ374"/>
    <mergeCell ref="BZ373:BZ374"/>
    <mergeCell ref="CA373:CA374"/>
    <mergeCell ref="CE373:CE374"/>
    <mergeCell ref="CF373:CF374"/>
    <mergeCell ref="CG373:CG374"/>
    <mergeCell ref="CH373:CH374"/>
    <mergeCell ref="BU373:BU374"/>
    <mergeCell ref="BV373:BV374"/>
    <mergeCell ref="BW373:BW374"/>
    <mergeCell ref="BX373:BX374"/>
    <mergeCell ref="BY373:BY374"/>
    <mergeCell ref="BO377:BO380"/>
    <mergeCell ref="BP377:BP380"/>
    <mergeCell ref="BQ377:BQ380"/>
    <mergeCell ref="BU377:BU380"/>
    <mergeCell ref="BV377:BV380"/>
    <mergeCell ref="BW377:BW378"/>
    <mergeCell ref="BW379:BW380"/>
    <mergeCell ref="CA377:CA380"/>
    <mergeCell ref="CE377:CE380"/>
    <mergeCell ref="CF377:CF380"/>
    <mergeCell ref="ER373:ER374"/>
    <mergeCell ref="AA377:AA380"/>
    <mergeCell ref="AB377:AB380"/>
    <mergeCell ref="AC377:AC380"/>
    <mergeCell ref="AD377:AD380"/>
    <mergeCell ref="EL373:EL374"/>
    <mergeCell ref="EM373:EM374"/>
    <mergeCell ref="EN373:EN374"/>
    <mergeCell ref="EO373:EO374"/>
    <mergeCell ref="EP373:EP374"/>
    <mergeCell ref="EQ373:EQ374"/>
    <mergeCell ref="EB373:EB374"/>
    <mergeCell ref="EC373:EC374"/>
    <mergeCell ref="ED373:ED374"/>
    <mergeCell ref="EE373:EE374"/>
    <mergeCell ref="DS373:DS374"/>
    <mergeCell ref="DT373:DT374"/>
    <mergeCell ref="DU373:DU374"/>
    <mergeCell ref="DY373:DY374"/>
    <mergeCell ref="DZ373:DZ374"/>
    <mergeCell ref="EA373:EA374"/>
    <mergeCell ref="DJ373:DJ374"/>
    <mergeCell ref="DK373:DK374"/>
    <mergeCell ref="DL373:DL374"/>
    <mergeCell ref="DP373:DP374"/>
    <mergeCell ref="DQ373:DQ374"/>
    <mergeCell ref="DR373:DR374"/>
    <mergeCell ref="DA373:DA374"/>
    <mergeCell ref="DB373:DB374"/>
    <mergeCell ref="DC373:DC374"/>
    <mergeCell ref="DG373:DG374"/>
    <mergeCell ref="DH373:DH374"/>
    <mergeCell ref="AA373:AA374"/>
    <mergeCell ref="AB373:AB374"/>
    <mergeCell ref="AC373:AC374"/>
    <mergeCell ref="AD373:AD374"/>
    <mergeCell ref="AE373:AE374"/>
    <mergeCell ref="AF373:AF374"/>
    <mergeCell ref="EM371:EM372"/>
    <mergeCell ref="EN371:EN372"/>
    <mergeCell ref="EO371:EO372"/>
    <mergeCell ref="DT371:DT372"/>
    <mergeCell ref="DU371:DU372"/>
    <mergeCell ref="ED371:ED372"/>
    <mergeCell ref="EE371:EE372"/>
    <mergeCell ref="DK371:DK372"/>
    <mergeCell ref="DL371:DL372"/>
    <mergeCell ref="CR371:CR372"/>
    <mergeCell ref="CS371:CS372"/>
    <mergeCell ref="BG371:BG372"/>
    <mergeCell ref="BH371:BH372"/>
    <mergeCell ref="AN371:AN372"/>
    <mergeCell ref="AO371:AO372"/>
    <mergeCell ref="AX371:AX372"/>
    <mergeCell ref="AY371:AY372"/>
    <mergeCell ref="DI373:DI374"/>
    <mergeCell ref="CR373:CR374"/>
    <mergeCell ref="CS373:CS374"/>
    <mergeCell ref="CW373:CW374"/>
    <mergeCell ref="CX373:CX374"/>
    <mergeCell ref="CY373:CY374"/>
    <mergeCell ref="CZ373:CZ374"/>
    <mergeCell ref="CI373:CI374"/>
    <mergeCell ref="CJ373:CJ374"/>
    <mergeCell ref="BH373:BH374"/>
    <mergeCell ref="BL373:BL374"/>
    <mergeCell ref="BM373:BM374"/>
    <mergeCell ref="BN373:BN374"/>
    <mergeCell ref="BO373:BO374"/>
    <mergeCell ref="BP373:BP374"/>
    <mergeCell ref="AY373:AY374"/>
    <mergeCell ref="BC373:BC374"/>
    <mergeCell ref="BD373:BD374"/>
    <mergeCell ref="BE373:BE374"/>
    <mergeCell ref="BF373:BF374"/>
    <mergeCell ref="BG373:BG374"/>
    <mergeCell ref="AS373:AS374"/>
    <mergeCell ref="AT373:AT374"/>
    <mergeCell ref="AU373:AU374"/>
    <mergeCell ref="AV373:AV374"/>
    <mergeCell ref="AW373:AW374"/>
    <mergeCell ref="AX373:AX374"/>
    <mergeCell ref="CQ369:CQ370"/>
    <mergeCell ref="CW369:CW370"/>
    <mergeCell ref="CX369:CX370"/>
    <mergeCell ref="CY369:CY370"/>
    <mergeCell ref="CZ369:CZ370"/>
    <mergeCell ref="ER365:ER368"/>
    <mergeCell ref="AA369:AA370"/>
    <mergeCell ref="AB369:AB370"/>
    <mergeCell ref="AC369:AC370"/>
    <mergeCell ref="AJ369:AJ370"/>
    <mergeCell ref="AK369:AK370"/>
    <mergeCell ref="AS369:AS370"/>
    <mergeCell ref="AT369:AT370"/>
    <mergeCell ref="AW369:AW370"/>
    <mergeCell ref="DH365:DH368"/>
    <mergeCell ref="DI365:DI368"/>
    <mergeCell ref="DJ365:DJ368"/>
    <mergeCell ref="DP365:DP368"/>
    <mergeCell ref="DQ365:DQ368"/>
    <mergeCell ref="AA365:AA368"/>
    <mergeCell ref="AB365:AB368"/>
    <mergeCell ref="AC365:AC368"/>
    <mergeCell ref="AJ365:AJ368"/>
    <mergeCell ref="AK365:AK368"/>
    <mergeCell ref="AS365:AS368"/>
    <mergeCell ref="AT365:AT368"/>
    <mergeCell ref="AW365:AW368"/>
    <mergeCell ref="EM361:EM370"/>
    <mergeCell ref="EN361:EN370"/>
    <mergeCell ref="EO361:EO370"/>
    <mergeCell ref="EP361:EP364"/>
    <mergeCell ref="EK365:EK368"/>
    <mergeCell ref="AE371:AE372"/>
    <mergeCell ref="AF371:AF372"/>
    <mergeCell ref="EJ369:EJ370"/>
    <mergeCell ref="EK369:EK370"/>
    <mergeCell ref="EL369:EL370"/>
    <mergeCell ref="EP369:EP370"/>
    <mergeCell ref="EQ369:EQ370"/>
    <mergeCell ref="DB371:DB372"/>
    <mergeCell ref="DC371:DC372"/>
    <mergeCell ref="CI371:CI372"/>
    <mergeCell ref="CP361:CP364"/>
    <mergeCell ref="CQ361:CQ364"/>
    <mergeCell ref="CR361:CR370"/>
    <mergeCell ref="CS361:CS370"/>
    <mergeCell ref="CW361:CW364"/>
    <mergeCell ref="CX361:CX364"/>
    <mergeCell ref="CP365:CP368"/>
    <mergeCell ref="CQ365:CQ368"/>
    <mergeCell ref="CW365:CW368"/>
    <mergeCell ref="CX365:CX368"/>
    <mergeCell ref="CP369:CP370"/>
    <mergeCell ref="DA369:DA370"/>
    <mergeCell ref="CY361:CY364"/>
    <mergeCell ref="CZ361:CZ364"/>
    <mergeCell ref="BP371:BP372"/>
    <mergeCell ref="BQ371:BQ372"/>
    <mergeCell ref="BZ371:BZ372"/>
    <mergeCell ref="CA371:CA372"/>
    <mergeCell ref="CJ371:CJ372"/>
    <mergeCell ref="DZ365:DZ368"/>
    <mergeCell ref="DR369:DR370"/>
    <mergeCell ref="DI361:DI364"/>
    <mergeCell ref="DJ361:DJ364"/>
    <mergeCell ref="DK361:DK370"/>
    <mergeCell ref="DL361:DL370"/>
    <mergeCell ref="DP361:DP364"/>
    <mergeCell ref="DQ361:DQ364"/>
    <mergeCell ref="DB361:DB370"/>
    <mergeCell ref="DC361:DC370"/>
    <mergeCell ref="DG361:DG364"/>
    <mergeCell ref="DH361:DH364"/>
    <mergeCell ref="CY365:CY368"/>
    <mergeCell ref="CZ365:CZ368"/>
    <mergeCell ref="DA365:DA368"/>
    <mergeCell ref="DG365:DG368"/>
    <mergeCell ref="EQ365:EQ368"/>
    <mergeCell ref="EL365:EL368"/>
    <mergeCell ref="EP365:EP368"/>
    <mergeCell ref="ER361:ER364"/>
    <mergeCell ref="ER369:ER370"/>
    <mergeCell ref="DS369:DS370"/>
    <mergeCell ref="DY369:DY370"/>
    <mergeCell ref="DZ369:DZ370"/>
    <mergeCell ref="EA369:EA370"/>
    <mergeCell ref="EB369:EB370"/>
    <mergeCell ref="EC369:EC370"/>
    <mergeCell ref="DG369:DG370"/>
    <mergeCell ref="DH369:DH370"/>
    <mergeCell ref="DI369:DI370"/>
    <mergeCell ref="DJ369:DJ370"/>
    <mergeCell ref="DP369:DP370"/>
    <mergeCell ref="DQ369:DQ370"/>
    <mergeCell ref="EK361:EK364"/>
    <mergeCell ref="EL361:EL364"/>
    <mergeCell ref="EA361:EA364"/>
    <mergeCell ref="EB361:EB364"/>
    <mergeCell ref="EC361:EC364"/>
    <mergeCell ref="ED361:ED370"/>
    <mergeCell ref="EE361:EE370"/>
    <mergeCell ref="EJ361:EJ364"/>
    <mergeCell ref="EA365:EA368"/>
    <mergeCell ref="EB365:EB368"/>
    <mergeCell ref="EC365:EC368"/>
    <mergeCell ref="EJ365:EJ368"/>
    <mergeCell ref="DR361:DR364"/>
    <mergeCell ref="DS361:DS364"/>
    <mergeCell ref="DT361:DT370"/>
    <mergeCell ref="DU361:DU370"/>
    <mergeCell ref="DY361:DY364"/>
    <mergeCell ref="DZ361:DZ364"/>
    <mergeCell ref="AO361:AO370"/>
    <mergeCell ref="AR361:AR362"/>
    <mergeCell ref="AS361:AS364"/>
    <mergeCell ref="AT361:AT364"/>
    <mergeCell ref="AU361:AU370"/>
    <mergeCell ref="AV361:AV370"/>
    <mergeCell ref="CG361:CG364"/>
    <mergeCell ref="CH361:CH364"/>
    <mergeCell ref="CI361:CI370"/>
    <mergeCell ref="CJ361:CJ370"/>
    <mergeCell ref="CN361:CN364"/>
    <mergeCell ref="CO361:CO364"/>
    <mergeCell ref="CG365:CG368"/>
    <mergeCell ref="CH365:CH368"/>
    <mergeCell ref="CN365:CN368"/>
    <mergeCell ref="CO365:CO368"/>
    <mergeCell ref="BX361:BX364"/>
    <mergeCell ref="BY361:BY364"/>
    <mergeCell ref="BZ361:BZ370"/>
    <mergeCell ref="CA361:CA370"/>
    <mergeCell ref="CE361:CE364"/>
    <mergeCell ref="CF361:CF364"/>
    <mergeCell ref="BX365:BX368"/>
    <mergeCell ref="BY365:BY368"/>
    <mergeCell ref="CE365:CE368"/>
    <mergeCell ref="CF365:CF368"/>
    <mergeCell ref="CH369:CH370"/>
    <mergeCell ref="CN369:CN370"/>
    <mergeCell ref="CO369:CO370"/>
    <mergeCell ref="BX369:BX370"/>
    <mergeCell ref="CE369:CE370"/>
    <mergeCell ref="CF369:CF370"/>
    <mergeCell ref="BG361:BG370"/>
    <mergeCell ref="BH361:BH370"/>
    <mergeCell ref="BL361:BL364"/>
    <mergeCell ref="BM361:BM364"/>
    <mergeCell ref="BN361:BN364"/>
    <mergeCell ref="ER358:ER359"/>
    <mergeCell ref="Z361:Z362"/>
    <mergeCell ref="AA361:AA364"/>
    <mergeCell ref="AB361:AB364"/>
    <mergeCell ref="AC361:AC364"/>
    <mergeCell ref="AD361:AD370"/>
    <mergeCell ref="AE361:AE370"/>
    <mergeCell ref="AF361:AF370"/>
    <mergeCell ref="DZ358:DZ359"/>
    <mergeCell ref="EA358:EA359"/>
    <mergeCell ref="EB358:EB359"/>
    <mergeCell ref="EC358:EC359"/>
    <mergeCell ref="EJ358:EJ359"/>
    <mergeCell ref="EK358:EK359"/>
    <mergeCell ref="DJ358:DJ359"/>
    <mergeCell ref="DP358:DP359"/>
    <mergeCell ref="DQ358:DQ359"/>
    <mergeCell ref="DR358:DR359"/>
    <mergeCell ref="DS358:DS359"/>
    <mergeCell ref="DY358:DY359"/>
    <mergeCell ref="CX358:CX359"/>
    <mergeCell ref="CY358:CY359"/>
    <mergeCell ref="DA358:DA359"/>
    <mergeCell ref="DG358:DG359"/>
    <mergeCell ref="DH358:DH359"/>
    <mergeCell ref="DI358:DI359"/>
    <mergeCell ref="CH358:CH359"/>
    <mergeCell ref="CN358:CN359"/>
    <mergeCell ref="CO358:CO359"/>
    <mergeCell ref="CP358:CP359"/>
    <mergeCell ref="BF361:BF364"/>
    <mergeCell ref="BM369:BM370"/>
    <mergeCell ref="BF365:BF368"/>
    <mergeCell ref="BL365:BL368"/>
    <mergeCell ref="BM365:BM368"/>
    <mergeCell ref="BN365:BN368"/>
    <mergeCell ref="BO369:BO370"/>
    <mergeCell ref="BU369:BU370"/>
    <mergeCell ref="BV369:BV370"/>
    <mergeCell ref="BW369:BW370"/>
    <mergeCell ref="BF369:BF370"/>
    <mergeCell ref="BL369:BL370"/>
    <mergeCell ref="EQ358:EQ359"/>
    <mergeCell ref="BN369:BN370"/>
    <mergeCell ref="CG369:CG370"/>
    <mergeCell ref="BO361:BO364"/>
    <mergeCell ref="BP361:BP370"/>
    <mergeCell ref="BQ361:BQ370"/>
    <mergeCell ref="BU361:BU364"/>
    <mergeCell ref="BV361:BV364"/>
    <mergeCell ref="BW361:BW364"/>
    <mergeCell ref="BO365:BO368"/>
    <mergeCell ref="BU365:BU368"/>
    <mergeCell ref="BV365:BV368"/>
    <mergeCell ref="BW365:BW368"/>
    <mergeCell ref="DR365:DR368"/>
    <mergeCell ref="EQ361:EQ364"/>
    <mergeCell ref="DS365:DS368"/>
    <mergeCell ref="DY365:DY368"/>
    <mergeCell ref="BQ351:BQ359"/>
    <mergeCell ref="DQ355:DQ357"/>
    <mergeCell ref="DR355:DR357"/>
    <mergeCell ref="DS355:DS357"/>
    <mergeCell ref="DG351:DG354"/>
    <mergeCell ref="DH351:DH354"/>
    <mergeCell ref="DI351:DI354"/>
    <mergeCell ref="DJ351:DJ354"/>
    <mergeCell ref="DK351:DK359"/>
    <mergeCell ref="DL351:DL359"/>
    <mergeCell ref="DG355:DG357"/>
    <mergeCell ref="DH355:DH357"/>
    <mergeCell ref="DI355:DI357"/>
    <mergeCell ref="DJ355:DJ357"/>
    <mergeCell ref="CW351:CW354"/>
    <mergeCell ref="AI361:AI362"/>
    <mergeCell ref="AJ361:AJ364"/>
    <mergeCell ref="AK361:AK364"/>
    <mergeCell ref="AL361:AL370"/>
    <mergeCell ref="AM361:AM370"/>
    <mergeCell ref="AN361:AN370"/>
    <mergeCell ref="BD369:BD370"/>
    <mergeCell ref="BE369:BE370"/>
    <mergeCell ref="AW361:AW364"/>
    <mergeCell ref="AX361:AX370"/>
    <mergeCell ref="AY361:AY370"/>
    <mergeCell ref="BC361:BC364"/>
    <mergeCell ref="BD361:BD364"/>
    <mergeCell ref="BE361:BE364"/>
    <mergeCell ref="BC365:BC368"/>
    <mergeCell ref="BD365:BD368"/>
    <mergeCell ref="BE365:BE368"/>
    <mergeCell ref="BC369:BC370"/>
    <mergeCell ref="CE351:CE354"/>
    <mergeCell ref="CF351:CF354"/>
    <mergeCell ref="CG351:CG354"/>
    <mergeCell ref="CH351:CH354"/>
    <mergeCell ref="EK351:EK354"/>
    <mergeCell ref="EL351:EL354"/>
    <mergeCell ref="EM351:EM359"/>
    <mergeCell ref="EN351:EN359"/>
    <mergeCell ref="EL358:EL359"/>
    <mergeCell ref="DY351:DY354"/>
    <mergeCell ref="DZ351:DZ354"/>
    <mergeCell ref="EA351:EA354"/>
    <mergeCell ref="EB351:EB354"/>
    <mergeCell ref="EC351:EC354"/>
    <mergeCell ref="ED351:ED359"/>
    <mergeCell ref="DY355:DY357"/>
    <mergeCell ref="DZ355:DZ357"/>
    <mergeCell ref="EA355:EA357"/>
    <mergeCell ref="EB355:EB357"/>
    <mergeCell ref="DP351:DP354"/>
    <mergeCell ref="DQ351:DQ354"/>
    <mergeCell ref="DR351:DR354"/>
    <mergeCell ref="DS351:DS354"/>
    <mergeCell ref="DT351:DT359"/>
    <mergeCell ref="DU351:DU359"/>
    <mergeCell ref="DP355:DP357"/>
    <mergeCell ref="ER355:ER357"/>
    <mergeCell ref="AA358:AA359"/>
    <mergeCell ref="AB358:AB359"/>
    <mergeCell ref="AC358:AC359"/>
    <mergeCell ref="AD358:AD359"/>
    <mergeCell ref="AJ358:AJ359"/>
    <mergeCell ref="AK358:AK359"/>
    <mergeCell ref="AL358:AL359"/>
    <mergeCell ref="AM358:AM359"/>
    <mergeCell ref="AS358:AS359"/>
    <mergeCell ref="EC355:EC357"/>
    <mergeCell ref="EJ355:EJ357"/>
    <mergeCell ref="EK355:EK357"/>
    <mergeCell ref="EL355:EL357"/>
    <mergeCell ref="EP355:EP357"/>
    <mergeCell ref="EQ355:EQ357"/>
    <mergeCell ref="EO351:EO359"/>
    <mergeCell ref="EP351:EP354"/>
    <mergeCell ref="CX351:CX354"/>
    <mergeCell ref="CY351:CY354"/>
    <mergeCell ref="DA351:DA354"/>
    <mergeCell ref="DB351:DB359"/>
    <mergeCell ref="EQ351:EQ354"/>
    <mergeCell ref="ER351:ER354"/>
    <mergeCell ref="AA355:AA357"/>
    <mergeCell ref="AB355:AB357"/>
    <mergeCell ref="AC355:AC357"/>
    <mergeCell ref="AD355:AD357"/>
    <mergeCell ref="AJ355:AJ357"/>
    <mergeCell ref="AK355:AK357"/>
    <mergeCell ref="EE351:EE359"/>
    <mergeCell ref="EJ351:EJ354"/>
    <mergeCell ref="DC351:DC359"/>
    <mergeCell ref="CW355:CW357"/>
    <mergeCell ref="CX355:CX357"/>
    <mergeCell ref="CY355:CY357"/>
    <mergeCell ref="DA355:DA357"/>
    <mergeCell ref="CW358:CW359"/>
    <mergeCell ref="CN351:CN354"/>
    <mergeCell ref="CO351:CO354"/>
    <mergeCell ref="CP351:CP354"/>
    <mergeCell ref="CQ351:CQ354"/>
    <mergeCell ref="CR351:CR359"/>
    <mergeCell ref="CS351:CS359"/>
    <mergeCell ref="CN355:CN357"/>
    <mergeCell ref="CO355:CO357"/>
    <mergeCell ref="CP355:CP357"/>
    <mergeCell ref="CQ355:CQ357"/>
    <mergeCell ref="BU351:BU354"/>
    <mergeCell ref="CI351:CI359"/>
    <mergeCell ref="CJ351:CJ359"/>
    <mergeCell ref="CE355:CE357"/>
    <mergeCell ref="CF355:CF357"/>
    <mergeCell ref="CG355:CG357"/>
    <mergeCell ref="CH355:CH357"/>
    <mergeCell ref="CQ358:CQ359"/>
    <mergeCell ref="CE358:CE359"/>
    <mergeCell ref="CF358:CF359"/>
    <mergeCell ref="CG358:CG359"/>
    <mergeCell ref="BL355:BL357"/>
    <mergeCell ref="BM355:BM357"/>
    <mergeCell ref="BN355:BN357"/>
    <mergeCell ref="BU355:BU357"/>
    <mergeCell ref="BW358:BW359"/>
    <mergeCell ref="BX358:BX359"/>
    <mergeCell ref="BY358:BY359"/>
    <mergeCell ref="BL358:BL359"/>
    <mergeCell ref="BM358:BM359"/>
    <mergeCell ref="BN358:BN359"/>
    <mergeCell ref="BU358:BU359"/>
    <mergeCell ref="BV358:BV359"/>
    <mergeCell ref="BG351:BG359"/>
    <mergeCell ref="BH351:BH359"/>
    <mergeCell ref="BC355:BC357"/>
    <mergeCell ref="BD355:BD357"/>
    <mergeCell ref="BE355:BE357"/>
    <mergeCell ref="BF355:BF357"/>
    <mergeCell ref="AJ351:AJ354"/>
    <mergeCell ref="AK351:AK354"/>
    <mergeCell ref="AL351:AL354"/>
    <mergeCell ref="AM351:AM354"/>
    <mergeCell ref="AN351:AN359"/>
    <mergeCell ref="AO351:AO359"/>
    <mergeCell ref="AL355:AL357"/>
    <mergeCell ref="AM355:AM357"/>
    <mergeCell ref="AA351:AA354"/>
    <mergeCell ref="AB351:AB354"/>
    <mergeCell ref="AC351:AC354"/>
    <mergeCell ref="AD351:AD354"/>
    <mergeCell ref="AE351:AE359"/>
    <mergeCell ref="AF351:AF359"/>
    <mergeCell ref="EJ347:EJ350"/>
    <mergeCell ref="EK347:EK350"/>
    <mergeCell ref="AA347:AA350"/>
    <mergeCell ref="AB347:AB350"/>
    <mergeCell ref="AC347:AC350"/>
    <mergeCell ref="AD347:AD350"/>
    <mergeCell ref="AJ347:AJ350"/>
    <mergeCell ref="AK347:AK350"/>
    <mergeCell ref="BV351:BV354"/>
    <mergeCell ref="BW351:BW354"/>
    <mergeCell ref="BX351:BX354"/>
    <mergeCell ref="BY351:BY354"/>
    <mergeCell ref="BZ351:BZ359"/>
    <mergeCell ref="CA351:CA359"/>
    <mergeCell ref="BV355:BV357"/>
    <mergeCell ref="BW355:BW357"/>
    <mergeCell ref="BX355:BX357"/>
    <mergeCell ref="BY355:BY357"/>
    <mergeCell ref="DR347:DR350"/>
    <mergeCell ref="DS347:DS350"/>
    <mergeCell ref="DY347:DY350"/>
    <mergeCell ref="DZ347:DZ350"/>
    <mergeCell ref="EA347:EA350"/>
    <mergeCell ref="EB347:EB350"/>
    <mergeCell ref="DG347:DG350"/>
    <mergeCell ref="AS351:AS354"/>
    <mergeCell ref="AT351:AT354"/>
    <mergeCell ref="AU351:AU354"/>
    <mergeCell ref="AW351:AW354"/>
    <mergeCell ref="AX351:AX359"/>
    <mergeCell ref="AY351:AY359"/>
    <mergeCell ref="AS355:AS357"/>
    <mergeCell ref="AT355:AT357"/>
    <mergeCell ref="AU355:AU357"/>
    <mergeCell ref="AW355:AW357"/>
    <mergeCell ref="BF358:BF359"/>
    <mergeCell ref="AT358:AT359"/>
    <mergeCell ref="AU358:AU359"/>
    <mergeCell ref="AW358:AW359"/>
    <mergeCell ref="BC358:BC359"/>
    <mergeCell ref="BD358:BD359"/>
    <mergeCell ref="BE358:BE359"/>
    <mergeCell ref="BC351:BC354"/>
    <mergeCell ref="BD351:BD354"/>
    <mergeCell ref="BE351:BE354"/>
    <mergeCell ref="BF351:BF354"/>
    <mergeCell ref="BL351:BL354"/>
    <mergeCell ref="BM351:BM354"/>
    <mergeCell ref="BN351:BN354"/>
    <mergeCell ref="BP351:BP359"/>
    <mergeCell ref="AT347:AT350"/>
    <mergeCell ref="AU347:AU350"/>
    <mergeCell ref="BC347:BC350"/>
    <mergeCell ref="AL343:AL346"/>
    <mergeCell ref="AM343:AM346"/>
    <mergeCell ref="AS343:AS346"/>
    <mergeCell ref="AT343:AT346"/>
    <mergeCell ref="AU343:AU346"/>
    <mergeCell ref="AV343:AV346"/>
    <mergeCell ref="BX339:BX342"/>
    <mergeCell ref="BZ339:BZ350"/>
    <mergeCell ref="CA339:CA350"/>
    <mergeCell ref="CE339:CE342"/>
    <mergeCell ref="CF339:CF342"/>
    <mergeCell ref="CG339:CG342"/>
    <mergeCell ref="BX343:BX346"/>
    <mergeCell ref="AL347:AL350"/>
    <mergeCell ref="AM347:AM350"/>
    <mergeCell ref="AS347:AS350"/>
    <mergeCell ref="BF339:BF342"/>
    <mergeCell ref="BG339:BG350"/>
    <mergeCell ref="BH339:BH350"/>
    <mergeCell ref="BL339:BL342"/>
    <mergeCell ref="BM339:BM342"/>
    <mergeCell ref="BN339:BN342"/>
    <mergeCell ref="BF343:BF346"/>
    <mergeCell ref="BL343:BL346"/>
    <mergeCell ref="BM343:BM346"/>
    <mergeCell ref="BN343:BN346"/>
    <mergeCell ref="AV339:AV342"/>
    <mergeCell ref="AX339:AX350"/>
    <mergeCell ref="AY339:AY350"/>
    <mergeCell ref="DH347:DH350"/>
    <mergeCell ref="DI347:DI350"/>
    <mergeCell ref="DJ347:DJ350"/>
    <mergeCell ref="DP347:DP350"/>
    <mergeCell ref="DQ347:DQ350"/>
    <mergeCell ref="CO347:CO350"/>
    <mergeCell ref="CP347:CP350"/>
    <mergeCell ref="CQ347:CQ350"/>
    <mergeCell ref="CW347:CW350"/>
    <mergeCell ref="CX347:CX350"/>
    <mergeCell ref="CY347:CY350"/>
    <mergeCell ref="EM339:EM350"/>
    <mergeCell ref="EN339:EN350"/>
    <mergeCell ref="EO339:EO350"/>
    <mergeCell ref="EP339:EP342"/>
    <mergeCell ref="EQ339:EQ342"/>
    <mergeCell ref="ER339:ER342"/>
    <mergeCell ref="EP343:EP346"/>
    <mergeCell ref="EQ343:EQ346"/>
    <mergeCell ref="CW339:CW342"/>
    <mergeCell ref="CX339:CX342"/>
    <mergeCell ref="CY339:CY342"/>
    <mergeCell ref="CQ343:CQ346"/>
    <mergeCell ref="CW343:CW346"/>
    <mergeCell ref="CX343:CX346"/>
    <mergeCell ref="CY343:CY346"/>
    <mergeCell ref="ER343:ER346"/>
    <mergeCell ref="EB339:EB342"/>
    <mergeCell ref="ED339:ED350"/>
    <mergeCell ref="EP347:EP350"/>
    <mergeCell ref="EQ347:EQ350"/>
    <mergeCell ref="ER347:ER350"/>
    <mergeCell ref="CH339:CH342"/>
    <mergeCell ref="CI339:CI350"/>
    <mergeCell ref="CJ339:CJ350"/>
    <mergeCell ref="CN339:CN342"/>
    <mergeCell ref="CO339:CO342"/>
    <mergeCell ref="CP339:CP342"/>
    <mergeCell ref="CH343:CH346"/>
    <mergeCell ref="CN343:CN346"/>
    <mergeCell ref="CO343:CO346"/>
    <mergeCell ref="CP343:CP346"/>
    <mergeCell ref="EL347:EL350"/>
    <mergeCell ref="BW347:BW350"/>
    <mergeCell ref="CE347:CE350"/>
    <mergeCell ref="CF347:CF350"/>
    <mergeCell ref="CG347:CG350"/>
    <mergeCell ref="CH347:CH350"/>
    <mergeCell ref="CN347:CN350"/>
    <mergeCell ref="DQ343:DQ346"/>
    <mergeCell ref="DR343:DR346"/>
    <mergeCell ref="CZ339:CZ342"/>
    <mergeCell ref="DB339:DB350"/>
    <mergeCell ref="DC339:DC350"/>
    <mergeCell ref="DG339:DG342"/>
    <mergeCell ref="DH339:DH342"/>
    <mergeCell ref="DI339:DI342"/>
    <mergeCell ref="CZ343:CZ346"/>
    <mergeCell ref="DG343:DG346"/>
    <mergeCell ref="DH343:DH346"/>
    <mergeCell ref="DI343:DI346"/>
    <mergeCell ref="CQ339:CQ342"/>
    <mergeCell ref="CR339:CR350"/>
    <mergeCell ref="CS339:CS350"/>
    <mergeCell ref="AA343:AA346"/>
    <mergeCell ref="AB343:AB346"/>
    <mergeCell ref="AC343:AC346"/>
    <mergeCell ref="AD343:AD346"/>
    <mergeCell ref="AJ343:AJ346"/>
    <mergeCell ref="AK343:AK346"/>
    <mergeCell ref="EE339:EE350"/>
    <mergeCell ref="EJ339:EJ342"/>
    <mergeCell ref="EK339:EK342"/>
    <mergeCell ref="EL339:EL342"/>
    <mergeCell ref="EB343:EB346"/>
    <mergeCell ref="EJ343:EJ346"/>
    <mergeCell ref="EK343:EK346"/>
    <mergeCell ref="EL343:EL346"/>
    <mergeCell ref="DS339:DS342"/>
    <mergeCell ref="DT339:DT350"/>
    <mergeCell ref="DU339:DU350"/>
    <mergeCell ref="DY339:DY342"/>
    <mergeCell ref="DZ339:DZ342"/>
    <mergeCell ref="EA339:EA342"/>
    <mergeCell ref="DS343:DS346"/>
    <mergeCell ref="DY343:DY346"/>
    <mergeCell ref="DZ343:DZ346"/>
    <mergeCell ref="EA343:EA346"/>
    <mergeCell ref="DJ339:DJ342"/>
    <mergeCell ref="DK339:DK350"/>
    <mergeCell ref="DL339:DL350"/>
    <mergeCell ref="DP339:DP342"/>
    <mergeCell ref="DQ339:DQ342"/>
    <mergeCell ref="DR339:DR342"/>
    <mergeCell ref="DJ343:DJ346"/>
    <mergeCell ref="DP343:DP346"/>
    <mergeCell ref="BC339:BC342"/>
    <mergeCell ref="BD339:BD342"/>
    <mergeCell ref="BE339:BE342"/>
    <mergeCell ref="BC343:BC346"/>
    <mergeCell ref="BD343:BD346"/>
    <mergeCell ref="BE343:BE346"/>
    <mergeCell ref="BD347:BD350"/>
    <mergeCell ref="BE347:BE350"/>
    <mergeCell ref="BL347:BL350"/>
    <mergeCell ref="BM347:BM350"/>
    <mergeCell ref="BN347:BN350"/>
    <mergeCell ref="BZ334:BZ338"/>
    <mergeCell ref="CA334:CA338"/>
    <mergeCell ref="CE334:CE337"/>
    <mergeCell ref="CF334:CF337"/>
    <mergeCell ref="CG334:CG337"/>
    <mergeCell ref="CE343:CE346"/>
    <mergeCell ref="CF343:CF346"/>
    <mergeCell ref="CG343:CG346"/>
    <mergeCell ref="BO339:BO342"/>
    <mergeCell ref="BP339:BP350"/>
    <mergeCell ref="BQ339:BQ350"/>
    <mergeCell ref="BU339:BU342"/>
    <mergeCell ref="BV339:BV342"/>
    <mergeCell ref="BW339:BW342"/>
    <mergeCell ref="BO343:BO346"/>
    <mergeCell ref="BU343:BU346"/>
    <mergeCell ref="BV343:BV346"/>
    <mergeCell ref="BW343:BW346"/>
    <mergeCell ref="BU347:BU350"/>
    <mergeCell ref="BV347:BV350"/>
    <mergeCell ref="BG334:BG338"/>
    <mergeCell ref="EC334:EC337"/>
    <mergeCell ref="ED334:ED338"/>
    <mergeCell ref="EJ334:EJ337"/>
    <mergeCell ref="EK334:EK337"/>
    <mergeCell ref="DR334:DR337"/>
    <mergeCell ref="DS334:DS337"/>
    <mergeCell ref="DT334:DT338"/>
    <mergeCell ref="DU334:DU338"/>
    <mergeCell ref="DY334:DY337"/>
    <mergeCell ref="DZ334:DZ337"/>
    <mergeCell ref="DI334:DI337"/>
    <mergeCell ref="DJ334:DJ337"/>
    <mergeCell ref="DK334:DK338"/>
    <mergeCell ref="DL334:DL338"/>
    <mergeCell ref="DP334:DP337"/>
    <mergeCell ref="DQ334:DQ337"/>
    <mergeCell ref="CZ334:CZ337"/>
    <mergeCell ref="DA334:DA337"/>
    <mergeCell ref="DB334:DB338"/>
    <mergeCell ref="DC334:DC338"/>
    <mergeCell ref="DG334:DG337"/>
    <mergeCell ref="DH334:DH337"/>
    <mergeCell ref="AU332:AU333"/>
    <mergeCell ref="AV332:AV333"/>
    <mergeCell ref="AJ330:AJ331"/>
    <mergeCell ref="AK330:AK331"/>
    <mergeCell ref="AL330:AL331"/>
    <mergeCell ref="AM330:AM331"/>
    <mergeCell ref="AN330:AN333"/>
    <mergeCell ref="AO330:AO333"/>
    <mergeCell ref="AM339:AM342"/>
    <mergeCell ref="AN339:AN350"/>
    <mergeCell ref="AO339:AO350"/>
    <mergeCell ref="AS339:AS342"/>
    <mergeCell ref="AT339:AT342"/>
    <mergeCell ref="AU339:AU342"/>
    <mergeCell ref="ER334:ER337"/>
    <mergeCell ref="AA339:AA342"/>
    <mergeCell ref="AB339:AB342"/>
    <mergeCell ref="AC339:AC342"/>
    <mergeCell ref="AD339:AD342"/>
    <mergeCell ref="AE339:AE350"/>
    <mergeCell ref="AF339:AF350"/>
    <mergeCell ref="AJ339:AJ342"/>
    <mergeCell ref="AK339:AK342"/>
    <mergeCell ref="AL339:AL342"/>
    <mergeCell ref="EL334:EL337"/>
    <mergeCell ref="EM334:EM338"/>
    <mergeCell ref="EN334:EN338"/>
    <mergeCell ref="EO334:EO338"/>
    <mergeCell ref="EP334:EP337"/>
    <mergeCell ref="EQ334:EQ337"/>
    <mergeCell ref="EA334:EA337"/>
    <mergeCell ref="EB334:EB337"/>
    <mergeCell ref="AF334:AF338"/>
    <mergeCell ref="AJ334:AJ337"/>
    <mergeCell ref="AK334:AK337"/>
    <mergeCell ref="AL334:AL337"/>
    <mergeCell ref="AM334:AM337"/>
    <mergeCell ref="AN334:AN338"/>
    <mergeCell ref="EL332:EL333"/>
    <mergeCell ref="EP332:EP333"/>
    <mergeCell ref="EQ332:EQ333"/>
    <mergeCell ref="BH330:BH333"/>
    <mergeCell ref="BL330:BL331"/>
    <mergeCell ref="BM330:BM331"/>
    <mergeCell ref="BN330:BN331"/>
    <mergeCell ref="BO330:BO331"/>
    <mergeCell ref="BP330:BP333"/>
    <mergeCell ref="BM332:BM333"/>
    <mergeCell ref="BN332:BN333"/>
    <mergeCell ref="BO332:BO333"/>
    <mergeCell ref="AY330:AY333"/>
    <mergeCell ref="BC330:BC331"/>
    <mergeCell ref="BD330:BD331"/>
    <mergeCell ref="BE330:BE331"/>
    <mergeCell ref="BF330:BF331"/>
    <mergeCell ref="BG330:BG333"/>
    <mergeCell ref="AS330:AS331"/>
    <mergeCell ref="AT330:AT331"/>
    <mergeCell ref="AU330:AU331"/>
    <mergeCell ref="AV330:AV331"/>
    <mergeCell ref="AW330:AW331"/>
    <mergeCell ref="AX330:AX333"/>
    <mergeCell ref="AS332:AS333"/>
    <mergeCell ref="AT332:AT333"/>
    <mergeCell ref="BH334:BH338"/>
    <mergeCell ref="BL334:BL337"/>
    <mergeCell ref="BM334:BM337"/>
    <mergeCell ref="BN334:BN337"/>
    <mergeCell ref="BO334:BO337"/>
    <mergeCell ref="AX334:AX338"/>
    <mergeCell ref="AY334:AY338"/>
    <mergeCell ref="BC334:BC337"/>
    <mergeCell ref="BD334:BD337"/>
    <mergeCell ref="BE334:BE337"/>
    <mergeCell ref="BF334:BF337"/>
    <mergeCell ref="AO334:AO338"/>
    <mergeCell ref="AS334:AS337"/>
    <mergeCell ref="AT334:AT337"/>
    <mergeCell ref="AU334:AU337"/>
    <mergeCell ref="AV334:AV337"/>
    <mergeCell ref="AW334:AW337"/>
    <mergeCell ref="DJ330:DJ331"/>
    <mergeCell ref="DK330:DK333"/>
    <mergeCell ref="DL330:DL333"/>
    <mergeCell ref="DP330:DP331"/>
    <mergeCell ref="DQ330:DQ331"/>
    <mergeCell ref="DR330:DR331"/>
    <mergeCell ref="DJ332:DJ333"/>
    <mergeCell ref="DP332:DP333"/>
    <mergeCell ref="DQ332:DQ333"/>
    <mergeCell ref="DR332:DR333"/>
    <mergeCell ref="DA330:DA331"/>
    <mergeCell ref="DB330:DB333"/>
    <mergeCell ref="DC330:DC333"/>
    <mergeCell ref="BP334:BP338"/>
    <mergeCell ref="BQ334:BQ338"/>
    <mergeCell ref="BU334:BU337"/>
    <mergeCell ref="BV334:BV337"/>
    <mergeCell ref="BW334:BW337"/>
    <mergeCell ref="BX334:BX337"/>
    <mergeCell ref="CQ334:CQ337"/>
    <mergeCell ref="CR334:CR338"/>
    <mergeCell ref="CS334:CS338"/>
    <mergeCell ref="CW334:CW337"/>
    <mergeCell ref="CX334:CX337"/>
    <mergeCell ref="CY334:CY337"/>
    <mergeCell ref="CH334:CH337"/>
    <mergeCell ref="CI334:CI338"/>
    <mergeCell ref="CJ334:CJ338"/>
    <mergeCell ref="CN334:CN337"/>
    <mergeCell ref="CO334:CO337"/>
    <mergeCell ref="CP334:CP337"/>
    <mergeCell ref="BY334:BY337"/>
    <mergeCell ref="EC330:EC331"/>
    <mergeCell ref="ED330:ED333"/>
    <mergeCell ref="EJ330:EJ331"/>
    <mergeCell ref="EK330:EK331"/>
    <mergeCell ref="EL330:EL331"/>
    <mergeCell ref="EB332:EB333"/>
    <mergeCell ref="EC332:EC333"/>
    <mergeCell ref="EJ332:EJ333"/>
    <mergeCell ref="EK332:EK333"/>
    <mergeCell ref="DS330:DS331"/>
    <mergeCell ref="DT330:DT333"/>
    <mergeCell ref="DU330:DU333"/>
    <mergeCell ref="DY330:DY331"/>
    <mergeCell ref="DZ330:DZ331"/>
    <mergeCell ref="EA330:EA331"/>
    <mergeCell ref="DS332:DS333"/>
    <mergeCell ref="DY332:DY333"/>
    <mergeCell ref="DZ332:DZ333"/>
    <mergeCell ref="EA332:EA333"/>
    <mergeCell ref="ER332:ER333"/>
    <mergeCell ref="Z334:Z337"/>
    <mergeCell ref="AA334:AA337"/>
    <mergeCell ref="AB334:AB337"/>
    <mergeCell ref="AC334:AC337"/>
    <mergeCell ref="AD334:AD337"/>
    <mergeCell ref="AE334:AE338"/>
    <mergeCell ref="BY332:BY333"/>
    <mergeCell ref="CE332:CE333"/>
    <mergeCell ref="CF332:CF333"/>
    <mergeCell ref="CG332:CG333"/>
    <mergeCell ref="CH332:CH333"/>
    <mergeCell ref="CN332:CN333"/>
    <mergeCell ref="AW332:AW333"/>
    <mergeCell ref="BC332:BC333"/>
    <mergeCell ref="BD332:BD333"/>
    <mergeCell ref="BE332:BE333"/>
    <mergeCell ref="BF332:BF333"/>
    <mergeCell ref="BL332:BL333"/>
    <mergeCell ref="AA332:AA333"/>
    <mergeCell ref="AB332:AB333"/>
    <mergeCell ref="AC332:AC333"/>
    <mergeCell ref="AD332:AD333"/>
    <mergeCell ref="AJ332:AJ333"/>
    <mergeCell ref="AK332:AK333"/>
    <mergeCell ref="EM330:EM333"/>
    <mergeCell ref="EN330:EN333"/>
    <mergeCell ref="EO330:EO333"/>
    <mergeCell ref="EP330:EP331"/>
    <mergeCell ref="EQ330:EQ331"/>
    <mergeCell ref="ER330:ER331"/>
    <mergeCell ref="EB330:EB331"/>
    <mergeCell ref="CI330:CI333"/>
    <mergeCell ref="CJ330:CJ333"/>
    <mergeCell ref="CN330:CN331"/>
    <mergeCell ref="CO330:CO331"/>
    <mergeCell ref="CP330:CP331"/>
    <mergeCell ref="CQ330:CQ331"/>
    <mergeCell ref="CO332:CO333"/>
    <mergeCell ref="CP332:CP333"/>
    <mergeCell ref="CQ332:CQ333"/>
    <mergeCell ref="BZ330:BZ333"/>
    <mergeCell ref="CA330:CA333"/>
    <mergeCell ref="CE330:CE331"/>
    <mergeCell ref="CF330:CF331"/>
    <mergeCell ref="CG330:CG331"/>
    <mergeCell ref="CH330:CH331"/>
    <mergeCell ref="BQ330:BQ333"/>
    <mergeCell ref="BU330:BU331"/>
    <mergeCell ref="BV330:BV331"/>
    <mergeCell ref="BW330:BW331"/>
    <mergeCell ref="BX330:BX331"/>
    <mergeCell ref="BY330:BY331"/>
    <mergeCell ref="BU332:BU333"/>
    <mergeCell ref="BV332:BV333"/>
    <mergeCell ref="BW332:BW333"/>
    <mergeCell ref="BX332:BX333"/>
    <mergeCell ref="DG330:DG331"/>
    <mergeCell ref="DH330:DH331"/>
    <mergeCell ref="DI330:DI331"/>
    <mergeCell ref="DA332:DA333"/>
    <mergeCell ref="DG332:DG333"/>
    <mergeCell ref="DH332:DH333"/>
    <mergeCell ref="DI332:DI333"/>
    <mergeCell ref="CR330:CR333"/>
    <mergeCell ref="CS330:CS333"/>
    <mergeCell ref="CW330:CW331"/>
    <mergeCell ref="CX330:CX331"/>
    <mergeCell ref="CY330:CY331"/>
    <mergeCell ref="CZ330:CZ331"/>
    <mergeCell ref="CW332:CW333"/>
    <mergeCell ref="CX332:CX333"/>
    <mergeCell ref="CY332:CY333"/>
    <mergeCell ref="CZ332:CZ333"/>
    <mergeCell ref="AD328:AD329"/>
    <mergeCell ref="AJ328:AJ329"/>
    <mergeCell ref="EC326:EC327"/>
    <mergeCell ref="ED326:ED329"/>
    <mergeCell ref="EJ326:EJ327"/>
    <mergeCell ref="EK326:EK327"/>
    <mergeCell ref="EL326:EL327"/>
    <mergeCell ref="EM326:EM329"/>
    <mergeCell ref="EC328:EC329"/>
    <mergeCell ref="EJ328:EJ329"/>
    <mergeCell ref="EK328:EK329"/>
    <mergeCell ref="EL328:EL329"/>
    <mergeCell ref="DT326:DT329"/>
    <mergeCell ref="DU326:DU329"/>
    <mergeCell ref="DY326:DY327"/>
    <mergeCell ref="DZ326:DZ327"/>
    <mergeCell ref="EA326:EA327"/>
    <mergeCell ref="EB326:EB327"/>
    <mergeCell ref="DY328:DY329"/>
    <mergeCell ref="DZ328:DZ329"/>
    <mergeCell ref="EA328:EA329"/>
    <mergeCell ref="EB328:EB329"/>
    <mergeCell ref="DK326:DK329"/>
    <mergeCell ref="DL326:DL329"/>
    <mergeCell ref="DP326:DP327"/>
    <mergeCell ref="DQ326:DQ327"/>
    <mergeCell ref="DR326:DR327"/>
    <mergeCell ref="DS326:DS327"/>
    <mergeCell ref="DQ328:DQ329"/>
    <mergeCell ref="DR328:DR329"/>
    <mergeCell ref="DS328:DS329"/>
    <mergeCell ref="DB326:DB329"/>
    <mergeCell ref="AL332:AL333"/>
    <mergeCell ref="AM332:AM333"/>
    <mergeCell ref="EP328:EP329"/>
    <mergeCell ref="EQ328:EQ329"/>
    <mergeCell ref="ER328:ER329"/>
    <mergeCell ref="Z330:Z331"/>
    <mergeCell ref="AA330:AA331"/>
    <mergeCell ref="AB330:AB331"/>
    <mergeCell ref="AC330:AC331"/>
    <mergeCell ref="AD330:AD331"/>
    <mergeCell ref="AE330:AE333"/>
    <mergeCell ref="AF330:AF333"/>
    <mergeCell ref="DA328:DA329"/>
    <mergeCell ref="DG328:DG329"/>
    <mergeCell ref="DH328:DH329"/>
    <mergeCell ref="DI328:DI329"/>
    <mergeCell ref="DJ328:DJ329"/>
    <mergeCell ref="DP328:DP329"/>
    <mergeCell ref="BY328:BY329"/>
    <mergeCell ref="CE328:CE329"/>
    <mergeCell ref="CF328:CF329"/>
    <mergeCell ref="CG328:CG329"/>
    <mergeCell ref="CH328:CH329"/>
    <mergeCell ref="CN328:CN329"/>
    <mergeCell ref="EN326:EN329"/>
    <mergeCell ref="EO326:EO329"/>
    <mergeCell ref="EP326:EP327"/>
    <mergeCell ref="EQ326:EQ327"/>
    <mergeCell ref="ER326:ER327"/>
    <mergeCell ref="AA328:AA329"/>
    <mergeCell ref="AB328:AB329"/>
    <mergeCell ref="AC328:AC329"/>
    <mergeCell ref="CP328:CP329"/>
    <mergeCell ref="CQ328:CQ329"/>
    <mergeCell ref="CA326:CA329"/>
    <mergeCell ref="CE326:CE327"/>
    <mergeCell ref="CF326:CF327"/>
    <mergeCell ref="CG326:CG327"/>
    <mergeCell ref="CH326:CH327"/>
    <mergeCell ref="CI326:CI329"/>
    <mergeCell ref="BU326:BU327"/>
    <mergeCell ref="BV326:BV327"/>
    <mergeCell ref="BW326:BW327"/>
    <mergeCell ref="BX326:BX327"/>
    <mergeCell ref="BY326:BY327"/>
    <mergeCell ref="BZ326:BZ329"/>
    <mergeCell ref="BU328:BU329"/>
    <mergeCell ref="BV328:BV329"/>
    <mergeCell ref="BW328:BW329"/>
    <mergeCell ref="BX328:BX329"/>
    <mergeCell ref="AK326:AK327"/>
    <mergeCell ref="AL326:AL327"/>
    <mergeCell ref="AM326:AM327"/>
    <mergeCell ref="AN326:AN329"/>
    <mergeCell ref="AO326:AO329"/>
    <mergeCell ref="AS326:AS327"/>
    <mergeCell ref="AK328:AK329"/>
    <mergeCell ref="AL328:AL329"/>
    <mergeCell ref="AM328:AM329"/>
    <mergeCell ref="AS328:AS329"/>
    <mergeCell ref="DC326:DC329"/>
    <mergeCell ref="DG326:DG327"/>
    <mergeCell ref="DH326:DH327"/>
    <mergeCell ref="DI326:DI327"/>
    <mergeCell ref="DJ326:DJ327"/>
    <mergeCell ref="CS326:CS329"/>
    <mergeCell ref="CW326:CW327"/>
    <mergeCell ref="CX326:CX327"/>
    <mergeCell ref="CY326:CY327"/>
    <mergeCell ref="CZ326:CZ327"/>
    <mergeCell ref="DA326:DA327"/>
    <mergeCell ref="CW328:CW329"/>
    <mergeCell ref="CX328:CX329"/>
    <mergeCell ref="CY328:CY329"/>
    <mergeCell ref="CZ328:CZ329"/>
    <mergeCell ref="CJ326:CJ329"/>
    <mergeCell ref="CN326:CN327"/>
    <mergeCell ref="CO326:CO327"/>
    <mergeCell ref="CP326:CP327"/>
    <mergeCell ref="CQ326:CQ327"/>
    <mergeCell ref="CR326:CR329"/>
    <mergeCell ref="CO328:CO329"/>
    <mergeCell ref="BM328:BM329"/>
    <mergeCell ref="BN328:BN329"/>
    <mergeCell ref="BO328:BO329"/>
    <mergeCell ref="BC326:BC327"/>
    <mergeCell ref="BD326:BD327"/>
    <mergeCell ref="BE326:BE327"/>
    <mergeCell ref="BF326:BF327"/>
    <mergeCell ref="BG326:BG329"/>
    <mergeCell ref="BH326:BH329"/>
    <mergeCell ref="BC328:BC329"/>
    <mergeCell ref="BD328:BD329"/>
    <mergeCell ref="BE328:BE329"/>
    <mergeCell ref="BF328:BF329"/>
    <mergeCell ref="AT326:AT327"/>
    <mergeCell ref="AU326:AU327"/>
    <mergeCell ref="AV326:AV327"/>
    <mergeCell ref="AW326:AW327"/>
    <mergeCell ref="AX326:AX329"/>
    <mergeCell ref="AY326:AY329"/>
    <mergeCell ref="AT328:AT329"/>
    <mergeCell ref="AU328:AU329"/>
    <mergeCell ref="AV328:AV329"/>
    <mergeCell ref="AW328:AW329"/>
    <mergeCell ref="ER322:ER323"/>
    <mergeCell ref="AA324:AA325"/>
    <mergeCell ref="AB324:AB325"/>
    <mergeCell ref="AC324:AC325"/>
    <mergeCell ref="AD324:AD325"/>
    <mergeCell ref="AJ324:AJ325"/>
    <mergeCell ref="AK324:AK325"/>
    <mergeCell ref="AL324:AL325"/>
    <mergeCell ref="AM324:AM325"/>
    <mergeCell ref="AS324:AS325"/>
    <mergeCell ref="EC322:EC323"/>
    <mergeCell ref="EJ322:EJ323"/>
    <mergeCell ref="EK322:EK323"/>
    <mergeCell ref="EL322:EL323"/>
    <mergeCell ref="EP322:EP323"/>
    <mergeCell ref="EQ322:EQ323"/>
    <mergeCell ref="DA322:DA323"/>
    <mergeCell ref="DG322:DG323"/>
    <mergeCell ref="DH322:DH323"/>
    <mergeCell ref="DI322:DI323"/>
    <mergeCell ref="DJ322:DJ323"/>
    <mergeCell ref="DP322:DP323"/>
    <mergeCell ref="EO320:EO325"/>
    <mergeCell ref="EP320:EP321"/>
    <mergeCell ref="EQ320:EQ321"/>
    <mergeCell ref="ER320:ER321"/>
    <mergeCell ref="AA322:AA323"/>
    <mergeCell ref="AB322:AB323"/>
    <mergeCell ref="AC322:AC323"/>
    <mergeCell ref="AD322:AD323"/>
    <mergeCell ref="AJ322:AJ323"/>
    <mergeCell ref="AK322:AK323"/>
    <mergeCell ref="ER324:ER325"/>
    <mergeCell ref="Z326:Z327"/>
    <mergeCell ref="AA326:AA327"/>
    <mergeCell ref="AB326:AB327"/>
    <mergeCell ref="AC326:AC327"/>
    <mergeCell ref="AD326:AD327"/>
    <mergeCell ref="AE326:AE329"/>
    <mergeCell ref="AF326:AF329"/>
    <mergeCell ref="AJ326:AJ327"/>
    <mergeCell ref="EB324:EB325"/>
    <mergeCell ref="EC324:EC325"/>
    <mergeCell ref="EJ324:EJ325"/>
    <mergeCell ref="EK324:EK325"/>
    <mergeCell ref="EL324:EL325"/>
    <mergeCell ref="EP324:EP325"/>
    <mergeCell ref="DQ324:DQ325"/>
    <mergeCell ref="DR324:DR325"/>
    <mergeCell ref="DS324:DS325"/>
    <mergeCell ref="DY324:DY325"/>
    <mergeCell ref="DZ324:DZ325"/>
    <mergeCell ref="EA324:EA325"/>
    <mergeCell ref="CQ324:CQ325"/>
    <mergeCell ref="CW324:CW325"/>
    <mergeCell ref="CX324:CX325"/>
    <mergeCell ref="CY324:CY325"/>
    <mergeCell ref="BL326:BL327"/>
    <mergeCell ref="BM326:BM327"/>
    <mergeCell ref="BN326:BN327"/>
    <mergeCell ref="BO326:BO327"/>
    <mergeCell ref="BP326:BP329"/>
    <mergeCell ref="BQ326:BQ329"/>
    <mergeCell ref="BL328:BL329"/>
    <mergeCell ref="AT324:AT325"/>
    <mergeCell ref="AU324:AU325"/>
    <mergeCell ref="AV324:AV325"/>
    <mergeCell ref="AW324:AW325"/>
    <mergeCell ref="BC324:BC325"/>
    <mergeCell ref="BD324:BD325"/>
    <mergeCell ref="EQ324:EQ325"/>
    <mergeCell ref="ED320:ED325"/>
    <mergeCell ref="EJ320:EJ321"/>
    <mergeCell ref="EK320:EK321"/>
    <mergeCell ref="EL320:EL321"/>
    <mergeCell ref="EM320:EM325"/>
    <mergeCell ref="EN320:EN325"/>
    <mergeCell ref="DU320:DU325"/>
    <mergeCell ref="DY320:DY321"/>
    <mergeCell ref="DZ320:DZ321"/>
    <mergeCell ref="EA320:EA321"/>
    <mergeCell ref="EB320:EB321"/>
    <mergeCell ref="EC320:EC321"/>
    <mergeCell ref="DY322:DY323"/>
    <mergeCell ref="DZ322:DZ323"/>
    <mergeCell ref="EA322:EA323"/>
    <mergeCell ref="BM324:BM325"/>
    <mergeCell ref="BN324:BN325"/>
    <mergeCell ref="BO324:BO325"/>
    <mergeCell ref="EB322:EB323"/>
    <mergeCell ref="DL320:DL325"/>
    <mergeCell ref="DP320:DP321"/>
    <mergeCell ref="DQ320:DQ321"/>
    <mergeCell ref="DR320:DR321"/>
    <mergeCell ref="DS320:DS321"/>
    <mergeCell ref="DT320:DT325"/>
    <mergeCell ref="DQ322:DQ323"/>
    <mergeCell ref="DR322:DR323"/>
    <mergeCell ref="DS322:DS323"/>
    <mergeCell ref="DP324:DP325"/>
    <mergeCell ref="CY320:CY321"/>
    <mergeCell ref="CZ320:CZ321"/>
    <mergeCell ref="DA320:DA321"/>
    <mergeCell ref="DB320:DB325"/>
    <mergeCell ref="CW322:CW323"/>
    <mergeCell ref="CX322:CX323"/>
    <mergeCell ref="CY322:CY323"/>
    <mergeCell ref="CZ322:CZ323"/>
    <mergeCell ref="CZ324:CZ325"/>
    <mergeCell ref="DA324:DA325"/>
    <mergeCell ref="DC320:DC325"/>
    <mergeCell ref="DG320:DG321"/>
    <mergeCell ref="DH320:DH321"/>
    <mergeCell ref="DI320:DI321"/>
    <mergeCell ref="DJ320:DJ321"/>
    <mergeCell ref="DK320:DK325"/>
    <mergeCell ref="DG324:DG325"/>
    <mergeCell ref="DH324:DH325"/>
    <mergeCell ref="DI324:DI325"/>
    <mergeCell ref="DJ324:DJ325"/>
    <mergeCell ref="BL322:BL323"/>
    <mergeCell ref="CW320:CW321"/>
    <mergeCell ref="CX320:CX321"/>
    <mergeCell ref="CE320:CE321"/>
    <mergeCell ref="CF320:CF321"/>
    <mergeCell ref="CG320:CG321"/>
    <mergeCell ref="CH320:CH321"/>
    <mergeCell ref="CI320:CI325"/>
    <mergeCell ref="CJ320:CJ325"/>
    <mergeCell ref="CE322:CE323"/>
    <mergeCell ref="CF322:CF323"/>
    <mergeCell ref="CG322:CG323"/>
    <mergeCell ref="CH322:CH323"/>
    <mergeCell ref="CE324:CE325"/>
    <mergeCell ref="CF324:CF325"/>
    <mergeCell ref="CG324:CG325"/>
    <mergeCell ref="CH324:CH325"/>
    <mergeCell ref="CN320:CN321"/>
    <mergeCell ref="CO320:CO321"/>
    <mergeCell ref="CP320:CP321"/>
    <mergeCell ref="CQ320:CQ321"/>
    <mergeCell ref="CR320:CR325"/>
    <mergeCell ref="CS320:CS325"/>
    <mergeCell ref="CN322:CN323"/>
    <mergeCell ref="CO322:CO323"/>
    <mergeCell ref="CP322:CP323"/>
    <mergeCell ref="CQ322:CQ323"/>
    <mergeCell ref="CO324:CO325"/>
    <mergeCell ref="CP324:CP325"/>
    <mergeCell ref="CN324:CN325"/>
    <mergeCell ref="BX324:BX325"/>
    <mergeCell ref="BY324:BY325"/>
    <mergeCell ref="BV320:BV321"/>
    <mergeCell ref="BW320:BW321"/>
    <mergeCell ref="BX320:BX321"/>
    <mergeCell ref="BY320:BY321"/>
    <mergeCell ref="BZ320:BZ325"/>
    <mergeCell ref="CA320:CA325"/>
    <mergeCell ref="BV322:BV323"/>
    <mergeCell ref="BW322:BW323"/>
    <mergeCell ref="BX322:BX323"/>
    <mergeCell ref="BY322:BY323"/>
    <mergeCell ref="BM320:BM321"/>
    <mergeCell ref="BN320:BN321"/>
    <mergeCell ref="BO320:BO321"/>
    <mergeCell ref="BP320:BP325"/>
    <mergeCell ref="BQ320:BQ325"/>
    <mergeCell ref="BU320:BU321"/>
    <mergeCell ref="BM322:BM323"/>
    <mergeCell ref="BN322:BN323"/>
    <mergeCell ref="BO322:BO323"/>
    <mergeCell ref="BU322:BU323"/>
    <mergeCell ref="BU324:BU325"/>
    <mergeCell ref="BV324:BV325"/>
    <mergeCell ref="BW324:BW325"/>
    <mergeCell ref="ER318:ER319"/>
    <mergeCell ref="Z320:Z321"/>
    <mergeCell ref="AA320:AA321"/>
    <mergeCell ref="AB320:AB321"/>
    <mergeCell ref="AD320:AD321"/>
    <mergeCell ref="AE320:AE325"/>
    <mergeCell ref="AF320:AF325"/>
    <mergeCell ref="AJ320:AJ321"/>
    <mergeCell ref="AK320:AK321"/>
    <mergeCell ref="DZ318:DZ319"/>
    <mergeCell ref="EA318:EA319"/>
    <mergeCell ref="EB318:EB319"/>
    <mergeCell ref="EC318:EC319"/>
    <mergeCell ref="EJ318:EJ319"/>
    <mergeCell ref="EK318:EK319"/>
    <mergeCell ref="DJ318:DJ319"/>
    <mergeCell ref="DP318:DP319"/>
    <mergeCell ref="DQ318:DQ319"/>
    <mergeCell ref="DR318:DR319"/>
    <mergeCell ref="DS318:DS319"/>
    <mergeCell ref="DY318:DY319"/>
    <mergeCell ref="AL318:AL319"/>
    <mergeCell ref="AM318:AM319"/>
    <mergeCell ref="AS318:AS319"/>
    <mergeCell ref="AT318:AT319"/>
    <mergeCell ref="AU318:AU319"/>
    <mergeCell ref="AV318:AV319"/>
    <mergeCell ref="AN311:AN319"/>
    <mergeCell ref="AO311:AO319"/>
    <mergeCell ref="AS311:AS314"/>
    <mergeCell ref="AT311:AT314"/>
    <mergeCell ref="AU311:AU314"/>
    <mergeCell ref="AU320:AU321"/>
    <mergeCell ref="AV320:AV321"/>
    <mergeCell ref="AW320:AW321"/>
    <mergeCell ref="AX320:AX325"/>
    <mergeCell ref="AY320:AY325"/>
    <mergeCell ref="BC320:BC321"/>
    <mergeCell ref="AU322:AU323"/>
    <mergeCell ref="AV322:AV323"/>
    <mergeCell ref="AW322:AW323"/>
    <mergeCell ref="BC322:BC323"/>
    <mergeCell ref="BE324:BE325"/>
    <mergeCell ref="BF324:BF325"/>
    <mergeCell ref="BL324:BL325"/>
    <mergeCell ref="AL320:AL321"/>
    <mergeCell ref="AM320:AM321"/>
    <mergeCell ref="AN320:AN325"/>
    <mergeCell ref="AO320:AO325"/>
    <mergeCell ref="AS320:AS321"/>
    <mergeCell ref="AT320:AT321"/>
    <mergeCell ref="AL322:AL323"/>
    <mergeCell ref="AM322:AM323"/>
    <mergeCell ref="AS322:AS323"/>
    <mergeCell ref="AT322:AT323"/>
    <mergeCell ref="BD320:BD321"/>
    <mergeCell ref="BE320:BE321"/>
    <mergeCell ref="BF320:BF321"/>
    <mergeCell ref="BG320:BG325"/>
    <mergeCell ref="BH320:BH325"/>
    <mergeCell ref="BL320:BL321"/>
    <mergeCell ref="BD322:BD323"/>
    <mergeCell ref="BE322:BE323"/>
    <mergeCell ref="BF322:BF323"/>
    <mergeCell ref="ER315:ER317"/>
    <mergeCell ref="EQ311:EQ314"/>
    <mergeCell ref="ER311:ER314"/>
    <mergeCell ref="AA315:AA317"/>
    <mergeCell ref="AB315:AB317"/>
    <mergeCell ref="AC315:AC317"/>
    <mergeCell ref="AD315:AD317"/>
    <mergeCell ref="AJ315:AJ317"/>
    <mergeCell ref="AK315:AK317"/>
    <mergeCell ref="AL315:AL317"/>
    <mergeCell ref="AM315:AM317"/>
    <mergeCell ref="EK311:EK314"/>
    <mergeCell ref="EL311:EL314"/>
    <mergeCell ref="EM311:EM319"/>
    <mergeCell ref="EN311:EN319"/>
    <mergeCell ref="EO311:EO319"/>
    <mergeCell ref="EP311:EP314"/>
    <mergeCell ref="EL318:EL319"/>
    <mergeCell ref="EP318:EP319"/>
    <mergeCell ref="DZ311:DZ314"/>
    <mergeCell ref="EA311:EA314"/>
    <mergeCell ref="EB311:EB314"/>
    <mergeCell ref="EC311:EC314"/>
    <mergeCell ref="ED311:ED319"/>
    <mergeCell ref="EJ311:EJ314"/>
    <mergeCell ref="DZ315:DZ317"/>
    <mergeCell ref="EA315:EA317"/>
    <mergeCell ref="EB315:EB317"/>
    <mergeCell ref="EC315:EC317"/>
    <mergeCell ref="DQ311:DQ314"/>
    <mergeCell ref="DR311:DR314"/>
    <mergeCell ref="DS311:DS314"/>
    <mergeCell ref="AA318:AA319"/>
    <mergeCell ref="AB318:AB319"/>
    <mergeCell ref="AC318:AC319"/>
    <mergeCell ref="AD318:AD319"/>
    <mergeCell ref="AJ318:AJ319"/>
    <mergeCell ref="AK318:AK319"/>
    <mergeCell ref="EJ315:EJ317"/>
    <mergeCell ref="EK315:EK317"/>
    <mergeCell ref="EL315:EL317"/>
    <mergeCell ref="EP315:EP317"/>
    <mergeCell ref="EQ315:EQ317"/>
    <mergeCell ref="DT311:DT319"/>
    <mergeCell ref="DU311:DU319"/>
    <mergeCell ref="DY311:DY314"/>
    <mergeCell ref="DQ315:DQ317"/>
    <mergeCell ref="DR315:DR317"/>
    <mergeCell ref="DS315:DS317"/>
    <mergeCell ref="DY315:DY317"/>
    <mergeCell ref="DH311:DH314"/>
    <mergeCell ref="DI311:DI314"/>
    <mergeCell ref="DJ311:DJ314"/>
    <mergeCell ref="DK311:DK319"/>
    <mergeCell ref="BO318:BO319"/>
    <mergeCell ref="BU318:BU319"/>
    <mergeCell ref="BV318:BV319"/>
    <mergeCell ref="BW318:BW319"/>
    <mergeCell ref="EQ318:EQ319"/>
    <mergeCell ref="AV311:AV314"/>
    <mergeCell ref="AS315:AS317"/>
    <mergeCell ref="AT315:AT317"/>
    <mergeCell ref="AU315:AU317"/>
    <mergeCell ref="AV315:AV317"/>
    <mergeCell ref="CP311:CP314"/>
    <mergeCell ref="CQ311:CQ314"/>
    <mergeCell ref="CR311:CR319"/>
    <mergeCell ref="CS311:CS319"/>
    <mergeCell ref="CW311:CW314"/>
    <mergeCell ref="CX311:CX314"/>
    <mergeCell ref="CP315:CP317"/>
    <mergeCell ref="CQ315:CQ317"/>
    <mergeCell ref="CW315:CW317"/>
    <mergeCell ref="CX315:CX317"/>
    <mergeCell ref="CG311:CG314"/>
    <mergeCell ref="CH311:CH314"/>
    <mergeCell ref="CI311:CI319"/>
    <mergeCell ref="CJ311:CJ319"/>
    <mergeCell ref="CN311:CN314"/>
    <mergeCell ref="CO311:CO314"/>
    <mergeCell ref="CG315:CG317"/>
    <mergeCell ref="CH315:CH317"/>
    <mergeCell ref="CN315:CN317"/>
    <mergeCell ref="CO315:CO317"/>
    <mergeCell ref="CP318:CP319"/>
    <mergeCell ref="CQ318:CQ319"/>
    <mergeCell ref="CW318:CW319"/>
    <mergeCell ref="CX318:CX319"/>
    <mergeCell ref="CG318:CG319"/>
    <mergeCell ref="CH318:CH319"/>
    <mergeCell ref="CN318:CN319"/>
    <mergeCell ref="CO318:CO319"/>
    <mergeCell ref="DL311:DL319"/>
    <mergeCell ref="DP311:DP314"/>
    <mergeCell ref="DH315:DH317"/>
    <mergeCell ref="DI315:DI317"/>
    <mergeCell ref="DJ315:DJ317"/>
    <mergeCell ref="DP315:DP317"/>
    <mergeCell ref="CY311:CY314"/>
    <mergeCell ref="CZ311:CZ314"/>
    <mergeCell ref="DA311:DA314"/>
    <mergeCell ref="DB311:DB319"/>
    <mergeCell ref="DC311:DC319"/>
    <mergeCell ref="DG311:DG314"/>
    <mergeCell ref="CY315:CY317"/>
    <mergeCell ref="CZ315:CZ317"/>
    <mergeCell ref="DA315:DA317"/>
    <mergeCell ref="DG315:DG317"/>
    <mergeCell ref="CZ318:CZ319"/>
    <mergeCell ref="DA318:DA319"/>
    <mergeCell ref="DG318:DG319"/>
    <mergeCell ref="DH318:DH319"/>
    <mergeCell ref="DI318:DI319"/>
    <mergeCell ref="CY318:CY319"/>
    <mergeCell ref="BQ311:BQ319"/>
    <mergeCell ref="BU311:BU314"/>
    <mergeCell ref="BV311:BV314"/>
    <mergeCell ref="BW311:BW314"/>
    <mergeCell ref="BO315:BO317"/>
    <mergeCell ref="BU315:BU317"/>
    <mergeCell ref="BV315:BV317"/>
    <mergeCell ref="BW315:BW317"/>
    <mergeCell ref="BN311:BN314"/>
    <mergeCell ref="BF315:BF317"/>
    <mergeCell ref="BL315:BL317"/>
    <mergeCell ref="BM315:BM317"/>
    <mergeCell ref="BN315:BN317"/>
    <mergeCell ref="BX318:BX319"/>
    <mergeCell ref="BY318:BY319"/>
    <mergeCell ref="CE318:CE319"/>
    <mergeCell ref="CF318:CF319"/>
    <mergeCell ref="BL318:BL319"/>
    <mergeCell ref="BF311:BF314"/>
    <mergeCell ref="BG311:BG319"/>
    <mergeCell ref="BH311:BH319"/>
    <mergeCell ref="BL311:BL314"/>
    <mergeCell ref="BM311:BM314"/>
    <mergeCell ref="ER308:ER310"/>
    <mergeCell ref="AA311:AA314"/>
    <mergeCell ref="AC311:AC314"/>
    <mergeCell ref="AD311:AD314"/>
    <mergeCell ref="AE311:AE319"/>
    <mergeCell ref="AF311:AF319"/>
    <mergeCell ref="AJ311:AJ314"/>
    <mergeCell ref="AK311:AK314"/>
    <mergeCell ref="AL311:AL314"/>
    <mergeCell ref="AM311:AM314"/>
    <mergeCell ref="EC308:EC310"/>
    <mergeCell ref="EJ308:EJ310"/>
    <mergeCell ref="EK308:EK310"/>
    <mergeCell ref="EL308:EL310"/>
    <mergeCell ref="EP308:EP310"/>
    <mergeCell ref="EQ308:EQ310"/>
    <mergeCell ref="CQ308:CQ310"/>
    <mergeCell ref="CW308:CW310"/>
    <mergeCell ref="BE308:BE310"/>
    <mergeCell ref="BF308:BF310"/>
    <mergeCell ref="BX311:BX314"/>
    <mergeCell ref="BY311:BY314"/>
    <mergeCell ref="BZ311:BZ319"/>
    <mergeCell ref="CA311:CA319"/>
    <mergeCell ref="CE311:CE314"/>
    <mergeCell ref="CF311:CF314"/>
    <mergeCell ref="BX315:BX317"/>
    <mergeCell ref="BY315:BY317"/>
    <mergeCell ref="CE315:CE317"/>
    <mergeCell ref="CF315:CF317"/>
    <mergeCell ref="BO311:BO314"/>
    <mergeCell ref="BP311:BP319"/>
    <mergeCell ref="DA305:DA307"/>
    <mergeCell ref="DB305:DB310"/>
    <mergeCell ref="DC305:DC310"/>
    <mergeCell ref="CX308:CX310"/>
    <mergeCell ref="CY308:CY310"/>
    <mergeCell ref="CZ308:CZ310"/>
    <mergeCell ref="DA308:DA310"/>
    <mergeCell ref="CO305:CO307"/>
    <mergeCell ref="CP305:CP307"/>
    <mergeCell ref="CQ305:CQ307"/>
    <mergeCell ref="CR305:CR310"/>
    <mergeCell ref="CS305:CS310"/>
    <mergeCell ref="CW305:CW307"/>
    <mergeCell ref="CO308:CO310"/>
    <mergeCell ref="CP308:CP310"/>
    <mergeCell ref="AW311:AW314"/>
    <mergeCell ref="AX311:AX319"/>
    <mergeCell ref="AY311:AY319"/>
    <mergeCell ref="BC311:BC314"/>
    <mergeCell ref="BD311:BD314"/>
    <mergeCell ref="BE311:BE314"/>
    <mergeCell ref="AW315:AW317"/>
    <mergeCell ref="BC315:BC317"/>
    <mergeCell ref="BD315:BD317"/>
    <mergeCell ref="BE315:BE317"/>
    <mergeCell ref="BM318:BM319"/>
    <mergeCell ref="BN318:BN319"/>
    <mergeCell ref="AW318:AW319"/>
    <mergeCell ref="BC318:BC319"/>
    <mergeCell ref="BD318:BD319"/>
    <mergeCell ref="BE318:BE319"/>
    <mergeCell ref="BF318:BF319"/>
    <mergeCell ref="ER305:ER307"/>
    <mergeCell ref="AA308:AA310"/>
    <mergeCell ref="AB308:AB310"/>
    <mergeCell ref="AC308:AC310"/>
    <mergeCell ref="AD308:AD310"/>
    <mergeCell ref="AJ308:AJ310"/>
    <mergeCell ref="AK308:AK310"/>
    <mergeCell ref="AL308:AL310"/>
    <mergeCell ref="EJ305:EJ307"/>
    <mergeCell ref="EK305:EK307"/>
    <mergeCell ref="EL305:EL307"/>
    <mergeCell ref="EM305:EM310"/>
    <mergeCell ref="EN305:EN310"/>
    <mergeCell ref="EO305:EO310"/>
    <mergeCell ref="DY305:DY307"/>
    <mergeCell ref="DZ305:DZ307"/>
    <mergeCell ref="EA305:EA307"/>
    <mergeCell ref="EB305:EB307"/>
    <mergeCell ref="EC305:EC307"/>
    <mergeCell ref="ED305:ED310"/>
    <mergeCell ref="DY308:DY310"/>
    <mergeCell ref="DZ308:DZ310"/>
    <mergeCell ref="EA308:EA310"/>
    <mergeCell ref="EB308:EB310"/>
    <mergeCell ref="DP305:DP307"/>
    <mergeCell ref="DQ305:DQ307"/>
    <mergeCell ref="DR305:DR307"/>
    <mergeCell ref="DS305:DS307"/>
    <mergeCell ref="DT305:DT310"/>
    <mergeCell ref="DU305:DU310"/>
    <mergeCell ref="DP308:DP310"/>
    <mergeCell ref="DQ308:DQ310"/>
    <mergeCell ref="BO305:BO307"/>
    <mergeCell ref="BP305:BP310"/>
    <mergeCell ref="BQ305:BQ310"/>
    <mergeCell ref="BU305:BU307"/>
    <mergeCell ref="BV305:BV307"/>
    <mergeCell ref="BN308:BN310"/>
    <mergeCell ref="BO308:BO310"/>
    <mergeCell ref="BU308:BU310"/>
    <mergeCell ref="BV308:BV310"/>
    <mergeCell ref="BG305:BG310"/>
    <mergeCell ref="BH305:BH310"/>
    <mergeCell ref="BL305:BL307"/>
    <mergeCell ref="BM305:BM307"/>
    <mergeCell ref="BL308:BL310"/>
    <mergeCell ref="BM308:BM310"/>
    <mergeCell ref="EP305:EP307"/>
    <mergeCell ref="EQ305:EQ307"/>
    <mergeCell ref="DR308:DR310"/>
    <mergeCell ref="DS308:DS310"/>
    <mergeCell ref="DG305:DG307"/>
    <mergeCell ref="DH305:DH307"/>
    <mergeCell ref="DI305:DI307"/>
    <mergeCell ref="DJ305:DJ307"/>
    <mergeCell ref="DK305:DK310"/>
    <mergeCell ref="DL305:DL310"/>
    <mergeCell ref="DG308:DG310"/>
    <mergeCell ref="DH308:DH310"/>
    <mergeCell ref="DI308:DI310"/>
    <mergeCell ref="DJ308:DJ310"/>
    <mergeCell ref="CX305:CX307"/>
    <mergeCell ref="CY305:CY307"/>
    <mergeCell ref="CZ305:CZ307"/>
    <mergeCell ref="ER302:ER304"/>
    <mergeCell ref="AA305:AA307"/>
    <mergeCell ref="AB305:AB307"/>
    <mergeCell ref="AC305:AC307"/>
    <mergeCell ref="AD305:AD307"/>
    <mergeCell ref="AE305:AE310"/>
    <mergeCell ref="AF305:AF310"/>
    <mergeCell ref="AJ305:AJ307"/>
    <mergeCell ref="AK305:AK307"/>
    <mergeCell ref="AL305:AL307"/>
    <mergeCell ref="EC302:EC304"/>
    <mergeCell ref="EJ302:EJ304"/>
    <mergeCell ref="EK302:EK304"/>
    <mergeCell ref="EL302:EL304"/>
    <mergeCell ref="EP302:EP304"/>
    <mergeCell ref="EQ302:EQ304"/>
    <mergeCell ref="DP302:DP304"/>
    <mergeCell ref="DQ302:DQ304"/>
    <mergeCell ref="DR302:DR304"/>
    <mergeCell ref="DS302:DS304"/>
    <mergeCell ref="BE305:BE307"/>
    <mergeCell ref="BF305:BF307"/>
    <mergeCell ref="BE302:BE304"/>
    <mergeCell ref="CF305:CF307"/>
    <mergeCell ref="CG305:CG307"/>
    <mergeCell ref="CH305:CH307"/>
    <mergeCell ref="CI305:CI310"/>
    <mergeCell ref="CJ305:CJ310"/>
    <mergeCell ref="CN305:CN307"/>
    <mergeCell ref="CF308:CF310"/>
    <mergeCell ref="CG308:CG310"/>
    <mergeCell ref="CH308:CH310"/>
    <mergeCell ref="CR299:CR304"/>
    <mergeCell ref="CS299:CS304"/>
    <mergeCell ref="CW299:CW301"/>
    <mergeCell ref="CO302:CO304"/>
    <mergeCell ref="CP302:CP304"/>
    <mergeCell ref="CQ302:CQ304"/>
    <mergeCell ref="CW302:CW304"/>
    <mergeCell ref="CF299:CF301"/>
    <mergeCell ref="CG299:CG301"/>
    <mergeCell ref="BD308:BD310"/>
    <mergeCell ref="AM305:AM307"/>
    <mergeCell ref="AN305:AN310"/>
    <mergeCell ref="AO305:AO310"/>
    <mergeCell ref="AS305:AS307"/>
    <mergeCell ref="AT305:AT307"/>
    <mergeCell ref="AU305:AU307"/>
    <mergeCell ref="AM308:AM310"/>
    <mergeCell ref="AS308:AS310"/>
    <mergeCell ref="AT308:AT310"/>
    <mergeCell ref="AU308:AU310"/>
    <mergeCell ref="CN308:CN310"/>
    <mergeCell ref="BW305:BW307"/>
    <mergeCell ref="BX305:BX307"/>
    <mergeCell ref="BY305:BY307"/>
    <mergeCell ref="BZ305:BZ310"/>
    <mergeCell ref="CA305:CA310"/>
    <mergeCell ref="CE305:CE307"/>
    <mergeCell ref="BW308:BW310"/>
    <mergeCell ref="BX308:BX310"/>
    <mergeCell ref="BY308:BY310"/>
    <mergeCell ref="CE308:CE310"/>
    <mergeCell ref="BN305:BN307"/>
    <mergeCell ref="EQ299:EQ301"/>
    <mergeCell ref="ER299:ER301"/>
    <mergeCell ref="AA302:AA304"/>
    <mergeCell ref="AB302:AB304"/>
    <mergeCell ref="AC302:AC304"/>
    <mergeCell ref="AD302:AD304"/>
    <mergeCell ref="AJ302:AJ304"/>
    <mergeCell ref="AK302:AK304"/>
    <mergeCell ref="AL302:AL304"/>
    <mergeCell ref="EJ299:EJ301"/>
    <mergeCell ref="EK299:EK301"/>
    <mergeCell ref="EL299:EL301"/>
    <mergeCell ref="EM299:EM304"/>
    <mergeCell ref="EN299:EN304"/>
    <mergeCell ref="EO299:EO304"/>
    <mergeCell ref="DY299:DY301"/>
    <mergeCell ref="DZ299:DZ301"/>
    <mergeCell ref="EA299:EA301"/>
    <mergeCell ref="EB299:EB301"/>
    <mergeCell ref="EC299:EC301"/>
    <mergeCell ref="ED299:ED304"/>
    <mergeCell ref="DY302:DY304"/>
    <mergeCell ref="DZ302:DZ304"/>
    <mergeCell ref="EA302:EA304"/>
    <mergeCell ref="EB302:EB304"/>
    <mergeCell ref="DP299:DP301"/>
    <mergeCell ref="DQ299:DQ301"/>
    <mergeCell ref="DR299:DR301"/>
    <mergeCell ref="DS299:DS301"/>
    <mergeCell ref="DT299:DT304"/>
    <mergeCell ref="DU299:DU304"/>
    <mergeCell ref="DG299:DG301"/>
    <mergeCell ref="EJ296:EJ298"/>
    <mergeCell ref="AA299:AA301"/>
    <mergeCell ref="AB299:AB301"/>
    <mergeCell ref="AC299:AC301"/>
    <mergeCell ref="AD299:AD301"/>
    <mergeCell ref="AE299:AE304"/>
    <mergeCell ref="AF299:AF304"/>
    <mergeCell ref="AJ299:AJ301"/>
    <mergeCell ref="AK299:AK301"/>
    <mergeCell ref="AL299:AL301"/>
    <mergeCell ref="EJ293:EJ295"/>
    <mergeCell ref="CR293:CR298"/>
    <mergeCell ref="BE299:BE301"/>
    <mergeCell ref="DZ293:DZ298"/>
    <mergeCell ref="EA293:EA295"/>
    <mergeCell ref="EB293:EB298"/>
    <mergeCell ref="DI296:DI298"/>
    <mergeCell ref="DP296:DP298"/>
    <mergeCell ref="DY296:DY298"/>
    <mergeCell ref="EA296:EA298"/>
    <mergeCell ref="CH299:CH301"/>
    <mergeCell ref="CI299:CI304"/>
    <mergeCell ref="CJ299:CJ304"/>
    <mergeCell ref="CN299:CN301"/>
    <mergeCell ref="CF302:CF304"/>
    <mergeCell ref="CG302:CG304"/>
    <mergeCell ref="CH302:CH304"/>
    <mergeCell ref="CN302:CN304"/>
    <mergeCell ref="BW299:BW301"/>
    <mergeCell ref="BX299:BX301"/>
    <mergeCell ref="BY299:BY301"/>
    <mergeCell ref="BZ299:BZ304"/>
    <mergeCell ref="AA296:AA298"/>
    <mergeCell ref="EC293:EC298"/>
    <mergeCell ref="ED293:ED298"/>
    <mergeCell ref="DK293:DK298"/>
    <mergeCell ref="DR293:DR298"/>
    <mergeCell ref="DS293:DS298"/>
    <mergeCell ref="DT293:DT298"/>
    <mergeCell ref="AM299:AM301"/>
    <mergeCell ref="AN299:AN304"/>
    <mergeCell ref="AO299:AO304"/>
    <mergeCell ref="AS299:AS301"/>
    <mergeCell ref="AT299:AT301"/>
    <mergeCell ref="AU299:AU301"/>
    <mergeCell ref="AM302:AM304"/>
    <mergeCell ref="AS302:AS304"/>
    <mergeCell ref="AT302:AT304"/>
    <mergeCell ref="AU302:AU304"/>
    <mergeCell ref="CA299:CA304"/>
    <mergeCell ref="CE299:CE301"/>
    <mergeCell ref="BW302:BW304"/>
    <mergeCell ref="BX302:BX304"/>
    <mergeCell ref="BY302:BY304"/>
    <mergeCell ref="CE302:CE304"/>
    <mergeCell ref="BN299:BN301"/>
    <mergeCell ref="BO299:BO301"/>
    <mergeCell ref="BP299:BP304"/>
    <mergeCell ref="BQ299:BQ304"/>
    <mergeCell ref="BU299:BU301"/>
    <mergeCell ref="BV299:BV301"/>
    <mergeCell ref="BN302:BN304"/>
    <mergeCell ref="BO302:BO304"/>
    <mergeCell ref="DH299:DH301"/>
    <mergeCell ref="BG290:BG292"/>
    <mergeCell ref="BM290:BM292"/>
    <mergeCell ref="BN290:BN292"/>
    <mergeCell ref="BO290:BO292"/>
    <mergeCell ref="BP290:BP292"/>
    <mergeCell ref="AL293:AL298"/>
    <mergeCell ref="AJ296:AJ298"/>
    <mergeCell ref="AS296:AS298"/>
    <mergeCell ref="AU296:AU298"/>
    <mergeCell ref="AW296:AW298"/>
    <mergeCell ref="BC296:BC298"/>
    <mergeCell ref="BE296:BE298"/>
    <mergeCell ref="BL296:BL298"/>
    <mergeCell ref="BN296:BN298"/>
    <mergeCell ref="BU296:BU298"/>
    <mergeCell ref="BW296:BW298"/>
    <mergeCell ref="BY296:BY298"/>
    <mergeCell ref="DJ287:DJ289"/>
    <mergeCell ref="CQ287:CQ289"/>
    <mergeCell ref="DB290:DB292"/>
    <mergeCell ref="DH290:DH292"/>
    <mergeCell ref="CO290:CO292"/>
    <mergeCell ref="CP290:CP292"/>
    <mergeCell ref="CQ290:CQ292"/>
    <mergeCell ref="CR290:CR292"/>
    <mergeCell ref="BG293:BG298"/>
    <mergeCell ref="AD293:AD298"/>
    <mergeCell ref="AE293:AE298"/>
    <mergeCell ref="AN293:AN298"/>
    <mergeCell ref="AJ293:AJ295"/>
    <mergeCell ref="AK293:AK298"/>
    <mergeCell ref="AM293:AM298"/>
    <mergeCell ref="AS293:AS295"/>
    <mergeCell ref="AT293:AT298"/>
    <mergeCell ref="AU293:AU295"/>
    <mergeCell ref="AV293:AV298"/>
    <mergeCell ref="AW293:AW295"/>
    <mergeCell ref="AX293:AX298"/>
    <mergeCell ref="BC293:BC295"/>
    <mergeCell ref="BD293:BD298"/>
    <mergeCell ref="CI293:CI298"/>
    <mergeCell ref="BP293:BP298"/>
    <mergeCell ref="CO293:CO298"/>
    <mergeCell ref="CP293:CP295"/>
    <mergeCell ref="BV290:BV292"/>
    <mergeCell ref="BW290:BW292"/>
    <mergeCell ref="BX290:BX292"/>
    <mergeCell ref="BY290:BY292"/>
    <mergeCell ref="BZ290:BZ292"/>
    <mergeCell ref="EJ287:EJ289"/>
    <mergeCell ref="EM287:EM289"/>
    <mergeCell ref="AA290:AA292"/>
    <mergeCell ref="AB290:AB292"/>
    <mergeCell ref="AC290:AC292"/>
    <mergeCell ref="AD290:AD292"/>
    <mergeCell ref="AE290:AE292"/>
    <mergeCell ref="AK290:AK292"/>
    <mergeCell ref="AL290:AL292"/>
    <mergeCell ref="DZ287:DZ289"/>
    <mergeCell ref="EA287:EA289"/>
    <mergeCell ref="EB287:EB289"/>
    <mergeCell ref="EC287:EC289"/>
    <mergeCell ref="ED287:ED289"/>
    <mergeCell ref="DK287:DK289"/>
    <mergeCell ref="DQ287:DQ289"/>
    <mergeCell ref="DR287:DR289"/>
    <mergeCell ref="CX290:CX292"/>
    <mergeCell ref="CF290:CF292"/>
    <mergeCell ref="CG290:CG292"/>
    <mergeCell ref="CH290:CH292"/>
    <mergeCell ref="CI290:CI292"/>
    <mergeCell ref="BD287:BD289"/>
    <mergeCell ref="BE287:BE289"/>
    <mergeCell ref="BF287:BF289"/>
    <mergeCell ref="BG287:BG289"/>
    <mergeCell ref="DS287:DS289"/>
    <mergeCell ref="DT287:DT289"/>
    <mergeCell ref="DA287:DA289"/>
    <mergeCell ref="DB287:DB289"/>
    <mergeCell ref="DH287:DH289"/>
    <mergeCell ref="DI287:DI289"/>
    <mergeCell ref="AA281:AA283"/>
    <mergeCell ref="AB281:AB283"/>
    <mergeCell ref="EC290:EC292"/>
    <mergeCell ref="ED290:ED292"/>
    <mergeCell ref="EJ290:EJ292"/>
    <mergeCell ref="EM290:EM292"/>
    <mergeCell ref="AA293:AA295"/>
    <mergeCell ref="AB293:AB298"/>
    <mergeCell ref="AC293:AC298"/>
    <mergeCell ref="DS290:DS292"/>
    <mergeCell ref="DT290:DT292"/>
    <mergeCell ref="DZ290:DZ292"/>
    <mergeCell ref="EA290:EA292"/>
    <mergeCell ref="EB290:EB292"/>
    <mergeCell ref="DI290:DI292"/>
    <mergeCell ref="DJ290:DJ292"/>
    <mergeCell ref="DK290:DK292"/>
    <mergeCell ref="DQ290:DQ292"/>
    <mergeCell ref="DR290:DR292"/>
    <mergeCell ref="CY290:CY292"/>
    <mergeCell ref="CZ290:CZ292"/>
    <mergeCell ref="DA290:DA292"/>
    <mergeCell ref="AW290:AW292"/>
    <mergeCell ref="AX290:AX292"/>
    <mergeCell ref="BD290:BD292"/>
    <mergeCell ref="BE290:BE292"/>
    <mergeCell ref="BF290:BF292"/>
    <mergeCell ref="AM290:AM292"/>
    <mergeCell ref="AN290:AN292"/>
    <mergeCell ref="AT290:AT292"/>
    <mergeCell ref="AU290:AU292"/>
    <mergeCell ref="AV290:AV292"/>
    <mergeCell ref="AC284:AC286"/>
    <mergeCell ref="AD284:AD286"/>
    <mergeCell ref="AE284:AE286"/>
    <mergeCell ref="AK284:AK286"/>
    <mergeCell ref="AL284:AL286"/>
    <mergeCell ref="DB284:DB286"/>
    <mergeCell ref="DH284:DH286"/>
    <mergeCell ref="DC278:DC286"/>
    <mergeCell ref="DG278:DG280"/>
    <mergeCell ref="DL278:DL286"/>
    <mergeCell ref="DP278:DP280"/>
    <mergeCell ref="DU278:DU286"/>
    <mergeCell ref="DY278:DY280"/>
    <mergeCell ref="CR278:CR280"/>
    <mergeCell ref="CX278:CX280"/>
    <mergeCell ref="CY278:CY280"/>
    <mergeCell ref="CQ281:CQ283"/>
    <mergeCell ref="CR281:CR283"/>
    <mergeCell ref="CX281:CX283"/>
    <mergeCell ref="AT284:AT286"/>
    <mergeCell ref="AU284:AU286"/>
    <mergeCell ref="AV284:AV286"/>
    <mergeCell ref="AW284:AW286"/>
    <mergeCell ref="AX284:AX286"/>
    <mergeCell ref="AW281:AW283"/>
    <mergeCell ref="AX281:AX283"/>
    <mergeCell ref="BD281:BD283"/>
    <mergeCell ref="BE281:BE283"/>
    <mergeCell ref="BF281:BF283"/>
    <mergeCell ref="BN284:BN286"/>
    <mergeCell ref="AC281:AC283"/>
    <mergeCell ref="AD281:AD283"/>
    <mergeCell ref="AT287:AT289"/>
    <mergeCell ref="AU287:AU289"/>
    <mergeCell ref="AV287:AV289"/>
    <mergeCell ref="AW287:AW289"/>
    <mergeCell ref="AX287:AX289"/>
    <mergeCell ref="EM284:EM286"/>
    <mergeCell ref="AA287:AA289"/>
    <mergeCell ref="AB287:AB289"/>
    <mergeCell ref="AC287:AC289"/>
    <mergeCell ref="AD287:AD289"/>
    <mergeCell ref="AE287:AE289"/>
    <mergeCell ref="AK287:AK289"/>
    <mergeCell ref="AL287:AL289"/>
    <mergeCell ref="AM287:AM289"/>
    <mergeCell ref="AN287:AN289"/>
    <mergeCell ref="EA284:EA286"/>
    <mergeCell ref="EB284:EB286"/>
    <mergeCell ref="EC284:EC286"/>
    <mergeCell ref="ED284:ED286"/>
    <mergeCell ref="EJ284:EJ286"/>
    <mergeCell ref="DI284:DI286"/>
    <mergeCell ref="DJ284:DJ286"/>
    <mergeCell ref="DK284:DK286"/>
    <mergeCell ref="DQ284:DQ286"/>
    <mergeCell ref="DR284:DR286"/>
    <mergeCell ref="AA284:AA286"/>
    <mergeCell ref="AB284:AB286"/>
    <mergeCell ref="BD284:BD286"/>
    <mergeCell ref="BE284:BE286"/>
    <mergeCell ref="BF284:BF286"/>
    <mergeCell ref="BG284:BG286"/>
    <mergeCell ref="BM284:BM286"/>
    <mergeCell ref="CR287:CR289"/>
    <mergeCell ref="CX287:CX289"/>
    <mergeCell ref="CY287:CY289"/>
    <mergeCell ref="CZ287:CZ289"/>
    <mergeCell ref="CG287:CG289"/>
    <mergeCell ref="CH287:CH289"/>
    <mergeCell ref="CI287:CI289"/>
    <mergeCell ref="CO287:CO289"/>
    <mergeCell ref="CP287:CP289"/>
    <mergeCell ref="BO284:BO286"/>
    <mergeCell ref="BP284:BP286"/>
    <mergeCell ref="EM281:EM283"/>
    <mergeCell ref="DZ278:DZ280"/>
    <mergeCell ref="DS284:DS286"/>
    <mergeCell ref="DT284:DT286"/>
    <mergeCell ref="DZ284:DZ286"/>
    <mergeCell ref="DI278:DI280"/>
    <mergeCell ref="DJ278:DJ280"/>
    <mergeCell ref="DK278:DK280"/>
    <mergeCell ref="DQ278:DQ280"/>
    <mergeCell ref="DI281:DI283"/>
    <mergeCell ref="DJ281:DJ283"/>
    <mergeCell ref="DK281:DK283"/>
    <mergeCell ref="CZ278:CZ280"/>
    <mergeCell ref="DA278:DA280"/>
    <mergeCell ref="DB278:DB280"/>
    <mergeCell ref="DH278:DH280"/>
    <mergeCell ref="DA284:DA286"/>
    <mergeCell ref="CX284:CX286"/>
    <mergeCell ref="BV284:BV286"/>
    <mergeCell ref="BW284:BW286"/>
    <mergeCell ref="BX284:BX286"/>
    <mergeCell ref="AE281:AE283"/>
    <mergeCell ref="AK281:AK283"/>
    <mergeCell ref="AL281:AL283"/>
    <mergeCell ref="EA278:EA280"/>
    <mergeCell ref="EB278:EB280"/>
    <mergeCell ref="EC278:EC280"/>
    <mergeCell ref="ED278:ED280"/>
    <mergeCell ref="EA281:EA283"/>
    <mergeCell ref="EB281:EB283"/>
    <mergeCell ref="EC281:EC283"/>
    <mergeCell ref="ED281:ED283"/>
    <mergeCell ref="DR278:DR280"/>
    <mergeCell ref="DS278:DS280"/>
    <mergeCell ref="DT278:DT280"/>
    <mergeCell ref="EJ281:EJ283"/>
    <mergeCell ref="BG281:BG283"/>
    <mergeCell ref="BM281:BM283"/>
    <mergeCell ref="BN281:BN283"/>
    <mergeCell ref="AX278:AX280"/>
    <mergeCell ref="BD278:BD280"/>
    <mergeCell ref="BE278:BE280"/>
    <mergeCell ref="BF278:BF280"/>
    <mergeCell ref="CF278:CF280"/>
    <mergeCell ref="CG278:CG280"/>
    <mergeCell ref="BY281:BY283"/>
    <mergeCell ref="BZ281:BZ283"/>
    <mergeCell ref="CF281:CF283"/>
    <mergeCell ref="BP278:BP280"/>
    <mergeCell ref="BV278:BV280"/>
    <mergeCell ref="BW278:BW280"/>
    <mergeCell ref="BX278:BX280"/>
    <mergeCell ref="BQ278:BQ286"/>
    <mergeCell ref="BU278:BU280"/>
    <mergeCell ref="CA278:CA286"/>
    <mergeCell ref="CE278:CE280"/>
    <mergeCell ref="CQ278:CQ280"/>
    <mergeCell ref="BW281:BW283"/>
    <mergeCell ref="BX281:BX283"/>
    <mergeCell ref="CG281:CG283"/>
    <mergeCell ref="CH281:CH283"/>
    <mergeCell ref="CI281:CI283"/>
    <mergeCell ref="CO281:CO283"/>
    <mergeCell ref="CP281:CP283"/>
    <mergeCell ref="BP281:BP283"/>
    <mergeCell ref="BV281:BV283"/>
    <mergeCell ref="BY284:BY286"/>
    <mergeCell ref="BZ284:BZ286"/>
    <mergeCell ref="CF284:CF286"/>
    <mergeCell ref="CG284:CG286"/>
    <mergeCell ref="CH284:CH286"/>
    <mergeCell ref="AE267:AE277"/>
    <mergeCell ref="AF267:AF277"/>
    <mergeCell ref="AJ267:AJ276"/>
    <mergeCell ref="AK267:AK276"/>
    <mergeCell ref="AL267:AL276"/>
    <mergeCell ref="AM267:AM276"/>
    <mergeCell ref="CH278:CH280"/>
    <mergeCell ref="CI278:CI280"/>
    <mergeCell ref="CO278:CO280"/>
    <mergeCell ref="CP278:CP280"/>
    <mergeCell ref="CI284:CI286"/>
    <mergeCell ref="CO284:CO286"/>
    <mergeCell ref="CP284:CP286"/>
    <mergeCell ref="CJ278:CJ286"/>
    <mergeCell ref="CN278:CN280"/>
    <mergeCell ref="CS278:CS286"/>
    <mergeCell ref="CW278:CW280"/>
    <mergeCell ref="CQ284:CQ286"/>
    <mergeCell ref="CR284:CR286"/>
    <mergeCell ref="BO281:BO283"/>
    <mergeCell ref="AK278:AK280"/>
    <mergeCell ref="AL278:AL280"/>
    <mergeCell ref="AM278:AM280"/>
    <mergeCell ref="AN278:AN280"/>
    <mergeCell ref="AM281:AM283"/>
    <mergeCell ref="AN281:AN283"/>
    <mergeCell ref="AM284:AM286"/>
    <mergeCell ref="AN284:AN286"/>
    <mergeCell ref="BG278:BG280"/>
    <mergeCell ref="BM278:BM280"/>
    <mergeCell ref="BN278:BN280"/>
    <mergeCell ref="BO278:BO280"/>
    <mergeCell ref="CY284:CY286"/>
    <mergeCell ref="CZ284:CZ286"/>
    <mergeCell ref="EJ278:EJ280"/>
    <mergeCell ref="EM278:EM280"/>
    <mergeCell ref="EQ267:EQ276"/>
    <mergeCell ref="ER267:ER276"/>
    <mergeCell ref="AA278:AA280"/>
    <mergeCell ref="AB278:AB280"/>
    <mergeCell ref="AC278:AC280"/>
    <mergeCell ref="AD278:AD280"/>
    <mergeCell ref="ED267:ED277"/>
    <mergeCell ref="EE267:EE277"/>
    <mergeCell ref="EJ267:EJ276"/>
    <mergeCell ref="EK267:EK276"/>
    <mergeCell ref="EL267:EL276"/>
    <mergeCell ref="EM267:EM276"/>
    <mergeCell ref="DT267:DT277"/>
    <mergeCell ref="DU267:DU277"/>
    <mergeCell ref="DY267:DY276"/>
    <mergeCell ref="DZ267:DZ276"/>
    <mergeCell ref="EA267:EA276"/>
    <mergeCell ref="EB267:EB276"/>
    <mergeCell ref="DK267:DK277"/>
    <mergeCell ref="DL267:DL277"/>
    <mergeCell ref="DP267:DP276"/>
    <mergeCell ref="DQ267:DQ276"/>
    <mergeCell ref="DR267:DR276"/>
    <mergeCell ref="DS267:DS276"/>
    <mergeCell ref="DB267:DB277"/>
    <mergeCell ref="DC267:DC277"/>
    <mergeCell ref="DG267:DG276"/>
    <mergeCell ref="DH267:DH276"/>
    <mergeCell ref="EN267:EN276"/>
    <mergeCell ref="AY267:AY277"/>
    <mergeCell ref="BC267:BC276"/>
    <mergeCell ref="BD267:BD276"/>
    <mergeCell ref="BE267:BE276"/>
    <mergeCell ref="BF267:BF276"/>
    <mergeCell ref="AN267:AN277"/>
    <mergeCell ref="AO267:AO277"/>
    <mergeCell ref="AS267:AS276"/>
    <mergeCell ref="AT267:AT276"/>
    <mergeCell ref="AU267:AU276"/>
    <mergeCell ref="AV267:AV276"/>
    <mergeCell ref="DQ281:DQ283"/>
    <mergeCell ref="DR281:DR283"/>
    <mergeCell ref="DS281:DS283"/>
    <mergeCell ref="DT281:DT283"/>
    <mergeCell ref="DZ281:DZ283"/>
    <mergeCell ref="CY281:CY283"/>
    <mergeCell ref="CZ281:CZ283"/>
    <mergeCell ref="DA281:DA283"/>
    <mergeCell ref="DB281:DB283"/>
    <mergeCell ref="DH281:DH283"/>
    <mergeCell ref="DI267:DI276"/>
    <mergeCell ref="DJ267:DJ276"/>
    <mergeCell ref="CR267:CR277"/>
    <mergeCell ref="CS267:CS277"/>
    <mergeCell ref="CW267:CW276"/>
    <mergeCell ref="CX267:CX276"/>
    <mergeCell ref="CY267:CY276"/>
    <mergeCell ref="CZ267:CZ276"/>
    <mergeCell ref="CI267:CI277"/>
    <mergeCell ref="CJ267:CJ277"/>
    <mergeCell ref="AE278:AE280"/>
    <mergeCell ref="AF278:AF286"/>
    <mergeCell ref="EQ265:EQ266"/>
    <mergeCell ref="ER265:ER266"/>
    <mergeCell ref="AA267:AA276"/>
    <mergeCell ref="AB267:AB276"/>
    <mergeCell ref="AC267:AC276"/>
    <mergeCell ref="AD267:AD276"/>
    <mergeCell ref="EJ265:EJ266"/>
    <mergeCell ref="EK265:EK266"/>
    <mergeCell ref="EL265:EL266"/>
    <mergeCell ref="EM265:EM266"/>
    <mergeCell ref="EN265:EN266"/>
    <mergeCell ref="EO265:EO266"/>
    <mergeCell ref="DT265:DT266"/>
    <mergeCell ref="DU265:DU266"/>
    <mergeCell ref="DY265:DY266"/>
    <mergeCell ref="DZ265:DZ266"/>
    <mergeCell ref="ED265:ED266"/>
    <mergeCell ref="EE265:EE266"/>
    <mergeCell ref="DG265:DG266"/>
    <mergeCell ref="DH265:DH266"/>
    <mergeCell ref="DK265:DK266"/>
    <mergeCell ref="DL265:DL266"/>
    <mergeCell ref="DP265:DP266"/>
    <mergeCell ref="DQ265:DQ266"/>
    <mergeCell ref="CR265:CR266"/>
    <mergeCell ref="CS265:CS266"/>
    <mergeCell ref="CW265:CW266"/>
    <mergeCell ref="CX265:CX266"/>
    <mergeCell ref="DB265:DB266"/>
    <mergeCell ref="DC265:DC266"/>
    <mergeCell ref="AO263:AO264"/>
    <mergeCell ref="AX263:AX264"/>
    <mergeCell ref="AY263:AY264"/>
    <mergeCell ref="BG263:BG264"/>
    <mergeCell ref="BH263:BH264"/>
    <mergeCell ref="AE263:AE264"/>
    <mergeCell ref="AF263:AF264"/>
    <mergeCell ref="CN267:CN276"/>
    <mergeCell ref="CO267:CO276"/>
    <mergeCell ref="CP267:CP276"/>
    <mergeCell ref="CQ267:CQ276"/>
    <mergeCell ref="BZ267:BZ277"/>
    <mergeCell ref="CA267:CA277"/>
    <mergeCell ref="CE267:CE276"/>
    <mergeCell ref="CF267:CF276"/>
    <mergeCell ref="CG267:CG276"/>
    <mergeCell ref="CH267:CH276"/>
    <mergeCell ref="BP267:BP277"/>
    <mergeCell ref="BQ267:BQ277"/>
    <mergeCell ref="BU267:BU276"/>
    <mergeCell ref="BV267:BV276"/>
    <mergeCell ref="BW267:BW276"/>
    <mergeCell ref="BX267:BX276"/>
    <mergeCell ref="BG267:BG277"/>
    <mergeCell ref="BH267:BH277"/>
    <mergeCell ref="BL267:BL276"/>
    <mergeCell ref="BM267:BM276"/>
    <mergeCell ref="BN267:BN276"/>
    <mergeCell ref="BO267:BO276"/>
    <mergeCell ref="AX267:AX277"/>
    <mergeCell ref="CE265:CE266"/>
    <mergeCell ref="CF265:CF266"/>
    <mergeCell ref="AE265:AE266"/>
    <mergeCell ref="AF265:AF266"/>
    <mergeCell ref="AJ265:AJ266"/>
    <mergeCell ref="AK265:AK266"/>
    <mergeCell ref="AN265:AN266"/>
    <mergeCell ref="AO265:AO266"/>
    <mergeCell ref="EO267:EO276"/>
    <mergeCell ref="EN263:EN264"/>
    <mergeCell ref="EO263:EO264"/>
    <mergeCell ref="AA265:AA266"/>
    <mergeCell ref="AB265:AB266"/>
    <mergeCell ref="AC265:AC266"/>
    <mergeCell ref="AD265:AD266"/>
    <mergeCell ref="DT263:DT264"/>
    <mergeCell ref="DU263:DU264"/>
    <mergeCell ref="EC263:EC264"/>
    <mergeCell ref="ED263:ED264"/>
    <mergeCell ref="EE263:EE264"/>
    <mergeCell ref="EM263:EM264"/>
    <mergeCell ref="CR263:CR264"/>
    <mergeCell ref="CS263:CS264"/>
    <mergeCell ref="DB263:DB264"/>
    <mergeCell ref="DC263:DC264"/>
    <mergeCell ref="DK263:DK264"/>
    <mergeCell ref="DL263:DL264"/>
    <mergeCell ref="BP263:BP264"/>
    <mergeCell ref="BQ263:BQ264"/>
    <mergeCell ref="BZ263:BZ264"/>
    <mergeCell ref="CA263:CA264"/>
    <mergeCell ref="CI263:CI264"/>
    <mergeCell ref="CJ263:CJ264"/>
    <mergeCell ref="AN263:AN264"/>
    <mergeCell ref="AS265:AS266"/>
    <mergeCell ref="AT265:AT266"/>
    <mergeCell ref="AX265:AX266"/>
    <mergeCell ref="AY265:AY266"/>
    <mergeCell ref="BC265:BC266"/>
    <mergeCell ref="BD265:BD266"/>
    <mergeCell ref="CI265:CI266"/>
    <mergeCell ref="CJ265:CJ266"/>
    <mergeCell ref="CN265:CN266"/>
    <mergeCell ref="CO265:CO266"/>
    <mergeCell ref="CY261:CY262"/>
    <mergeCell ref="BU261:BU262"/>
    <mergeCell ref="BV261:BV262"/>
    <mergeCell ref="BW261:BW262"/>
    <mergeCell ref="BX261:BX262"/>
    <mergeCell ref="BY261:BY262"/>
    <mergeCell ref="CE261:CE262"/>
    <mergeCell ref="AW261:AW262"/>
    <mergeCell ref="AV261:AV262"/>
    <mergeCell ref="BG260:BG262"/>
    <mergeCell ref="BH260:BH262"/>
    <mergeCell ref="BP260:BP262"/>
    <mergeCell ref="BQ260:BQ262"/>
    <mergeCell ref="BM261:BM262"/>
    <mergeCell ref="BN261:BN262"/>
    <mergeCell ref="BO261:BO262"/>
    <mergeCell ref="CS260:CS262"/>
    <mergeCell ref="CF261:CF262"/>
    <mergeCell ref="CG261:CG262"/>
    <mergeCell ref="CH261:CH262"/>
    <mergeCell ref="CN261:CN262"/>
    <mergeCell ref="CP261:CP262"/>
    <mergeCell ref="ED260:ED262"/>
    <mergeCell ref="EE260:EE262"/>
    <mergeCell ref="BU265:BU266"/>
    <mergeCell ref="BV265:BV266"/>
    <mergeCell ref="BW265:BW266"/>
    <mergeCell ref="BX265:BX266"/>
    <mergeCell ref="BZ265:BZ266"/>
    <mergeCell ref="CA265:CA266"/>
    <mergeCell ref="BG265:BG266"/>
    <mergeCell ref="BH265:BH266"/>
    <mergeCell ref="BL265:BL266"/>
    <mergeCell ref="BM265:BM266"/>
    <mergeCell ref="BP265:BP266"/>
    <mergeCell ref="BQ265:BQ266"/>
    <mergeCell ref="EK261:EK262"/>
    <mergeCell ref="EL261:EL262"/>
    <mergeCell ref="EP261:EP262"/>
    <mergeCell ref="DB260:DB262"/>
    <mergeCell ref="DC260:DC262"/>
    <mergeCell ref="DK260:DK262"/>
    <mergeCell ref="DL260:DL262"/>
    <mergeCell ref="DT260:DT262"/>
    <mergeCell ref="DU260:DU262"/>
    <mergeCell ref="DP261:DP262"/>
    <mergeCell ref="DQ261:DQ262"/>
    <mergeCell ref="DR261:DR262"/>
    <mergeCell ref="DS261:DS262"/>
    <mergeCell ref="BZ260:BZ262"/>
    <mergeCell ref="CA260:CA262"/>
    <mergeCell ref="CI260:CI262"/>
    <mergeCell ref="CJ260:CJ262"/>
    <mergeCell ref="CR260:CR262"/>
    <mergeCell ref="EQ261:EQ262"/>
    <mergeCell ref="ER261:ER262"/>
    <mergeCell ref="EM260:EM262"/>
    <mergeCell ref="EN260:EN262"/>
    <mergeCell ref="EO260:EO262"/>
    <mergeCell ref="BY257:BY259"/>
    <mergeCell ref="EM256:EM259"/>
    <mergeCell ref="EN256:EN259"/>
    <mergeCell ref="EO256:EO259"/>
    <mergeCell ref="DK256:DK259"/>
    <mergeCell ref="DL256:DL259"/>
    <mergeCell ref="DT256:DT259"/>
    <mergeCell ref="DU256:DU259"/>
    <mergeCell ref="ED256:ED259"/>
    <mergeCell ref="EE256:EE259"/>
    <mergeCell ref="DZ257:DZ259"/>
    <mergeCell ref="DY261:DY262"/>
    <mergeCell ref="DZ261:DZ262"/>
    <mergeCell ref="EA261:EA262"/>
    <mergeCell ref="EB261:EB262"/>
    <mergeCell ref="EC261:EC262"/>
    <mergeCell ref="EJ261:EJ262"/>
    <mergeCell ref="CZ261:CZ262"/>
    <mergeCell ref="DA261:DA262"/>
    <mergeCell ref="DG261:DG262"/>
    <mergeCell ref="DH261:DH262"/>
    <mergeCell ref="DI261:DI262"/>
    <mergeCell ref="DJ261:DJ262"/>
    <mergeCell ref="CO261:CO262"/>
    <mergeCell ref="EJ257:EJ259"/>
    <mergeCell ref="EK257:EK259"/>
    <mergeCell ref="EL257:EL259"/>
    <mergeCell ref="EQ257:EQ259"/>
    <mergeCell ref="ER257:ER259"/>
    <mergeCell ref="DJ257:DJ259"/>
    <mergeCell ref="DP257:DP259"/>
    <mergeCell ref="DQ257:DQ259"/>
    <mergeCell ref="DR257:DR259"/>
    <mergeCell ref="DS257:DS259"/>
    <mergeCell ref="DY257:DY259"/>
    <mergeCell ref="CY257:CY259"/>
    <mergeCell ref="CZ257:CZ259"/>
    <mergeCell ref="DA257:DA259"/>
    <mergeCell ref="DG257:DG259"/>
    <mergeCell ref="DH257:DH259"/>
    <mergeCell ref="DI257:DI259"/>
    <mergeCell ref="AA257:AA259"/>
    <mergeCell ref="AB257:AB259"/>
    <mergeCell ref="AC257:AC259"/>
    <mergeCell ref="AD257:AD259"/>
    <mergeCell ref="CW257:CW259"/>
    <mergeCell ref="CX257:CX259"/>
    <mergeCell ref="BG256:BG259"/>
    <mergeCell ref="BH256:BH259"/>
    <mergeCell ref="CN257:CN259"/>
    <mergeCell ref="CO257:CO259"/>
    <mergeCell ref="BF257:BF259"/>
    <mergeCell ref="BL257:BL259"/>
    <mergeCell ref="BM257:BM259"/>
    <mergeCell ref="BN257:BN259"/>
    <mergeCell ref="BO257:BO259"/>
    <mergeCell ref="BU257:BU259"/>
    <mergeCell ref="AU257:AU259"/>
    <mergeCell ref="CQ261:CQ262"/>
    <mergeCell ref="CW261:CW262"/>
    <mergeCell ref="CX261:CX262"/>
    <mergeCell ref="CG257:CG259"/>
    <mergeCell ref="CH257:CH259"/>
    <mergeCell ref="AJ257:AJ259"/>
    <mergeCell ref="AK257:AK259"/>
    <mergeCell ref="AL257:AL259"/>
    <mergeCell ref="AM257:AM259"/>
    <mergeCell ref="AS257:AS259"/>
    <mergeCell ref="AT257:AT259"/>
    <mergeCell ref="BP256:BP259"/>
    <mergeCell ref="BQ256:BQ259"/>
    <mergeCell ref="BZ256:BZ259"/>
    <mergeCell ref="CA256:CA259"/>
    <mergeCell ref="BV257:BV259"/>
    <mergeCell ref="BW257:BW259"/>
    <mergeCell ref="BX257:BX259"/>
    <mergeCell ref="AU261:AU262"/>
    <mergeCell ref="AV257:AV259"/>
    <mergeCell ref="AW257:AW259"/>
    <mergeCell ref="BC257:BC259"/>
    <mergeCell ref="BD257:BD259"/>
    <mergeCell ref="BE257:BE259"/>
    <mergeCell ref="CE257:CE259"/>
    <mergeCell ref="CF257:CF259"/>
    <mergeCell ref="AA261:AA262"/>
    <mergeCell ref="AB261:AB262"/>
    <mergeCell ref="AX260:AX262"/>
    <mergeCell ref="AY260:AY262"/>
    <mergeCell ref="AC261:AC262"/>
    <mergeCell ref="AD261:AD262"/>
    <mergeCell ref="AJ261:AJ262"/>
    <mergeCell ref="AK261:AK262"/>
    <mergeCell ref="AE260:AE262"/>
    <mergeCell ref="AF260:AF262"/>
    <mergeCell ref="AN260:AN262"/>
    <mergeCell ref="AO260:AO262"/>
    <mergeCell ref="EA257:EA259"/>
    <mergeCell ref="EB257:EB259"/>
    <mergeCell ref="EC257:EC259"/>
    <mergeCell ref="CI256:CI259"/>
    <mergeCell ref="CJ256:CJ259"/>
    <mergeCell ref="CR256:CR259"/>
    <mergeCell ref="CS256:CS259"/>
    <mergeCell ref="DB256:DB259"/>
    <mergeCell ref="DC256:DC259"/>
    <mergeCell ref="CP257:CP259"/>
    <mergeCell ref="CQ257:CQ259"/>
    <mergeCell ref="BC261:BC262"/>
    <mergeCell ref="BD261:BD262"/>
    <mergeCell ref="BE261:BE262"/>
    <mergeCell ref="BF261:BF262"/>
    <mergeCell ref="BL261:BL262"/>
    <mergeCell ref="AL261:AL262"/>
    <mergeCell ref="AM261:AM262"/>
    <mergeCell ref="AS261:AS262"/>
    <mergeCell ref="AT261:AT262"/>
    <mergeCell ref="AS254:AS255"/>
    <mergeCell ref="AT254:AT255"/>
    <mergeCell ref="AA254:AA255"/>
    <mergeCell ref="AB254:AB255"/>
    <mergeCell ref="AC254:AC255"/>
    <mergeCell ref="AD254:AD255"/>
    <mergeCell ref="AX253:AX255"/>
    <mergeCell ref="AY253:AY255"/>
    <mergeCell ref="EC253:EC255"/>
    <mergeCell ref="ED253:ED255"/>
    <mergeCell ref="EE253:EE255"/>
    <mergeCell ref="EM253:EM255"/>
    <mergeCell ref="EN253:EN255"/>
    <mergeCell ref="BG253:BG255"/>
    <mergeCell ref="BH253:BH255"/>
    <mergeCell ref="BP253:BP255"/>
    <mergeCell ref="BQ253:BQ255"/>
    <mergeCell ref="BL254:BL255"/>
    <mergeCell ref="BM254:BM255"/>
    <mergeCell ref="BN254:BN255"/>
    <mergeCell ref="BO254:BO255"/>
    <mergeCell ref="CR253:CR255"/>
    <mergeCell ref="CS253:CS255"/>
    <mergeCell ref="CG254:CG255"/>
    <mergeCell ref="CH254:CH255"/>
    <mergeCell ref="CN254:CN255"/>
    <mergeCell ref="CO254:CO255"/>
    <mergeCell ref="CE254:CE255"/>
    <mergeCell ref="CF254:CF255"/>
    <mergeCell ref="CW254:CW255"/>
    <mergeCell ref="EO253:EO255"/>
    <mergeCell ref="DB253:DB255"/>
    <mergeCell ref="DC253:DC255"/>
    <mergeCell ref="DK253:DK255"/>
    <mergeCell ref="DL253:DL255"/>
    <mergeCell ref="DT253:DT255"/>
    <mergeCell ref="DU253:DU255"/>
    <mergeCell ref="DG254:DG255"/>
    <mergeCell ref="DH254:DH255"/>
    <mergeCell ref="DI254:DI255"/>
    <mergeCell ref="DJ254:DJ255"/>
    <mergeCell ref="BZ253:BZ255"/>
    <mergeCell ref="CA253:CA255"/>
    <mergeCell ref="CI253:CI255"/>
    <mergeCell ref="CJ253:CJ255"/>
    <mergeCell ref="BU254:BU255"/>
    <mergeCell ref="BW254:BW255"/>
    <mergeCell ref="BX254:BX255"/>
    <mergeCell ref="CX254:CX255"/>
    <mergeCell ref="CY254:CY255"/>
    <mergeCell ref="CZ254:CZ255"/>
    <mergeCell ref="BV254:BV255"/>
    <mergeCell ref="EQ254:EQ255"/>
    <mergeCell ref="ER254:ER255"/>
    <mergeCell ref="AE256:AE259"/>
    <mergeCell ref="AF256:AF259"/>
    <mergeCell ref="AN256:AN259"/>
    <mergeCell ref="AO256:AO259"/>
    <mergeCell ref="AX256:AX259"/>
    <mergeCell ref="AY256:AY259"/>
    <mergeCell ref="EA254:EA255"/>
    <mergeCell ref="EB254:EB255"/>
    <mergeCell ref="EJ254:EJ255"/>
    <mergeCell ref="EK254:EK255"/>
    <mergeCell ref="EL254:EL255"/>
    <mergeCell ref="EP254:EP255"/>
    <mergeCell ref="DP254:DP255"/>
    <mergeCell ref="DQ254:DQ255"/>
    <mergeCell ref="DR254:DR255"/>
    <mergeCell ref="DS254:DS255"/>
    <mergeCell ref="DY254:DY255"/>
    <mergeCell ref="DZ254:DZ255"/>
    <mergeCell ref="CP254:CP255"/>
    <mergeCell ref="CQ254:CQ255"/>
    <mergeCell ref="AU254:AU255"/>
    <mergeCell ref="AV254:AV255"/>
    <mergeCell ref="BC254:BC255"/>
    <mergeCell ref="BD254:BD255"/>
    <mergeCell ref="BE254:BE255"/>
    <mergeCell ref="BF254:BF255"/>
    <mergeCell ref="AJ254:AJ255"/>
    <mergeCell ref="AK254:AK255"/>
    <mergeCell ref="AL254:AL255"/>
    <mergeCell ref="AM254:AM255"/>
    <mergeCell ref="AA251:AA252"/>
    <mergeCell ref="AB251:AB252"/>
    <mergeCell ref="AC251:AC252"/>
    <mergeCell ref="ED249:ED252"/>
    <mergeCell ref="EE249:EE252"/>
    <mergeCell ref="EJ249:EJ250"/>
    <mergeCell ref="EK249:EK250"/>
    <mergeCell ref="EL249:EL250"/>
    <mergeCell ref="EM249:EM252"/>
    <mergeCell ref="EJ251:EJ252"/>
    <mergeCell ref="EK251:EK252"/>
    <mergeCell ref="EL251:EL252"/>
    <mergeCell ref="DU249:DU252"/>
    <mergeCell ref="DY249:DY250"/>
    <mergeCell ref="DZ249:DZ250"/>
    <mergeCell ref="EA249:EA250"/>
    <mergeCell ref="EB249:EB250"/>
    <mergeCell ref="EC249:EC252"/>
    <mergeCell ref="DY251:DY252"/>
    <mergeCell ref="DZ251:DZ252"/>
    <mergeCell ref="EA251:EA252"/>
    <mergeCell ref="EB251:EB252"/>
    <mergeCell ref="DL249:DL252"/>
    <mergeCell ref="DP249:DP250"/>
    <mergeCell ref="DQ249:DQ250"/>
    <mergeCell ref="DR249:DR250"/>
    <mergeCell ref="DS249:DS250"/>
    <mergeCell ref="DT249:DT252"/>
    <mergeCell ref="DP251:DP252"/>
    <mergeCell ref="DQ251:DQ252"/>
    <mergeCell ref="DR251:DR252"/>
    <mergeCell ref="DS251:DS252"/>
    <mergeCell ref="BV249:BV250"/>
    <mergeCell ref="BW249:BW250"/>
    <mergeCell ref="BX249:BX250"/>
    <mergeCell ref="BY249:BY252"/>
    <mergeCell ref="BZ249:BZ252"/>
    <mergeCell ref="CA249:CA252"/>
    <mergeCell ref="BV251:BV252"/>
    <mergeCell ref="BW251:BW252"/>
    <mergeCell ref="BX251:BX252"/>
    <mergeCell ref="EQ251:EQ252"/>
    <mergeCell ref="ER251:ER252"/>
    <mergeCell ref="AE253:AE255"/>
    <mergeCell ref="AF253:AF255"/>
    <mergeCell ref="AN253:AN255"/>
    <mergeCell ref="AO253:AO255"/>
    <mergeCell ref="EN249:EN252"/>
    <mergeCell ref="EO249:EO252"/>
    <mergeCell ref="EP249:EP250"/>
    <mergeCell ref="EQ249:EQ250"/>
    <mergeCell ref="ER249:ER250"/>
    <mergeCell ref="DC249:DC252"/>
    <mergeCell ref="DG249:DG250"/>
    <mergeCell ref="DH249:DH250"/>
    <mergeCell ref="DI249:DI250"/>
    <mergeCell ref="DJ249:DJ250"/>
    <mergeCell ref="DK249:DK252"/>
    <mergeCell ref="DG251:DG252"/>
    <mergeCell ref="DH251:DH252"/>
    <mergeCell ref="DI251:DI252"/>
    <mergeCell ref="DJ251:DJ252"/>
    <mergeCell ref="CW249:CW250"/>
    <mergeCell ref="CX249:CX250"/>
    <mergeCell ref="DB249:DB252"/>
    <mergeCell ref="CW251:CW252"/>
    <mergeCell ref="CX251:CX252"/>
    <mergeCell ref="CY251:CY252"/>
    <mergeCell ref="CZ251:CZ252"/>
    <mergeCell ref="CN249:CN250"/>
    <mergeCell ref="CO249:CO250"/>
    <mergeCell ref="CP249:CP250"/>
    <mergeCell ref="CQ249:CQ250"/>
    <mergeCell ref="CR249:CR252"/>
    <mergeCell ref="CS249:CS252"/>
    <mergeCell ref="CN251:CN252"/>
    <mergeCell ref="CO251:CO252"/>
    <mergeCell ref="CP251:CP252"/>
    <mergeCell ref="CQ251:CQ252"/>
    <mergeCell ref="CE249:CE250"/>
    <mergeCell ref="CF249:CF250"/>
    <mergeCell ref="CG249:CG250"/>
    <mergeCell ref="CH249:CH250"/>
    <mergeCell ref="CI249:CI252"/>
    <mergeCell ref="CJ249:CJ252"/>
    <mergeCell ref="CE251:CE252"/>
    <mergeCell ref="CF251:CF252"/>
    <mergeCell ref="CG251:CG252"/>
    <mergeCell ref="CH251:CH252"/>
    <mergeCell ref="CY249:CY250"/>
    <mergeCell ref="CZ249:CZ250"/>
    <mergeCell ref="DA249:DA252"/>
    <mergeCell ref="AA245:AA248"/>
    <mergeCell ref="AB245:AB248"/>
    <mergeCell ref="AC245:AC248"/>
    <mergeCell ref="AD245:AD248"/>
    <mergeCell ref="AJ245:AJ248"/>
    <mergeCell ref="BM249:BM250"/>
    <mergeCell ref="BN249:BN250"/>
    <mergeCell ref="BO249:BO250"/>
    <mergeCell ref="BP249:BP252"/>
    <mergeCell ref="BQ249:BQ252"/>
    <mergeCell ref="BU249:BU250"/>
    <mergeCell ref="BM251:BM252"/>
    <mergeCell ref="BN251:BN252"/>
    <mergeCell ref="BO251:BO252"/>
    <mergeCell ref="BU251:BU252"/>
    <mergeCell ref="BD249:BD250"/>
    <mergeCell ref="BE249:BE250"/>
    <mergeCell ref="BF249:BF250"/>
    <mergeCell ref="BG249:BG252"/>
    <mergeCell ref="BH249:BH252"/>
    <mergeCell ref="BL249:BL250"/>
    <mergeCell ref="BD251:BD252"/>
    <mergeCell ref="BE251:BE252"/>
    <mergeCell ref="BF251:BF252"/>
    <mergeCell ref="BL251:BL252"/>
    <mergeCell ref="AU249:AU250"/>
    <mergeCell ref="AV249:AV250"/>
    <mergeCell ref="AW249:AW252"/>
    <mergeCell ref="AX249:AX252"/>
    <mergeCell ref="AY249:AY252"/>
    <mergeCell ref="BC249:BC250"/>
    <mergeCell ref="AU251:AU252"/>
    <mergeCell ref="AA249:AA250"/>
    <mergeCell ref="AB249:AB250"/>
    <mergeCell ref="DQ245:DQ248"/>
    <mergeCell ref="DR245:DR248"/>
    <mergeCell ref="DS245:DS248"/>
    <mergeCell ref="DY245:DY248"/>
    <mergeCell ref="DZ245:DZ248"/>
    <mergeCell ref="EA245:EA248"/>
    <mergeCell ref="DA245:DA248"/>
    <mergeCell ref="DG245:DG248"/>
    <mergeCell ref="DH245:DH248"/>
    <mergeCell ref="DI245:DI248"/>
    <mergeCell ref="DJ245:DJ248"/>
    <mergeCell ref="DP245:DP248"/>
    <mergeCell ref="CG245:CG248"/>
    <mergeCell ref="CH245:CH248"/>
    <mergeCell ref="CN245:CN248"/>
    <mergeCell ref="CO245:CO248"/>
    <mergeCell ref="CP245:CP248"/>
    <mergeCell ref="CQ245:CQ248"/>
    <mergeCell ref="BM245:BM248"/>
    <mergeCell ref="BN245:BN248"/>
    <mergeCell ref="BO245:BO248"/>
    <mergeCell ref="BU245:BU248"/>
    <mergeCell ref="AL249:AL250"/>
    <mergeCell ref="AM249:AM250"/>
    <mergeCell ref="BV245:BV248"/>
    <mergeCell ref="BW245:BW248"/>
    <mergeCell ref="AW245:AW248"/>
    <mergeCell ref="BC245:BC248"/>
    <mergeCell ref="BD245:BD248"/>
    <mergeCell ref="BE245:BE248"/>
    <mergeCell ref="CR244:CR248"/>
    <mergeCell ref="BX245:BX248"/>
    <mergeCell ref="BY245:BY248"/>
    <mergeCell ref="CE245:CE248"/>
    <mergeCell ref="CF245:CF248"/>
    <mergeCell ref="AL251:AL252"/>
    <mergeCell ref="AM251:AM252"/>
    <mergeCell ref="AS251:AS252"/>
    <mergeCell ref="AT251:AT252"/>
    <mergeCell ref="AC249:AC250"/>
    <mergeCell ref="AD249:AD250"/>
    <mergeCell ref="AE249:AE252"/>
    <mergeCell ref="AF249:AF252"/>
    <mergeCell ref="AJ249:AJ250"/>
    <mergeCell ref="AK249:AK250"/>
    <mergeCell ref="AD251:AD252"/>
    <mergeCell ref="AJ251:AJ252"/>
    <mergeCell ref="AK251:AK252"/>
    <mergeCell ref="BF245:BF248"/>
    <mergeCell ref="BL245:BL248"/>
    <mergeCell ref="AL245:AL248"/>
    <mergeCell ref="AM245:AM248"/>
    <mergeCell ref="AS245:AS248"/>
    <mergeCell ref="AT245:AT248"/>
    <mergeCell ref="AU245:AU248"/>
    <mergeCell ref="AV245:AV248"/>
    <mergeCell ref="AV251:AV252"/>
    <mergeCell ref="BC251:BC252"/>
    <mergeCell ref="AN249:AN252"/>
    <mergeCell ref="AO249:AO252"/>
    <mergeCell ref="AS249:AS250"/>
    <mergeCell ref="AT249:AT250"/>
    <mergeCell ref="AA241:AA243"/>
    <mergeCell ref="AB241:AB243"/>
    <mergeCell ref="AC241:AC243"/>
    <mergeCell ref="AD241:AD243"/>
    <mergeCell ref="AJ241:AJ243"/>
    <mergeCell ref="AK241:AK243"/>
    <mergeCell ref="EK241:EK243"/>
    <mergeCell ref="EL241:EL243"/>
    <mergeCell ref="AK245:AK248"/>
    <mergeCell ref="BQ244:BQ248"/>
    <mergeCell ref="DU244:DU248"/>
    <mergeCell ref="ED244:ED248"/>
    <mergeCell ref="EM244:EM248"/>
    <mergeCell ref="EN244:EN248"/>
    <mergeCell ref="EO244:EO248"/>
    <mergeCell ref="EP244:EP248"/>
    <mergeCell ref="EB245:EB248"/>
    <mergeCell ref="EC245:EC248"/>
    <mergeCell ref="EE245:EE248"/>
    <mergeCell ref="EJ245:EJ248"/>
    <mergeCell ref="CS244:CS248"/>
    <mergeCell ref="DB244:DB248"/>
    <mergeCell ref="DC244:DC248"/>
    <mergeCell ref="DK244:DK248"/>
    <mergeCell ref="DL244:DL248"/>
    <mergeCell ref="DT244:DT248"/>
    <mergeCell ref="CW245:CW248"/>
    <mergeCell ref="CX245:CX248"/>
    <mergeCell ref="CY245:CY248"/>
    <mergeCell ref="CZ245:CZ248"/>
    <mergeCell ref="EK245:EK248"/>
    <mergeCell ref="EL245:EL248"/>
    <mergeCell ref="AE244:AE248"/>
    <mergeCell ref="AF244:AF248"/>
    <mergeCell ref="AN244:AN248"/>
    <mergeCell ref="AO244:AO248"/>
    <mergeCell ref="AX244:AX248"/>
    <mergeCell ref="AY244:AY248"/>
    <mergeCell ref="BG244:BG248"/>
    <mergeCell ref="BH244:BH248"/>
    <mergeCell ref="BP244:BP248"/>
    <mergeCell ref="DY241:DY243"/>
    <mergeCell ref="DZ241:DZ243"/>
    <mergeCell ref="EA241:EA243"/>
    <mergeCell ref="EB241:EB243"/>
    <mergeCell ref="EC241:EC243"/>
    <mergeCell ref="EE241:EE243"/>
    <mergeCell ref="DG241:DG243"/>
    <mergeCell ref="DH241:DH243"/>
    <mergeCell ref="DI241:DI243"/>
    <mergeCell ref="DJ241:DJ243"/>
    <mergeCell ref="DL241:DL243"/>
    <mergeCell ref="DP241:DP243"/>
    <mergeCell ref="CO241:CO243"/>
    <mergeCell ref="AL241:AL243"/>
    <mergeCell ref="AM241:AM243"/>
    <mergeCell ref="AO241:AO243"/>
    <mergeCell ref="AS241:AS243"/>
    <mergeCell ref="AT241:AT243"/>
    <mergeCell ref="AU241:AU243"/>
    <mergeCell ref="BZ244:BZ248"/>
    <mergeCell ref="CA244:CA248"/>
    <mergeCell ref="CI244:CI248"/>
    <mergeCell ref="CJ244:CJ248"/>
    <mergeCell ref="EO236:EO243"/>
    <mergeCell ref="EP236:EP238"/>
    <mergeCell ref="DS241:DS243"/>
    <mergeCell ref="DU241:DU243"/>
    <mergeCell ref="DG236:DG238"/>
    <mergeCell ref="DH236:DH238"/>
    <mergeCell ref="DI236:DI238"/>
    <mergeCell ref="DJ236:DJ238"/>
    <mergeCell ref="DK236:DK243"/>
    <mergeCell ref="DL236:DL238"/>
    <mergeCell ref="DG239:DG240"/>
    <mergeCell ref="DH239:DH240"/>
    <mergeCell ref="DI239:DI240"/>
    <mergeCell ref="AD239:AD240"/>
    <mergeCell ref="AF239:AF240"/>
    <mergeCell ref="AJ239:AJ240"/>
    <mergeCell ref="AK239:AK240"/>
    <mergeCell ref="AL239:AL240"/>
    <mergeCell ref="EE236:EE238"/>
    <mergeCell ref="EJ236:EJ238"/>
    <mergeCell ref="EK236:EK238"/>
    <mergeCell ref="EL236:EL238"/>
    <mergeCell ref="EM236:EM243"/>
    <mergeCell ref="EN236:EN243"/>
    <mergeCell ref="EJ241:EJ243"/>
    <mergeCell ref="EP241:EP243"/>
    <mergeCell ref="EE239:EE240"/>
    <mergeCell ref="EJ239:EJ240"/>
    <mergeCell ref="EK239:EK240"/>
    <mergeCell ref="EL239:EL240"/>
    <mergeCell ref="BM239:BM240"/>
    <mergeCell ref="BN239:BN240"/>
    <mergeCell ref="BO239:BO240"/>
    <mergeCell ref="BQ239:BQ240"/>
    <mergeCell ref="BU239:BU240"/>
    <mergeCell ref="BV239:BV240"/>
    <mergeCell ref="AU239:AU240"/>
    <mergeCell ref="AV239:AV240"/>
    <mergeCell ref="AW239:AW240"/>
    <mergeCell ref="AY239:AY240"/>
    <mergeCell ref="BC239:BC240"/>
    <mergeCell ref="BD239:BD240"/>
    <mergeCell ref="AA239:AA240"/>
    <mergeCell ref="AB239:AB240"/>
    <mergeCell ref="AC239:AC240"/>
    <mergeCell ref="DL239:DL240"/>
    <mergeCell ref="DP239:DP240"/>
    <mergeCell ref="DQ239:DQ240"/>
    <mergeCell ref="CS239:CS240"/>
    <mergeCell ref="CN239:CN240"/>
    <mergeCell ref="CE239:CE240"/>
    <mergeCell ref="DJ239:DJ240"/>
    <mergeCell ref="CH239:CH240"/>
    <mergeCell ref="CJ239:CJ240"/>
    <mergeCell ref="CX236:CX238"/>
    <mergeCell ref="CY236:CY238"/>
    <mergeCell ref="CZ236:CZ238"/>
    <mergeCell ref="DA236:DA238"/>
    <mergeCell ref="DB236:DB243"/>
    <mergeCell ref="DC236:DC238"/>
    <mergeCell ref="CY241:CY243"/>
    <mergeCell ref="CZ241:CZ243"/>
    <mergeCell ref="DA241:DA243"/>
    <mergeCell ref="DC241:DC243"/>
    <mergeCell ref="CO236:CO238"/>
    <mergeCell ref="CP236:CP238"/>
    <mergeCell ref="CQ236:CQ238"/>
    <mergeCell ref="CR236:CR243"/>
    <mergeCell ref="CS236:CS238"/>
    <mergeCell ref="CW236:CW238"/>
    <mergeCell ref="CO239:CO240"/>
    <mergeCell ref="CP239:CP240"/>
    <mergeCell ref="CQ239:CQ240"/>
    <mergeCell ref="CP241:CP243"/>
    <mergeCell ref="CQ241:CQ243"/>
    <mergeCell ref="CS241:CS243"/>
    <mergeCell ref="CW241:CW243"/>
    <mergeCell ref="CX241:CX243"/>
    <mergeCell ref="CW239:CW240"/>
    <mergeCell ref="CX239:CX240"/>
    <mergeCell ref="CY239:CY240"/>
    <mergeCell ref="CZ239:CZ240"/>
    <mergeCell ref="DA239:DA240"/>
    <mergeCell ref="DC239:DC240"/>
    <mergeCell ref="DZ236:DZ238"/>
    <mergeCell ref="EA236:EA238"/>
    <mergeCell ref="EB236:EB238"/>
    <mergeCell ref="EC236:EC238"/>
    <mergeCell ref="ED236:ED243"/>
    <mergeCell ref="DY239:DY240"/>
    <mergeCell ref="DZ239:DZ240"/>
    <mergeCell ref="EA239:EA240"/>
    <mergeCell ref="EB239:EB240"/>
    <mergeCell ref="DP236:DP238"/>
    <mergeCell ref="DQ236:DQ238"/>
    <mergeCell ref="DR236:DR238"/>
    <mergeCell ref="DS236:DS238"/>
    <mergeCell ref="DT236:DT243"/>
    <mergeCell ref="DU236:DU238"/>
    <mergeCell ref="DQ241:DQ243"/>
    <mergeCell ref="DR241:DR243"/>
    <mergeCell ref="EC239:EC240"/>
    <mergeCell ref="DR239:DR240"/>
    <mergeCell ref="DS239:DS240"/>
    <mergeCell ref="DU239:DU240"/>
    <mergeCell ref="AM236:AM238"/>
    <mergeCell ref="AN236:AN243"/>
    <mergeCell ref="AO236:AO238"/>
    <mergeCell ref="AS236:AS238"/>
    <mergeCell ref="AT236:AT238"/>
    <mergeCell ref="AU236:AU238"/>
    <mergeCell ref="AM239:AM240"/>
    <mergeCell ref="AO239:AO240"/>
    <mergeCell ref="AS239:AS240"/>
    <mergeCell ref="AT239:AT240"/>
    <mergeCell ref="BD241:BD243"/>
    <mergeCell ref="CF236:CF238"/>
    <mergeCell ref="CG236:CG238"/>
    <mergeCell ref="BQ236:BQ238"/>
    <mergeCell ref="BU236:BU238"/>
    <mergeCell ref="BV236:BV238"/>
    <mergeCell ref="BO241:BO243"/>
    <mergeCell ref="BQ241:BQ243"/>
    <mergeCell ref="BU241:BU243"/>
    <mergeCell ref="BV241:BV243"/>
    <mergeCell ref="CF239:CF240"/>
    <mergeCell ref="CG239:CG240"/>
    <mergeCell ref="BH236:BH238"/>
    <mergeCell ref="BL236:BL238"/>
    <mergeCell ref="BM236:BM238"/>
    <mergeCell ref="BE239:BE240"/>
    <mergeCell ref="BF239:BF240"/>
    <mergeCell ref="BH239:BH240"/>
    <mergeCell ref="BL239:BL240"/>
    <mergeCell ref="BE241:BE243"/>
    <mergeCell ref="BF241:BF243"/>
    <mergeCell ref="BL241:BL243"/>
    <mergeCell ref="BN241:BN243"/>
    <mergeCell ref="AV236:AV238"/>
    <mergeCell ref="AW236:AW238"/>
    <mergeCell ref="AX236:AX243"/>
    <mergeCell ref="AY236:AY238"/>
    <mergeCell ref="BC236:BC238"/>
    <mergeCell ref="BD236:BD238"/>
    <mergeCell ref="AV241:AV243"/>
    <mergeCell ref="AW241:AW243"/>
    <mergeCell ref="AY241:AY243"/>
    <mergeCell ref="BC241:BC243"/>
    <mergeCell ref="EM230:EM235"/>
    <mergeCell ref="EN230:EN235"/>
    <mergeCell ref="EO230:EO235"/>
    <mergeCell ref="DH230:DH232"/>
    <mergeCell ref="DI230:DI232"/>
    <mergeCell ref="DJ230:DJ232"/>
    <mergeCell ref="DC233:DC235"/>
    <mergeCell ref="DG233:DG235"/>
    <mergeCell ref="DH233:DH235"/>
    <mergeCell ref="DI233:DI235"/>
    <mergeCell ref="CS230:CS232"/>
    <mergeCell ref="CW230:CW232"/>
    <mergeCell ref="CX230:CX232"/>
    <mergeCell ref="CY230:CY232"/>
    <mergeCell ref="CZ230:CZ232"/>
    <mergeCell ref="DA230:DA232"/>
    <mergeCell ref="CJ230:CJ232"/>
    <mergeCell ref="CN230:CN232"/>
    <mergeCell ref="EC230:EC232"/>
    <mergeCell ref="CJ233:CJ235"/>
    <mergeCell ref="DY236:DY238"/>
    <mergeCell ref="CN233:CN235"/>
    <mergeCell ref="CO233:CO235"/>
    <mergeCell ref="AS233:AS235"/>
    <mergeCell ref="AT233:AT235"/>
    <mergeCell ref="AU233:AU235"/>
    <mergeCell ref="AW233:AW235"/>
    <mergeCell ref="BC233:BC235"/>
    <mergeCell ref="BD233:BD235"/>
    <mergeCell ref="CH236:CH238"/>
    <mergeCell ref="CI236:CI243"/>
    <mergeCell ref="CJ236:CJ238"/>
    <mergeCell ref="CN236:CN238"/>
    <mergeCell ref="CG241:CG243"/>
    <mergeCell ref="CH241:CH243"/>
    <mergeCell ref="CJ241:CJ243"/>
    <mergeCell ref="CN241:CN243"/>
    <mergeCell ref="BW236:BW238"/>
    <mergeCell ref="BX236:BX238"/>
    <mergeCell ref="BY236:BY238"/>
    <mergeCell ref="BZ236:BZ243"/>
    <mergeCell ref="CA236:CA238"/>
    <mergeCell ref="CE236:CE238"/>
    <mergeCell ref="BW239:BW240"/>
    <mergeCell ref="BX239:BX240"/>
    <mergeCell ref="BY239:BY240"/>
    <mergeCell ref="CA239:CA240"/>
    <mergeCell ref="BW241:BW243"/>
    <mergeCell ref="BX241:BX243"/>
    <mergeCell ref="BY241:BY243"/>
    <mergeCell ref="CA241:CA243"/>
    <mergeCell ref="CE241:CE243"/>
    <mergeCell ref="BM241:BM243"/>
    <mergeCell ref="EB233:EB235"/>
    <mergeCell ref="EC233:EC235"/>
    <mergeCell ref="EE233:EE235"/>
    <mergeCell ref="EJ233:EJ235"/>
    <mergeCell ref="EK233:EK235"/>
    <mergeCell ref="EL233:EL235"/>
    <mergeCell ref="DJ233:DJ235"/>
    <mergeCell ref="DL233:DL235"/>
    <mergeCell ref="DP233:DP235"/>
    <mergeCell ref="DQ233:DQ235"/>
    <mergeCell ref="DR233:DR235"/>
    <mergeCell ref="DS233:DS235"/>
    <mergeCell ref="CS233:CS235"/>
    <mergeCell ref="CW233:CW235"/>
    <mergeCell ref="CX233:CX235"/>
    <mergeCell ref="CY233:CY235"/>
    <mergeCell ref="CZ233:CZ235"/>
    <mergeCell ref="DA233:DA235"/>
    <mergeCell ref="CE230:CE232"/>
    <mergeCell ref="CF230:CF232"/>
    <mergeCell ref="CG230:CG232"/>
    <mergeCell ref="CH230:CH232"/>
    <mergeCell ref="CI230:CI235"/>
    <mergeCell ref="CA233:CA235"/>
    <mergeCell ref="CE233:CE235"/>
    <mergeCell ref="CF233:CF235"/>
    <mergeCell ref="CG233:CG235"/>
    <mergeCell ref="AA236:AA238"/>
    <mergeCell ref="AB236:AB238"/>
    <mergeCell ref="AC236:AC238"/>
    <mergeCell ref="AD236:AD238"/>
    <mergeCell ref="AE236:AE243"/>
    <mergeCell ref="AF236:AF238"/>
    <mergeCell ref="AJ236:AJ238"/>
    <mergeCell ref="AK236:AK238"/>
    <mergeCell ref="AL236:AL238"/>
    <mergeCell ref="CH233:CH235"/>
    <mergeCell ref="CF241:CF243"/>
    <mergeCell ref="BN236:BN238"/>
    <mergeCell ref="BO236:BO238"/>
    <mergeCell ref="BP236:BP243"/>
    <mergeCell ref="AA233:AA235"/>
    <mergeCell ref="AB233:AB235"/>
    <mergeCell ref="AC233:AC235"/>
    <mergeCell ref="AD233:AD235"/>
    <mergeCell ref="AF233:AF235"/>
    <mergeCell ref="AJ233:AJ235"/>
    <mergeCell ref="BE236:BE238"/>
    <mergeCell ref="BF236:BF238"/>
    <mergeCell ref="BG236:BG243"/>
    <mergeCell ref="DQ227:DQ229"/>
    <mergeCell ref="BH233:BH235"/>
    <mergeCell ref="BQ233:BQ235"/>
    <mergeCell ref="ED230:ED235"/>
    <mergeCell ref="EE230:EE232"/>
    <mergeCell ref="EJ230:EJ232"/>
    <mergeCell ref="EK230:EK232"/>
    <mergeCell ref="EL230:EL232"/>
    <mergeCell ref="DT230:DT235"/>
    <mergeCell ref="DU230:DU232"/>
    <mergeCell ref="DY230:DY232"/>
    <mergeCell ref="DZ230:DZ232"/>
    <mergeCell ref="EA230:EA232"/>
    <mergeCell ref="EB230:EB232"/>
    <mergeCell ref="DU233:DU235"/>
    <mergeCell ref="DY233:DY235"/>
    <mergeCell ref="DZ233:DZ235"/>
    <mergeCell ref="EA233:EA235"/>
    <mergeCell ref="DK230:DK235"/>
    <mergeCell ref="DL230:DL232"/>
    <mergeCell ref="DP230:DP232"/>
    <mergeCell ref="DQ230:DQ232"/>
    <mergeCell ref="DR230:DR232"/>
    <mergeCell ref="DS230:DS232"/>
    <mergeCell ref="DB230:DB235"/>
    <mergeCell ref="DC230:DC232"/>
    <mergeCell ref="DG230:DG232"/>
    <mergeCell ref="CO230:CO232"/>
    <mergeCell ref="CP230:CP232"/>
    <mergeCell ref="CQ230:CQ232"/>
    <mergeCell ref="CR230:CR235"/>
    <mergeCell ref="CA230:CA232"/>
    <mergeCell ref="AT230:AT232"/>
    <mergeCell ref="AU230:AU232"/>
    <mergeCell ref="AV230:AV232"/>
    <mergeCell ref="AW230:AW232"/>
    <mergeCell ref="AX230:AX235"/>
    <mergeCell ref="AY230:AY232"/>
    <mergeCell ref="AK230:AK232"/>
    <mergeCell ref="AL230:AL232"/>
    <mergeCell ref="AM230:AM232"/>
    <mergeCell ref="AN230:AN235"/>
    <mergeCell ref="AO230:AO232"/>
    <mergeCell ref="AS230:AS232"/>
    <mergeCell ref="AK233:AK235"/>
    <mergeCell ref="AL233:AL235"/>
    <mergeCell ref="AM233:AM235"/>
    <mergeCell ref="AO233:AO235"/>
    <mergeCell ref="EK227:EK229"/>
    <mergeCell ref="BY227:BY229"/>
    <mergeCell ref="BF227:BF229"/>
    <mergeCell ref="BH227:BH229"/>
    <mergeCell ref="BL227:BL229"/>
    <mergeCell ref="BM227:BM229"/>
    <mergeCell ref="BN227:BN229"/>
    <mergeCell ref="BO227:BO229"/>
    <mergeCell ref="AO227:AO229"/>
    <mergeCell ref="AS227:AS229"/>
    <mergeCell ref="AT227:AT229"/>
    <mergeCell ref="AU227:AU229"/>
    <mergeCell ref="AV227:AV229"/>
    <mergeCell ref="AW227:AW229"/>
    <mergeCell ref="DJ227:DJ229"/>
    <mergeCell ref="DL227:DL229"/>
    <mergeCell ref="BD230:BD232"/>
    <mergeCell ref="BE230:BE232"/>
    <mergeCell ref="BF230:BF232"/>
    <mergeCell ref="BG230:BG235"/>
    <mergeCell ref="BH230:BH232"/>
    <mergeCell ref="BE233:BE235"/>
    <mergeCell ref="BF233:BF235"/>
    <mergeCell ref="EO222:EO229"/>
    <mergeCell ref="EP222:EP225"/>
    <mergeCell ref="AA227:AA229"/>
    <mergeCell ref="AB227:AB229"/>
    <mergeCell ref="AC227:AC229"/>
    <mergeCell ref="AD227:AD229"/>
    <mergeCell ref="AF227:AF229"/>
    <mergeCell ref="EB222:EB225"/>
    <mergeCell ref="EC222:EC225"/>
    <mergeCell ref="ED222:ED229"/>
    <mergeCell ref="EE222:EE225"/>
    <mergeCell ref="EJ222:EJ225"/>
    <mergeCell ref="EK222:EK225"/>
    <mergeCell ref="EB227:EB229"/>
    <mergeCell ref="EC227:EC229"/>
    <mergeCell ref="EE227:EE229"/>
    <mergeCell ref="EJ227:EJ229"/>
    <mergeCell ref="DS222:DS225"/>
    <mergeCell ref="DT222:DT229"/>
    <mergeCell ref="DU222:DU225"/>
    <mergeCell ref="DY222:DY225"/>
    <mergeCell ref="DZ222:DZ225"/>
    <mergeCell ref="EA222:EA225"/>
    <mergeCell ref="DJ222:DJ225"/>
    <mergeCell ref="DK222:DK229"/>
    <mergeCell ref="EL222:EL225"/>
    <mergeCell ref="EM222:EM229"/>
    <mergeCell ref="EN222:EN229"/>
    <mergeCell ref="BU230:BU232"/>
    <mergeCell ref="BV230:BV232"/>
    <mergeCell ref="BW230:BW232"/>
    <mergeCell ref="BX230:BX232"/>
    <mergeCell ref="BY230:BY232"/>
    <mergeCell ref="BZ230:BZ235"/>
    <mergeCell ref="CP233:CP235"/>
    <mergeCell ref="CQ233:CQ235"/>
    <mergeCell ref="BU233:BU235"/>
    <mergeCell ref="BV233:BV235"/>
    <mergeCell ref="BW233:BW235"/>
    <mergeCell ref="BX233:BX235"/>
    <mergeCell ref="BY233:BY235"/>
    <mergeCell ref="BL230:BL232"/>
    <mergeCell ref="BM230:BM232"/>
    <mergeCell ref="BN230:BN232"/>
    <mergeCell ref="BO230:BO232"/>
    <mergeCell ref="BP230:BP235"/>
    <mergeCell ref="BQ230:BQ232"/>
    <mergeCell ref="BL233:BL235"/>
    <mergeCell ref="BM233:BM235"/>
    <mergeCell ref="BN233:BN235"/>
    <mergeCell ref="BO233:BO235"/>
    <mergeCell ref="DL222:DL225"/>
    <mergeCell ref="DP222:DP225"/>
    <mergeCell ref="DQ222:DQ225"/>
    <mergeCell ref="DR222:DR225"/>
    <mergeCell ref="DP227:DP229"/>
    <mergeCell ref="EL227:EL229"/>
    <mergeCell ref="BY222:BY225"/>
    <mergeCell ref="AA230:AA232"/>
    <mergeCell ref="AB230:AB232"/>
    <mergeCell ref="AC230:AC232"/>
    <mergeCell ref="AD230:AD232"/>
    <mergeCell ref="AE230:AE235"/>
    <mergeCell ref="AF230:AF232"/>
    <mergeCell ref="AJ230:AJ232"/>
    <mergeCell ref="DR227:DR229"/>
    <mergeCell ref="DS227:DS229"/>
    <mergeCell ref="DU227:DU229"/>
    <mergeCell ref="DY227:DY229"/>
    <mergeCell ref="DZ227:DZ229"/>
    <mergeCell ref="EA227:EA229"/>
    <mergeCell ref="CZ227:CZ229"/>
    <mergeCell ref="DA227:DA229"/>
    <mergeCell ref="DC227:DC229"/>
    <mergeCell ref="DG227:DG229"/>
    <mergeCell ref="DH227:DH229"/>
    <mergeCell ref="DI227:DI229"/>
    <mergeCell ref="CH227:CH229"/>
    <mergeCell ref="CJ227:CJ229"/>
    <mergeCell ref="CN227:CN229"/>
    <mergeCell ref="CO227:CO229"/>
    <mergeCell ref="CP227:CP229"/>
    <mergeCell ref="CQ227:CQ229"/>
    <mergeCell ref="BQ227:BQ229"/>
    <mergeCell ref="BU227:BU229"/>
    <mergeCell ref="BV227:BV229"/>
    <mergeCell ref="BW227:BW229"/>
    <mergeCell ref="BX227:BX229"/>
    <mergeCell ref="BC230:BC232"/>
    <mergeCell ref="DB222:DB229"/>
    <mergeCell ref="DC222:DC225"/>
    <mergeCell ref="DG222:DG225"/>
    <mergeCell ref="DH222:DH225"/>
    <mergeCell ref="DI222:DI225"/>
    <mergeCell ref="CR222:CR229"/>
    <mergeCell ref="CS222:CS225"/>
    <mergeCell ref="CW222:CW225"/>
    <mergeCell ref="CX222:CX225"/>
    <mergeCell ref="CY222:CY225"/>
    <mergeCell ref="CZ222:CZ225"/>
    <mergeCell ref="CS227:CS229"/>
    <mergeCell ref="CW227:CW229"/>
    <mergeCell ref="CX227:CX229"/>
    <mergeCell ref="CY227:CY229"/>
    <mergeCell ref="CI222:CI229"/>
    <mergeCell ref="CJ222:CJ225"/>
    <mergeCell ref="CN222:CN225"/>
    <mergeCell ref="CO222:CO225"/>
    <mergeCell ref="CP222:CP225"/>
    <mergeCell ref="CQ222:CQ225"/>
    <mergeCell ref="AJ222:AJ225"/>
    <mergeCell ref="AK222:AK225"/>
    <mergeCell ref="AL222:AL225"/>
    <mergeCell ref="AM222:AM225"/>
    <mergeCell ref="AN222:AN229"/>
    <mergeCell ref="AO222:AO225"/>
    <mergeCell ref="AJ227:AJ229"/>
    <mergeCell ref="AK227:AK229"/>
    <mergeCell ref="AL227:AL229"/>
    <mergeCell ref="AM227:AM229"/>
    <mergeCell ref="AA222:AA225"/>
    <mergeCell ref="AB222:AB225"/>
    <mergeCell ref="AC222:AC225"/>
    <mergeCell ref="AD222:AD225"/>
    <mergeCell ref="AE222:AE229"/>
    <mergeCell ref="AF222:AF225"/>
    <mergeCell ref="DA222:DA225"/>
    <mergeCell ref="BZ222:BZ229"/>
    <mergeCell ref="CA222:CA225"/>
    <mergeCell ref="CE222:CE225"/>
    <mergeCell ref="CF222:CF225"/>
    <mergeCell ref="CG222:CG225"/>
    <mergeCell ref="CH222:CH225"/>
    <mergeCell ref="CA227:CA229"/>
    <mergeCell ref="CE227:CE229"/>
    <mergeCell ref="CF227:CF229"/>
    <mergeCell ref="CG227:CG229"/>
    <mergeCell ref="BQ222:BQ225"/>
    <mergeCell ref="BU222:BU225"/>
    <mergeCell ref="BV222:BV225"/>
    <mergeCell ref="BW222:BW225"/>
    <mergeCell ref="BX222:BX225"/>
    <mergeCell ref="BH222:BH225"/>
    <mergeCell ref="BL222:BL225"/>
    <mergeCell ref="BM222:BM225"/>
    <mergeCell ref="BN222:BN225"/>
    <mergeCell ref="BO222:BO225"/>
    <mergeCell ref="BP222:BP229"/>
    <mergeCell ref="AY222:AY225"/>
    <mergeCell ref="BC222:BC225"/>
    <mergeCell ref="BD222:BD225"/>
    <mergeCell ref="BE222:BE225"/>
    <mergeCell ref="BF222:BF225"/>
    <mergeCell ref="BG222:BG229"/>
    <mergeCell ref="AY227:AY229"/>
    <mergeCell ref="BC227:BC229"/>
    <mergeCell ref="BD227:BD229"/>
    <mergeCell ref="BE227:BE229"/>
    <mergeCell ref="AS222:AS225"/>
    <mergeCell ref="AT222:AT225"/>
    <mergeCell ref="AU222:AU225"/>
    <mergeCell ref="AV222:AV225"/>
    <mergeCell ref="AW222:AW225"/>
    <mergeCell ref="AX222:AX229"/>
    <mergeCell ref="EM218:EM221"/>
    <mergeCell ref="EN218:EN221"/>
    <mergeCell ref="EO218:EO221"/>
    <mergeCell ref="EP218:EP221"/>
    <mergeCell ref="EA218:EA221"/>
    <mergeCell ref="EB218:EB221"/>
    <mergeCell ref="EC218:EC221"/>
    <mergeCell ref="ED218:ED221"/>
    <mergeCell ref="EE218:EE221"/>
    <mergeCell ref="EJ218:EJ221"/>
    <mergeCell ref="DR218:DR221"/>
    <mergeCell ref="DS218:DS221"/>
    <mergeCell ref="DT218:DT221"/>
    <mergeCell ref="DU218:DU221"/>
    <mergeCell ref="DY218:DY221"/>
    <mergeCell ref="DZ218:DZ221"/>
    <mergeCell ref="CW218:CW221"/>
    <mergeCell ref="CX218:CX221"/>
    <mergeCell ref="CY218:CY221"/>
    <mergeCell ref="EK218:EK221"/>
    <mergeCell ref="DI218:DI221"/>
    <mergeCell ref="DJ218:DJ221"/>
    <mergeCell ref="DK218:DK221"/>
    <mergeCell ref="DL218:DL221"/>
    <mergeCell ref="DP218:DP221"/>
    <mergeCell ref="DQ218:DQ221"/>
    <mergeCell ref="CZ218:CZ221"/>
    <mergeCell ref="DA218:DA221"/>
    <mergeCell ref="DB218:DB221"/>
    <mergeCell ref="DC218:DC221"/>
    <mergeCell ref="DG218:DG221"/>
    <mergeCell ref="DH218:DH221"/>
    <mergeCell ref="CQ218:CQ221"/>
    <mergeCell ref="CR218:CR221"/>
    <mergeCell ref="CS218:CS221"/>
    <mergeCell ref="EL218:EL221"/>
    <mergeCell ref="BG218:BG221"/>
    <mergeCell ref="BH218:BH221"/>
    <mergeCell ref="BL218:BL221"/>
    <mergeCell ref="BM218:BM221"/>
    <mergeCell ref="BN218:BN221"/>
    <mergeCell ref="BO218:BO221"/>
    <mergeCell ref="AX218:AX221"/>
    <mergeCell ref="AY218:AY221"/>
    <mergeCell ref="BC218:BC221"/>
    <mergeCell ref="BD218:BD221"/>
    <mergeCell ref="BE218:BE221"/>
    <mergeCell ref="BF218:BF221"/>
    <mergeCell ref="AO218:AO221"/>
    <mergeCell ref="AS218:AS221"/>
    <mergeCell ref="AT218:AT221"/>
    <mergeCell ref="AU218:AU221"/>
    <mergeCell ref="AV218:AV221"/>
    <mergeCell ref="AW218:AW221"/>
    <mergeCell ref="CH218:CH221"/>
    <mergeCell ref="CI218:CI221"/>
    <mergeCell ref="CJ218:CJ221"/>
    <mergeCell ref="CN218:CN221"/>
    <mergeCell ref="CO218:CO221"/>
    <mergeCell ref="CP218:CP221"/>
    <mergeCell ref="BY218:BY221"/>
    <mergeCell ref="BZ218:BZ221"/>
    <mergeCell ref="CA218:CA221"/>
    <mergeCell ref="CE218:CE221"/>
    <mergeCell ref="CF218:CF221"/>
    <mergeCell ref="CG218:CG221"/>
    <mergeCell ref="BP218:BP221"/>
    <mergeCell ref="BQ218:BQ221"/>
    <mergeCell ref="BU218:BU221"/>
    <mergeCell ref="BV218:BV221"/>
    <mergeCell ref="BW218:BW221"/>
    <mergeCell ref="BX218:BX221"/>
    <mergeCell ref="AA218:AA221"/>
    <mergeCell ref="AB218:AB221"/>
    <mergeCell ref="AC218:AC221"/>
    <mergeCell ref="AD218:AD221"/>
    <mergeCell ref="AE218:AE221"/>
    <mergeCell ref="EB215:EB217"/>
    <mergeCell ref="EC215:EC217"/>
    <mergeCell ref="ED215:ED217"/>
    <mergeCell ref="EE215:EE217"/>
    <mergeCell ref="CR215:CR217"/>
    <mergeCell ref="CS215:CS217"/>
    <mergeCell ref="CW215:CW217"/>
    <mergeCell ref="AA215:AA217"/>
    <mergeCell ref="AB215:AB217"/>
    <mergeCell ref="AC215:AC217"/>
    <mergeCell ref="AD215:AD217"/>
    <mergeCell ref="AE215:AE217"/>
    <mergeCell ref="AF215:AF217"/>
    <mergeCell ref="AJ215:AJ217"/>
    <mergeCell ref="AK215:AK217"/>
    <mergeCell ref="AL215:AL217"/>
    <mergeCell ref="AM215:AM217"/>
    <mergeCell ref="AN215:AN217"/>
    <mergeCell ref="AO215:AO217"/>
    <mergeCell ref="EK215:EK217"/>
    <mergeCell ref="DS215:DS217"/>
    <mergeCell ref="DT215:DT217"/>
    <mergeCell ref="DU215:DU217"/>
    <mergeCell ref="DY215:DY217"/>
    <mergeCell ref="DZ215:DZ217"/>
    <mergeCell ref="EA215:EA217"/>
    <mergeCell ref="DJ215:DJ217"/>
    <mergeCell ref="DK215:DK217"/>
    <mergeCell ref="DL215:DL217"/>
    <mergeCell ref="DP215:DP217"/>
    <mergeCell ref="DQ215:DQ217"/>
    <mergeCell ref="DR215:DR217"/>
    <mergeCell ref="DA215:DA217"/>
    <mergeCell ref="DB215:DB217"/>
    <mergeCell ref="DC215:DC217"/>
    <mergeCell ref="DG215:DG217"/>
    <mergeCell ref="DH215:DH217"/>
    <mergeCell ref="DI215:DI217"/>
    <mergeCell ref="AM212:AM214"/>
    <mergeCell ref="AN212:AN214"/>
    <mergeCell ref="AO212:AO214"/>
    <mergeCell ref="AS212:AS214"/>
    <mergeCell ref="AT212:AT214"/>
    <mergeCell ref="AU212:AU214"/>
    <mergeCell ref="AF218:AF221"/>
    <mergeCell ref="AJ218:AJ221"/>
    <mergeCell ref="AK218:AK221"/>
    <mergeCell ref="AL218:AL221"/>
    <mergeCell ref="AM218:AM221"/>
    <mergeCell ref="AN218:AN221"/>
    <mergeCell ref="EL215:EL217"/>
    <mergeCell ref="EM215:EM217"/>
    <mergeCell ref="EN215:EN217"/>
    <mergeCell ref="EO215:EO217"/>
    <mergeCell ref="CX215:CX217"/>
    <mergeCell ref="CY215:CY217"/>
    <mergeCell ref="CZ215:CZ217"/>
    <mergeCell ref="CI215:CI217"/>
    <mergeCell ref="CJ215:CJ217"/>
    <mergeCell ref="CN215:CN217"/>
    <mergeCell ref="CO215:CO217"/>
    <mergeCell ref="CP215:CP217"/>
    <mergeCell ref="CQ215:CQ217"/>
    <mergeCell ref="BZ215:BZ217"/>
    <mergeCell ref="CA215:CA217"/>
    <mergeCell ref="CE215:CE217"/>
    <mergeCell ref="CF215:CF217"/>
    <mergeCell ref="CG215:CG217"/>
    <mergeCell ref="CH215:CH217"/>
    <mergeCell ref="EJ215:EJ217"/>
    <mergeCell ref="DZ212:DZ214"/>
    <mergeCell ref="EA212:EA214"/>
    <mergeCell ref="BW212:BW214"/>
    <mergeCell ref="BX212:BX214"/>
    <mergeCell ref="BY212:BY214"/>
    <mergeCell ref="BZ212:BZ214"/>
    <mergeCell ref="CA212:CA214"/>
    <mergeCell ref="CE212:CE214"/>
    <mergeCell ref="BN212:BN214"/>
    <mergeCell ref="BO212:BO214"/>
    <mergeCell ref="BP212:BP214"/>
    <mergeCell ref="BQ212:BQ214"/>
    <mergeCell ref="BU212:BU214"/>
    <mergeCell ref="BV212:BV214"/>
    <mergeCell ref="BE212:BE214"/>
    <mergeCell ref="BF212:BF214"/>
    <mergeCell ref="BG212:BG214"/>
    <mergeCell ref="BH212:BH214"/>
    <mergeCell ref="BL212:BL214"/>
    <mergeCell ref="BM212:BM214"/>
    <mergeCell ref="CO212:CO214"/>
    <mergeCell ref="CP212:CP214"/>
    <mergeCell ref="CQ212:CQ214"/>
    <mergeCell ref="CR212:CR214"/>
    <mergeCell ref="CS212:CS214"/>
    <mergeCell ref="CW212:CW214"/>
    <mergeCell ref="CF212:CF214"/>
    <mergeCell ref="CG212:CG214"/>
    <mergeCell ref="CH212:CH214"/>
    <mergeCell ref="CI212:CI214"/>
    <mergeCell ref="CJ212:CJ214"/>
    <mergeCell ref="DB212:DB214"/>
    <mergeCell ref="AV212:AV214"/>
    <mergeCell ref="AW212:AW214"/>
    <mergeCell ref="AX212:AX214"/>
    <mergeCell ref="AY212:AY214"/>
    <mergeCell ref="BC212:BC214"/>
    <mergeCell ref="AY215:AY217"/>
    <mergeCell ref="BC215:BC217"/>
    <mergeCell ref="BD215:BD217"/>
    <mergeCell ref="BE215:BE217"/>
    <mergeCell ref="BF215:BF217"/>
    <mergeCell ref="BG215:BG217"/>
    <mergeCell ref="AS215:AS217"/>
    <mergeCell ref="AT215:AT217"/>
    <mergeCell ref="AU215:AU217"/>
    <mergeCell ref="AV215:AV217"/>
    <mergeCell ref="AW215:AW217"/>
    <mergeCell ref="AX215:AX217"/>
    <mergeCell ref="BD212:BD214"/>
    <mergeCell ref="BH215:BH217"/>
    <mergeCell ref="BL215:BL217"/>
    <mergeCell ref="BM215:BM217"/>
    <mergeCell ref="BN215:BN217"/>
    <mergeCell ref="BO215:BO217"/>
    <mergeCell ref="BP215:BP217"/>
    <mergeCell ref="BQ215:BQ217"/>
    <mergeCell ref="BU215:BU217"/>
    <mergeCell ref="BV215:BV217"/>
    <mergeCell ref="BW215:BW217"/>
    <mergeCell ref="BX215:BX217"/>
    <mergeCell ref="BY215:BY217"/>
    <mergeCell ref="EB212:EB214"/>
    <mergeCell ref="EJ212:EJ214"/>
    <mergeCell ref="EK212:EK214"/>
    <mergeCell ref="DP212:DP214"/>
    <mergeCell ref="DQ212:DQ214"/>
    <mergeCell ref="DR212:DR214"/>
    <mergeCell ref="DS212:DS214"/>
    <mergeCell ref="DT212:DT214"/>
    <mergeCell ref="DU212:DU214"/>
    <mergeCell ref="DG212:DG214"/>
    <mergeCell ref="DH212:DH214"/>
    <mergeCell ref="DI212:DI214"/>
    <mergeCell ref="DJ212:DJ214"/>
    <mergeCell ref="DK212:DK214"/>
    <mergeCell ref="DL212:DL214"/>
    <mergeCell ref="CX212:CX214"/>
    <mergeCell ref="CY212:CY214"/>
    <mergeCell ref="CZ212:CZ214"/>
    <mergeCell ref="DA212:DA214"/>
    <mergeCell ref="DY212:DY214"/>
    <mergeCell ref="DC212:DC214"/>
    <mergeCell ref="CJ209:CJ211"/>
    <mergeCell ref="CN209:CN211"/>
    <mergeCell ref="CO209:CO211"/>
    <mergeCell ref="CP209:CP211"/>
    <mergeCell ref="CQ209:CQ211"/>
    <mergeCell ref="CR209:CR211"/>
    <mergeCell ref="CA209:CA211"/>
    <mergeCell ref="CE209:CE211"/>
    <mergeCell ref="CF209:CF211"/>
    <mergeCell ref="CG209:CG211"/>
    <mergeCell ref="CH209:CH211"/>
    <mergeCell ref="CI209:CI211"/>
    <mergeCell ref="BU209:BU211"/>
    <mergeCell ref="BV209:BV211"/>
    <mergeCell ref="BW209:BW211"/>
    <mergeCell ref="BX209:BX211"/>
    <mergeCell ref="BY209:BY211"/>
    <mergeCell ref="BZ209:BZ211"/>
    <mergeCell ref="CN212:CN214"/>
    <mergeCell ref="DY209:DY211"/>
    <mergeCell ref="DZ209:DZ211"/>
    <mergeCell ref="EA209:EA211"/>
    <mergeCell ref="EB209:EB211"/>
    <mergeCell ref="DK209:DK211"/>
    <mergeCell ref="DL209:DL211"/>
    <mergeCell ref="DP209:DP211"/>
    <mergeCell ref="DQ209:DQ211"/>
    <mergeCell ref="DR209:DR211"/>
    <mergeCell ref="DS209:DS211"/>
    <mergeCell ref="DB209:DB211"/>
    <mergeCell ref="DC209:DC211"/>
    <mergeCell ref="DG209:DG211"/>
    <mergeCell ref="DH209:DH211"/>
    <mergeCell ref="DI209:DI211"/>
    <mergeCell ref="DJ209:DJ211"/>
    <mergeCell ref="CS209:CS211"/>
    <mergeCell ref="CW209:CW211"/>
    <mergeCell ref="CX209:CX211"/>
    <mergeCell ref="CY209:CY211"/>
    <mergeCell ref="CZ209:CZ211"/>
    <mergeCell ref="DA209:DA211"/>
    <mergeCell ref="DC206:DC208"/>
    <mergeCell ref="DG206:DG208"/>
    <mergeCell ref="CP206:CP208"/>
    <mergeCell ref="CQ206:CQ208"/>
    <mergeCell ref="CR206:CR208"/>
    <mergeCell ref="CS206:CS208"/>
    <mergeCell ref="CW206:CW208"/>
    <mergeCell ref="CX206:CX208"/>
    <mergeCell ref="CG206:CG208"/>
    <mergeCell ref="CH206:CH208"/>
    <mergeCell ref="CI206:CI208"/>
    <mergeCell ref="CJ206:CJ208"/>
    <mergeCell ref="CN206:CN208"/>
    <mergeCell ref="EO209:EO214"/>
    <mergeCell ref="AA212:AA214"/>
    <mergeCell ref="AB212:AB214"/>
    <mergeCell ref="AC212:AC214"/>
    <mergeCell ref="AD212:AD214"/>
    <mergeCell ref="AE212:AE214"/>
    <mergeCell ref="AF212:AF214"/>
    <mergeCell ref="AJ212:AJ214"/>
    <mergeCell ref="AK212:AK214"/>
    <mergeCell ref="AL212:AL214"/>
    <mergeCell ref="EC209:EC214"/>
    <mergeCell ref="EJ209:EJ211"/>
    <mergeCell ref="EK209:EK211"/>
    <mergeCell ref="EL209:EL211"/>
    <mergeCell ref="EM209:EM214"/>
    <mergeCell ref="EN209:EN214"/>
    <mergeCell ref="EL212:EL214"/>
    <mergeCell ref="DT209:DT211"/>
    <mergeCell ref="DU209:DU211"/>
    <mergeCell ref="EL206:EL208"/>
    <mergeCell ref="CV207:CV208"/>
    <mergeCell ref="DX207:DX208"/>
    <mergeCell ref="AA209:AA211"/>
    <mergeCell ref="AB209:AB211"/>
    <mergeCell ref="AC209:AC211"/>
    <mergeCell ref="AD209:AD211"/>
    <mergeCell ref="AE209:AE211"/>
    <mergeCell ref="AF209:AF211"/>
    <mergeCell ref="AJ209:AJ211"/>
    <mergeCell ref="DZ206:DZ208"/>
    <mergeCell ref="EA206:EA208"/>
    <mergeCell ref="EB206:EB208"/>
    <mergeCell ref="EC206:EC208"/>
    <mergeCell ref="EJ206:EJ208"/>
    <mergeCell ref="EK206:EK208"/>
    <mergeCell ref="DQ206:DQ208"/>
    <mergeCell ref="DR206:DR208"/>
    <mergeCell ref="DS206:DS208"/>
    <mergeCell ref="DT206:DT208"/>
    <mergeCell ref="DU206:DU208"/>
    <mergeCell ref="DY206:DY208"/>
    <mergeCell ref="DH206:DH208"/>
    <mergeCell ref="DI206:DI208"/>
    <mergeCell ref="DJ206:DJ208"/>
    <mergeCell ref="DK206:DK208"/>
    <mergeCell ref="DL206:DL208"/>
    <mergeCell ref="DP206:DP208"/>
    <mergeCell ref="CY206:CY208"/>
    <mergeCell ref="CZ206:CZ208"/>
    <mergeCell ref="DA206:DA208"/>
    <mergeCell ref="DB206:DB208"/>
    <mergeCell ref="AJ206:AJ208"/>
    <mergeCell ref="AK206:AK208"/>
    <mergeCell ref="AL206:AL208"/>
    <mergeCell ref="AM206:AM208"/>
    <mergeCell ref="AN206:AN208"/>
    <mergeCell ref="AO206:AO208"/>
    <mergeCell ref="BQ209:BQ211"/>
    <mergeCell ref="BC209:BC211"/>
    <mergeCell ref="BD209:BD211"/>
    <mergeCell ref="BE209:BE211"/>
    <mergeCell ref="BF209:BF211"/>
    <mergeCell ref="BG209:BG211"/>
    <mergeCell ref="BH209:BH211"/>
    <mergeCell ref="AT209:AT211"/>
    <mergeCell ref="AU209:AU211"/>
    <mergeCell ref="AV209:AV211"/>
    <mergeCell ref="AW209:AW211"/>
    <mergeCell ref="AX209:AX211"/>
    <mergeCell ref="AY209:AY211"/>
    <mergeCell ref="AK209:AK211"/>
    <mergeCell ref="AL209:AL211"/>
    <mergeCell ref="AM209:AM211"/>
    <mergeCell ref="AN209:AN211"/>
    <mergeCell ref="AO209:AO211"/>
    <mergeCell ref="AS209:AS211"/>
    <mergeCell ref="BL209:BL211"/>
    <mergeCell ref="BM209:BM211"/>
    <mergeCell ref="BN209:BN211"/>
    <mergeCell ref="BO209:BO211"/>
    <mergeCell ref="BP209:BP211"/>
    <mergeCell ref="BG206:BG208"/>
    <mergeCell ref="BH206:BH208"/>
    <mergeCell ref="AX206:AX208"/>
    <mergeCell ref="AY206:AY208"/>
    <mergeCell ref="BC206:BC208"/>
    <mergeCell ref="BD206:BD208"/>
    <mergeCell ref="BE206:BE208"/>
    <mergeCell ref="BF206:BF208"/>
    <mergeCell ref="AR206:AR208"/>
    <mergeCell ref="AS206:AS208"/>
    <mergeCell ref="AT206:AT208"/>
    <mergeCell ref="AU206:AU208"/>
    <mergeCell ref="AV206:AV208"/>
    <mergeCell ref="AW206:AW208"/>
    <mergeCell ref="CF203:CF205"/>
    <mergeCell ref="BD203:BD205"/>
    <mergeCell ref="BE203:BE205"/>
    <mergeCell ref="BF203:BF205"/>
    <mergeCell ref="BG203:BG205"/>
    <mergeCell ref="BH203:BH205"/>
    <mergeCell ref="BK203:BK205"/>
    <mergeCell ref="AV203:AV205"/>
    <mergeCell ref="AW203:AW205"/>
    <mergeCell ref="AX203:AX205"/>
    <mergeCell ref="AY203:AY205"/>
    <mergeCell ref="BB203:BB205"/>
    <mergeCell ref="BC203:BC205"/>
    <mergeCell ref="BY203:BY205"/>
    <mergeCell ref="BL203:BL205"/>
    <mergeCell ref="BM203:BM205"/>
    <mergeCell ref="BN203:BN205"/>
    <mergeCell ref="BO203:BO205"/>
    <mergeCell ref="BP203:BP205"/>
    <mergeCell ref="BQ203:BQ205"/>
    <mergeCell ref="CO206:CO208"/>
    <mergeCell ref="BX206:BX208"/>
    <mergeCell ref="BY206:BY208"/>
    <mergeCell ref="BZ206:BZ208"/>
    <mergeCell ref="CA206:CA208"/>
    <mergeCell ref="CE206:CE208"/>
    <mergeCell ref="CF206:CF208"/>
    <mergeCell ref="BP206:BP208"/>
    <mergeCell ref="BQ206:BQ208"/>
    <mergeCell ref="BT206:BT208"/>
    <mergeCell ref="BU206:BU208"/>
    <mergeCell ref="BV206:BV208"/>
    <mergeCell ref="BW206:BW208"/>
    <mergeCell ref="BL206:BL208"/>
    <mergeCell ref="BM206:BM208"/>
    <mergeCell ref="BN206:BN208"/>
    <mergeCell ref="BO206:BO208"/>
    <mergeCell ref="EL203:EL205"/>
    <mergeCell ref="AA206:AA208"/>
    <mergeCell ref="AB206:AB208"/>
    <mergeCell ref="AC206:AC208"/>
    <mergeCell ref="AD206:AD208"/>
    <mergeCell ref="AE206:AE208"/>
    <mergeCell ref="AF206:AF208"/>
    <mergeCell ref="DT203:DT205"/>
    <mergeCell ref="DU203:DU205"/>
    <mergeCell ref="DX203:DX205"/>
    <mergeCell ref="DY203:DY205"/>
    <mergeCell ref="DZ203:DZ205"/>
    <mergeCell ref="EA203:EA205"/>
    <mergeCell ref="DL203:DL205"/>
    <mergeCell ref="DO203:DO205"/>
    <mergeCell ref="DP203:DP205"/>
    <mergeCell ref="DQ203:DQ205"/>
    <mergeCell ref="DR203:DR205"/>
    <mergeCell ref="DS203:DS205"/>
    <mergeCell ref="DF203:DF205"/>
    <mergeCell ref="DG203:DG205"/>
    <mergeCell ref="DH203:DH205"/>
    <mergeCell ref="DI203:DI205"/>
    <mergeCell ref="DJ203:DJ205"/>
    <mergeCell ref="DK203:DK205"/>
    <mergeCell ref="CX203:CX205"/>
    <mergeCell ref="CY203:CY205"/>
    <mergeCell ref="CZ203:CZ205"/>
    <mergeCell ref="DA203:DA205"/>
    <mergeCell ref="DB203:DB205"/>
    <mergeCell ref="DC203:DC205"/>
    <mergeCell ref="CP203:CP205"/>
    <mergeCell ref="BC200:BC202"/>
    <mergeCell ref="AN200:AN202"/>
    <mergeCell ref="AO200:AO202"/>
    <mergeCell ref="AR200:AR202"/>
    <mergeCell ref="AS200:AS202"/>
    <mergeCell ref="AT200:AT202"/>
    <mergeCell ref="AU200:AU202"/>
    <mergeCell ref="AF200:AF202"/>
    <mergeCell ref="EB203:EB205"/>
    <mergeCell ref="EJ203:EJ205"/>
    <mergeCell ref="EK203:EK205"/>
    <mergeCell ref="CQ203:CQ205"/>
    <mergeCell ref="CR203:CR205"/>
    <mergeCell ref="CS203:CS205"/>
    <mergeCell ref="CV203:CV205"/>
    <mergeCell ref="CW203:CW205"/>
    <mergeCell ref="CH203:CH205"/>
    <mergeCell ref="CI203:CI205"/>
    <mergeCell ref="CJ203:CJ205"/>
    <mergeCell ref="CM203:CM205"/>
    <mergeCell ref="CN203:CN205"/>
    <mergeCell ref="CO203:CO205"/>
    <mergeCell ref="BZ203:BZ205"/>
    <mergeCell ref="CA203:CA205"/>
    <mergeCell ref="CD203:CD205"/>
    <mergeCell ref="CE203:CE205"/>
    <mergeCell ref="CG203:CG205"/>
    <mergeCell ref="BT203:BT205"/>
    <mergeCell ref="BU203:BU205"/>
    <mergeCell ref="BV203:BV205"/>
    <mergeCell ref="BW203:BW205"/>
    <mergeCell ref="BX203:BX205"/>
    <mergeCell ref="AF203:AF205"/>
    <mergeCell ref="AI203:AI205"/>
    <mergeCell ref="AJ203:AJ205"/>
    <mergeCell ref="AK203:AK205"/>
    <mergeCell ref="AL203:AL205"/>
    <mergeCell ref="AM203:AM205"/>
    <mergeCell ref="Z203:Z205"/>
    <mergeCell ref="AA203:AA205"/>
    <mergeCell ref="AB203:AB205"/>
    <mergeCell ref="AC203:AC205"/>
    <mergeCell ref="AD203:AD205"/>
    <mergeCell ref="AE203:AE205"/>
    <mergeCell ref="DT200:DT202"/>
    <mergeCell ref="DU200:DU202"/>
    <mergeCell ref="DX200:DX202"/>
    <mergeCell ref="BT200:BT202"/>
    <mergeCell ref="BU200:BU202"/>
    <mergeCell ref="BV200:BV202"/>
    <mergeCell ref="BW200:BW202"/>
    <mergeCell ref="BX200:BX202"/>
    <mergeCell ref="BY200:BY202"/>
    <mergeCell ref="BL200:BL202"/>
    <mergeCell ref="BM200:BM202"/>
    <mergeCell ref="BN200:BN202"/>
    <mergeCell ref="BO200:BO202"/>
    <mergeCell ref="BP200:BP202"/>
    <mergeCell ref="BQ200:BQ202"/>
    <mergeCell ref="BD200:BD202"/>
    <mergeCell ref="BE200:BE202"/>
    <mergeCell ref="BF200:BF202"/>
    <mergeCell ref="BG200:BG202"/>
    <mergeCell ref="BH200:BH202"/>
    <mergeCell ref="DJ197:DJ199"/>
    <mergeCell ref="DK197:DK199"/>
    <mergeCell ref="DL197:DL199"/>
    <mergeCell ref="AN203:AN205"/>
    <mergeCell ref="AO203:AO205"/>
    <mergeCell ref="AR203:AR205"/>
    <mergeCell ref="AS203:AS205"/>
    <mergeCell ref="AT203:AT205"/>
    <mergeCell ref="AU203:AU205"/>
    <mergeCell ref="EA200:EA202"/>
    <mergeCell ref="DL200:DL202"/>
    <mergeCell ref="DO200:DO202"/>
    <mergeCell ref="DP200:DP202"/>
    <mergeCell ref="DQ200:DQ202"/>
    <mergeCell ref="DR200:DR202"/>
    <mergeCell ref="DS200:DS202"/>
    <mergeCell ref="DF200:DF202"/>
    <mergeCell ref="DG200:DG202"/>
    <mergeCell ref="DH200:DH202"/>
    <mergeCell ref="DI200:DI202"/>
    <mergeCell ref="DJ200:DJ202"/>
    <mergeCell ref="DK200:DK202"/>
    <mergeCell ref="CX200:CX202"/>
    <mergeCell ref="CY200:CY202"/>
    <mergeCell ref="CZ200:CZ202"/>
    <mergeCell ref="DA200:DA202"/>
    <mergeCell ref="DB200:DB202"/>
    <mergeCell ref="DC200:DC202"/>
    <mergeCell ref="BK200:BK202"/>
    <mergeCell ref="AV200:AV202"/>
    <mergeCell ref="AW200:AW202"/>
    <mergeCell ref="AX200:AX202"/>
    <mergeCell ref="DY200:DY202"/>
    <mergeCell ref="DZ200:DZ202"/>
    <mergeCell ref="CP200:CP202"/>
    <mergeCell ref="CQ200:CQ202"/>
    <mergeCell ref="CR200:CR202"/>
    <mergeCell ref="CS200:CS202"/>
    <mergeCell ref="CV200:CV202"/>
    <mergeCell ref="CW200:CW202"/>
    <mergeCell ref="CH200:CH202"/>
    <mergeCell ref="CI200:CI202"/>
    <mergeCell ref="CJ200:CJ202"/>
    <mergeCell ref="CM200:CM202"/>
    <mergeCell ref="CN200:CN202"/>
    <mergeCell ref="CO200:CO202"/>
    <mergeCell ref="BZ200:BZ202"/>
    <mergeCell ref="CA200:CA202"/>
    <mergeCell ref="CD200:CD202"/>
    <mergeCell ref="CE200:CE202"/>
    <mergeCell ref="CF200:CF202"/>
    <mergeCell ref="CG200:CG202"/>
    <mergeCell ref="DG197:DG199"/>
    <mergeCell ref="DH197:DH199"/>
    <mergeCell ref="DI197:DI199"/>
    <mergeCell ref="CR197:CR199"/>
    <mergeCell ref="CS197:CS199"/>
    <mergeCell ref="CW197:CW199"/>
    <mergeCell ref="CX197:CX199"/>
    <mergeCell ref="CY197:CY199"/>
    <mergeCell ref="CZ197:CZ199"/>
    <mergeCell ref="Z200:Z202"/>
    <mergeCell ref="AA200:AA202"/>
    <mergeCell ref="AB200:AB202"/>
    <mergeCell ref="AC200:AC202"/>
    <mergeCell ref="AD200:AD202"/>
    <mergeCell ref="AE200:AE202"/>
    <mergeCell ref="AS197:AS199"/>
    <mergeCell ref="AT197:AT199"/>
    <mergeCell ref="AU197:AU199"/>
    <mergeCell ref="AV197:AV199"/>
    <mergeCell ref="AW197:AW199"/>
    <mergeCell ref="AX197:AX199"/>
    <mergeCell ref="AJ197:AJ199"/>
    <mergeCell ref="AK197:AK199"/>
    <mergeCell ref="AL197:AL199"/>
    <mergeCell ref="AM197:AM199"/>
    <mergeCell ref="AN197:AN199"/>
    <mergeCell ref="CI197:CI199"/>
    <mergeCell ref="CJ197:CJ199"/>
    <mergeCell ref="CN197:CN199"/>
    <mergeCell ref="CO197:CO199"/>
    <mergeCell ref="CP197:CP199"/>
    <mergeCell ref="CQ197:CQ199"/>
    <mergeCell ref="EN197:EN208"/>
    <mergeCell ref="EO197:EO208"/>
    <mergeCell ref="BK198:BK199"/>
    <mergeCell ref="BT198:BT199"/>
    <mergeCell ref="CD198:CD199"/>
    <mergeCell ref="CM198:CM199"/>
    <mergeCell ref="CV198:CV199"/>
    <mergeCell ref="DF198:DF199"/>
    <mergeCell ref="DO198:DO199"/>
    <mergeCell ref="DX198:DX199"/>
    <mergeCell ref="EB197:EB199"/>
    <mergeCell ref="EC197:EC205"/>
    <mergeCell ref="EJ197:EJ199"/>
    <mergeCell ref="EK197:EK199"/>
    <mergeCell ref="EL197:EL199"/>
    <mergeCell ref="EM197:EM208"/>
    <mergeCell ref="EB200:EB202"/>
    <mergeCell ref="EJ200:EJ202"/>
    <mergeCell ref="EK200:EK202"/>
    <mergeCell ref="EL200:EL202"/>
    <mergeCell ref="DS197:DS199"/>
    <mergeCell ref="DT197:DT199"/>
    <mergeCell ref="DU197:DU199"/>
    <mergeCell ref="DY197:DY199"/>
    <mergeCell ref="DZ197:DZ199"/>
    <mergeCell ref="EA197:EA199"/>
    <mergeCell ref="DP197:DP199"/>
    <mergeCell ref="DQ197:DQ199"/>
    <mergeCell ref="DR197:DR199"/>
    <mergeCell ref="DA197:DA199"/>
    <mergeCell ref="DB197:DB199"/>
    <mergeCell ref="DC197:DC199"/>
    <mergeCell ref="AO197:AO199"/>
    <mergeCell ref="AI200:AI202"/>
    <mergeCell ref="AJ200:AJ202"/>
    <mergeCell ref="AK200:AK202"/>
    <mergeCell ref="AL200:AL202"/>
    <mergeCell ref="AM200:AM202"/>
    <mergeCell ref="CF197:CF199"/>
    <mergeCell ref="CG197:CG199"/>
    <mergeCell ref="CH197:CH199"/>
    <mergeCell ref="BQ197:BQ199"/>
    <mergeCell ref="BU197:BU199"/>
    <mergeCell ref="BV197:BV199"/>
    <mergeCell ref="BW197:BW199"/>
    <mergeCell ref="BX197:BX199"/>
    <mergeCell ref="BY197:BY199"/>
    <mergeCell ref="BH197:BH199"/>
    <mergeCell ref="BL197:BL199"/>
    <mergeCell ref="BM197:BM199"/>
    <mergeCell ref="BN197:BN199"/>
    <mergeCell ref="BO197:BO199"/>
    <mergeCell ref="BP197:BP199"/>
    <mergeCell ref="AY197:AY199"/>
    <mergeCell ref="BC197:BC199"/>
    <mergeCell ref="BD197:BD199"/>
    <mergeCell ref="BE197:BE199"/>
    <mergeCell ref="BF197:BF199"/>
    <mergeCell ref="BG197:BG199"/>
    <mergeCell ref="BZ197:BZ199"/>
    <mergeCell ref="CA197:CA199"/>
    <mergeCell ref="CE197:CE199"/>
    <mergeCell ref="AY200:AY202"/>
    <mergeCell ref="BB200:BB202"/>
    <mergeCell ref="CR194:CR196"/>
    <mergeCell ref="CS194:CS196"/>
    <mergeCell ref="CW194:CW196"/>
    <mergeCell ref="CX194:CX196"/>
    <mergeCell ref="CY194:CY196"/>
    <mergeCell ref="CZ194:CZ196"/>
    <mergeCell ref="CI194:CI196"/>
    <mergeCell ref="CJ194:CJ196"/>
    <mergeCell ref="CN194:CN196"/>
    <mergeCell ref="CO194:CO196"/>
    <mergeCell ref="CP194:CP196"/>
    <mergeCell ref="CQ194:CQ196"/>
    <mergeCell ref="BZ194:BZ196"/>
    <mergeCell ref="CA194:CA196"/>
    <mergeCell ref="CE194:CE196"/>
    <mergeCell ref="CF194:CF196"/>
    <mergeCell ref="CG194:CG196"/>
    <mergeCell ref="CH194:CH196"/>
    <mergeCell ref="EB194:EB196"/>
    <mergeCell ref="EC194:EC196"/>
    <mergeCell ref="EJ194:EJ196"/>
    <mergeCell ref="EK194:EK196"/>
    <mergeCell ref="EL194:EL196"/>
    <mergeCell ref="CV195:CV196"/>
    <mergeCell ref="DX195:DX196"/>
    <mergeCell ref="DS194:DS196"/>
    <mergeCell ref="DT194:DT196"/>
    <mergeCell ref="DU194:DU196"/>
    <mergeCell ref="DY194:DY196"/>
    <mergeCell ref="DZ194:DZ196"/>
    <mergeCell ref="EA194:EA196"/>
    <mergeCell ref="DJ194:DJ196"/>
    <mergeCell ref="DK194:DK196"/>
    <mergeCell ref="DL194:DL196"/>
    <mergeCell ref="DP194:DP196"/>
    <mergeCell ref="DQ194:DQ196"/>
    <mergeCell ref="DR194:DR196"/>
    <mergeCell ref="DA194:DA196"/>
    <mergeCell ref="DB194:DB196"/>
    <mergeCell ref="DC194:DC196"/>
    <mergeCell ref="DG194:DG196"/>
    <mergeCell ref="DH194:DH196"/>
    <mergeCell ref="DI194:DI196"/>
    <mergeCell ref="CH191:CH193"/>
    <mergeCell ref="CI191:CI193"/>
    <mergeCell ref="CJ191:CJ193"/>
    <mergeCell ref="CN191:CN193"/>
    <mergeCell ref="BW191:BW193"/>
    <mergeCell ref="BX191:BX193"/>
    <mergeCell ref="BY191:BY193"/>
    <mergeCell ref="BZ191:BZ193"/>
    <mergeCell ref="CA191:CA193"/>
    <mergeCell ref="CE191:CE193"/>
    <mergeCell ref="BN191:BN193"/>
    <mergeCell ref="AA197:AA199"/>
    <mergeCell ref="AB197:AB199"/>
    <mergeCell ref="AC197:AC199"/>
    <mergeCell ref="AD197:AD199"/>
    <mergeCell ref="AE197:AE199"/>
    <mergeCell ref="AF197:AF199"/>
    <mergeCell ref="BQ194:BQ196"/>
    <mergeCell ref="BU194:BU196"/>
    <mergeCell ref="BV194:BV196"/>
    <mergeCell ref="BW194:BW196"/>
    <mergeCell ref="BX194:BX196"/>
    <mergeCell ref="BY194:BY196"/>
    <mergeCell ref="BH194:BH196"/>
    <mergeCell ref="BL194:BL196"/>
    <mergeCell ref="BM194:BM196"/>
    <mergeCell ref="BN194:BN196"/>
    <mergeCell ref="BO194:BO196"/>
    <mergeCell ref="BP194:BP196"/>
    <mergeCell ref="AY194:AY196"/>
    <mergeCell ref="BC194:BC196"/>
    <mergeCell ref="BD194:BD196"/>
    <mergeCell ref="DY191:DY193"/>
    <mergeCell ref="DZ191:DZ193"/>
    <mergeCell ref="EA191:EA193"/>
    <mergeCell ref="EB191:EB193"/>
    <mergeCell ref="EC191:EC193"/>
    <mergeCell ref="EJ191:EJ193"/>
    <mergeCell ref="DP191:DP193"/>
    <mergeCell ref="DQ191:DQ193"/>
    <mergeCell ref="DR191:DR193"/>
    <mergeCell ref="DS191:DS193"/>
    <mergeCell ref="DT191:DT193"/>
    <mergeCell ref="DU191:DU193"/>
    <mergeCell ref="DG191:DG193"/>
    <mergeCell ref="DH191:DH193"/>
    <mergeCell ref="DI191:DI193"/>
    <mergeCell ref="DJ191:DJ193"/>
    <mergeCell ref="DK191:DK193"/>
    <mergeCell ref="DL191:DL193"/>
    <mergeCell ref="AS194:AS196"/>
    <mergeCell ref="AT194:AT196"/>
    <mergeCell ref="AU194:AU196"/>
    <mergeCell ref="AV194:AV196"/>
    <mergeCell ref="AW194:AW196"/>
    <mergeCell ref="AX194:AX196"/>
    <mergeCell ref="AJ194:AJ196"/>
    <mergeCell ref="AK194:AK196"/>
    <mergeCell ref="AL194:AL196"/>
    <mergeCell ref="AM194:AM196"/>
    <mergeCell ref="AN194:AN196"/>
    <mergeCell ref="AO194:AO196"/>
    <mergeCell ref="AA194:AA196"/>
    <mergeCell ref="AB194:AB196"/>
    <mergeCell ref="AC194:AC196"/>
    <mergeCell ref="AD194:AD196"/>
    <mergeCell ref="AE194:AE196"/>
    <mergeCell ref="AF194:AF196"/>
    <mergeCell ref="DP187:DP190"/>
    <mergeCell ref="DQ187:DQ190"/>
    <mergeCell ref="DR187:DR189"/>
    <mergeCell ref="DS187:DS189"/>
    <mergeCell ref="DB187:DB189"/>
    <mergeCell ref="DC187:DC189"/>
    <mergeCell ref="DG187:DG190"/>
    <mergeCell ref="DH187:DH190"/>
    <mergeCell ref="DI187:DI189"/>
    <mergeCell ref="DJ187:DJ189"/>
    <mergeCell ref="CS187:CS190"/>
    <mergeCell ref="CW187:CW190"/>
    <mergeCell ref="CX187:CX190"/>
    <mergeCell ref="CY187:CY189"/>
    <mergeCell ref="CZ187:CZ189"/>
    <mergeCell ref="BE194:BE196"/>
    <mergeCell ref="BF194:BF196"/>
    <mergeCell ref="BG194:BG196"/>
    <mergeCell ref="CX191:CX193"/>
    <mergeCell ref="CY191:CY193"/>
    <mergeCell ref="CZ191:CZ193"/>
    <mergeCell ref="DA191:DA193"/>
    <mergeCell ref="DB191:DB193"/>
    <mergeCell ref="DC191:DC193"/>
    <mergeCell ref="CO191:CO193"/>
    <mergeCell ref="CP191:CP193"/>
    <mergeCell ref="CQ191:CQ193"/>
    <mergeCell ref="CR191:CR193"/>
    <mergeCell ref="CS191:CS193"/>
    <mergeCell ref="CW191:CW193"/>
    <mergeCell ref="CF191:CF193"/>
    <mergeCell ref="CG191:CG193"/>
    <mergeCell ref="AM191:AM193"/>
    <mergeCell ref="AN191:AN193"/>
    <mergeCell ref="AO191:AO193"/>
    <mergeCell ref="AS191:AS193"/>
    <mergeCell ref="AT191:AT193"/>
    <mergeCell ref="AU191:AU193"/>
    <mergeCell ref="EO187:EO196"/>
    <mergeCell ref="AA191:AA193"/>
    <mergeCell ref="AB191:AB193"/>
    <mergeCell ref="AC191:AC193"/>
    <mergeCell ref="AD191:AD193"/>
    <mergeCell ref="AE191:AE193"/>
    <mergeCell ref="AF191:AF193"/>
    <mergeCell ref="AJ191:AJ193"/>
    <mergeCell ref="AK191:AK193"/>
    <mergeCell ref="AL191:AL193"/>
    <mergeCell ref="EC187:EC189"/>
    <mergeCell ref="EJ187:EJ190"/>
    <mergeCell ref="EK187:EK190"/>
    <mergeCell ref="EL187:EL190"/>
    <mergeCell ref="EM187:EM196"/>
    <mergeCell ref="EN187:EN196"/>
    <mergeCell ref="EK191:EK193"/>
    <mergeCell ref="EL191:EL193"/>
    <mergeCell ref="DT187:DT189"/>
    <mergeCell ref="DU187:DU189"/>
    <mergeCell ref="DY187:DY190"/>
    <mergeCell ref="DZ187:DZ190"/>
    <mergeCell ref="EA187:EA190"/>
    <mergeCell ref="EB187:EB190"/>
    <mergeCell ref="DK187:DK189"/>
    <mergeCell ref="DL187:DL189"/>
    <mergeCell ref="BO191:BO193"/>
    <mergeCell ref="BP191:BP193"/>
    <mergeCell ref="BQ191:BQ193"/>
    <mergeCell ref="BU191:BU193"/>
    <mergeCell ref="BV191:BV193"/>
    <mergeCell ref="BE191:BE193"/>
    <mergeCell ref="BF191:BF193"/>
    <mergeCell ref="BG191:BG193"/>
    <mergeCell ref="BH191:BH193"/>
    <mergeCell ref="BL191:BL193"/>
    <mergeCell ref="BM191:BM193"/>
    <mergeCell ref="AV191:AV193"/>
    <mergeCell ref="AW191:AW193"/>
    <mergeCell ref="AX191:AX193"/>
    <mergeCell ref="AY191:AY193"/>
    <mergeCell ref="BC191:BC193"/>
    <mergeCell ref="BD191:BD193"/>
    <mergeCell ref="BL187:BL190"/>
    <mergeCell ref="BM187:BM190"/>
    <mergeCell ref="BN187:BN190"/>
    <mergeCell ref="BO187:BO190"/>
    <mergeCell ref="BP187:BP190"/>
    <mergeCell ref="BQ187:BQ190"/>
    <mergeCell ref="BC187:BC190"/>
    <mergeCell ref="BD187:BD190"/>
    <mergeCell ref="BE187:BE189"/>
    <mergeCell ref="BF187:BF189"/>
    <mergeCell ref="BG187:BG189"/>
    <mergeCell ref="BH187:BH189"/>
    <mergeCell ref="AT187:AT190"/>
    <mergeCell ref="AU187:AU190"/>
    <mergeCell ref="AV187:AV190"/>
    <mergeCell ref="AW187:AW190"/>
    <mergeCell ref="AX187:AX190"/>
    <mergeCell ref="AY187:AY190"/>
    <mergeCell ref="BQ184:BQ186"/>
    <mergeCell ref="BU184:BU186"/>
    <mergeCell ref="BV184:BV186"/>
    <mergeCell ref="BW184:BW186"/>
    <mergeCell ref="BX184:BX186"/>
    <mergeCell ref="BY184:BY186"/>
    <mergeCell ref="DA187:DA189"/>
    <mergeCell ref="CJ187:CJ190"/>
    <mergeCell ref="CN187:CN190"/>
    <mergeCell ref="CO187:CO190"/>
    <mergeCell ref="CP187:CP190"/>
    <mergeCell ref="CQ187:CQ190"/>
    <mergeCell ref="CR187:CR190"/>
    <mergeCell ref="CA187:CA189"/>
    <mergeCell ref="CE187:CE190"/>
    <mergeCell ref="CF187:CF190"/>
    <mergeCell ref="CG187:CG190"/>
    <mergeCell ref="CH187:CH190"/>
    <mergeCell ref="CI187:CI190"/>
    <mergeCell ref="BU187:BU190"/>
    <mergeCell ref="BV187:BV190"/>
    <mergeCell ref="BW187:BW189"/>
    <mergeCell ref="BX187:BX189"/>
    <mergeCell ref="BY187:BY189"/>
    <mergeCell ref="BZ187:BZ189"/>
    <mergeCell ref="DH184:DH186"/>
    <mergeCell ref="DI184:DI186"/>
    <mergeCell ref="CR184:CR186"/>
    <mergeCell ref="CS184:CS186"/>
    <mergeCell ref="CW184:CW186"/>
    <mergeCell ref="CX184:CX186"/>
    <mergeCell ref="CY184:CY186"/>
    <mergeCell ref="CZ184:CZ186"/>
    <mergeCell ref="CI184:CI186"/>
    <mergeCell ref="CJ184:CJ186"/>
    <mergeCell ref="CN184:CN186"/>
    <mergeCell ref="CO184:CO186"/>
    <mergeCell ref="CP184:CP186"/>
    <mergeCell ref="CQ184:CQ186"/>
    <mergeCell ref="BZ184:BZ186"/>
    <mergeCell ref="CA184:CA186"/>
    <mergeCell ref="CE184:CE186"/>
    <mergeCell ref="CF184:CF186"/>
    <mergeCell ref="CG184:CG186"/>
    <mergeCell ref="CH184:CH186"/>
    <mergeCell ref="EN184:EN186"/>
    <mergeCell ref="EO184:EO186"/>
    <mergeCell ref="DX185:DX186"/>
    <mergeCell ref="AA187:AA190"/>
    <mergeCell ref="AB187:AB190"/>
    <mergeCell ref="AC187:AC190"/>
    <mergeCell ref="AD187:AD190"/>
    <mergeCell ref="AE187:AE190"/>
    <mergeCell ref="AF187:AF190"/>
    <mergeCell ref="AJ187:AJ190"/>
    <mergeCell ref="EB184:EB186"/>
    <mergeCell ref="EC184:EC186"/>
    <mergeCell ref="EJ184:EJ186"/>
    <mergeCell ref="EK184:EK186"/>
    <mergeCell ref="EL184:EL186"/>
    <mergeCell ref="EM184:EM186"/>
    <mergeCell ref="DS184:DS186"/>
    <mergeCell ref="DT184:DT186"/>
    <mergeCell ref="DU184:DU186"/>
    <mergeCell ref="DY184:DY186"/>
    <mergeCell ref="DZ184:DZ186"/>
    <mergeCell ref="EA184:EA186"/>
    <mergeCell ref="DJ184:DJ186"/>
    <mergeCell ref="DK184:DK186"/>
    <mergeCell ref="DL184:DL186"/>
    <mergeCell ref="DP184:DP186"/>
    <mergeCell ref="DQ184:DQ186"/>
    <mergeCell ref="DR184:DR186"/>
    <mergeCell ref="DA184:DA186"/>
    <mergeCell ref="DB184:DB186"/>
    <mergeCell ref="DC184:DC186"/>
    <mergeCell ref="DG184:DG186"/>
    <mergeCell ref="AA181:AA183"/>
    <mergeCell ref="AK187:AK190"/>
    <mergeCell ref="AL187:AL190"/>
    <mergeCell ref="AM187:AM190"/>
    <mergeCell ref="AN187:AN190"/>
    <mergeCell ref="AO187:AO190"/>
    <mergeCell ref="AS187:AS190"/>
    <mergeCell ref="AS184:AS186"/>
    <mergeCell ref="AT184:AT186"/>
    <mergeCell ref="AU184:AU186"/>
    <mergeCell ref="AV184:AV186"/>
    <mergeCell ref="AW184:AW185"/>
    <mergeCell ref="AX184:AX186"/>
    <mergeCell ref="AJ184:AJ186"/>
    <mergeCell ref="AK184:AK186"/>
    <mergeCell ref="AL184:AL186"/>
    <mergeCell ref="AM184:AM186"/>
    <mergeCell ref="AN184:AN186"/>
    <mergeCell ref="AO184:AO186"/>
    <mergeCell ref="AA184:AA186"/>
    <mergeCell ref="BV181:BV183"/>
    <mergeCell ref="BW181:BW183"/>
    <mergeCell ref="BX181:BX183"/>
    <mergeCell ref="BH181:BH183"/>
    <mergeCell ref="AY181:AY183"/>
    <mergeCell ref="BC181:BC183"/>
    <mergeCell ref="BD181:BD183"/>
    <mergeCell ref="AS181:AS183"/>
    <mergeCell ref="AT181:AT183"/>
    <mergeCell ref="AU181:AU183"/>
    <mergeCell ref="AV181:AV183"/>
    <mergeCell ref="AW181:AW183"/>
    <mergeCell ref="AX181:AX183"/>
    <mergeCell ref="AJ181:AJ183"/>
    <mergeCell ref="AK181:AK183"/>
    <mergeCell ref="AL181:AL183"/>
    <mergeCell ref="AM181:AM183"/>
    <mergeCell ref="AN181:AN183"/>
    <mergeCell ref="AO181:AO183"/>
    <mergeCell ref="CP181:CP183"/>
    <mergeCell ref="BY181:BY183"/>
    <mergeCell ref="BZ181:BZ183"/>
    <mergeCell ref="CA181:CA183"/>
    <mergeCell ref="BE181:BE183"/>
    <mergeCell ref="BF181:BF183"/>
    <mergeCell ref="BG181:BG183"/>
    <mergeCell ref="AB184:AB186"/>
    <mergeCell ref="AC184:AC186"/>
    <mergeCell ref="AD184:AD186"/>
    <mergeCell ref="AE184:AE186"/>
    <mergeCell ref="AF184:AF186"/>
    <mergeCell ref="DC181:DC183"/>
    <mergeCell ref="DG181:DG183"/>
    <mergeCell ref="CE181:CE183"/>
    <mergeCell ref="CF181:CF183"/>
    <mergeCell ref="CG181:CG183"/>
    <mergeCell ref="BH184:BH186"/>
    <mergeCell ref="BL184:BL186"/>
    <mergeCell ref="BM184:BM186"/>
    <mergeCell ref="BN184:BN186"/>
    <mergeCell ref="BO184:BO186"/>
    <mergeCell ref="BP184:BP186"/>
    <mergeCell ref="AY184:AY186"/>
    <mergeCell ref="BC184:BC186"/>
    <mergeCell ref="BD184:BD186"/>
    <mergeCell ref="BE184:BE186"/>
    <mergeCell ref="BF184:BF186"/>
    <mergeCell ref="BG184:BG186"/>
    <mergeCell ref="BQ181:BQ183"/>
    <mergeCell ref="BT181:BT183"/>
    <mergeCell ref="BU181:BU183"/>
    <mergeCell ref="DQ181:DQ183"/>
    <mergeCell ref="DR181:DR183"/>
    <mergeCell ref="DS181:DS183"/>
    <mergeCell ref="DT181:DT183"/>
    <mergeCell ref="DU181:DU183"/>
    <mergeCell ref="DX181:DX183"/>
    <mergeCell ref="DH181:DH183"/>
    <mergeCell ref="DI181:DI183"/>
    <mergeCell ref="DJ181:DJ183"/>
    <mergeCell ref="DK181:DK183"/>
    <mergeCell ref="DL181:DL183"/>
    <mergeCell ref="DP181:DP183"/>
    <mergeCell ref="CY181:CY183"/>
    <mergeCell ref="CZ181:CZ183"/>
    <mergeCell ref="DA181:DA183"/>
    <mergeCell ref="DB181:DB183"/>
    <mergeCell ref="BL181:BL183"/>
    <mergeCell ref="BM181:BM183"/>
    <mergeCell ref="BN181:BN183"/>
    <mergeCell ref="BO181:BO183"/>
    <mergeCell ref="BP181:BP183"/>
    <mergeCell ref="CQ181:CQ183"/>
    <mergeCell ref="CR181:CR183"/>
    <mergeCell ref="CS181:CS183"/>
    <mergeCell ref="CV181:CV183"/>
    <mergeCell ref="CW181:CW183"/>
    <mergeCell ref="CX181:CX183"/>
    <mergeCell ref="CH181:CH183"/>
    <mergeCell ref="CI181:CI183"/>
    <mergeCell ref="CJ181:CJ183"/>
    <mergeCell ref="CN181:CN183"/>
    <mergeCell ref="CO181:CO183"/>
    <mergeCell ref="BQ178:BQ180"/>
    <mergeCell ref="BT178:BT180"/>
    <mergeCell ref="BU178:BU180"/>
    <mergeCell ref="BV178:BV180"/>
    <mergeCell ref="BW178:BW180"/>
    <mergeCell ref="BX178:BX180"/>
    <mergeCell ref="BH178:BH180"/>
    <mergeCell ref="BL178:BL180"/>
    <mergeCell ref="BM178:BM180"/>
    <mergeCell ref="BN178:BN180"/>
    <mergeCell ref="BO178:BO180"/>
    <mergeCell ref="BP178:BP180"/>
    <mergeCell ref="AY178:AY180"/>
    <mergeCell ref="BC178:BC180"/>
    <mergeCell ref="BD178:BD180"/>
    <mergeCell ref="BE178:BE180"/>
    <mergeCell ref="BF178:BF180"/>
    <mergeCell ref="BG178:BG180"/>
    <mergeCell ref="DB178:DB180"/>
    <mergeCell ref="DC178:DC180"/>
    <mergeCell ref="DG178:DG180"/>
    <mergeCell ref="CQ178:CQ180"/>
    <mergeCell ref="CR178:CR180"/>
    <mergeCell ref="CS178:CS180"/>
    <mergeCell ref="CV178:CV180"/>
    <mergeCell ref="CW178:CW180"/>
    <mergeCell ref="CX178:CX180"/>
    <mergeCell ref="CH178:CH180"/>
    <mergeCell ref="CI178:CI180"/>
    <mergeCell ref="CJ178:CJ180"/>
    <mergeCell ref="CN178:CN180"/>
    <mergeCell ref="CO178:CO180"/>
    <mergeCell ref="CP178:CP180"/>
    <mergeCell ref="BY178:BY180"/>
    <mergeCell ref="BZ178:BZ180"/>
    <mergeCell ref="CA178:CA180"/>
    <mergeCell ref="CE178:CE180"/>
    <mergeCell ref="CF178:CF180"/>
    <mergeCell ref="CG178:CG180"/>
    <mergeCell ref="CH175:CH177"/>
    <mergeCell ref="CI175:CI177"/>
    <mergeCell ref="CJ175:CJ177"/>
    <mergeCell ref="CN175:CN177"/>
    <mergeCell ref="CO175:CO177"/>
    <mergeCell ref="CP175:CP177"/>
    <mergeCell ref="AL175:AL177"/>
    <mergeCell ref="AB181:AB183"/>
    <mergeCell ref="AC181:AC183"/>
    <mergeCell ref="AD181:AD183"/>
    <mergeCell ref="AE181:AE183"/>
    <mergeCell ref="AF181:AF183"/>
    <mergeCell ref="DY178:DY180"/>
    <mergeCell ref="DZ178:DZ180"/>
    <mergeCell ref="EA178:EA180"/>
    <mergeCell ref="EB178:EB180"/>
    <mergeCell ref="EJ178:EJ180"/>
    <mergeCell ref="DQ178:DQ180"/>
    <mergeCell ref="DR178:DR180"/>
    <mergeCell ref="DS178:DS180"/>
    <mergeCell ref="DT178:DT180"/>
    <mergeCell ref="DU178:DU180"/>
    <mergeCell ref="DX178:DX180"/>
    <mergeCell ref="DH178:DH180"/>
    <mergeCell ref="DI178:DI180"/>
    <mergeCell ref="DJ178:DJ180"/>
    <mergeCell ref="DK178:DK180"/>
    <mergeCell ref="DL178:DL180"/>
    <mergeCell ref="DP178:DP180"/>
    <mergeCell ref="CY178:CY180"/>
    <mergeCell ref="CZ178:CZ180"/>
    <mergeCell ref="DA178:DA180"/>
    <mergeCell ref="DI175:DI177"/>
    <mergeCell ref="DJ175:DJ177"/>
    <mergeCell ref="DK175:DK177"/>
    <mergeCell ref="DL175:DL177"/>
    <mergeCell ref="DP175:DP177"/>
    <mergeCell ref="DQ175:DQ177"/>
    <mergeCell ref="CZ175:CZ177"/>
    <mergeCell ref="DA175:DA177"/>
    <mergeCell ref="DB175:DB177"/>
    <mergeCell ref="DC175:DC177"/>
    <mergeCell ref="DG175:DG177"/>
    <mergeCell ref="DH175:DH177"/>
    <mergeCell ref="CQ175:CQ177"/>
    <mergeCell ref="CR175:CR177"/>
    <mergeCell ref="CS175:CS177"/>
    <mergeCell ref="CW175:CW177"/>
    <mergeCell ref="CX175:CX177"/>
    <mergeCell ref="CY175:CY177"/>
    <mergeCell ref="EJ175:EJ177"/>
    <mergeCell ref="EK175:EK177"/>
    <mergeCell ref="EL175:EL177"/>
    <mergeCell ref="EM175:EM183"/>
    <mergeCell ref="EN175:EN183"/>
    <mergeCell ref="EO175:EO183"/>
    <mergeCell ref="EL178:EL180"/>
    <mergeCell ref="EL181:EL183"/>
    <mergeCell ref="DZ175:DZ177"/>
    <mergeCell ref="EA175:EA177"/>
    <mergeCell ref="EB175:EB177"/>
    <mergeCell ref="EC175:EC183"/>
    <mergeCell ref="ED175:ED177"/>
    <mergeCell ref="EE175:EE177"/>
    <mergeCell ref="DR175:DR177"/>
    <mergeCell ref="DS175:DS177"/>
    <mergeCell ref="DT175:DT177"/>
    <mergeCell ref="DU175:DU177"/>
    <mergeCell ref="DX175:DX177"/>
    <mergeCell ref="DY175:DY177"/>
    <mergeCell ref="EK178:EK180"/>
    <mergeCell ref="EB181:EB183"/>
    <mergeCell ref="EJ181:EJ183"/>
    <mergeCell ref="DY181:DY183"/>
    <mergeCell ref="DZ181:DZ183"/>
    <mergeCell ref="EA181:EA183"/>
    <mergeCell ref="EK181:EK183"/>
    <mergeCell ref="AS178:AS180"/>
    <mergeCell ref="AT178:AT180"/>
    <mergeCell ref="AU178:AU180"/>
    <mergeCell ref="AV178:AV180"/>
    <mergeCell ref="AW178:AW180"/>
    <mergeCell ref="AX178:AX180"/>
    <mergeCell ref="AJ178:AJ180"/>
    <mergeCell ref="AK178:AK180"/>
    <mergeCell ref="AL178:AL180"/>
    <mergeCell ref="AM178:AM180"/>
    <mergeCell ref="AN178:AN180"/>
    <mergeCell ref="AO178:AO180"/>
    <mergeCell ref="AA178:AA180"/>
    <mergeCell ref="AB178:AB180"/>
    <mergeCell ref="AC178:AC180"/>
    <mergeCell ref="AD178:AD180"/>
    <mergeCell ref="AE178:AE180"/>
    <mergeCell ref="AF178:AF180"/>
    <mergeCell ref="EJ169:EJ171"/>
    <mergeCell ref="EM169:EM174"/>
    <mergeCell ref="ER169:ER171"/>
    <mergeCell ref="EJ172:EJ174"/>
    <mergeCell ref="ER172:ER174"/>
    <mergeCell ref="AA175:AA177"/>
    <mergeCell ref="AB175:AB177"/>
    <mergeCell ref="AC175:AC177"/>
    <mergeCell ref="AD175:AD177"/>
    <mergeCell ref="AE175:AE177"/>
    <mergeCell ref="ER156:ER158"/>
    <mergeCell ref="EJ159:EJ161"/>
    <mergeCell ref="ER159:ER161"/>
    <mergeCell ref="EJ162:EJ165"/>
    <mergeCell ref="ER162:ER165"/>
    <mergeCell ref="EJ166:EJ168"/>
    <mergeCell ref="ER166:ER168"/>
    <mergeCell ref="AX175:AX177"/>
    <mergeCell ref="AY175:AY177"/>
    <mergeCell ref="BC175:BC177"/>
    <mergeCell ref="BD175:BD177"/>
    <mergeCell ref="BE175:BE177"/>
    <mergeCell ref="BF175:BF177"/>
    <mergeCell ref="AO175:AO177"/>
    <mergeCell ref="AS175:AS177"/>
    <mergeCell ref="AT175:AT177"/>
    <mergeCell ref="AU175:AU177"/>
    <mergeCell ref="AV175:AV177"/>
    <mergeCell ref="AW175:AW177"/>
    <mergeCell ref="AF175:AF177"/>
    <mergeCell ref="AJ175:AJ177"/>
    <mergeCell ref="AK175:AK177"/>
    <mergeCell ref="ER129:ER131"/>
    <mergeCell ref="EJ132:EJ134"/>
    <mergeCell ref="ER105:ER107"/>
    <mergeCell ref="EJ108:EJ110"/>
    <mergeCell ref="EM108:EM119"/>
    <mergeCell ref="ER108:ER110"/>
    <mergeCell ref="EJ111:EJ113"/>
    <mergeCell ref="ER111:ER113"/>
    <mergeCell ref="EJ114:EJ116"/>
    <mergeCell ref="ER114:ER116"/>
    <mergeCell ref="EJ117:EJ119"/>
    <mergeCell ref="ER117:ER119"/>
    <mergeCell ref="AM175:AM177"/>
    <mergeCell ref="AN175:AN177"/>
    <mergeCell ref="BY175:BY177"/>
    <mergeCell ref="BZ175:BZ177"/>
    <mergeCell ref="CA175:CA177"/>
    <mergeCell ref="CE175:CE177"/>
    <mergeCell ref="CF175:CF177"/>
    <mergeCell ref="CG175:CG177"/>
    <mergeCell ref="BP175:BP177"/>
    <mergeCell ref="BQ175:BQ177"/>
    <mergeCell ref="BU175:BU177"/>
    <mergeCell ref="BV175:BV177"/>
    <mergeCell ref="BW175:BW177"/>
    <mergeCell ref="BX175:BX177"/>
    <mergeCell ref="BG175:BG177"/>
    <mergeCell ref="BH175:BH177"/>
    <mergeCell ref="BL175:BL177"/>
    <mergeCell ref="BM175:BM177"/>
    <mergeCell ref="BN175:BN177"/>
    <mergeCell ref="BO175:BO177"/>
    <mergeCell ref="DR75:DR77"/>
    <mergeCell ref="DS75:DS77"/>
    <mergeCell ref="CX75:CX77"/>
    <mergeCell ref="CY75:CY77"/>
    <mergeCell ref="CZ75:CZ77"/>
    <mergeCell ref="DA75:DA77"/>
    <mergeCell ref="EJ144:EJ146"/>
    <mergeCell ref="EM144:EM168"/>
    <mergeCell ref="ER144:ER146"/>
    <mergeCell ref="EJ147:EJ149"/>
    <mergeCell ref="ER147:ER149"/>
    <mergeCell ref="EJ150:EJ152"/>
    <mergeCell ref="ER150:ER152"/>
    <mergeCell ref="EJ153:EJ155"/>
    <mergeCell ref="ER153:ER155"/>
    <mergeCell ref="EJ156:EJ158"/>
    <mergeCell ref="ER132:ER134"/>
    <mergeCell ref="EJ135:EJ137"/>
    <mergeCell ref="ER135:ER137"/>
    <mergeCell ref="EJ138:EJ140"/>
    <mergeCell ref="EM138:EM143"/>
    <mergeCell ref="ER138:ER140"/>
    <mergeCell ref="EJ141:EJ143"/>
    <mergeCell ref="ER141:ER143"/>
    <mergeCell ref="EJ120:EJ122"/>
    <mergeCell ref="EM120:EM137"/>
    <mergeCell ref="ER120:ER122"/>
    <mergeCell ref="EJ123:EJ125"/>
    <mergeCell ref="ER123:ER125"/>
    <mergeCell ref="EJ126:EJ128"/>
    <mergeCell ref="ER126:ER128"/>
    <mergeCell ref="EJ129:EJ131"/>
    <mergeCell ref="CS70:CS80"/>
    <mergeCell ref="CV70:CV72"/>
    <mergeCell ref="CW70:CW72"/>
    <mergeCell ref="CX70:CX72"/>
    <mergeCell ref="EJ96:EJ98"/>
    <mergeCell ref="EM96:EM107"/>
    <mergeCell ref="ER96:ER98"/>
    <mergeCell ref="EJ99:EJ101"/>
    <mergeCell ref="ER99:ER101"/>
    <mergeCell ref="EJ102:EJ104"/>
    <mergeCell ref="ER102:ER104"/>
    <mergeCell ref="EJ105:EJ107"/>
    <mergeCell ref="EJ81:EJ83"/>
    <mergeCell ref="EM81:EM83"/>
    <mergeCell ref="ER81:ER83"/>
    <mergeCell ref="EJ84:EJ86"/>
    <mergeCell ref="EM84:EM95"/>
    <mergeCell ref="ER84:ER86"/>
    <mergeCell ref="EJ87:EJ89"/>
    <mergeCell ref="ER87:ER89"/>
    <mergeCell ref="EJ90:EJ92"/>
    <mergeCell ref="ER90:ER92"/>
    <mergeCell ref="EJ93:EJ95"/>
    <mergeCell ref="ER93:ER95"/>
    <mergeCell ref="EP75:EP77"/>
    <mergeCell ref="EQ75:EQ77"/>
    <mergeCell ref="EP73:EP74"/>
    <mergeCell ref="EQ73:EQ74"/>
    <mergeCell ref="DT70:DT80"/>
    <mergeCell ref="DU70:DU80"/>
    <mergeCell ref="DX70:DX80"/>
    <mergeCell ref="DY70:DY72"/>
    <mergeCell ref="AA70:AA72"/>
    <mergeCell ref="AB70:AB72"/>
    <mergeCell ref="AC70:AC72"/>
    <mergeCell ref="AD70:AD72"/>
    <mergeCell ref="BE75:BE77"/>
    <mergeCell ref="BY78:BY80"/>
    <mergeCell ref="CE78:CE80"/>
    <mergeCell ref="EF78:EF80"/>
    <mergeCell ref="EJ78:EJ80"/>
    <mergeCell ref="EK78:EK80"/>
    <mergeCell ref="EL78:EL80"/>
    <mergeCell ref="EP78:EP80"/>
    <mergeCell ref="EQ78:EQ80"/>
    <mergeCell ref="DR78:DR80"/>
    <mergeCell ref="DS78:DS80"/>
    <mergeCell ref="DY78:DY80"/>
    <mergeCell ref="DZ78:DZ80"/>
    <mergeCell ref="EA78:EA80"/>
    <mergeCell ref="EB78:EB80"/>
    <mergeCell ref="DG78:DG80"/>
    <mergeCell ref="CP75:CP77"/>
    <mergeCell ref="CQ75:CQ77"/>
    <mergeCell ref="DZ75:DZ77"/>
    <mergeCell ref="EA75:EA77"/>
    <mergeCell ref="EB75:EB77"/>
    <mergeCell ref="EF75:EF77"/>
    <mergeCell ref="EJ75:EJ77"/>
    <mergeCell ref="EK75:EK77"/>
    <mergeCell ref="DI75:DI77"/>
    <mergeCell ref="DJ75:DJ77"/>
    <mergeCell ref="DP75:DP77"/>
    <mergeCell ref="DQ75:DQ77"/>
    <mergeCell ref="AA75:AA77"/>
    <mergeCell ref="AB75:AB77"/>
    <mergeCell ref="AC75:AC77"/>
    <mergeCell ref="AD75:AD77"/>
    <mergeCell ref="AJ75:AJ77"/>
    <mergeCell ref="AK75:AK77"/>
    <mergeCell ref="AL75:AL77"/>
    <mergeCell ref="AM75:AM77"/>
    <mergeCell ref="BU73:BU74"/>
    <mergeCell ref="BV73:BV74"/>
    <mergeCell ref="BW73:BW74"/>
    <mergeCell ref="BX73:BX74"/>
    <mergeCell ref="BY73:BY74"/>
    <mergeCell ref="CE73:CE74"/>
    <mergeCell ref="BU75:BU77"/>
    <mergeCell ref="BV75:BV77"/>
    <mergeCell ref="BW75:BW77"/>
    <mergeCell ref="BX75:BX77"/>
    <mergeCell ref="BY75:BY77"/>
    <mergeCell ref="CE75:CE77"/>
    <mergeCell ref="AT73:AT74"/>
    <mergeCell ref="AU73:AU74"/>
    <mergeCell ref="AV73:AV74"/>
    <mergeCell ref="AW73:AW74"/>
    <mergeCell ref="BF75:BF77"/>
    <mergeCell ref="BL75:BL77"/>
    <mergeCell ref="BM75:BM77"/>
    <mergeCell ref="BN75:BN77"/>
    <mergeCell ref="BO75:BO77"/>
    <mergeCell ref="CY70:CY72"/>
    <mergeCell ref="CW73:CW74"/>
    <mergeCell ref="CX73:CX74"/>
    <mergeCell ref="CY73:CY74"/>
    <mergeCell ref="CW75:CW77"/>
    <mergeCell ref="CI70:CI80"/>
    <mergeCell ref="CJ70:CJ80"/>
    <mergeCell ref="CQ78:CQ80"/>
    <mergeCell ref="CW78:CW80"/>
    <mergeCell ref="CX78:CX80"/>
    <mergeCell ref="CY78:CY80"/>
    <mergeCell ref="DQ70:DQ72"/>
    <mergeCell ref="DI73:DI74"/>
    <mergeCell ref="DJ73:DJ74"/>
    <mergeCell ref="DP73:DP74"/>
    <mergeCell ref="DQ73:DQ74"/>
    <mergeCell ref="CZ70:CZ72"/>
    <mergeCell ref="DA70:DA72"/>
    <mergeCell ref="DB70:DB80"/>
    <mergeCell ref="DC70:DC80"/>
    <mergeCell ref="DG70:DG72"/>
    <mergeCell ref="DH78:DH80"/>
    <mergeCell ref="DI78:DI80"/>
    <mergeCell ref="DJ78:DJ80"/>
    <mergeCell ref="DP78:DP80"/>
    <mergeCell ref="DQ78:DQ80"/>
    <mergeCell ref="CZ78:CZ80"/>
    <mergeCell ref="DA78:DA80"/>
    <mergeCell ref="CN70:CN72"/>
    <mergeCell ref="CO70:CO72"/>
    <mergeCell ref="CP70:CP72"/>
    <mergeCell ref="CQ70:CQ72"/>
    <mergeCell ref="AA78:AA80"/>
    <mergeCell ref="AB78:AB80"/>
    <mergeCell ref="AC78:AC80"/>
    <mergeCell ref="AD78:AD80"/>
    <mergeCell ref="AJ78:AJ80"/>
    <mergeCell ref="AK78:AK80"/>
    <mergeCell ref="AL78:AL80"/>
    <mergeCell ref="CF78:CF80"/>
    <mergeCell ref="CG78:CG80"/>
    <mergeCell ref="CH78:CH80"/>
    <mergeCell ref="CN78:CN80"/>
    <mergeCell ref="CO78:CO80"/>
    <mergeCell ref="CP78:CP80"/>
    <mergeCell ref="BU78:BU80"/>
    <mergeCell ref="BV78:BV80"/>
    <mergeCell ref="BW78:BW80"/>
    <mergeCell ref="BX78:BX80"/>
    <mergeCell ref="BD78:BD80"/>
    <mergeCell ref="AE70:AE80"/>
    <mergeCell ref="AF70:AF80"/>
    <mergeCell ref="AJ70:AJ72"/>
    <mergeCell ref="AK70:AK72"/>
    <mergeCell ref="BL70:BL72"/>
    <mergeCell ref="BM70:BM72"/>
    <mergeCell ref="BE70:BE72"/>
    <mergeCell ref="BF70:BF72"/>
    <mergeCell ref="BG70:BG80"/>
    <mergeCell ref="BH70:BH80"/>
    <mergeCell ref="BC73:BC74"/>
    <mergeCell ref="BD73:BD74"/>
    <mergeCell ref="BE73:BE74"/>
    <mergeCell ref="BF73:BF74"/>
    <mergeCell ref="DS73:DS74"/>
    <mergeCell ref="BT70:BT72"/>
    <mergeCell ref="BU70:BU72"/>
    <mergeCell ref="BV70:BV72"/>
    <mergeCell ref="AA73:AA74"/>
    <mergeCell ref="AB73:AB74"/>
    <mergeCell ref="AC73:AC74"/>
    <mergeCell ref="AD73:AD74"/>
    <mergeCell ref="AJ73:AJ74"/>
    <mergeCell ref="AK73:AK74"/>
    <mergeCell ref="AL73:AL74"/>
    <mergeCell ref="AM73:AM74"/>
    <mergeCell ref="EJ70:EJ72"/>
    <mergeCell ref="EJ73:EJ74"/>
    <mergeCell ref="DZ70:DZ72"/>
    <mergeCell ref="EA70:EA72"/>
    <mergeCell ref="EB70:EB72"/>
    <mergeCell ref="EC70:EC80"/>
    <mergeCell ref="ED70:ED80"/>
    <mergeCell ref="EF70:EF72"/>
    <mergeCell ref="DZ73:DZ74"/>
    <mergeCell ref="EA73:EA74"/>
    <mergeCell ref="EB73:EB74"/>
    <mergeCell ref="EF73:EF74"/>
    <mergeCell ref="DR70:DR72"/>
    <mergeCell ref="DS70:DS72"/>
    <mergeCell ref="DR73:DR74"/>
    <mergeCell ref="BE78:BE80"/>
    <mergeCell ref="AU78:AU80"/>
    <mergeCell ref="AV78:AV80"/>
    <mergeCell ref="AW78:AW80"/>
    <mergeCell ref="BC78:BC80"/>
    <mergeCell ref="EP68:EP69"/>
    <mergeCell ref="EQ68:EQ69"/>
    <mergeCell ref="DG75:DG77"/>
    <mergeCell ref="DH75:DH77"/>
    <mergeCell ref="CG75:CG77"/>
    <mergeCell ref="CH75:CH77"/>
    <mergeCell ref="EP70:EP72"/>
    <mergeCell ref="EQ70:EQ72"/>
    <mergeCell ref="AV70:AV72"/>
    <mergeCell ref="AW70:AW72"/>
    <mergeCell ref="AX70:AX80"/>
    <mergeCell ref="AY70:AY80"/>
    <mergeCell ref="EK70:EK72"/>
    <mergeCell ref="EL70:EL72"/>
    <mergeCell ref="EM70:EM80"/>
    <mergeCell ref="EN70:EN80"/>
    <mergeCell ref="EO70:EO80"/>
    <mergeCell ref="EK73:EK74"/>
    <mergeCell ref="EL73:EL74"/>
    <mergeCell ref="EL75:EL77"/>
    <mergeCell ref="DY73:DY74"/>
    <mergeCell ref="DY75:DY77"/>
    <mergeCell ref="DI70:DI72"/>
    <mergeCell ref="DJ70:DJ72"/>
    <mergeCell ref="DK70:DK80"/>
    <mergeCell ref="DL70:DL80"/>
    <mergeCell ref="DP70:DP72"/>
    <mergeCell ref="DH70:DH72"/>
    <mergeCell ref="CZ73:CZ74"/>
    <mergeCell ref="DA73:DA74"/>
    <mergeCell ref="DG73:DG74"/>
    <mergeCell ref="DH73:DH74"/>
    <mergeCell ref="CN73:CN74"/>
    <mergeCell ref="CO73:CO74"/>
    <mergeCell ref="CP73:CP74"/>
    <mergeCell ref="CQ73:CQ74"/>
    <mergeCell ref="CN75:CN77"/>
    <mergeCell ref="BU68:BU69"/>
    <mergeCell ref="BV68:BV69"/>
    <mergeCell ref="BW68:BW69"/>
    <mergeCell ref="BX68:BX69"/>
    <mergeCell ref="CW68:CW69"/>
    <mergeCell ref="BZ70:BZ80"/>
    <mergeCell ref="CA70:CA80"/>
    <mergeCell ref="CE70:CE72"/>
    <mergeCell ref="CF70:CF72"/>
    <mergeCell ref="CG70:CG72"/>
    <mergeCell ref="CH70:CH72"/>
    <mergeCell ref="CF73:CF74"/>
    <mergeCell ref="CG73:CG74"/>
    <mergeCell ref="CH73:CH74"/>
    <mergeCell ref="CF75:CF77"/>
    <mergeCell ref="CO75:CO77"/>
    <mergeCell ref="CO68:CO69"/>
    <mergeCell ref="CP68:CP69"/>
    <mergeCell ref="CQ68:CQ69"/>
    <mergeCell ref="BY70:BY72"/>
    <mergeCell ref="CR65:CR69"/>
    <mergeCell ref="CS65:CS69"/>
    <mergeCell ref="CQ66:CQ67"/>
    <mergeCell ref="CW66:CW67"/>
    <mergeCell ref="BW70:BW72"/>
    <mergeCell ref="BX70:BX72"/>
    <mergeCell ref="CR70:CR80"/>
    <mergeCell ref="EO65:EO69"/>
    <mergeCell ref="AA66:AA67"/>
    <mergeCell ref="AB66:AB67"/>
    <mergeCell ref="AC66:AC67"/>
    <mergeCell ref="AD66:AD67"/>
    <mergeCell ref="AJ66:AJ67"/>
    <mergeCell ref="AK66:AK67"/>
    <mergeCell ref="DK65:DK69"/>
    <mergeCell ref="DL65:DL69"/>
    <mergeCell ref="DT65:DT69"/>
    <mergeCell ref="DU65:DU69"/>
    <mergeCell ref="DX65:DX69"/>
    <mergeCell ref="EC65:EC69"/>
    <mergeCell ref="DP66:DP67"/>
    <mergeCell ref="DQ66:DQ67"/>
    <mergeCell ref="DR66:DR67"/>
    <mergeCell ref="DS66:DS67"/>
    <mergeCell ref="CI65:CI69"/>
    <mergeCell ref="ED65:ED69"/>
    <mergeCell ref="EM65:EM69"/>
    <mergeCell ref="EN65:EN69"/>
    <mergeCell ref="CA65:CA69"/>
    <mergeCell ref="BL66:BL67"/>
    <mergeCell ref="BM66:BM67"/>
    <mergeCell ref="BN66:BN67"/>
    <mergeCell ref="BO66:BO67"/>
    <mergeCell ref="AU68:AU69"/>
    <mergeCell ref="AV68:AV69"/>
    <mergeCell ref="EK66:EK67"/>
    <mergeCell ref="EL66:EL67"/>
    <mergeCell ref="BN68:BN69"/>
    <mergeCell ref="BO68:BO69"/>
    <mergeCell ref="EA68:EA69"/>
    <mergeCell ref="EB68:EB69"/>
    <mergeCell ref="EF68:EF69"/>
    <mergeCell ref="EJ68:EJ69"/>
    <mergeCell ref="EK68:EK69"/>
    <mergeCell ref="EL68:EL69"/>
    <mergeCell ref="DP68:DP69"/>
    <mergeCell ref="DQ68:DQ69"/>
    <mergeCell ref="DR68:DR69"/>
    <mergeCell ref="DS68:DS69"/>
    <mergeCell ref="DY68:DY69"/>
    <mergeCell ref="DZ68:DZ69"/>
    <mergeCell ref="CZ68:CZ69"/>
    <mergeCell ref="DA68:DA69"/>
    <mergeCell ref="DG68:DG69"/>
    <mergeCell ref="DH68:DH69"/>
    <mergeCell ref="DI68:DI69"/>
    <mergeCell ref="DJ68:DJ69"/>
    <mergeCell ref="DB65:DB69"/>
    <mergeCell ref="DC65:DC69"/>
    <mergeCell ref="AT70:AT72"/>
    <mergeCell ref="AU70:AU72"/>
    <mergeCell ref="BZ65:BZ69"/>
    <mergeCell ref="BN70:BN72"/>
    <mergeCell ref="BO70:BO72"/>
    <mergeCell ref="BP70:BP80"/>
    <mergeCell ref="BQ70:BQ80"/>
    <mergeCell ref="BL73:BL74"/>
    <mergeCell ref="BM73:BM74"/>
    <mergeCell ref="BU66:BU67"/>
    <mergeCell ref="BV66:BV67"/>
    <mergeCell ref="BD75:BD77"/>
    <mergeCell ref="BF78:BF80"/>
    <mergeCell ref="BL78:BL80"/>
    <mergeCell ref="BM78:BM80"/>
    <mergeCell ref="BN78:BN80"/>
    <mergeCell ref="BO78:BO80"/>
    <mergeCell ref="AT78:AT80"/>
    <mergeCell ref="AY65:AY69"/>
    <mergeCell ref="BC75:BC77"/>
    <mergeCell ref="CO66:CO67"/>
    <mergeCell ref="CP66:CP67"/>
    <mergeCell ref="AE65:AE69"/>
    <mergeCell ref="BW66:BW67"/>
    <mergeCell ref="BX66:BX67"/>
    <mergeCell ref="BY66:BY67"/>
    <mergeCell ref="CE66:CE67"/>
    <mergeCell ref="AU66:AU67"/>
    <mergeCell ref="AV66:AV67"/>
    <mergeCell ref="BC66:BC67"/>
    <mergeCell ref="BD66:BD67"/>
    <mergeCell ref="BE66:BE67"/>
    <mergeCell ref="BF66:BF67"/>
    <mergeCell ref="CJ65:CJ69"/>
    <mergeCell ref="AL70:AL72"/>
    <mergeCell ref="AM70:AM72"/>
    <mergeCell ref="AN70:AN80"/>
    <mergeCell ref="AO70:AO80"/>
    <mergeCell ref="AR70:AR72"/>
    <mergeCell ref="AS70:AS72"/>
    <mergeCell ref="AS73:AS74"/>
    <mergeCell ref="AS75:AS77"/>
    <mergeCell ref="AM78:AM80"/>
    <mergeCell ref="AS78:AS80"/>
    <mergeCell ref="AT75:AT77"/>
    <mergeCell ref="AU75:AU77"/>
    <mergeCell ref="AV75:AV77"/>
    <mergeCell ref="AW75:AW77"/>
    <mergeCell ref="BN73:BN74"/>
    <mergeCell ref="BO73:BO74"/>
    <mergeCell ref="BC70:BC72"/>
    <mergeCell ref="BD70:BD72"/>
    <mergeCell ref="EP66:EP67"/>
    <mergeCell ref="EQ66:EQ67"/>
    <mergeCell ref="AA68:AA69"/>
    <mergeCell ref="AB68:AB69"/>
    <mergeCell ref="AC68:AC69"/>
    <mergeCell ref="AD68:AD69"/>
    <mergeCell ref="AJ68:AJ69"/>
    <mergeCell ref="AK68:AK69"/>
    <mergeCell ref="DY66:DY67"/>
    <mergeCell ref="DZ66:DZ67"/>
    <mergeCell ref="EA66:EA67"/>
    <mergeCell ref="EB66:EB67"/>
    <mergeCell ref="EF66:EF67"/>
    <mergeCell ref="EJ66:EJ67"/>
    <mergeCell ref="CZ66:CZ67"/>
    <mergeCell ref="DA66:DA67"/>
    <mergeCell ref="DG66:DG67"/>
    <mergeCell ref="DH66:DH67"/>
    <mergeCell ref="DI66:DI67"/>
    <mergeCell ref="DJ66:DJ67"/>
    <mergeCell ref="CF66:CF67"/>
    <mergeCell ref="CG66:CG67"/>
    <mergeCell ref="CH66:CH67"/>
    <mergeCell ref="CN66:CN67"/>
    <mergeCell ref="CX68:CX69"/>
    <mergeCell ref="CY68:CY69"/>
    <mergeCell ref="BY68:BY69"/>
    <mergeCell ref="CE68:CE69"/>
    <mergeCell ref="CF68:CF69"/>
    <mergeCell ref="CG68:CG69"/>
    <mergeCell ref="CH68:CH69"/>
    <mergeCell ref="CN68:CN69"/>
    <mergeCell ref="CX66:CX67"/>
    <mergeCell ref="CY66:CY67"/>
    <mergeCell ref="BG65:BG69"/>
    <mergeCell ref="BH65:BH69"/>
    <mergeCell ref="BP65:BP69"/>
    <mergeCell ref="BQ65:BQ69"/>
    <mergeCell ref="AA57:AA58"/>
    <mergeCell ref="EL59:EL64"/>
    <mergeCell ref="EP59:EP64"/>
    <mergeCell ref="EQ59:EQ64"/>
    <mergeCell ref="AW62:AW64"/>
    <mergeCell ref="BY62:BY64"/>
    <mergeCell ref="DA62:DA64"/>
    <mergeCell ref="DZ59:DZ64"/>
    <mergeCell ref="EA59:EA64"/>
    <mergeCell ref="EB59:EB64"/>
    <mergeCell ref="EF59:EF64"/>
    <mergeCell ref="EJ59:EJ64"/>
    <mergeCell ref="EK59:EK64"/>
    <mergeCell ref="DJ59:DJ64"/>
    <mergeCell ref="DP59:DP64"/>
    <mergeCell ref="DQ59:DQ64"/>
    <mergeCell ref="DR59:DR64"/>
    <mergeCell ref="DS59:DS64"/>
    <mergeCell ref="DY59:DY64"/>
    <mergeCell ref="AT59:AT64"/>
    <mergeCell ref="BL68:BL69"/>
    <mergeCell ref="BM68:BM69"/>
    <mergeCell ref="AF65:AF69"/>
    <mergeCell ref="AN65:AN69"/>
    <mergeCell ref="AO65:AO69"/>
    <mergeCell ref="AX65:AX69"/>
    <mergeCell ref="CQ53:CQ56"/>
    <mergeCell ref="AU59:AU64"/>
    <mergeCell ref="AV59:AV64"/>
    <mergeCell ref="AW59:AW61"/>
    <mergeCell ref="EQ57:EQ58"/>
    <mergeCell ref="AA59:AA64"/>
    <mergeCell ref="AB59:AB64"/>
    <mergeCell ref="AC59:AC64"/>
    <mergeCell ref="AD59:AD64"/>
    <mergeCell ref="AJ59:AJ64"/>
    <mergeCell ref="AK59:AK64"/>
    <mergeCell ref="AL59:AL64"/>
    <mergeCell ref="EA57:EA58"/>
    <mergeCell ref="EB57:EB58"/>
    <mergeCell ref="EF57:EF58"/>
    <mergeCell ref="EJ57:EJ58"/>
    <mergeCell ref="EK57:EK58"/>
    <mergeCell ref="EL57:EL58"/>
    <mergeCell ref="DJ57:DJ58"/>
    <mergeCell ref="DP57:DP58"/>
    <mergeCell ref="DQ57:DQ58"/>
    <mergeCell ref="DR57:DR58"/>
    <mergeCell ref="DH59:DH64"/>
    <mergeCell ref="DI59:DI64"/>
    <mergeCell ref="CO59:CO64"/>
    <mergeCell ref="CP59:CP64"/>
    <mergeCell ref="CQ59:CQ64"/>
    <mergeCell ref="CV59:CV61"/>
    <mergeCell ref="CW59:CW64"/>
    <mergeCell ref="CX59:CX64"/>
    <mergeCell ref="CG57:CG58"/>
    <mergeCell ref="AL66:AL67"/>
    <mergeCell ref="AM66:AM67"/>
    <mergeCell ref="AS66:AS67"/>
    <mergeCell ref="AT66:AT67"/>
    <mergeCell ref="AL68:AL69"/>
    <mergeCell ref="AM68:AM69"/>
    <mergeCell ref="AS68:AS69"/>
    <mergeCell ref="AT68:AT69"/>
    <mergeCell ref="BC68:BC69"/>
    <mergeCell ref="BD68:BD69"/>
    <mergeCell ref="BE68:BE69"/>
    <mergeCell ref="BF68:BF69"/>
    <mergeCell ref="DH53:DH56"/>
    <mergeCell ref="DI53:DI56"/>
    <mergeCell ref="DJ53:DJ56"/>
    <mergeCell ref="CO53:CO56"/>
    <mergeCell ref="CP53:CP56"/>
    <mergeCell ref="BX57:BX58"/>
    <mergeCell ref="BY57:BY58"/>
    <mergeCell ref="CE57:CE58"/>
    <mergeCell ref="BE59:BE64"/>
    <mergeCell ref="BF59:BF64"/>
    <mergeCell ref="BL59:BL64"/>
    <mergeCell ref="BM59:BM64"/>
    <mergeCell ref="BY59:BY61"/>
    <mergeCell ref="CE59:CE64"/>
    <mergeCell ref="CF59:CF64"/>
    <mergeCell ref="CN59:CN64"/>
    <mergeCell ref="CW53:CW56"/>
    <mergeCell ref="CG53:CG56"/>
    <mergeCell ref="CH53:CH56"/>
    <mergeCell ref="CF57:CF58"/>
    <mergeCell ref="CZ47:CZ49"/>
    <mergeCell ref="CV57:CV58"/>
    <mergeCell ref="CY59:CY64"/>
    <mergeCell ref="CZ59:CZ64"/>
    <mergeCell ref="BW57:BW58"/>
    <mergeCell ref="BU59:BU64"/>
    <mergeCell ref="BV59:BV64"/>
    <mergeCell ref="BW59:BW64"/>
    <mergeCell ref="BX59:BX64"/>
    <mergeCell ref="CW57:CW58"/>
    <mergeCell ref="CX57:CX58"/>
    <mergeCell ref="CY57:CY58"/>
    <mergeCell ref="CZ57:CZ58"/>
    <mergeCell ref="DA57:DA58"/>
    <mergeCell ref="DG57:DG58"/>
    <mergeCell ref="CH57:CH58"/>
    <mergeCell ref="CN57:CN58"/>
    <mergeCell ref="CO57:CO58"/>
    <mergeCell ref="CP57:CP58"/>
    <mergeCell ref="CJ47:CJ64"/>
    <mergeCell ref="CN47:CN49"/>
    <mergeCell ref="CO47:CO49"/>
    <mergeCell ref="CP47:CP49"/>
    <mergeCell ref="CQ47:CQ49"/>
    <mergeCell ref="CR47:CR64"/>
    <mergeCell ref="CO50:CO52"/>
    <mergeCell ref="CP50:CP52"/>
    <mergeCell ref="CQ50:CQ52"/>
    <mergeCell ref="CN53:CN56"/>
    <mergeCell ref="CQ57:CQ58"/>
    <mergeCell ref="DA59:DA61"/>
    <mergeCell ref="DG59:DG64"/>
    <mergeCell ref="CN50:CN52"/>
    <mergeCell ref="EQ53:EQ56"/>
    <mergeCell ref="CV50:CV52"/>
    <mergeCell ref="CW50:CW52"/>
    <mergeCell ref="CX50:CX52"/>
    <mergeCell ref="CY50:CY52"/>
    <mergeCell ref="CX53:CX56"/>
    <mergeCell ref="CY53:CY56"/>
    <mergeCell ref="AB57:AB58"/>
    <mergeCell ref="AC57:AC58"/>
    <mergeCell ref="AD57:AD58"/>
    <mergeCell ref="AJ57:AJ58"/>
    <mergeCell ref="AK57:AK58"/>
    <mergeCell ref="AL57:AL58"/>
    <mergeCell ref="AM57:AM58"/>
    <mergeCell ref="AR57:AR58"/>
    <mergeCell ref="EB53:EB56"/>
    <mergeCell ref="EF53:EF56"/>
    <mergeCell ref="EJ53:EJ56"/>
    <mergeCell ref="EK53:EK56"/>
    <mergeCell ref="EL53:EL56"/>
    <mergeCell ref="EP53:EP56"/>
    <mergeCell ref="DQ53:DQ56"/>
    <mergeCell ref="DR53:DR56"/>
    <mergeCell ref="DS53:DS56"/>
    <mergeCell ref="DH57:DH58"/>
    <mergeCell ref="DI57:DI58"/>
    <mergeCell ref="CS47:CS64"/>
    <mergeCell ref="CV47:CV49"/>
    <mergeCell ref="CW47:CW49"/>
    <mergeCell ref="CX47:CX49"/>
    <mergeCell ref="CY47:CY49"/>
    <mergeCell ref="EQ50:EQ52"/>
    <mergeCell ref="AA53:AA56"/>
    <mergeCell ref="AB53:AB56"/>
    <mergeCell ref="AC53:AC56"/>
    <mergeCell ref="AD53:AD56"/>
    <mergeCell ref="AJ53:AJ56"/>
    <mergeCell ref="AK53:AK56"/>
    <mergeCell ref="AL53:AL56"/>
    <mergeCell ref="AM53:AM56"/>
    <mergeCell ref="AS53:AS56"/>
    <mergeCell ref="CZ50:CZ52"/>
    <mergeCell ref="DA50:DA52"/>
    <mergeCell ref="DG50:DG52"/>
    <mergeCell ref="DH50:DH52"/>
    <mergeCell ref="DI50:DI52"/>
    <mergeCell ref="DJ50:DJ52"/>
    <mergeCell ref="BY50:BY52"/>
    <mergeCell ref="CE50:CE52"/>
    <mergeCell ref="CF50:CF52"/>
    <mergeCell ref="CG50:CG52"/>
    <mergeCell ref="DZ53:DZ56"/>
    <mergeCell ref="EA53:EA56"/>
    <mergeCell ref="CZ53:CZ56"/>
    <mergeCell ref="DA53:DA56"/>
    <mergeCell ref="DG53:DG56"/>
    <mergeCell ref="EC47:EC64"/>
    <mergeCell ref="ED47:ED64"/>
    <mergeCell ref="EF47:EF49"/>
    <mergeCell ref="CF47:CF49"/>
    <mergeCell ref="CG47:CG49"/>
    <mergeCell ref="CH47:CH49"/>
    <mergeCell ref="CI47:CI64"/>
    <mergeCell ref="EJ47:EJ49"/>
    <mergeCell ref="EA50:EA52"/>
    <mergeCell ref="EB50:EB52"/>
    <mergeCell ref="EF50:EF52"/>
    <mergeCell ref="EJ50:EJ52"/>
    <mergeCell ref="BF53:BF56"/>
    <mergeCell ref="DS47:DS49"/>
    <mergeCell ref="DT47:DT64"/>
    <mergeCell ref="DU47:DU64"/>
    <mergeCell ref="DX47:DX64"/>
    <mergeCell ref="DY47:DY49"/>
    <mergeCell ref="DZ47:DZ49"/>
    <mergeCell ref="DS50:DS52"/>
    <mergeCell ref="DY50:DY52"/>
    <mergeCell ref="DZ50:DZ52"/>
    <mergeCell ref="DZ57:DZ58"/>
    <mergeCell ref="DJ47:DJ49"/>
    <mergeCell ref="DK47:DK64"/>
    <mergeCell ref="DL47:DL64"/>
    <mergeCell ref="DP47:DP49"/>
    <mergeCell ref="DQ47:DQ49"/>
    <mergeCell ref="DR47:DR49"/>
    <mergeCell ref="DP50:DP52"/>
    <mergeCell ref="DQ50:DQ52"/>
    <mergeCell ref="DR50:DR52"/>
    <mergeCell ref="DP53:DP56"/>
    <mergeCell ref="DY53:DY56"/>
    <mergeCell ref="DS57:DS58"/>
    <mergeCell ref="DY57:DY58"/>
    <mergeCell ref="DA47:DA49"/>
    <mergeCell ref="DB47:DB64"/>
    <mergeCell ref="DC47:DC64"/>
    <mergeCell ref="DG47:DG49"/>
    <mergeCell ref="DH47:DH49"/>
    <mergeCell ref="DI47:DI49"/>
    <mergeCell ref="BP47:BP64"/>
    <mergeCell ref="BQ47:BQ64"/>
    <mergeCell ref="BT47:BT49"/>
    <mergeCell ref="BM50:BM52"/>
    <mergeCell ref="BN50:BN52"/>
    <mergeCell ref="BO50:BO52"/>
    <mergeCell ref="BT57:BT58"/>
    <mergeCell ref="EQ47:EQ49"/>
    <mergeCell ref="AA50:AA52"/>
    <mergeCell ref="AB50:AB52"/>
    <mergeCell ref="AC50:AC52"/>
    <mergeCell ref="AD50:AD52"/>
    <mergeCell ref="AJ50:AJ52"/>
    <mergeCell ref="AK50:AK52"/>
    <mergeCell ref="AL50:AL52"/>
    <mergeCell ref="AM50:AM52"/>
    <mergeCell ref="AR50:AR52"/>
    <mergeCell ref="EK47:EK49"/>
    <mergeCell ref="EL47:EL49"/>
    <mergeCell ref="EM47:EM64"/>
    <mergeCell ref="EN47:EN64"/>
    <mergeCell ref="EO47:EO64"/>
    <mergeCell ref="EP47:EP49"/>
    <mergeCell ref="EK50:EK52"/>
    <mergeCell ref="EL50:EL52"/>
    <mergeCell ref="EP50:EP52"/>
    <mergeCell ref="EP57:EP58"/>
    <mergeCell ref="EA47:EA49"/>
    <mergeCell ref="EB47:EB49"/>
    <mergeCell ref="BU47:BU49"/>
    <mergeCell ref="BV47:BV49"/>
    <mergeCell ref="BW47:BW49"/>
    <mergeCell ref="BX47:BX49"/>
    <mergeCell ref="BY47:BY49"/>
    <mergeCell ref="BZ47:BZ64"/>
    <mergeCell ref="BU50:BU52"/>
    <mergeCell ref="BV50:BV52"/>
    <mergeCell ref="BW50:BW52"/>
    <mergeCell ref="BX50:BX52"/>
    <mergeCell ref="CH50:CH52"/>
    <mergeCell ref="BU53:BU56"/>
    <mergeCell ref="BV53:BV56"/>
    <mergeCell ref="BW53:BW56"/>
    <mergeCell ref="BX53:BX56"/>
    <mergeCell ref="BY53:BY56"/>
    <mergeCell ref="CE53:CE56"/>
    <mergeCell ref="CF53:CF56"/>
    <mergeCell ref="CG59:CG64"/>
    <mergeCell ref="CH59:CH64"/>
    <mergeCell ref="CA47:CA64"/>
    <mergeCell ref="CE47:CE49"/>
    <mergeCell ref="BU57:BU58"/>
    <mergeCell ref="BV57:BV58"/>
    <mergeCell ref="AU47:AU49"/>
    <mergeCell ref="AV47:AV49"/>
    <mergeCell ref="AW47:AW49"/>
    <mergeCell ref="AX47:AX64"/>
    <mergeCell ref="AY47:AY64"/>
    <mergeCell ref="BC47:BC49"/>
    <mergeCell ref="AU50:AU52"/>
    <mergeCell ref="AV50:AV52"/>
    <mergeCell ref="AW50:AW52"/>
    <mergeCell ref="BC50:BC52"/>
    <mergeCell ref="AM47:AM49"/>
    <mergeCell ref="AN47:AN64"/>
    <mergeCell ref="AO47:AO64"/>
    <mergeCell ref="AR47:AR49"/>
    <mergeCell ref="AS47:AS49"/>
    <mergeCell ref="AT47:AT49"/>
    <mergeCell ref="AS50:AS52"/>
    <mergeCell ref="AT50:AT52"/>
    <mergeCell ref="AT53:AT56"/>
    <mergeCell ref="AS57:AS58"/>
    <mergeCell ref="AU53:AU56"/>
    <mergeCell ref="AV53:AV56"/>
    <mergeCell ref="AW53:AW56"/>
    <mergeCell ref="BC53:BC56"/>
    <mergeCell ref="AT57:AT58"/>
    <mergeCell ref="AU57:AU58"/>
    <mergeCell ref="AV57:AV58"/>
    <mergeCell ref="AW57:AW58"/>
    <mergeCell ref="BC57:BC58"/>
    <mergeCell ref="BC59:BC64"/>
    <mergeCell ref="AM59:AM64"/>
    <mergeCell ref="AS59:AS64"/>
    <mergeCell ref="BD47:BD49"/>
    <mergeCell ref="BE47:BE49"/>
    <mergeCell ref="BF47:BF49"/>
    <mergeCell ref="BG47:BG64"/>
    <mergeCell ref="BH47:BH64"/>
    <mergeCell ref="BL47:BL49"/>
    <mergeCell ref="BD50:BD52"/>
    <mergeCell ref="BE50:BE52"/>
    <mergeCell ref="BF50:BF52"/>
    <mergeCell ref="BL50:BL52"/>
    <mergeCell ref="BL53:BL56"/>
    <mergeCell ref="BM53:BM56"/>
    <mergeCell ref="BN53:BN56"/>
    <mergeCell ref="BO53:BO56"/>
    <mergeCell ref="BD53:BD56"/>
    <mergeCell ref="BE53:BE56"/>
    <mergeCell ref="BD57:BD58"/>
    <mergeCell ref="BD59:BD64"/>
    <mergeCell ref="BM47:BM49"/>
    <mergeCell ref="BN47:BN49"/>
    <mergeCell ref="BO47:BO49"/>
    <mergeCell ref="BE57:BE58"/>
    <mergeCell ref="BF57:BF58"/>
    <mergeCell ref="BL57:BL58"/>
    <mergeCell ref="BM57:BM58"/>
    <mergeCell ref="BN57:BN58"/>
    <mergeCell ref="BO57:BO58"/>
    <mergeCell ref="BN59:BN64"/>
    <mergeCell ref="BO59:BO64"/>
    <mergeCell ref="EQ42:EQ44"/>
    <mergeCell ref="AA45:AA46"/>
    <mergeCell ref="AB45:AB46"/>
    <mergeCell ref="AC45:AC46"/>
    <mergeCell ref="AD45:AD46"/>
    <mergeCell ref="AJ45:AJ46"/>
    <mergeCell ref="AK45:AK46"/>
    <mergeCell ref="AL45:AL46"/>
    <mergeCell ref="EK42:EK44"/>
    <mergeCell ref="EL42:EL44"/>
    <mergeCell ref="EM42:EM46"/>
    <mergeCell ref="EN42:EN46"/>
    <mergeCell ref="EO42:EO46"/>
    <mergeCell ref="EP42:EP44"/>
    <mergeCell ref="EK45:EK46"/>
    <mergeCell ref="EL45:EL46"/>
    <mergeCell ref="EP45:EP46"/>
    <mergeCell ref="EA42:EA44"/>
    <mergeCell ref="EB42:EB44"/>
    <mergeCell ref="EC42:EC46"/>
    <mergeCell ref="ED42:ED46"/>
    <mergeCell ref="EF42:EF44"/>
    <mergeCell ref="EJ42:EJ44"/>
    <mergeCell ref="EA45:EA46"/>
    <mergeCell ref="EB45:EB46"/>
    <mergeCell ref="EF45:EF46"/>
    <mergeCell ref="EJ45:EJ46"/>
    <mergeCell ref="DS42:DS44"/>
    <mergeCell ref="DT42:DT46"/>
    <mergeCell ref="DU42:DU46"/>
    <mergeCell ref="DQ42:DQ44"/>
    <mergeCell ref="DR42:DR44"/>
    <mergeCell ref="EQ45:EQ46"/>
    <mergeCell ref="AA47:AA49"/>
    <mergeCell ref="AB47:AB49"/>
    <mergeCell ref="AC47:AC49"/>
    <mergeCell ref="AD47:AD49"/>
    <mergeCell ref="AE47:AE64"/>
    <mergeCell ref="AF47:AF64"/>
    <mergeCell ref="AJ47:AJ49"/>
    <mergeCell ref="AK47:AK49"/>
    <mergeCell ref="AL47:AL49"/>
    <mergeCell ref="BY45:BY46"/>
    <mergeCell ref="CE45:CE46"/>
    <mergeCell ref="CF45:CF46"/>
    <mergeCell ref="CG45:CG46"/>
    <mergeCell ref="CH45:CH46"/>
    <mergeCell ref="CN45:CN46"/>
    <mergeCell ref="AW45:AW46"/>
    <mergeCell ref="BC45:BC46"/>
    <mergeCell ref="BD45:BD46"/>
    <mergeCell ref="BE45:BE46"/>
    <mergeCell ref="BF45:BF46"/>
    <mergeCell ref="BL45:BL46"/>
    <mergeCell ref="DX42:DX46"/>
    <mergeCell ref="DY42:DY44"/>
    <mergeCell ref="DZ42:DZ44"/>
    <mergeCell ref="DS45:DS46"/>
    <mergeCell ref="DY45:DY46"/>
    <mergeCell ref="DZ45:DZ46"/>
    <mergeCell ref="DJ42:DJ44"/>
    <mergeCell ref="DK42:DK46"/>
    <mergeCell ref="DL42:DL46"/>
    <mergeCell ref="DP42:DP44"/>
    <mergeCell ref="DQ45:DQ46"/>
    <mergeCell ref="DR45:DR46"/>
    <mergeCell ref="DA42:DA44"/>
    <mergeCell ref="DB42:DB46"/>
    <mergeCell ref="DC42:DC46"/>
    <mergeCell ref="DG42:DG44"/>
    <mergeCell ref="DH42:DH44"/>
    <mergeCell ref="DI42:DI44"/>
    <mergeCell ref="DA45:DA46"/>
    <mergeCell ref="DG45:DG46"/>
    <mergeCell ref="DH45:DH46"/>
    <mergeCell ref="DI45:DI46"/>
    <mergeCell ref="CR42:CR46"/>
    <mergeCell ref="CS42:CS46"/>
    <mergeCell ref="CW42:CW44"/>
    <mergeCell ref="CX42:CX44"/>
    <mergeCell ref="CY42:CY44"/>
    <mergeCell ref="CZ42:CZ44"/>
    <mergeCell ref="CW45:CW46"/>
    <mergeCell ref="CX45:CX46"/>
    <mergeCell ref="CY45:CY46"/>
    <mergeCell ref="CZ45:CZ46"/>
    <mergeCell ref="BC42:BC44"/>
    <mergeCell ref="BD42:BD44"/>
    <mergeCell ref="BE42:BE44"/>
    <mergeCell ref="BF42:BF44"/>
    <mergeCell ref="BG42:BG46"/>
    <mergeCell ref="AS42:AS44"/>
    <mergeCell ref="AT42:AT44"/>
    <mergeCell ref="AU42:AU44"/>
    <mergeCell ref="AV42:AV44"/>
    <mergeCell ref="AW42:AW44"/>
    <mergeCell ref="AX42:AX46"/>
    <mergeCell ref="AS45:AS46"/>
    <mergeCell ref="AT45:AT46"/>
    <mergeCell ref="AU45:AU46"/>
    <mergeCell ref="AV45:AV46"/>
    <mergeCell ref="DJ45:DJ46"/>
    <mergeCell ref="DP45:DP46"/>
    <mergeCell ref="CI42:CI46"/>
    <mergeCell ref="CJ42:CJ46"/>
    <mergeCell ref="CN42:CN44"/>
    <mergeCell ref="CO42:CO44"/>
    <mergeCell ref="CP42:CP44"/>
    <mergeCell ref="CQ42:CQ44"/>
    <mergeCell ref="CO45:CO46"/>
    <mergeCell ref="CP45:CP46"/>
    <mergeCell ref="CQ45:CQ46"/>
    <mergeCell ref="BZ42:BZ46"/>
    <mergeCell ref="CA42:CA46"/>
    <mergeCell ref="CE42:CE44"/>
    <mergeCell ref="CF42:CF44"/>
    <mergeCell ref="CG42:CG44"/>
    <mergeCell ref="CH42:CH44"/>
    <mergeCell ref="BQ42:BQ46"/>
    <mergeCell ref="BU42:BU44"/>
    <mergeCell ref="BV42:BV44"/>
    <mergeCell ref="BW42:BW44"/>
    <mergeCell ref="BX42:BX44"/>
    <mergeCell ref="BY42:BY44"/>
    <mergeCell ref="BU45:BU46"/>
    <mergeCell ref="BV45:BV46"/>
    <mergeCell ref="BW45:BW46"/>
    <mergeCell ref="BX45:BX46"/>
    <mergeCell ref="BH42:BH46"/>
    <mergeCell ref="BL42:BL44"/>
    <mergeCell ref="BM42:BM44"/>
    <mergeCell ref="BN42:BN44"/>
    <mergeCell ref="BO42:BO44"/>
    <mergeCell ref="BP42:BP46"/>
    <mergeCell ref="BM45:BM46"/>
    <mergeCell ref="BN45:BN46"/>
    <mergeCell ref="BO45:BO46"/>
    <mergeCell ref="BK39:BK41"/>
    <mergeCell ref="BT39:BT41"/>
    <mergeCell ref="DU38:DU41"/>
    <mergeCell ref="EC38:EC41"/>
    <mergeCell ref="ED38:ED41"/>
    <mergeCell ref="EM38:EM41"/>
    <mergeCell ref="EN38:EN41"/>
    <mergeCell ref="EO38:EO41"/>
    <mergeCell ref="DX39:DX41"/>
    <mergeCell ref="CS38:CS41"/>
    <mergeCell ref="DB38:DB41"/>
    <mergeCell ref="DC38:DC41"/>
    <mergeCell ref="DK38:DK41"/>
    <mergeCell ref="DL38:DL41"/>
    <mergeCell ref="DT38:DT41"/>
    <mergeCell ref="CV39:CV41"/>
    <mergeCell ref="DA39:DA41"/>
    <mergeCell ref="DF39:DF41"/>
    <mergeCell ref="DO39:DO41"/>
    <mergeCell ref="BQ38:BQ41"/>
    <mergeCell ref="BZ38:BZ41"/>
    <mergeCell ref="CA38:CA41"/>
    <mergeCell ref="CI38:CI41"/>
    <mergeCell ref="CJ38:CJ41"/>
    <mergeCell ref="CR38:CR41"/>
    <mergeCell ref="BY39:BY41"/>
    <mergeCell ref="CD39:CD41"/>
    <mergeCell ref="CM39:CM41"/>
    <mergeCell ref="AJ42:AJ44"/>
    <mergeCell ref="AK42:AK44"/>
    <mergeCell ref="AL42:AL44"/>
    <mergeCell ref="AM42:AM44"/>
    <mergeCell ref="AN42:AN46"/>
    <mergeCell ref="AO42:AO46"/>
    <mergeCell ref="AM45:AM46"/>
    <mergeCell ref="AA42:AA44"/>
    <mergeCell ref="AB42:AB44"/>
    <mergeCell ref="AC42:AC44"/>
    <mergeCell ref="AD42:AD44"/>
    <mergeCell ref="AE42:AE46"/>
    <mergeCell ref="AF42:AF46"/>
    <mergeCell ref="AI39:AI41"/>
    <mergeCell ref="AR39:AR41"/>
    <mergeCell ref="AW39:AW41"/>
    <mergeCell ref="BB39:BB41"/>
    <mergeCell ref="AY42:AY46"/>
    <mergeCell ref="BG38:BG41"/>
    <mergeCell ref="BH38:BH41"/>
    <mergeCell ref="BP38:BP41"/>
    <mergeCell ref="EK34:EK37"/>
    <mergeCell ref="EL34:EL37"/>
    <mergeCell ref="EM34:EM37"/>
    <mergeCell ref="EN34:EN37"/>
    <mergeCell ref="EO34:EO37"/>
    <mergeCell ref="EP34:EP37"/>
    <mergeCell ref="EA34:EA37"/>
    <mergeCell ref="EB34:EB37"/>
    <mergeCell ref="EC34:EC37"/>
    <mergeCell ref="ED34:ED37"/>
    <mergeCell ref="EF34:EF37"/>
    <mergeCell ref="EJ34:EJ37"/>
    <mergeCell ref="DR34:DR37"/>
    <mergeCell ref="DS34:DS37"/>
    <mergeCell ref="DT34:DT37"/>
    <mergeCell ref="DU34:DU37"/>
    <mergeCell ref="DY34:DY37"/>
    <mergeCell ref="DZ34:DZ37"/>
    <mergeCell ref="DI34:DI37"/>
    <mergeCell ref="DJ34:DJ37"/>
    <mergeCell ref="DK34:DK37"/>
    <mergeCell ref="DL34:DL37"/>
    <mergeCell ref="DP34:DP37"/>
    <mergeCell ref="DQ34:DQ37"/>
    <mergeCell ref="CZ34:CZ37"/>
    <mergeCell ref="DA34:DA37"/>
    <mergeCell ref="DB34:DB37"/>
    <mergeCell ref="DC34:DC37"/>
    <mergeCell ref="DG34:DG37"/>
    <mergeCell ref="AX34:AX37"/>
    <mergeCell ref="AY34:AY37"/>
    <mergeCell ref="BC34:BC37"/>
    <mergeCell ref="BD34:BD37"/>
    <mergeCell ref="BE34:BE37"/>
    <mergeCell ref="BF34:BF37"/>
    <mergeCell ref="AO34:AO37"/>
    <mergeCell ref="AS34:AS37"/>
    <mergeCell ref="AT34:AT37"/>
    <mergeCell ref="AU34:AU37"/>
    <mergeCell ref="AV34:AV37"/>
    <mergeCell ref="AW34:AW37"/>
    <mergeCell ref="AE38:AE41"/>
    <mergeCell ref="AF38:AF41"/>
    <mergeCell ref="AN38:AN41"/>
    <mergeCell ref="AO38:AO41"/>
    <mergeCell ref="AX38:AX41"/>
    <mergeCell ref="AY38:AY41"/>
    <mergeCell ref="DR32:DR33"/>
    <mergeCell ref="DS32:DS33"/>
    <mergeCell ref="DB32:DB33"/>
    <mergeCell ref="DC32:DC33"/>
    <mergeCell ref="DG32:DG33"/>
    <mergeCell ref="DH32:DH33"/>
    <mergeCell ref="DI32:DI33"/>
    <mergeCell ref="DJ32:DJ33"/>
    <mergeCell ref="CS32:CS33"/>
    <mergeCell ref="CW32:CW33"/>
    <mergeCell ref="CX32:CX33"/>
    <mergeCell ref="CY32:CY33"/>
    <mergeCell ref="CZ32:CZ33"/>
    <mergeCell ref="DA32:DA33"/>
    <mergeCell ref="EQ34:EQ37"/>
    <mergeCell ref="BH34:BH37"/>
    <mergeCell ref="BL34:BL37"/>
    <mergeCell ref="BM34:BM37"/>
    <mergeCell ref="BN34:BN37"/>
    <mergeCell ref="BO34:BO37"/>
    <mergeCell ref="DH34:DH37"/>
    <mergeCell ref="CQ34:CQ37"/>
    <mergeCell ref="CR34:CR37"/>
    <mergeCell ref="CS34:CS37"/>
    <mergeCell ref="CW34:CW37"/>
    <mergeCell ref="CX34:CX37"/>
    <mergeCell ref="CY34:CY37"/>
    <mergeCell ref="CH34:CH37"/>
    <mergeCell ref="CI34:CI37"/>
    <mergeCell ref="CJ34:CJ37"/>
    <mergeCell ref="CN34:CN37"/>
    <mergeCell ref="CO34:CO37"/>
    <mergeCell ref="BG34:BG37"/>
    <mergeCell ref="AF34:AF37"/>
    <mergeCell ref="AJ34:AJ37"/>
    <mergeCell ref="AK34:AK37"/>
    <mergeCell ref="AL34:AL37"/>
    <mergeCell ref="AM34:AM37"/>
    <mergeCell ref="AN34:AN37"/>
    <mergeCell ref="EM32:EM33"/>
    <mergeCell ref="EN32:EN33"/>
    <mergeCell ref="EO32:EO33"/>
    <mergeCell ref="EP32:EP33"/>
    <mergeCell ref="EQ32:EQ33"/>
    <mergeCell ref="AA34:AA37"/>
    <mergeCell ref="AB34:AB37"/>
    <mergeCell ref="AC34:AC37"/>
    <mergeCell ref="AD34:AD37"/>
    <mergeCell ref="AE34:AE37"/>
    <mergeCell ref="EC32:EC33"/>
    <mergeCell ref="ED32:ED33"/>
    <mergeCell ref="EF32:EF33"/>
    <mergeCell ref="EJ32:EJ33"/>
    <mergeCell ref="EK32:EK33"/>
    <mergeCell ref="EL32:EL33"/>
    <mergeCell ref="DT32:DT33"/>
    <mergeCell ref="DU32:DU33"/>
    <mergeCell ref="DY32:DY33"/>
    <mergeCell ref="DZ32:DZ33"/>
    <mergeCell ref="EA32:EA33"/>
    <mergeCell ref="EB32:EB33"/>
    <mergeCell ref="DK32:DK33"/>
    <mergeCell ref="DL32:DL33"/>
    <mergeCell ref="DP32:DP33"/>
    <mergeCell ref="CP34:CP37"/>
    <mergeCell ref="BY34:BY37"/>
    <mergeCell ref="BZ34:BZ37"/>
    <mergeCell ref="CA34:CA37"/>
    <mergeCell ref="CE34:CE37"/>
    <mergeCell ref="CF34:CF37"/>
    <mergeCell ref="CG34:CG37"/>
    <mergeCell ref="BP34:BP37"/>
    <mergeCell ref="BQ34:BQ37"/>
    <mergeCell ref="BU34:BU37"/>
    <mergeCell ref="BV34:BV37"/>
    <mergeCell ref="BW34:BW37"/>
    <mergeCell ref="BX34:BX37"/>
    <mergeCell ref="BH32:BH33"/>
    <mergeCell ref="BL32:BL33"/>
    <mergeCell ref="BM32:BM33"/>
    <mergeCell ref="BN32:BN33"/>
    <mergeCell ref="BO32:BO33"/>
    <mergeCell ref="BP32:BP33"/>
    <mergeCell ref="AY32:AY33"/>
    <mergeCell ref="BC32:BC33"/>
    <mergeCell ref="BD32:BD33"/>
    <mergeCell ref="BE32:BE33"/>
    <mergeCell ref="BF32:BF33"/>
    <mergeCell ref="BG32:BG33"/>
    <mergeCell ref="AS32:AS33"/>
    <mergeCell ref="AT32:AT33"/>
    <mergeCell ref="AU32:AU33"/>
    <mergeCell ref="AV32:AV33"/>
    <mergeCell ref="AW32:AW33"/>
    <mergeCell ref="AX32:AX33"/>
    <mergeCell ref="BY25:BY28"/>
    <mergeCell ref="CJ32:CJ33"/>
    <mergeCell ref="CN32:CN33"/>
    <mergeCell ref="CO32:CO33"/>
    <mergeCell ref="CP32:CP33"/>
    <mergeCell ref="BC25:BC31"/>
    <mergeCell ref="BD25:BD31"/>
    <mergeCell ref="BE25:BE31"/>
    <mergeCell ref="BF25:BF31"/>
    <mergeCell ref="BG25:BG31"/>
    <mergeCell ref="CR32:CR33"/>
    <mergeCell ref="CA32:CA33"/>
    <mergeCell ref="CE32:CE33"/>
    <mergeCell ref="CF32:CF33"/>
    <mergeCell ref="CG32:CG33"/>
    <mergeCell ref="CH32:CH33"/>
    <mergeCell ref="CI32:CI33"/>
    <mergeCell ref="BQ32:BQ33"/>
    <mergeCell ref="BU32:BU33"/>
    <mergeCell ref="BV32:BV33"/>
    <mergeCell ref="BW32:BW33"/>
    <mergeCell ref="BX32:BX33"/>
    <mergeCell ref="BZ32:BZ33"/>
    <mergeCell ref="DX25:DX31"/>
    <mergeCell ref="DH25:DH31"/>
    <mergeCell ref="DI25:DI31"/>
    <mergeCell ref="DJ25:DJ31"/>
    <mergeCell ref="DK25:DK31"/>
    <mergeCell ref="DL25:DL31"/>
    <mergeCell ref="DP25:DP31"/>
    <mergeCell ref="CY25:CY31"/>
    <mergeCell ref="CZ25:CZ31"/>
    <mergeCell ref="DA25:DA28"/>
    <mergeCell ref="DB25:DB31"/>
    <mergeCell ref="DC25:DC31"/>
    <mergeCell ref="DG25:DG31"/>
    <mergeCell ref="CQ25:CQ31"/>
    <mergeCell ref="CR25:CR31"/>
    <mergeCell ref="CS25:CS31"/>
    <mergeCell ref="CV25:CV28"/>
    <mergeCell ref="CW25:CW31"/>
    <mergeCell ref="DQ32:DQ33"/>
    <mergeCell ref="AA32:AA33"/>
    <mergeCell ref="AB32:AB33"/>
    <mergeCell ref="AC32:AC33"/>
    <mergeCell ref="AD32:AD33"/>
    <mergeCell ref="AE32:AE33"/>
    <mergeCell ref="AF32:AF33"/>
    <mergeCell ref="EO25:EO31"/>
    <mergeCell ref="EP25:EP31"/>
    <mergeCell ref="EQ25:EQ31"/>
    <mergeCell ref="AR29:AR31"/>
    <mergeCell ref="AW29:AW31"/>
    <mergeCell ref="BT29:BT31"/>
    <mergeCell ref="BY29:BY31"/>
    <mergeCell ref="CV29:CV31"/>
    <mergeCell ref="DA29:DA31"/>
    <mergeCell ref="EF25:EF31"/>
    <mergeCell ref="EJ25:EJ31"/>
    <mergeCell ref="EK25:EK31"/>
    <mergeCell ref="EL25:EL31"/>
    <mergeCell ref="EM25:EM31"/>
    <mergeCell ref="EN25:EN31"/>
    <mergeCell ref="DY25:DY31"/>
    <mergeCell ref="DZ25:DZ31"/>
    <mergeCell ref="EA25:EA31"/>
    <mergeCell ref="EB25:EB31"/>
    <mergeCell ref="EC25:EC31"/>
    <mergeCell ref="ED25:ED31"/>
    <mergeCell ref="DQ25:DQ31"/>
    <mergeCell ref="DR25:DR31"/>
    <mergeCell ref="DS25:DS31"/>
    <mergeCell ref="DT25:DT31"/>
    <mergeCell ref="CQ32:CQ33"/>
    <mergeCell ref="DU25:DU31"/>
    <mergeCell ref="AS25:AS31"/>
    <mergeCell ref="AT25:AT31"/>
    <mergeCell ref="AU25:AU31"/>
    <mergeCell ref="AV25:AV31"/>
    <mergeCell ref="AW25:AW28"/>
    <mergeCell ref="AX25:AX31"/>
    <mergeCell ref="AK25:AK31"/>
    <mergeCell ref="AL25:AL31"/>
    <mergeCell ref="AM25:AM31"/>
    <mergeCell ref="AN25:AN31"/>
    <mergeCell ref="AO25:AO31"/>
    <mergeCell ref="AR25:AR28"/>
    <mergeCell ref="AJ32:AJ33"/>
    <mergeCell ref="AK32:AK33"/>
    <mergeCell ref="AL32:AL33"/>
    <mergeCell ref="AM32:AM33"/>
    <mergeCell ref="AN32:AN33"/>
    <mergeCell ref="AO32:AO33"/>
    <mergeCell ref="BQ25:BQ31"/>
    <mergeCell ref="BT25:BT28"/>
    <mergeCell ref="BU25:BU31"/>
    <mergeCell ref="BV25:BV31"/>
    <mergeCell ref="BW25:BW31"/>
    <mergeCell ref="BX25:BX31"/>
    <mergeCell ref="BH25:BH31"/>
    <mergeCell ref="BL25:BL31"/>
    <mergeCell ref="BM25:BM31"/>
    <mergeCell ref="BN25:BN31"/>
    <mergeCell ref="BO25:BO31"/>
    <mergeCell ref="BP25:BP31"/>
    <mergeCell ref="AY25:AY31"/>
    <mergeCell ref="DG17:DG20"/>
    <mergeCell ref="DH17:DH20"/>
    <mergeCell ref="DI17:DI20"/>
    <mergeCell ref="DJ17:DJ20"/>
    <mergeCell ref="DK17:DK24"/>
    <mergeCell ref="DL17:DL24"/>
    <mergeCell ref="DG21:DG24"/>
    <mergeCell ref="DH21:DH24"/>
    <mergeCell ref="DJ21:DJ24"/>
    <mergeCell ref="CX17:CX20"/>
    <mergeCell ref="CY17:CY20"/>
    <mergeCell ref="BZ25:BZ31"/>
    <mergeCell ref="CA25:CA31"/>
    <mergeCell ref="CE25:CE31"/>
    <mergeCell ref="CF25:CF31"/>
    <mergeCell ref="CG25:CG31"/>
    <mergeCell ref="CH25:CH31"/>
    <mergeCell ref="CI25:CI31"/>
    <mergeCell ref="CJ25:CJ31"/>
    <mergeCell ref="CN25:CN31"/>
    <mergeCell ref="CO25:CO31"/>
    <mergeCell ref="CP25:CP31"/>
    <mergeCell ref="CF21:CF24"/>
    <mergeCell ref="CH21:CH24"/>
    <mergeCell ref="CN21:CN24"/>
    <mergeCell ref="CX25:CX31"/>
    <mergeCell ref="AB21:AB24"/>
    <mergeCell ref="AC21:AC24"/>
    <mergeCell ref="AD21:AD24"/>
    <mergeCell ref="AJ21:AJ24"/>
    <mergeCell ref="AK21:AK24"/>
    <mergeCell ref="EE17:EE24"/>
    <mergeCell ref="EJ17:EJ20"/>
    <mergeCell ref="EK17:EK20"/>
    <mergeCell ref="EL17:EL20"/>
    <mergeCell ref="EM17:EM24"/>
    <mergeCell ref="EN17:EN24"/>
    <mergeCell ref="EJ21:EJ24"/>
    <mergeCell ref="EK21:EK24"/>
    <mergeCell ref="EL21:EL24"/>
    <mergeCell ref="DY17:DY20"/>
    <mergeCell ref="DZ17:DZ20"/>
    <mergeCell ref="EA17:EA20"/>
    <mergeCell ref="EB17:EB20"/>
    <mergeCell ref="EC17:EC20"/>
    <mergeCell ref="ED17:ED24"/>
    <mergeCell ref="DY21:DY24"/>
    <mergeCell ref="DZ21:DZ24"/>
    <mergeCell ref="EB21:EB24"/>
    <mergeCell ref="DP17:DP20"/>
    <mergeCell ref="DQ17:DQ20"/>
    <mergeCell ref="DR17:DR20"/>
    <mergeCell ref="DS17:DS20"/>
    <mergeCell ref="DT17:DT24"/>
    <mergeCell ref="DU17:DU24"/>
    <mergeCell ref="DP21:DP24"/>
    <mergeCell ref="DQ21:DQ24"/>
    <mergeCell ref="DS21:DS24"/>
    <mergeCell ref="BY17:BY20"/>
    <mergeCell ref="BZ17:BZ24"/>
    <mergeCell ref="CA17:CA24"/>
    <mergeCell ref="CE17:CE20"/>
    <mergeCell ref="BW21:BW24"/>
    <mergeCell ref="BX21:BX24"/>
    <mergeCell ref="BY21:BY24"/>
    <mergeCell ref="CE21:CE24"/>
    <mergeCell ref="EP21:EP24"/>
    <mergeCell ref="EQ21:EQ24"/>
    <mergeCell ref="ER21:ER24"/>
    <mergeCell ref="AA25:AA31"/>
    <mergeCell ref="AB25:AB31"/>
    <mergeCell ref="AC25:AC31"/>
    <mergeCell ref="AD25:AD31"/>
    <mergeCell ref="AE25:AE31"/>
    <mergeCell ref="AF25:AF31"/>
    <mergeCell ref="AJ25:AJ31"/>
    <mergeCell ref="AL21:AL24"/>
    <mergeCell ref="AM21:AM24"/>
    <mergeCell ref="AS21:AS24"/>
    <mergeCell ref="AT21:AT24"/>
    <mergeCell ref="AU21:AU24"/>
    <mergeCell ref="AV21:AV24"/>
    <mergeCell ref="EO17:EO24"/>
    <mergeCell ref="EP17:EP20"/>
    <mergeCell ref="EQ17:EQ20"/>
    <mergeCell ref="ER17:ER20"/>
    <mergeCell ref="AV17:AV20"/>
    <mergeCell ref="AW17:AW20"/>
    <mergeCell ref="AX17:AX24"/>
    <mergeCell ref="AA21:AA24"/>
    <mergeCell ref="CQ13:CQ16"/>
    <mergeCell ref="BZ10:BZ16"/>
    <mergeCell ref="BE17:BE20"/>
    <mergeCell ref="BF17:BF20"/>
    <mergeCell ref="BG17:BG24"/>
    <mergeCell ref="ER10:ER12"/>
    <mergeCell ref="AA13:AA16"/>
    <mergeCell ref="AB13:AB16"/>
    <mergeCell ref="AC13:AC16"/>
    <mergeCell ref="AD13:AD16"/>
    <mergeCell ref="CZ17:CZ20"/>
    <mergeCell ref="DA17:DA20"/>
    <mergeCell ref="DB17:DB24"/>
    <mergeCell ref="DC17:DC24"/>
    <mergeCell ref="CX21:CX24"/>
    <mergeCell ref="CZ21:CZ24"/>
    <mergeCell ref="CO17:CO20"/>
    <mergeCell ref="CP17:CP20"/>
    <mergeCell ref="CQ17:CQ20"/>
    <mergeCell ref="CR17:CR24"/>
    <mergeCell ref="CS17:CS24"/>
    <mergeCell ref="CW17:CW20"/>
    <mergeCell ref="CO21:CO24"/>
    <mergeCell ref="CQ21:CQ24"/>
    <mergeCell ref="CW21:CW24"/>
    <mergeCell ref="CF17:CF20"/>
    <mergeCell ref="CG17:CG20"/>
    <mergeCell ref="CH17:CH20"/>
    <mergeCell ref="CI17:CI24"/>
    <mergeCell ref="CJ17:CJ24"/>
    <mergeCell ref="CN17:CN20"/>
    <mergeCell ref="BX17:BX20"/>
    <mergeCell ref="AY17:AY24"/>
    <mergeCell ref="BC17:BC20"/>
    <mergeCell ref="BD17:BD20"/>
    <mergeCell ref="AW21:AW24"/>
    <mergeCell ref="BC21:BC24"/>
    <mergeCell ref="BD21:BD24"/>
    <mergeCell ref="BW17:BW20"/>
    <mergeCell ref="AS17:AS20"/>
    <mergeCell ref="AT17:AT20"/>
    <mergeCell ref="AU17:AU20"/>
    <mergeCell ref="ER13:ER16"/>
    <mergeCell ref="AA17:AA20"/>
    <mergeCell ref="AB17:AB20"/>
    <mergeCell ref="AC17:AC20"/>
    <mergeCell ref="AD17:AD20"/>
    <mergeCell ref="AE17:AE24"/>
    <mergeCell ref="AF17:AF24"/>
    <mergeCell ref="AJ17:AJ20"/>
    <mergeCell ref="AK17:AK20"/>
    <mergeCell ref="AL17:AL20"/>
    <mergeCell ref="BY13:BY16"/>
    <mergeCell ref="CE13:CE16"/>
    <mergeCell ref="CF13:CF16"/>
    <mergeCell ref="CG13:CG16"/>
    <mergeCell ref="CH13:CH16"/>
    <mergeCell ref="CN13:CN16"/>
    <mergeCell ref="CI10:CI16"/>
    <mergeCell ref="CJ10:CJ16"/>
    <mergeCell ref="CN10:CN12"/>
    <mergeCell ref="BN17:BN20"/>
    <mergeCell ref="BO17:BO20"/>
    <mergeCell ref="BP17:BP24"/>
    <mergeCell ref="BQ17:BQ24"/>
    <mergeCell ref="BU17:BU20"/>
    <mergeCell ref="BV17:BV20"/>
    <mergeCell ref="BN21:BN24"/>
    <mergeCell ref="BO21:BO24"/>
    <mergeCell ref="BU21:BU24"/>
    <mergeCell ref="BV21:BV24"/>
    <mergeCell ref="BH17:BH24"/>
    <mergeCell ref="BL17:BL20"/>
    <mergeCell ref="BM17:BM20"/>
    <mergeCell ref="BE21:BE24"/>
    <mergeCell ref="BF21:BF24"/>
    <mergeCell ref="BL21:BL24"/>
    <mergeCell ref="BM21:BM24"/>
    <mergeCell ref="EE10:EE16"/>
    <mergeCell ref="EJ10:EJ12"/>
    <mergeCell ref="EK10:EK12"/>
    <mergeCell ref="EB13:EB16"/>
    <mergeCell ref="EC13:EC16"/>
    <mergeCell ref="EJ13:EJ16"/>
    <mergeCell ref="EK13:EK16"/>
    <mergeCell ref="DS10:DS12"/>
    <mergeCell ref="DT10:DT16"/>
    <mergeCell ref="DU10:DU16"/>
    <mergeCell ref="DY10:DY12"/>
    <mergeCell ref="DZ10:DZ12"/>
    <mergeCell ref="EA10:EA12"/>
    <mergeCell ref="DS13:DS16"/>
    <mergeCell ref="DY13:DY16"/>
    <mergeCell ref="DZ13:DZ16"/>
    <mergeCell ref="EA13:EA16"/>
    <mergeCell ref="CW10:CW12"/>
    <mergeCell ref="AJ13:AJ16"/>
    <mergeCell ref="AK13:AK16"/>
    <mergeCell ref="AL13:AL16"/>
    <mergeCell ref="AM13:AM16"/>
    <mergeCell ref="AS13:AS16"/>
    <mergeCell ref="EL10:EL12"/>
    <mergeCell ref="EM10:EM16"/>
    <mergeCell ref="EN10:EN16"/>
    <mergeCell ref="EO10:EO16"/>
    <mergeCell ref="EP10:EP12"/>
    <mergeCell ref="EQ10:EQ12"/>
    <mergeCell ref="EL13:EL16"/>
    <mergeCell ref="EP13:EP16"/>
    <mergeCell ref="EQ13:EQ16"/>
    <mergeCell ref="EB10:EB12"/>
    <mergeCell ref="EC10:EC12"/>
    <mergeCell ref="ED10:ED16"/>
    <mergeCell ref="BV13:BV16"/>
    <mergeCell ref="BW13:BW16"/>
    <mergeCell ref="BX13:BX16"/>
    <mergeCell ref="BH10:BH16"/>
    <mergeCell ref="BL10:BL12"/>
    <mergeCell ref="BM10:BM12"/>
    <mergeCell ref="BN10:BN12"/>
    <mergeCell ref="BO10:BO12"/>
    <mergeCell ref="BP10:BP16"/>
    <mergeCell ref="BL13:BL16"/>
    <mergeCell ref="BM13:BM16"/>
    <mergeCell ref="BN13:BN16"/>
    <mergeCell ref="BO13:BO16"/>
    <mergeCell ref="DA10:DA12"/>
    <mergeCell ref="DB10:DB16"/>
    <mergeCell ref="AS10:AS12"/>
    <mergeCell ref="AT10:AT12"/>
    <mergeCell ref="AU10:AU12"/>
    <mergeCell ref="AV10:AV12"/>
    <mergeCell ref="AW10:AW12"/>
    <mergeCell ref="AX10:AX16"/>
    <mergeCell ref="AT13:AT16"/>
    <mergeCell ref="AU13:AU16"/>
    <mergeCell ref="AV13:AV16"/>
    <mergeCell ref="AW13:AW16"/>
    <mergeCell ref="CA10:CA16"/>
    <mergeCell ref="CE10:CE12"/>
    <mergeCell ref="CF10:CF12"/>
    <mergeCell ref="CG10:CG12"/>
    <mergeCell ref="CH10:CH12"/>
    <mergeCell ref="BQ10:BQ16"/>
    <mergeCell ref="BU10:BU12"/>
    <mergeCell ref="BV10:BV12"/>
    <mergeCell ref="BW10:BW12"/>
    <mergeCell ref="BX10:BX12"/>
    <mergeCell ref="AY10:AY16"/>
    <mergeCell ref="BC10:BC12"/>
    <mergeCell ref="BD10:BD12"/>
    <mergeCell ref="BE10:BE12"/>
    <mergeCell ref="BF10:BF12"/>
    <mergeCell ref="BG10:BG16"/>
    <mergeCell ref="BC13:BC16"/>
    <mergeCell ref="BD13:BD16"/>
    <mergeCell ref="BE13:BE16"/>
    <mergeCell ref="BF13:BF16"/>
    <mergeCell ref="CX10:CX12"/>
    <mergeCell ref="CY10:CY12"/>
    <mergeCell ref="CZ10:CZ12"/>
    <mergeCell ref="CW13:CW16"/>
    <mergeCell ref="CX13:CX16"/>
    <mergeCell ref="CY13:CY16"/>
    <mergeCell ref="CZ13:CZ16"/>
    <mergeCell ref="BY10:BY12"/>
    <mergeCell ref="BU13:BU16"/>
    <mergeCell ref="DP10:DP12"/>
    <mergeCell ref="DQ10:DQ12"/>
    <mergeCell ref="DR10:DR12"/>
    <mergeCell ref="DJ13:DJ16"/>
    <mergeCell ref="DP13:DP16"/>
    <mergeCell ref="DQ13:DQ16"/>
    <mergeCell ref="DR13:DR16"/>
    <mergeCell ref="DC10:DC16"/>
    <mergeCell ref="DG10:DG12"/>
    <mergeCell ref="DH10:DH12"/>
    <mergeCell ref="DI10:DI12"/>
    <mergeCell ref="DA13:DA16"/>
    <mergeCell ref="DG13:DG16"/>
    <mergeCell ref="DH13:DH16"/>
    <mergeCell ref="DI13:DI16"/>
    <mergeCell ref="DJ10:DJ12"/>
    <mergeCell ref="DK10:DK16"/>
    <mergeCell ref="DL10:DL16"/>
    <mergeCell ref="CO10:CO12"/>
    <mergeCell ref="CP10:CP12"/>
    <mergeCell ref="CQ10:CQ12"/>
    <mergeCell ref="CO13:CO16"/>
    <mergeCell ref="CP13:CP16"/>
    <mergeCell ref="EP8:ER8"/>
    <mergeCell ref="EF7:EF8"/>
    <mergeCell ref="EG7:ER7"/>
    <mergeCell ref="CB7:CJ8"/>
    <mergeCell ref="CK7:CS8"/>
    <mergeCell ref="CT7:DC8"/>
    <mergeCell ref="DD7:DL8"/>
    <mergeCell ref="DM7:DU8"/>
    <mergeCell ref="DV7:EE8"/>
    <mergeCell ref="X7:AF8"/>
    <mergeCell ref="AG7:AO8"/>
    <mergeCell ref="AP7:AY8"/>
    <mergeCell ref="AZ7:BH8"/>
    <mergeCell ref="BI7:BQ8"/>
    <mergeCell ref="BR7:CA8"/>
    <mergeCell ref="V8:V9"/>
    <mergeCell ref="W8:W9"/>
    <mergeCell ref="EG8:EI8"/>
    <mergeCell ref="EJ8:EL8"/>
    <mergeCell ref="EM8:EO8"/>
    <mergeCell ref="EE278:EE286"/>
    <mergeCell ref="AJ281:AJ283"/>
    <mergeCell ref="AS281:AS283"/>
    <mergeCell ref="BC281:BC283"/>
    <mergeCell ref="BL281:BL283"/>
    <mergeCell ref="BU281:BU283"/>
    <mergeCell ref="CE281:CE283"/>
    <mergeCell ref="CN281:CN283"/>
    <mergeCell ref="CW281:CW283"/>
    <mergeCell ref="DG281:DG283"/>
    <mergeCell ref="DP281:DP283"/>
    <mergeCell ref="DY281:DY283"/>
    <mergeCell ref="AJ284:AJ286"/>
    <mergeCell ref="AS284:AS286"/>
    <mergeCell ref="BC284:BC286"/>
    <mergeCell ref="BL284:BL286"/>
    <mergeCell ref="BU284:BU286"/>
    <mergeCell ref="CE284:CE286"/>
    <mergeCell ref="CN284:CN286"/>
    <mergeCell ref="CW284:CW286"/>
    <mergeCell ref="DG284:DG286"/>
    <mergeCell ref="DP284:DP286"/>
    <mergeCell ref="DY284:DY286"/>
    <mergeCell ref="AT278:AT280"/>
    <mergeCell ref="AU278:AU280"/>
    <mergeCell ref="AV278:AV280"/>
    <mergeCell ref="AW278:AW280"/>
    <mergeCell ref="AT281:AT283"/>
    <mergeCell ref="AU281:AU283"/>
    <mergeCell ref="AV281:AV283"/>
    <mergeCell ref="BY278:BY280"/>
    <mergeCell ref="BZ278:BZ280"/>
    <mergeCell ref="DY293:DY295"/>
    <mergeCell ref="CY296:CY298"/>
    <mergeCell ref="DA296:DA298"/>
    <mergeCell ref="DG296:DG298"/>
    <mergeCell ref="A7:A9"/>
    <mergeCell ref="B7:B9"/>
    <mergeCell ref="C7:C9"/>
    <mergeCell ref="V7:W7"/>
    <mergeCell ref="AJ278:AJ280"/>
    <mergeCell ref="AO278:AO286"/>
    <mergeCell ref="AS278:AS280"/>
    <mergeCell ref="AY278:AY286"/>
    <mergeCell ref="BC278:BC280"/>
    <mergeCell ref="BH278:BH286"/>
    <mergeCell ref="BL278:BL280"/>
    <mergeCell ref="AJ10:AJ12"/>
    <mergeCell ref="AK10:AK12"/>
    <mergeCell ref="AL10:AL12"/>
    <mergeCell ref="AM10:AM12"/>
    <mergeCell ref="AN10:AN16"/>
    <mergeCell ref="AO10:AO16"/>
    <mergeCell ref="AA10:AA12"/>
    <mergeCell ref="AB10:AB12"/>
    <mergeCell ref="AC10:AC12"/>
    <mergeCell ref="AD10:AD12"/>
    <mergeCell ref="AE10:AE16"/>
    <mergeCell ref="AF10:AF16"/>
    <mergeCell ref="AM17:AM20"/>
    <mergeCell ref="AN17:AN24"/>
    <mergeCell ref="AO17:AO24"/>
    <mergeCell ref="CR10:CR16"/>
    <mergeCell ref="CS10:CS16"/>
    <mergeCell ref="BZ293:BZ298"/>
    <mergeCell ref="CE293:CE295"/>
    <mergeCell ref="CF293:CF298"/>
    <mergeCell ref="CG293:CG295"/>
    <mergeCell ref="CH293:CH298"/>
    <mergeCell ref="CN293:CN295"/>
    <mergeCell ref="CX293:CX298"/>
    <mergeCell ref="CY293:CY295"/>
    <mergeCell ref="CZ293:CZ298"/>
    <mergeCell ref="DA293:DA295"/>
    <mergeCell ref="DB293:DB298"/>
    <mergeCell ref="DG293:DG295"/>
    <mergeCell ref="DH293:DH298"/>
    <mergeCell ref="DI293:DI295"/>
    <mergeCell ref="DJ293:DJ298"/>
    <mergeCell ref="DP293:DP295"/>
    <mergeCell ref="DQ293:DQ298"/>
    <mergeCell ref="CE296:CE298"/>
    <mergeCell ref="CG296:CG298"/>
    <mergeCell ref="CN296:CN298"/>
    <mergeCell ref="CP296:CP298"/>
    <mergeCell ref="CW296:CW298"/>
    <mergeCell ref="CQ293:CQ298"/>
    <mergeCell ref="CW293:CW295"/>
    <mergeCell ref="AJ287:AJ289"/>
    <mergeCell ref="AS287:AS289"/>
    <mergeCell ref="BC287:BC289"/>
    <mergeCell ref="BL287:BL289"/>
    <mergeCell ref="BU287:BU289"/>
    <mergeCell ref="CE287:CE289"/>
    <mergeCell ref="CN287:CN289"/>
    <mergeCell ref="CW287:CW289"/>
    <mergeCell ref="DG287:DG289"/>
    <mergeCell ref="DP287:DP289"/>
    <mergeCell ref="DY287:DY289"/>
    <mergeCell ref="AJ290:AJ292"/>
    <mergeCell ref="AS290:AS292"/>
    <mergeCell ref="BC290:BC292"/>
    <mergeCell ref="BL290:BL292"/>
    <mergeCell ref="BU290:BU292"/>
    <mergeCell ref="CE290:CE292"/>
    <mergeCell ref="CN290:CN292"/>
    <mergeCell ref="CW290:CW292"/>
    <mergeCell ref="DG290:DG292"/>
    <mergeCell ref="DP290:DP292"/>
    <mergeCell ref="DY290:DY292"/>
    <mergeCell ref="BW287:BW289"/>
    <mergeCell ref="BX287:BX289"/>
    <mergeCell ref="BY287:BY289"/>
    <mergeCell ref="BZ287:BZ289"/>
    <mergeCell ref="CF287:CF289"/>
    <mergeCell ref="BM287:BM289"/>
    <mergeCell ref="BN287:BN289"/>
    <mergeCell ref="BO287:BO289"/>
    <mergeCell ref="BP287:BP289"/>
    <mergeCell ref="BV287:BV289"/>
    <mergeCell ref="EM293:EM298"/>
    <mergeCell ref="BU302:BU304"/>
    <mergeCell ref="BV302:BV304"/>
    <mergeCell ref="BF299:BF301"/>
    <mergeCell ref="BG299:BG304"/>
    <mergeCell ref="BH299:BH304"/>
    <mergeCell ref="BL299:BL301"/>
    <mergeCell ref="BM299:BM301"/>
    <mergeCell ref="BF302:BF304"/>
    <mergeCell ref="BL302:BL304"/>
    <mergeCell ref="BM302:BM304"/>
    <mergeCell ref="EP299:EP301"/>
    <mergeCell ref="AV305:AV307"/>
    <mergeCell ref="AW305:AW307"/>
    <mergeCell ref="AX305:AX310"/>
    <mergeCell ref="AY305:AY310"/>
    <mergeCell ref="BC305:BC307"/>
    <mergeCell ref="BD305:BD307"/>
    <mergeCell ref="AV308:AV310"/>
    <mergeCell ref="AW308:AW310"/>
    <mergeCell ref="BC308:BC310"/>
    <mergeCell ref="BE293:BE295"/>
    <mergeCell ref="BF293:BF298"/>
    <mergeCell ref="BL293:BL295"/>
    <mergeCell ref="BM293:BM298"/>
    <mergeCell ref="BN293:BN295"/>
    <mergeCell ref="BO293:BO298"/>
    <mergeCell ref="BU293:BU295"/>
    <mergeCell ref="BV293:BV298"/>
    <mergeCell ref="BW293:BW295"/>
    <mergeCell ref="BX293:BX298"/>
    <mergeCell ref="BY293:BY295"/>
    <mergeCell ref="EP589:EP591"/>
    <mergeCell ref="AV299:AV301"/>
    <mergeCell ref="AW299:AW301"/>
    <mergeCell ref="AX299:AX304"/>
    <mergeCell ref="AY299:AY304"/>
    <mergeCell ref="BC299:BC301"/>
    <mergeCell ref="BD299:BD301"/>
    <mergeCell ref="AV302:AV304"/>
    <mergeCell ref="AW302:AW304"/>
    <mergeCell ref="BC302:BC304"/>
    <mergeCell ref="BD302:BD304"/>
    <mergeCell ref="DI299:DI301"/>
    <mergeCell ref="DJ299:DJ301"/>
    <mergeCell ref="DK299:DK304"/>
    <mergeCell ref="DL299:DL304"/>
    <mergeCell ref="DG302:DG304"/>
    <mergeCell ref="DH302:DH304"/>
    <mergeCell ref="DI302:DI304"/>
    <mergeCell ref="DJ302:DJ304"/>
    <mergeCell ref="CX299:CX301"/>
    <mergeCell ref="CY299:CY301"/>
    <mergeCell ref="CZ299:CZ301"/>
    <mergeCell ref="DA299:DA301"/>
    <mergeCell ref="DB299:DB304"/>
    <mergeCell ref="DC299:DC304"/>
    <mergeCell ref="CX302:CX304"/>
    <mergeCell ref="CY302:CY304"/>
    <mergeCell ref="CZ302:CZ304"/>
    <mergeCell ref="DA302:DA304"/>
    <mergeCell ref="CO299:CO301"/>
    <mergeCell ref="CP299:CP301"/>
    <mergeCell ref="CQ299:CQ301"/>
    <mergeCell ref="EP293:EP295"/>
    <mergeCell ref="EP296:EP298"/>
    <mergeCell ref="EP215:EP217"/>
    <mergeCell ref="EP230:EP232"/>
    <mergeCell ref="EP239:EP240"/>
    <mergeCell ref="EP175:EP177"/>
    <mergeCell ref="EP203:EP205"/>
    <mergeCell ref="EP559:EP562"/>
    <mergeCell ref="EP563:EP565"/>
    <mergeCell ref="EP566:EP568"/>
    <mergeCell ref="EP569:EP571"/>
    <mergeCell ref="EP572:EP574"/>
    <mergeCell ref="EP575:EP576"/>
    <mergeCell ref="EP577:EP579"/>
    <mergeCell ref="EP580:EP581"/>
    <mergeCell ref="EP584:EP586"/>
    <mergeCell ref="EP587:EP588"/>
    <mergeCell ref="EP257:EP259"/>
    <mergeCell ref="EP358:EP359"/>
    <mergeCell ref="EP523:EP526"/>
    <mergeCell ref="EP552:EP553"/>
    <mergeCell ref="EP141:EP143"/>
    <mergeCell ref="EP144:EP146"/>
    <mergeCell ref="EP147:EP149"/>
    <mergeCell ref="EP150:EP152"/>
    <mergeCell ref="EP153:EP155"/>
    <mergeCell ref="EP169:EP171"/>
    <mergeCell ref="EP172:EP174"/>
    <mergeCell ref="EP227:EP229"/>
    <mergeCell ref="EP233:EP235"/>
    <mergeCell ref="EP251:EP252"/>
    <mergeCell ref="EP265:EP266"/>
    <mergeCell ref="EP267:EP276"/>
    <mergeCell ref="EP278:EP280"/>
    <mergeCell ref="EP281:EP283"/>
    <mergeCell ref="EP284:EP286"/>
    <mergeCell ref="EP287:EP289"/>
    <mergeCell ref="EP290:EP292"/>
    <mergeCell ref="E8:E9"/>
    <mergeCell ref="EP156:EP158"/>
    <mergeCell ref="EP159:EP161"/>
    <mergeCell ref="EP162:EP165"/>
    <mergeCell ref="EP166:EP168"/>
    <mergeCell ref="EP592:EP593"/>
    <mergeCell ref="EP594:EP595"/>
    <mergeCell ref="EP596:EP597"/>
    <mergeCell ref="EP598:EP601"/>
    <mergeCell ref="EP602:EP604"/>
    <mergeCell ref="EP605:EP607"/>
    <mergeCell ref="EP608:EP609"/>
    <mergeCell ref="EP81:EP83"/>
    <mergeCell ref="EP84:EP86"/>
    <mergeCell ref="EP87:EP89"/>
    <mergeCell ref="EP90:EP92"/>
    <mergeCell ref="EP93:EP95"/>
    <mergeCell ref="EP96:EP98"/>
    <mergeCell ref="EP99:EP101"/>
    <mergeCell ref="EP102:EP104"/>
    <mergeCell ref="EP105:EP107"/>
    <mergeCell ref="EP108:EP110"/>
    <mergeCell ref="EP111:EP113"/>
    <mergeCell ref="EP114:EP116"/>
    <mergeCell ref="EP117:EP119"/>
    <mergeCell ref="EP120:EP122"/>
    <mergeCell ref="EP123:EP125"/>
    <mergeCell ref="EP126:EP128"/>
    <mergeCell ref="EP129:EP131"/>
    <mergeCell ref="EP132:EP134"/>
    <mergeCell ref="EP135:EP137"/>
    <mergeCell ref="EP138:EP140"/>
    <mergeCell ref="EQ194:EQ196"/>
    <mergeCell ref="EP197:EP199"/>
    <mergeCell ref="EQ197:EQ199"/>
    <mergeCell ref="EP200:EP202"/>
    <mergeCell ref="EQ200:EQ202"/>
    <mergeCell ref="D7:K7"/>
    <mergeCell ref="L7:U7"/>
    <mergeCell ref="EP377:EP378"/>
    <mergeCell ref="EP379:EP380"/>
    <mergeCell ref="EP388:EP392"/>
    <mergeCell ref="EP393:EP402"/>
    <mergeCell ref="EP410:EP411"/>
    <mergeCell ref="EP414:EP415"/>
    <mergeCell ref="EP417:EP418"/>
    <mergeCell ref="EP420:EP422"/>
    <mergeCell ref="U8:U9"/>
    <mergeCell ref="T8:T9"/>
    <mergeCell ref="S8:S9"/>
    <mergeCell ref="R8:R9"/>
    <mergeCell ref="Q8:Q9"/>
    <mergeCell ref="P8:P9"/>
    <mergeCell ref="O8:O9"/>
    <mergeCell ref="N8:N9"/>
    <mergeCell ref="M8:M9"/>
    <mergeCell ref="L8:L9"/>
    <mergeCell ref="K8:K9"/>
    <mergeCell ref="J8:J9"/>
    <mergeCell ref="I8:I9"/>
    <mergeCell ref="H8:H9"/>
    <mergeCell ref="G8:G9"/>
    <mergeCell ref="F8:F9"/>
    <mergeCell ref="D8:D9"/>
    <mergeCell ref="EQ203:EQ205"/>
    <mergeCell ref="EP206:EP208"/>
    <mergeCell ref="EQ206:EQ208"/>
    <mergeCell ref="EP209:EP211"/>
    <mergeCell ref="EQ209:EQ211"/>
    <mergeCell ref="EP212:EP214"/>
    <mergeCell ref="EQ212:EQ214"/>
    <mergeCell ref="ER175:ER177"/>
    <mergeCell ref="ER178:ER180"/>
    <mergeCell ref="ER181:ER183"/>
    <mergeCell ref="ER184:ER186"/>
    <mergeCell ref="ER187:ER190"/>
    <mergeCell ref="ER191:ER193"/>
    <mergeCell ref="ER194:ER196"/>
    <mergeCell ref="ER197:ER199"/>
    <mergeCell ref="ER200:ER202"/>
    <mergeCell ref="ER203:ER205"/>
    <mergeCell ref="ER206:ER208"/>
    <mergeCell ref="ER209:ER211"/>
    <mergeCell ref="ER212:ER214"/>
    <mergeCell ref="EQ175:EQ177"/>
    <mergeCell ref="EP178:EP180"/>
    <mergeCell ref="EQ178:EQ180"/>
    <mergeCell ref="EP181:EP183"/>
    <mergeCell ref="EQ181:EQ183"/>
    <mergeCell ref="EP184:EP186"/>
    <mergeCell ref="EQ184:EQ186"/>
    <mergeCell ref="EP187:EP190"/>
    <mergeCell ref="EQ187:EQ190"/>
    <mergeCell ref="EP191:EP193"/>
    <mergeCell ref="EQ191:EQ193"/>
    <mergeCell ref="EP194:EP196"/>
  </mergeCells>
  <dataValidations count="7">
    <dataValidation allowBlank="1" showInputMessage="1" showErrorMessage="1" prompt="EVIDENCIAS ENTREGADAS: Se debe diligenciar por actividad los entregables que dan cuenta del avance en el periodo, estos deben ser coherente con lo programado y ejecutado en el periodo." sqref="AY478 AO478 AF478 Y478:Y479" xr:uid="{00000000-0002-0000-0100-000000000000}"/>
    <dataValidation allowBlank="1" showInputMessage="1" showErrorMessage="1" prompt="No. Localidad: Relacione el número de la localidad según mapa de Bogotá." sqref="P453:P454 M466:M468" xr:uid="{00000000-0002-0000-0100-000001000000}"/>
    <dataValidation allowBlank="1" showInputMessage="1" showErrorMessage="1" prompt="EVIDENCIAS ENTREGADAS: Se debe diligenciar por actividad los entregables que dan cuenta del avance en el periodo, estos deben ser coherente con lo programado y ejecutado en el periodo. " sqref="DX491:DX493 Z487 Z491:Z493 DF487 AI487 BB487 AR487 BT487 BK487 CD487 CV487 CM487 BB491:BB493 DF491:DF493 CD491:CD493 CM491:CM493 AI491:AI493 BK491:BK493 DO491:DO493 DO487 CV491:CV493 DX487 BT491:BT493 AR491:AR493 DF496:DF498 AI496:AI498 AR496:AR498 BB496:BB498 BK496:BK498 BT496:BT498 CD496:CD498 CM496:CM498 CV496:CV498 DF500:DF501 DO500:DO501 DX500:DX501 DO496:DO498 AI500:AI501 AR500:AR501 BB500:BB501 BK500:BK501 BT500:BT501 CD500:CD501 CM500:CM501 CV500:CV501 Z496:Z501 DX496:DX498 DN478:DN479 DE478:DE479 CU478:CU479 CL478:CL479 CC478:CC479 BJ478:BJ479 BH478 DW478:DW479 BS478:BS479 BA478:BA479 CJ478" xr:uid="{00000000-0002-0000-0100-000002000000}"/>
    <dataValidation allowBlank="1" showInputMessage="1" showErrorMessage="1" prompt="El seguimiento se realizará a partir de las tareas, de acuerdo con el avance presentado el formato automáticamente calculará el avance para las actividades y metas al periodo del reporte y de la vigencia. " sqref="BB478:BB479 CV478:CV479 AR478:AR479 Z479 DO478:DO479 BK478:BK479 CM478:CM479 DX478:DX479 CD478:CD479 BT478:BT479 AH479:AI479 BL478 DF478:DG478 AS478 CZ478:DA478 DJ478 BU478 CW478 DY478 AD478 W478:W479 CS478 BQ478 AM478 N478:N479 Z478:AA478 CA478 CE478 AV478:AW478 T478:T479 AH478:AJ478 CN478 CH478 BC478 BF478 DP478 DF479 DS478 BO478 BX478:BY478 CQ478 EB478:EC478" xr:uid="{00000000-0002-0000-0100-000003000000}"/>
    <dataValidation allowBlank="1" showInputMessage="1" showErrorMessage="1" prompt="Verificar que los objetivos, metas, actividades y tareas correspondan con lo programado en el Plan de Acción y Ficha EBI. No se deben modificar esta información." sqref="V536:V537 L488:L495 EC501 L501:P501 C478:E479 G478:J479 D488:D493 AW501 BY501 DA501 D494:E497 E480:E483 G488:H493 G494:G501 V501:W501 H494:I497 G480:I483" xr:uid="{00000000-0002-0000-0100-000004000000}"/>
    <dataValidation allowBlank="1" showInputMessage="1" showErrorMessage="1" prompt="Localidad: Relacione el nombre completo de la localidad." sqref="DO494:DO495 AR494:AR495 Z494:Z495 AI494:AI495 DF494:DF495 BB494:BB495 BK494:BK495 BT494:BT495 CD494:CD495 CM494:CM495 CV494:CV495 DX494:DX495 V428:V430" xr:uid="{00000000-0002-0000-0100-000005000000}"/>
    <dataValidation type="whole" allowBlank="1" showInputMessage="1" showErrorMessage="1" errorTitle="Error" error="Registre un número entero sin puntos o comas" sqref="AC440:AC443 AC446:AC448 AC451 AC428 AC431 AC434:AC437 AL446 AL451:AL452 AL448 AL431:AL434 AL428 AL437:AL440 AL443 AU428 AU446 AU443 AU440 AU451 AU448 AU437 AU434 AU431 BE428 BE434 BE431 BE451 BE440 BE443 BE446 BE448 BE437 BN434 BN431 BN428 BN440 BN451 BN443 BN446 BN448 BN437 BW448:BW452 BW428:BW446 CG448 CG451:CG452 CG428:CG446 CP428:CP446 CP448 CP451:CP452 CY448:CY452 CY428:CY446 DI448 DI451:DI452 DI428:DI446 DR428:DR446 DR448 DR451:DR452 EA428:EA446 EA448:EA452" xr:uid="{00000000-0002-0000-0100-000006000000}">
      <formula1>0</formula1>
      <formula2>9.99999999999999E+30</formula2>
    </dataValidation>
  </dataValidations>
  <pageMargins left="0.7" right="0.7" top="0.75" bottom="0.75" header="0.3" footer="0.3"/>
  <pageSetup paperSize="9"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C34"/>
  <sheetViews>
    <sheetView workbookViewId="0">
      <selection activeCell="A16" sqref="A16:XFD16"/>
    </sheetView>
  </sheetViews>
  <sheetFormatPr baseColWidth="10" defaultRowHeight="15" x14ac:dyDescent="0.25"/>
  <cols>
    <col min="1" max="1" width="23.140625" customWidth="1"/>
    <col min="2" max="2" width="96.85546875" customWidth="1"/>
    <col min="3" max="3" width="47" bestFit="1" customWidth="1"/>
  </cols>
  <sheetData>
    <row r="1" spans="1:3" ht="15.75" x14ac:dyDescent="0.25">
      <c r="A1" s="33" t="s">
        <v>3838</v>
      </c>
      <c r="C1" s="33"/>
    </row>
    <row r="2" spans="1:3" ht="15.75" x14ac:dyDescent="0.25">
      <c r="A2" s="34"/>
      <c r="B2" s="225"/>
      <c r="C2" s="227"/>
    </row>
    <row r="3" spans="1:3" ht="15.75" x14ac:dyDescent="0.25">
      <c r="A3" s="34" t="s">
        <v>252</v>
      </c>
      <c r="B3" s="225"/>
      <c r="C3" s="227"/>
    </row>
    <row r="4" spans="1:3" ht="15.75" x14ac:dyDescent="0.25">
      <c r="A4" s="34" t="s">
        <v>3966</v>
      </c>
      <c r="B4" s="225"/>
      <c r="C4" s="228">
        <v>2018</v>
      </c>
    </row>
    <row r="5" spans="1:3" ht="15.75" x14ac:dyDescent="0.25">
      <c r="A5" s="34" t="s">
        <v>253</v>
      </c>
      <c r="B5" s="225"/>
      <c r="C5" s="229">
        <v>43131</v>
      </c>
    </row>
    <row r="7" spans="1:3" x14ac:dyDescent="0.25">
      <c r="A7" s="844" t="s">
        <v>3968</v>
      </c>
      <c r="B7" s="845" t="s">
        <v>3969</v>
      </c>
      <c r="C7" s="845" t="s">
        <v>3970</v>
      </c>
    </row>
    <row r="8" spans="1:3" ht="15.75" thickBot="1" x14ac:dyDescent="0.3">
      <c r="A8" s="844"/>
      <c r="B8" s="845"/>
      <c r="C8" s="845"/>
    </row>
    <row r="9" spans="1:3" x14ac:dyDescent="0.25">
      <c r="A9" s="418">
        <v>1093</v>
      </c>
      <c r="B9" s="419" t="s">
        <v>3971</v>
      </c>
      <c r="C9" s="420">
        <v>1773293000</v>
      </c>
    </row>
    <row r="10" spans="1:3" x14ac:dyDescent="0.25">
      <c r="A10" s="421">
        <v>1096</v>
      </c>
      <c r="B10" s="422" t="s">
        <v>3972</v>
      </c>
      <c r="C10" s="423">
        <v>171137943000</v>
      </c>
    </row>
    <row r="11" spans="1:3" x14ac:dyDescent="0.25">
      <c r="A11" s="421">
        <v>1086</v>
      </c>
      <c r="B11" s="422" t="s">
        <v>3973</v>
      </c>
      <c r="C11" s="423">
        <v>18424496000</v>
      </c>
    </row>
    <row r="12" spans="1:3" x14ac:dyDescent="0.25">
      <c r="A12" s="421">
        <v>1098</v>
      </c>
      <c r="B12" s="422" t="s">
        <v>3974</v>
      </c>
      <c r="C12" s="423">
        <v>201204846000</v>
      </c>
    </row>
    <row r="13" spans="1:3" x14ac:dyDescent="0.25">
      <c r="A13" s="421">
        <v>1099</v>
      </c>
      <c r="B13" s="422" t="s">
        <v>3975</v>
      </c>
      <c r="C13" s="423">
        <v>168387922000</v>
      </c>
    </row>
    <row r="14" spans="1:3" x14ac:dyDescent="0.25">
      <c r="A14" s="421">
        <v>1101</v>
      </c>
      <c r="B14" s="422" t="s">
        <v>3976</v>
      </c>
      <c r="C14" s="423">
        <v>2570511000</v>
      </c>
    </row>
    <row r="15" spans="1:3" x14ac:dyDescent="0.25">
      <c r="A15" s="421">
        <v>1108</v>
      </c>
      <c r="B15" s="422" t="s">
        <v>3977</v>
      </c>
      <c r="C15" s="423">
        <v>39121120000</v>
      </c>
    </row>
    <row r="16" spans="1:3" x14ac:dyDescent="0.25">
      <c r="A16" s="421">
        <v>1113</v>
      </c>
      <c r="B16" s="422" t="s">
        <v>3978</v>
      </c>
      <c r="C16" s="423">
        <v>58284261000</v>
      </c>
    </row>
    <row r="17" spans="1:3" x14ac:dyDescent="0.25">
      <c r="A17" s="421">
        <v>1116</v>
      </c>
      <c r="B17" s="422" t="s">
        <v>3979</v>
      </c>
      <c r="C17" s="423">
        <v>4897227000</v>
      </c>
    </row>
    <row r="18" spans="1:3" x14ac:dyDescent="0.25">
      <c r="A18" s="421">
        <v>1103</v>
      </c>
      <c r="B18" s="422" t="s">
        <v>3980</v>
      </c>
      <c r="C18" s="423">
        <v>86430058000</v>
      </c>
    </row>
    <row r="19" spans="1:3" x14ac:dyDescent="0.25">
      <c r="A19" s="421">
        <v>1118</v>
      </c>
      <c r="B19" s="422" t="s">
        <v>3981</v>
      </c>
      <c r="C19" s="423">
        <v>255471267000</v>
      </c>
    </row>
    <row r="20" spans="1:3" x14ac:dyDescent="0.25">
      <c r="A20" s="421">
        <v>1091</v>
      </c>
      <c r="B20" s="422" t="s">
        <v>3982</v>
      </c>
      <c r="C20" s="423">
        <v>4958965000</v>
      </c>
    </row>
    <row r="21" spans="1:3" x14ac:dyDescent="0.25">
      <c r="A21" s="421">
        <v>1168</v>
      </c>
      <c r="B21" s="422" t="s">
        <v>3983</v>
      </c>
      <c r="C21" s="423">
        <v>32073243000</v>
      </c>
    </row>
    <row r="22" spans="1:3" ht="30.75" thickBot="1" x14ac:dyDescent="0.3">
      <c r="A22" s="424">
        <v>1092</v>
      </c>
      <c r="B22" s="425" t="s">
        <v>3984</v>
      </c>
      <c r="C22" s="426">
        <v>7818941000</v>
      </c>
    </row>
    <row r="23" spans="1:3" x14ac:dyDescent="0.25">
      <c r="A23" s="846" t="s">
        <v>3985</v>
      </c>
      <c r="B23" s="847"/>
      <c r="C23" s="427">
        <v>1052554093000</v>
      </c>
    </row>
    <row r="32" spans="1:3" ht="15.75" x14ac:dyDescent="0.25">
      <c r="A32" s="34" t="s">
        <v>3965</v>
      </c>
      <c r="C32" s="33"/>
    </row>
    <row r="33" spans="1:3" ht="15.75" x14ac:dyDescent="0.25">
      <c r="A33" s="34" t="s">
        <v>3964</v>
      </c>
      <c r="B33" s="225"/>
      <c r="C33" s="226" t="s">
        <v>254</v>
      </c>
    </row>
    <row r="34" spans="1:3" ht="15.75" x14ac:dyDescent="0.25">
      <c r="A34" s="34" t="s">
        <v>251</v>
      </c>
      <c r="B34" s="225"/>
      <c r="C34" s="226" t="s">
        <v>255</v>
      </c>
    </row>
  </sheetData>
  <mergeCells count="4">
    <mergeCell ref="A7:A8"/>
    <mergeCell ref="B7:B8"/>
    <mergeCell ref="C7:C8"/>
    <mergeCell ref="A23:B23"/>
  </mergeCells>
  <conditionalFormatting sqref="C9:C22">
    <cfRule type="cellIs" dxfId="0" priority="1" operator="equal">
      <formula>0</formula>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H16"/>
  <sheetViews>
    <sheetView zoomScale="80" zoomScaleNormal="80" workbookViewId="0">
      <selection activeCell="F6" sqref="F6"/>
    </sheetView>
  </sheetViews>
  <sheetFormatPr baseColWidth="10" defaultRowHeight="15" x14ac:dyDescent="0.25"/>
  <cols>
    <col min="1" max="1" width="45.5703125" customWidth="1"/>
    <col min="2" max="2" width="13.5703125" bestFit="1" customWidth="1"/>
    <col min="4" max="4" width="14.140625" bestFit="1" customWidth="1"/>
  </cols>
  <sheetData>
    <row r="1" spans="1:8" ht="56.25" x14ac:dyDescent="0.25">
      <c r="A1" s="4" t="s">
        <v>210</v>
      </c>
      <c r="B1" s="5" t="s">
        <v>206</v>
      </c>
      <c r="C1" s="5" t="s">
        <v>207</v>
      </c>
      <c r="D1" s="5" t="s">
        <v>208</v>
      </c>
      <c r="E1" s="6" t="s">
        <v>209</v>
      </c>
    </row>
    <row r="2" spans="1:8" ht="56.25" x14ac:dyDescent="0.25">
      <c r="A2" s="7" t="s">
        <v>211</v>
      </c>
      <c r="B2" s="8">
        <v>2</v>
      </c>
      <c r="C2" s="8">
        <v>2</v>
      </c>
      <c r="D2" s="8">
        <v>4</v>
      </c>
      <c r="E2" s="9">
        <v>15</v>
      </c>
      <c r="F2" t="s">
        <v>3955</v>
      </c>
    </row>
    <row r="3" spans="1:8" ht="37.5" x14ac:dyDescent="0.25">
      <c r="A3" s="7" t="s">
        <v>193</v>
      </c>
      <c r="B3" s="8">
        <v>4</v>
      </c>
      <c r="C3" s="8">
        <v>8</v>
      </c>
      <c r="D3" s="8">
        <v>20</v>
      </c>
      <c r="E3" s="9">
        <v>56</v>
      </c>
    </row>
    <row r="4" spans="1:8" ht="18.75" x14ac:dyDescent="0.25">
      <c r="A4" s="7" t="s">
        <v>190</v>
      </c>
      <c r="B4" s="8">
        <v>3</v>
      </c>
      <c r="C4" s="8">
        <v>8</v>
      </c>
      <c r="D4" s="8">
        <v>28</v>
      </c>
      <c r="E4" s="9">
        <v>94</v>
      </c>
    </row>
    <row r="5" spans="1:8" ht="37.5" x14ac:dyDescent="0.25">
      <c r="A5" s="7" t="s">
        <v>212</v>
      </c>
      <c r="B5" s="8">
        <v>3</v>
      </c>
      <c r="C5" s="8">
        <v>5</v>
      </c>
      <c r="D5" s="8">
        <v>13</v>
      </c>
      <c r="E5" s="9">
        <v>40</v>
      </c>
      <c r="H5" t="s">
        <v>219</v>
      </c>
    </row>
    <row r="6" spans="1:8" ht="56.25" x14ac:dyDescent="0.25">
      <c r="A6" s="7" t="s">
        <v>213</v>
      </c>
      <c r="B6" s="8">
        <v>5</v>
      </c>
      <c r="C6" s="8">
        <v>6</v>
      </c>
      <c r="D6" s="8">
        <v>12</v>
      </c>
      <c r="E6" s="9">
        <v>34</v>
      </c>
    </row>
    <row r="7" spans="1:8" ht="37.5" x14ac:dyDescent="0.25">
      <c r="A7" s="7" t="s">
        <v>194</v>
      </c>
      <c r="B7" s="8">
        <v>5</v>
      </c>
      <c r="C7" s="8">
        <v>7</v>
      </c>
      <c r="D7" s="8">
        <v>13</v>
      </c>
      <c r="E7" s="9">
        <v>29</v>
      </c>
    </row>
    <row r="8" spans="1:8" ht="18.75" x14ac:dyDescent="0.25">
      <c r="A8" s="7" t="s">
        <v>214</v>
      </c>
      <c r="B8" s="8">
        <v>4</v>
      </c>
      <c r="C8" s="8">
        <v>6</v>
      </c>
      <c r="D8" s="8">
        <v>7</v>
      </c>
      <c r="E8" s="9">
        <v>21</v>
      </c>
    </row>
    <row r="9" spans="1:8" ht="18.75" x14ac:dyDescent="0.25">
      <c r="A9" s="7" t="s">
        <v>192</v>
      </c>
      <c r="B9" s="8">
        <v>4</v>
      </c>
      <c r="C9" s="8">
        <v>7</v>
      </c>
      <c r="D9" s="8">
        <v>16</v>
      </c>
      <c r="E9" s="9">
        <v>40</v>
      </c>
    </row>
    <row r="10" spans="1:8" ht="18.75" x14ac:dyDescent="0.25">
      <c r="A10" s="7" t="s">
        <v>215</v>
      </c>
      <c r="B10" s="8">
        <v>3</v>
      </c>
      <c r="C10" s="8">
        <v>4</v>
      </c>
      <c r="D10" s="8">
        <v>10</v>
      </c>
      <c r="E10" s="9">
        <v>32</v>
      </c>
    </row>
    <row r="11" spans="1:8" ht="18.75" x14ac:dyDescent="0.25">
      <c r="A11" s="7" t="s">
        <v>216</v>
      </c>
      <c r="B11" s="8">
        <v>5</v>
      </c>
      <c r="C11" s="8">
        <v>16</v>
      </c>
      <c r="D11" s="8">
        <v>27</v>
      </c>
      <c r="E11" s="9">
        <v>57</v>
      </c>
    </row>
    <row r="12" spans="1:8" ht="37.5" x14ac:dyDescent="0.25">
      <c r="A12" s="7" t="s">
        <v>204</v>
      </c>
      <c r="B12" s="8">
        <v>6</v>
      </c>
      <c r="C12" s="8">
        <v>9</v>
      </c>
      <c r="D12" s="8">
        <v>32</v>
      </c>
      <c r="E12" s="9">
        <v>74</v>
      </c>
    </row>
    <row r="13" spans="1:8" ht="37.5" x14ac:dyDescent="0.25">
      <c r="A13" s="7" t="s">
        <v>191</v>
      </c>
      <c r="B13" s="8">
        <v>3</v>
      </c>
      <c r="C13" s="8">
        <v>6</v>
      </c>
      <c r="D13" s="8">
        <v>10</v>
      </c>
      <c r="E13" s="9">
        <v>33</v>
      </c>
    </row>
    <row r="14" spans="1:8" ht="37.5" x14ac:dyDescent="0.25">
      <c r="A14" s="7" t="s">
        <v>205</v>
      </c>
      <c r="B14" s="8">
        <v>6</v>
      </c>
      <c r="C14" s="8">
        <v>8</v>
      </c>
      <c r="D14" s="8">
        <v>14</v>
      </c>
      <c r="E14" s="9">
        <v>24</v>
      </c>
    </row>
    <row r="15" spans="1:8" ht="18.75" x14ac:dyDescent="0.25">
      <c r="A15" s="7" t="s">
        <v>217</v>
      </c>
      <c r="B15" s="8">
        <v>4</v>
      </c>
      <c r="C15" s="8">
        <v>7</v>
      </c>
      <c r="D15" s="8">
        <v>20</v>
      </c>
      <c r="E15" s="9">
        <v>51</v>
      </c>
    </row>
    <row r="16" spans="1:8" ht="19.5" thickBot="1" x14ac:dyDescent="0.3">
      <c r="A16" s="1" t="s">
        <v>218</v>
      </c>
      <c r="B16" s="2">
        <f>SUM(B2:B15)</f>
        <v>57</v>
      </c>
      <c r="C16" s="2">
        <f>SUM(C2:C15)</f>
        <v>99</v>
      </c>
      <c r="D16" s="2">
        <f>SUM(D2:D15)</f>
        <v>226</v>
      </c>
      <c r="E16" s="3">
        <f>SUM(E2:E15)</f>
        <v>600</v>
      </c>
    </row>
  </sheetData>
  <pageMargins left="0.7" right="0.7" top="0.75" bottom="0.75" header="0.3" footer="0.3"/>
  <pageSetup orientation="portrait" horizontalDpi="4294967295" verticalDpi="4294967295"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BJ173"/>
  <sheetViews>
    <sheetView zoomScale="70" zoomScaleNormal="70" workbookViewId="0">
      <selection activeCell="G15" sqref="G15"/>
    </sheetView>
  </sheetViews>
  <sheetFormatPr baseColWidth="10" defaultRowHeight="15" x14ac:dyDescent="0.25"/>
  <cols>
    <col min="1" max="1" width="5.85546875" customWidth="1"/>
    <col min="2" max="2" width="50.5703125" style="29" customWidth="1"/>
    <col min="3" max="4" width="15.7109375" style="29" customWidth="1"/>
    <col min="5" max="5" width="25.7109375" style="29" customWidth="1"/>
    <col min="6" max="7" width="20.7109375" customWidth="1"/>
    <col min="8" max="8" width="62.5703125" customWidth="1"/>
    <col min="9" max="10" width="20.7109375" customWidth="1"/>
    <col min="11" max="14" width="50.7109375" customWidth="1"/>
    <col min="15" max="19" width="20.7109375" customWidth="1"/>
    <col min="20" max="20" width="20.7109375" hidden="1" customWidth="1"/>
    <col min="21" max="21" width="20.7109375" customWidth="1"/>
    <col min="22" max="23" width="19.5703125" hidden="1" customWidth="1"/>
    <col min="24" max="24" width="11.5703125" hidden="1" customWidth="1"/>
    <col min="25" max="25" width="20.5703125" hidden="1" customWidth="1"/>
    <col min="26" max="26" width="20.140625" hidden="1" customWidth="1"/>
    <col min="27" max="27" width="11.5703125" hidden="1" customWidth="1"/>
    <col min="28" max="29" width="21" hidden="1" customWidth="1"/>
    <col min="30" max="30" width="11.5703125" hidden="1" customWidth="1"/>
    <col min="31" max="32" width="22" hidden="1" customWidth="1"/>
    <col min="33" max="33" width="11.5703125" hidden="1" customWidth="1"/>
    <col min="34" max="34" width="22.85546875" hidden="1" customWidth="1"/>
    <col min="35" max="35" width="22" hidden="1" customWidth="1"/>
    <col min="36" max="36" width="11.5703125" hidden="1" customWidth="1"/>
    <col min="37" max="37" width="22.42578125" hidden="1" customWidth="1"/>
    <col min="38" max="38" width="22.85546875" hidden="1" customWidth="1"/>
    <col min="39" max="39" width="11.5703125" hidden="1" customWidth="1"/>
    <col min="40" max="41" width="21.5703125" hidden="1" customWidth="1"/>
    <col min="42" max="42" width="11.5703125" hidden="1" customWidth="1"/>
    <col min="43" max="43" width="19.5703125" hidden="1" customWidth="1"/>
    <col min="44" max="44" width="19.140625" hidden="1" customWidth="1"/>
    <col min="45" max="45" width="11.5703125" hidden="1" customWidth="1"/>
    <col min="46" max="46" width="22.42578125" hidden="1" customWidth="1"/>
    <col min="47" max="47" width="21.5703125" hidden="1" customWidth="1"/>
    <col min="48" max="48" width="11.5703125" hidden="1" customWidth="1"/>
    <col min="49" max="49" width="21.5703125" hidden="1" customWidth="1"/>
    <col min="50" max="50" width="19.5703125" hidden="1" customWidth="1"/>
    <col min="51" max="51" width="11.5703125" hidden="1" customWidth="1"/>
    <col min="52" max="52" width="22.85546875" hidden="1" customWidth="1"/>
    <col min="53" max="53" width="22" hidden="1" customWidth="1"/>
    <col min="54" max="54" width="11.5703125" hidden="1" customWidth="1"/>
    <col min="55" max="55" width="22.85546875" hidden="1" customWidth="1"/>
    <col min="56" max="56" width="19.5703125" hidden="1" customWidth="1"/>
    <col min="57" max="57" width="11.5703125" hidden="1" customWidth="1"/>
    <col min="58" max="58" width="20.7109375" hidden="1" customWidth="1"/>
    <col min="59" max="59" width="78.42578125" hidden="1" customWidth="1"/>
  </cols>
  <sheetData>
    <row r="1" spans="1:62" ht="15.75" x14ac:dyDescent="0.25">
      <c r="B1" s="33" t="s">
        <v>249</v>
      </c>
      <c r="C1" s="33"/>
      <c r="D1" s="33"/>
      <c r="E1" s="33"/>
      <c r="F1" s="18"/>
      <c r="G1" s="23"/>
      <c r="H1" s="19"/>
    </row>
    <row r="2" spans="1:62" ht="15.75" x14ac:dyDescent="0.25">
      <c r="B2" s="35"/>
      <c r="C2" s="35"/>
      <c r="D2" s="35"/>
      <c r="E2" s="21"/>
      <c r="F2" s="20"/>
      <c r="G2" s="24"/>
    </row>
    <row r="3" spans="1:62" ht="15.75" x14ac:dyDescent="0.25">
      <c r="B3" s="34" t="s">
        <v>252</v>
      </c>
      <c r="C3" s="34"/>
      <c r="D3" s="34"/>
      <c r="E3" s="21"/>
      <c r="F3" s="20"/>
      <c r="G3" s="24"/>
    </row>
    <row r="4" spans="1:62" ht="15.75" x14ac:dyDescent="0.25">
      <c r="B4" s="34" t="s">
        <v>1442</v>
      </c>
      <c r="C4" s="34"/>
      <c r="D4" s="34"/>
      <c r="E4" s="37">
        <v>2018</v>
      </c>
      <c r="F4" s="20"/>
      <c r="G4" s="24"/>
    </row>
    <row r="5" spans="1:62" ht="15.75" x14ac:dyDescent="0.25">
      <c r="B5" s="34" t="s">
        <v>253</v>
      </c>
      <c r="C5" s="34"/>
      <c r="D5" s="34"/>
      <c r="E5" s="22">
        <v>43131</v>
      </c>
      <c r="F5" s="20"/>
      <c r="G5" s="24"/>
    </row>
    <row r="6" spans="1:62" x14ac:dyDescent="0.25">
      <c r="B6" s="36"/>
      <c r="C6" s="36"/>
      <c r="D6" s="36"/>
      <c r="E6" s="36"/>
    </row>
    <row r="8" spans="1:62" s="26" customFormat="1" ht="43.5" customHeight="1" x14ac:dyDescent="0.2">
      <c r="A8" s="848" t="s">
        <v>1441</v>
      </c>
      <c r="B8" s="848" t="s">
        <v>256</v>
      </c>
      <c r="C8" s="848" t="s">
        <v>270</v>
      </c>
      <c r="D8" s="848" t="s">
        <v>1443</v>
      </c>
      <c r="E8" s="848" t="s">
        <v>1444</v>
      </c>
      <c r="F8" s="848" t="s">
        <v>272</v>
      </c>
      <c r="G8" s="848" t="s">
        <v>273</v>
      </c>
      <c r="H8" s="848" t="s">
        <v>274</v>
      </c>
      <c r="I8" s="848" t="s">
        <v>275</v>
      </c>
      <c r="J8" s="848" t="s">
        <v>276</v>
      </c>
      <c r="K8" s="848" t="s">
        <v>277</v>
      </c>
      <c r="L8" s="848" t="s">
        <v>278</v>
      </c>
      <c r="M8" s="848" t="s">
        <v>279</v>
      </c>
      <c r="N8" s="848" t="s">
        <v>280</v>
      </c>
      <c r="O8" s="848" t="s">
        <v>281</v>
      </c>
      <c r="P8" s="848" t="s">
        <v>282</v>
      </c>
      <c r="Q8" s="848" t="s">
        <v>283</v>
      </c>
      <c r="R8" s="848" t="s">
        <v>284</v>
      </c>
      <c r="S8" s="850" t="s">
        <v>285</v>
      </c>
      <c r="T8" s="850" t="s">
        <v>286</v>
      </c>
      <c r="U8" s="848" t="s">
        <v>287</v>
      </c>
      <c r="V8" s="849" t="s">
        <v>288</v>
      </c>
      <c r="W8" s="849"/>
      <c r="X8" s="849"/>
      <c r="Y8" s="849" t="s">
        <v>289</v>
      </c>
      <c r="Z8" s="849"/>
      <c r="AA8" s="849"/>
      <c r="AB8" s="849" t="s">
        <v>290</v>
      </c>
      <c r="AC8" s="849"/>
      <c r="AD8" s="849"/>
      <c r="AE8" s="849" t="s">
        <v>291</v>
      </c>
      <c r="AF8" s="849"/>
      <c r="AG8" s="849"/>
      <c r="AH8" s="849" t="s">
        <v>292</v>
      </c>
      <c r="AI8" s="849"/>
      <c r="AJ8" s="849"/>
      <c r="AK8" s="849" t="s">
        <v>293</v>
      </c>
      <c r="AL8" s="849"/>
      <c r="AM8" s="849"/>
      <c r="AN8" s="849" t="s">
        <v>294</v>
      </c>
      <c r="AO8" s="849"/>
      <c r="AP8" s="849"/>
      <c r="AQ8" s="849" t="s">
        <v>295</v>
      </c>
      <c r="AR8" s="849"/>
      <c r="AS8" s="849"/>
      <c r="AT8" s="849" t="s">
        <v>296</v>
      </c>
      <c r="AU8" s="849"/>
      <c r="AV8" s="849"/>
      <c r="AW8" s="849" t="s">
        <v>297</v>
      </c>
      <c r="AX8" s="849"/>
      <c r="AY8" s="849"/>
      <c r="AZ8" s="849" t="s">
        <v>298</v>
      </c>
      <c r="BA8" s="849"/>
      <c r="BB8" s="849"/>
      <c r="BC8" s="849" t="s">
        <v>299</v>
      </c>
      <c r="BD8" s="849"/>
      <c r="BE8" s="849"/>
      <c r="BF8" s="849" t="s">
        <v>300</v>
      </c>
      <c r="BG8" s="849" t="s">
        <v>301</v>
      </c>
    </row>
    <row r="9" spans="1:62" s="26" customFormat="1" ht="43.5" customHeight="1" x14ac:dyDescent="0.2">
      <c r="A9" s="848"/>
      <c r="B9" s="848"/>
      <c r="C9" s="848"/>
      <c r="D9" s="848"/>
      <c r="E9" s="848"/>
      <c r="F9" s="848"/>
      <c r="G9" s="848"/>
      <c r="H9" s="848"/>
      <c r="I9" s="848"/>
      <c r="J9" s="848"/>
      <c r="K9" s="848"/>
      <c r="L9" s="848"/>
      <c r="M9" s="848"/>
      <c r="N9" s="848"/>
      <c r="O9" s="848"/>
      <c r="P9" s="848"/>
      <c r="Q9" s="848"/>
      <c r="R9" s="848"/>
      <c r="S9" s="851"/>
      <c r="T9" s="851"/>
      <c r="U9" s="848"/>
      <c r="V9" s="849" t="s">
        <v>302</v>
      </c>
      <c r="W9" s="849" t="s">
        <v>303</v>
      </c>
      <c r="X9" s="849" t="s">
        <v>304</v>
      </c>
      <c r="Y9" s="849" t="s">
        <v>302</v>
      </c>
      <c r="Z9" s="849" t="s">
        <v>303</v>
      </c>
      <c r="AA9" s="849" t="s">
        <v>304</v>
      </c>
      <c r="AB9" s="849" t="s">
        <v>302</v>
      </c>
      <c r="AC9" s="849" t="s">
        <v>303</v>
      </c>
      <c r="AD9" s="849" t="s">
        <v>304</v>
      </c>
      <c r="AE9" s="849" t="s">
        <v>302</v>
      </c>
      <c r="AF9" s="849" t="s">
        <v>303</v>
      </c>
      <c r="AG9" s="849" t="s">
        <v>304</v>
      </c>
      <c r="AH9" s="849" t="s">
        <v>302</v>
      </c>
      <c r="AI9" s="849" t="s">
        <v>303</v>
      </c>
      <c r="AJ9" s="849" t="s">
        <v>304</v>
      </c>
      <c r="AK9" s="849" t="s">
        <v>302</v>
      </c>
      <c r="AL9" s="849" t="s">
        <v>303</v>
      </c>
      <c r="AM9" s="849" t="s">
        <v>304</v>
      </c>
      <c r="AN9" s="849" t="s">
        <v>302</v>
      </c>
      <c r="AO9" s="849" t="s">
        <v>303</v>
      </c>
      <c r="AP9" s="849" t="s">
        <v>304</v>
      </c>
      <c r="AQ9" s="849" t="s">
        <v>302</v>
      </c>
      <c r="AR9" s="849" t="s">
        <v>303</v>
      </c>
      <c r="AS9" s="849" t="s">
        <v>304</v>
      </c>
      <c r="AT9" s="849" t="s">
        <v>302</v>
      </c>
      <c r="AU9" s="849" t="s">
        <v>303</v>
      </c>
      <c r="AV9" s="849" t="s">
        <v>304</v>
      </c>
      <c r="AW9" s="849" t="s">
        <v>302</v>
      </c>
      <c r="AX9" s="849" t="s">
        <v>303</v>
      </c>
      <c r="AY9" s="849" t="s">
        <v>304</v>
      </c>
      <c r="AZ9" s="849" t="s">
        <v>302</v>
      </c>
      <c r="BA9" s="849" t="s">
        <v>303</v>
      </c>
      <c r="BB9" s="849" t="s">
        <v>304</v>
      </c>
      <c r="BC9" s="849" t="s">
        <v>302</v>
      </c>
      <c r="BD9" s="849" t="s">
        <v>303</v>
      </c>
      <c r="BE9" s="849" t="s">
        <v>304</v>
      </c>
      <c r="BF9" s="849"/>
      <c r="BG9" s="849"/>
    </row>
    <row r="10" spans="1:62" s="27" customFormat="1" ht="80.099999999999994" customHeight="1" x14ac:dyDescent="0.2">
      <c r="A10" s="586">
        <v>1</v>
      </c>
      <c r="B10" s="191" t="s">
        <v>257</v>
      </c>
      <c r="C10" s="586">
        <v>5</v>
      </c>
      <c r="D10" s="644">
        <v>3.968253968253968E-2</v>
      </c>
      <c r="E10" s="45">
        <v>0.2</v>
      </c>
      <c r="F10" s="175" t="s">
        <v>244</v>
      </c>
      <c r="G10" s="312" t="s">
        <v>244</v>
      </c>
      <c r="H10" s="313" t="s">
        <v>971</v>
      </c>
      <c r="I10" s="197">
        <v>1</v>
      </c>
      <c r="J10" s="197" t="s">
        <v>394</v>
      </c>
      <c r="K10" s="313" t="s">
        <v>972</v>
      </c>
      <c r="L10" s="313" t="s">
        <v>509</v>
      </c>
      <c r="M10" s="313" t="s">
        <v>973</v>
      </c>
      <c r="N10" s="313" t="s">
        <v>974</v>
      </c>
      <c r="O10" s="197" t="s">
        <v>313</v>
      </c>
      <c r="P10" s="314">
        <v>0.59</v>
      </c>
      <c r="Q10" s="197" t="s">
        <v>810</v>
      </c>
      <c r="R10" s="197" t="s">
        <v>975</v>
      </c>
      <c r="S10" s="198" t="s">
        <v>976</v>
      </c>
      <c r="T10" s="198">
        <v>1</v>
      </c>
      <c r="U10" s="198" t="s">
        <v>339</v>
      </c>
      <c r="V10" s="198"/>
      <c r="W10" s="198"/>
      <c r="X10" s="198"/>
      <c r="Y10" s="198"/>
      <c r="Z10" s="198"/>
      <c r="AA10" s="198"/>
      <c r="AB10" s="315"/>
      <c r="AC10" s="315"/>
      <c r="AD10" s="198"/>
      <c r="AE10" s="315"/>
      <c r="AF10" s="315"/>
      <c r="AG10" s="198"/>
      <c r="AH10" s="315"/>
      <c r="AI10" s="315"/>
      <c r="AJ10" s="198"/>
      <c r="AK10" s="315"/>
      <c r="AL10" s="315"/>
      <c r="AM10" s="198"/>
      <c r="AN10" s="315"/>
      <c r="AO10" s="315"/>
      <c r="AP10" s="198"/>
      <c r="AQ10" s="315"/>
      <c r="AR10" s="315"/>
      <c r="AS10" s="198"/>
      <c r="AT10" s="315"/>
      <c r="AU10" s="315"/>
      <c r="AV10" s="198"/>
      <c r="AW10" s="315"/>
      <c r="AX10" s="315"/>
      <c r="AY10" s="198"/>
      <c r="AZ10" s="315"/>
      <c r="BA10" s="315"/>
      <c r="BB10" s="198"/>
      <c r="BC10" s="315"/>
      <c r="BD10" s="315"/>
      <c r="BE10" s="198"/>
      <c r="BF10" s="316" t="s">
        <v>977</v>
      </c>
      <c r="BG10" s="316" t="s">
        <v>978</v>
      </c>
    </row>
    <row r="11" spans="1:62" s="27" customFormat="1" ht="80.099999999999994" customHeight="1" x14ac:dyDescent="0.2">
      <c r="A11" s="586"/>
      <c r="B11" s="191" t="s">
        <v>257</v>
      </c>
      <c r="C11" s="586"/>
      <c r="D11" s="644"/>
      <c r="E11" s="45">
        <v>0.2</v>
      </c>
      <c r="F11" s="175" t="s">
        <v>244</v>
      </c>
      <c r="G11" s="312" t="s">
        <v>244</v>
      </c>
      <c r="H11" s="313" t="s">
        <v>979</v>
      </c>
      <c r="I11" s="197">
        <v>2</v>
      </c>
      <c r="J11" s="197" t="s">
        <v>394</v>
      </c>
      <c r="K11" s="313" t="s">
        <v>980</v>
      </c>
      <c r="L11" s="313" t="s">
        <v>509</v>
      </c>
      <c r="M11" s="313" t="s">
        <v>981</v>
      </c>
      <c r="N11" s="313" t="s">
        <v>982</v>
      </c>
      <c r="O11" s="197" t="s">
        <v>313</v>
      </c>
      <c r="P11" s="314" t="s">
        <v>244</v>
      </c>
      <c r="Q11" s="197" t="s">
        <v>810</v>
      </c>
      <c r="R11" s="197" t="s">
        <v>983</v>
      </c>
      <c r="S11" s="198" t="s">
        <v>984</v>
      </c>
      <c r="T11" s="198">
        <v>0.95</v>
      </c>
      <c r="U11" s="198" t="s">
        <v>339</v>
      </c>
      <c r="V11" s="198"/>
      <c r="W11" s="198"/>
      <c r="X11" s="198"/>
      <c r="Y11" s="198"/>
      <c r="Z11" s="198"/>
      <c r="AA11" s="198"/>
      <c r="AB11" s="315"/>
      <c r="AC11" s="315"/>
      <c r="AD11" s="198"/>
      <c r="AE11" s="315"/>
      <c r="AF11" s="315"/>
      <c r="AG11" s="198"/>
      <c r="AH11" s="315"/>
      <c r="AI11" s="315"/>
      <c r="AJ11" s="198"/>
      <c r="AK11" s="315"/>
      <c r="AL11" s="315"/>
      <c r="AM11" s="198"/>
      <c r="AN11" s="315"/>
      <c r="AO11" s="315"/>
      <c r="AP11" s="198"/>
      <c r="AQ11" s="315"/>
      <c r="AR11" s="315"/>
      <c r="AS11" s="198"/>
      <c r="AT11" s="315"/>
      <c r="AU11" s="315"/>
      <c r="AV11" s="198"/>
      <c r="AW11" s="315"/>
      <c r="AX11" s="315"/>
      <c r="AY11" s="198"/>
      <c r="AZ11" s="315"/>
      <c r="BA11" s="315"/>
      <c r="BB11" s="198"/>
      <c r="BC11" s="315"/>
      <c r="BD11" s="315"/>
      <c r="BE11" s="198"/>
      <c r="BF11" s="316" t="s">
        <v>985</v>
      </c>
      <c r="BG11" s="316" t="s">
        <v>986</v>
      </c>
      <c r="BJ11" s="317"/>
    </row>
    <row r="12" spans="1:62" s="27" customFormat="1" ht="80.099999999999994" customHeight="1" x14ac:dyDescent="0.2">
      <c r="A12" s="586"/>
      <c r="B12" s="191" t="s">
        <v>257</v>
      </c>
      <c r="C12" s="586"/>
      <c r="D12" s="644"/>
      <c r="E12" s="45">
        <v>0.2</v>
      </c>
      <c r="F12" s="175" t="s">
        <v>244</v>
      </c>
      <c r="G12" s="312" t="s">
        <v>244</v>
      </c>
      <c r="H12" s="313" t="s">
        <v>987</v>
      </c>
      <c r="I12" s="197">
        <v>3</v>
      </c>
      <c r="J12" s="197" t="s">
        <v>472</v>
      </c>
      <c r="K12" s="313" t="s">
        <v>988</v>
      </c>
      <c r="L12" s="313" t="s">
        <v>509</v>
      </c>
      <c r="M12" s="313" t="s">
        <v>989</v>
      </c>
      <c r="N12" s="313" t="s">
        <v>990</v>
      </c>
      <c r="O12" s="197" t="s">
        <v>335</v>
      </c>
      <c r="P12" s="314">
        <v>0.93</v>
      </c>
      <c r="Q12" s="197" t="s">
        <v>810</v>
      </c>
      <c r="R12" s="314" t="s">
        <v>991</v>
      </c>
      <c r="S12" s="318" t="s">
        <v>992</v>
      </c>
      <c r="T12" s="198">
        <v>0.95</v>
      </c>
      <c r="U12" s="198" t="s">
        <v>339</v>
      </c>
      <c r="V12" s="198"/>
      <c r="W12" s="198"/>
      <c r="X12" s="198"/>
      <c r="Y12" s="198"/>
      <c r="Z12" s="198"/>
      <c r="AA12" s="198"/>
      <c r="AB12" s="198"/>
      <c r="AC12" s="198"/>
      <c r="AD12" s="198"/>
      <c r="AE12" s="198"/>
      <c r="AF12" s="198"/>
      <c r="AG12" s="198"/>
      <c r="AH12" s="198"/>
      <c r="AI12" s="198"/>
      <c r="AJ12" s="198"/>
      <c r="AK12" s="315"/>
      <c r="AL12" s="315"/>
      <c r="AM12" s="198"/>
      <c r="AN12" s="315"/>
      <c r="AO12" s="315"/>
      <c r="AP12" s="198"/>
      <c r="AQ12" s="315"/>
      <c r="AR12" s="315"/>
      <c r="AS12" s="198"/>
      <c r="AT12" s="315"/>
      <c r="AU12" s="315"/>
      <c r="AV12" s="198"/>
      <c r="AW12" s="315"/>
      <c r="AX12" s="315"/>
      <c r="AY12" s="198"/>
      <c r="AZ12" s="315"/>
      <c r="BA12" s="315"/>
      <c r="BB12" s="198"/>
      <c r="BC12" s="315"/>
      <c r="BD12" s="315"/>
      <c r="BE12" s="198"/>
      <c r="BF12" s="316" t="s">
        <v>993</v>
      </c>
      <c r="BG12" s="316" t="s">
        <v>994</v>
      </c>
    </row>
    <row r="13" spans="1:62" s="27" customFormat="1" ht="80.099999999999994" customHeight="1" x14ac:dyDescent="0.2">
      <c r="A13" s="586"/>
      <c r="B13" s="191" t="s">
        <v>257</v>
      </c>
      <c r="C13" s="586"/>
      <c r="D13" s="644"/>
      <c r="E13" s="45">
        <v>0.2</v>
      </c>
      <c r="F13" s="175" t="s">
        <v>244</v>
      </c>
      <c r="G13" s="312" t="s">
        <v>244</v>
      </c>
      <c r="H13" s="313" t="s">
        <v>995</v>
      </c>
      <c r="I13" s="197">
        <v>4</v>
      </c>
      <c r="J13" s="197" t="s">
        <v>308</v>
      </c>
      <c r="K13" s="313" t="s">
        <v>996</v>
      </c>
      <c r="L13" s="313" t="s">
        <v>509</v>
      </c>
      <c r="M13" s="313" t="s">
        <v>997</v>
      </c>
      <c r="N13" s="313" t="s">
        <v>998</v>
      </c>
      <c r="O13" s="197" t="s">
        <v>313</v>
      </c>
      <c r="P13" s="314">
        <v>0.93</v>
      </c>
      <c r="Q13" s="197" t="s">
        <v>810</v>
      </c>
      <c r="R13" s="314" t="s">
        <v>999</v>
      </c>
      <c r="S13" s="318" t="s">
        <v>1000</v>
      </c>
      <c r="T13" s="198">
        <v>1</v>
      </c>
      <c r="U13" s="198" t="s">
        <v>339</v>
      </c>
      <c r="V13" s="198"/>
      <c r="W13" s="198"/>
      <c r="X13" s="198"/>
      <c r="Y13" s="198"/>
      <c r="Z13" s="198"/>
      <c r="AA13" s="198"/>
      <c r="AB13" s="315"/>
      <c r="AC13" s="315"/>
      <c r="AD13" s="198"/>
      <c r="AE13" s="198"/>
      <c r="AF13" s="198"/>
      <c r="AG13" s="198"/>
      <c r="AH13" s="198"/>
      <c r="AI13" s="198"/>
      <c r="AJ13" s="198"/>
      <c r="AK13" s="315"/>
      <c r="AL13" s="315"/>
      <c r="AM13" s="198"/>
      <c r="AN13" s="315"/>
      <c r="AO13" s="315"/>
      <c r="AP13" s="198"/>
      <c r="AQ13" s="315"/>
      <c r="AR13" s="315"/>
      <c r="AS13" s="318"/>
      <c r="AT13" s="315"/>
      <c r="AU13" s="315"/>
      <c r="AV13" s="318"/>
      <c r="AW13" s="315"/>
      <c r="AX13" s="315"/>
      <c r="AY13" s="198"/>
      <c r="AZ13" s="315"/>
      <c r="BA13" s="315"/>
      <c r="BB13" s="198"/>
      <c r="BC13" s="315"/>
      <c r="BD13" s="315"/>
      <c r="BE13" s="198"/>
      <c r="BF13" s="316" t="s">
        <v>1001</v>
      </c>
      <c r="BG13" s="316" t="s">
        <v>1002</v>
      </c>
    </row>
    <row r="14" spans="1:62" s="27" customFormat="1" ht="80.099999999999994" customHeight="1" x14ac:dyDescent="0.2">
      <c r="A14" s="586"/>
      <c r="B14" s="191" t="s">
        <v>257</v>
      </c>
      <c r="C14" s="586"/>
      <c r="D14" s="644"/>
      <c r="E14" s="45">
        <v>0.2</v>
      </c>
      <c r="F14" s="175" t="s">
        <v>244</v>
      </c>
      <c r="G14" s="312" t="s">
        <v>244</v>
      </c>
      <c r="H14" s="313" t="s">
        <v>1003</v>
      </c>
      <c r="I14" s="197">
        <v>5</v>
      </c>
      <c r="J14" s="197" t="s">
        <v>472</v>
      </c>
      <c r="K14" s="313" t="s">
        <v>1004</v>
      </c>
      <c r="L14" s="313" t="s">
        <v>509</v>
      </c>
      <c r="M14" s="313" t="s">
        <v>1005</v>
      </c>
      <c r="N14" s="313" t="s">
        <v>1006</v>
      </c>
      <c r="O14" s="197" t="s">
        <v>313</v>
      </c>
      <c r="P14" s="314">
        <v>0.9</v>
      </c>
      <c r="Q14" s="197" t="s">
        <v>810</v>
      </c>
      <c r="R14" s="197" t="s">
        <v>1007</v>
      </c>
      <c r="S14" s="318" t="s">
        <v>1008</v>
      </c>
      <c r="T14" s="198">
        <v>0.95</v>
      </c>
      <c r="U14" s="198" t="s">
        <v>339</v>
      </c>
      <c r="V14" s="198"/>
      <c r="W14" s="198"/>
      <c r="X14" s="198"/>
      <c r="Y14" s="198"/>
      <c r="Z14" s="198"/>
      <c r="AA14" s="319"/>
      <c r="AB14" s="315"/>
      <c r="AC14" s="315"/>
      <c r="AD14" s="198"/>
      <c r="AE14" s="198"/>
      <c r="AF14" s="198"/>
      <c r="AG14" s="198"/>
      <c r="AH14" s="198"/>
      <c r="AI14" s="198"/>
      <c r="AJ14" s="198"/>
      <c r="AK14" s="315"/>
      <c r="AL14" s="315"/>
      <c r="AM14" s="198"/>
      <c r="AN14" s="315"/>
      <c r="AO14" s="315"/>
      <c r="AP14" s="198"/>
      <c r="AQ14" s="315"/>
      <c r="AR14" s="315"/>
      <c r="AS14" s="196"/>
      <c r="AT14" s="315"/>
      <c r="AU14" s="315"/>
      <c r="AV14" s="196"/>
      <c r="AW14" s="315"/>
      <c r="AX14" s="315"/>
      <c r="AY14" s="198"/>
      <c r="AZ14" s="315"/>
      <c r="BA14" s="315"/>
      <c r="BB14" s="198"/>
      <c r="BC14" s="315"/>
      <c r="BD14" s="315"/>
      <c r="BE14" s="198"/>
      <c r="BF14" s="316" t="s">
        <v>1009</v>
      </c>
      <c r="BG14" s="316" t="s">
        <v>1010</v>
      </c>
    </row>
    <row r="15" spans="1:62" s="27" customFormat="1" ht="80.099999999999994" customHeight="1" x14ac:dyDescent="0.25">
      <c r="A15" s="586">
        <v>2</v>
      </c>
      <c r="B15" s="191" t="s">
        <v>258</v>
      </c>
      <c r="C15" s="586">
        <v>4</v>
      </c>
      <c r="D15" s="644">
        <v>3.1746031746031744E-2</v>
      </c>
      <c r="E15" s="45">
        <v>0.25</v>
      </c>
      <c r="F15" s="191" t="s">
        <v>745</v>
      </c>
      <c r="G15" s="312" t="s">
        <v>244</v>
      </c>
      <c r="H15" s="313" t="s">
        <v>746</v>
      </c>
      <c r="I15" s="197" t="s">
        <v>747</v>
      </c>
      <c r="J15" s="197" t="s">
        <v>308</v>
      </c>
      <c r="K15" s="313" t="s">
        <v>748</v>
      </c>
      <c r="L15" s="313" t="s">
        <v>332</v>
      </c>
      <c r="M15" s="313" t="s">
        <v>749</v>
      </c>
      <c r="N15" s="320" t="s">
        <v>750</v>
      </c>
      <c r="O15" s="197" t="s">
        <v>313</v>
      </c>
      <c r="P15" s="197">
        <v>10</v>
      </c>
      <c r="Q15" s="197" t="s">
        <v>751</v>
      </c>
      <c r="R15" s="197" t="s">
        <v>752</v>
      </c>
      <c r="S15" s="197" t="s">
        <v>753</v>
      </c>
      <c r="T15" s="315">
        <v>10</v>
      </c>
      <c r="U15" s="198" t="s">
        <v>561</v>
      </c>
      <c r="V15" s="198"/>
      <c r="W15" s="198"/>
      <c r="X15" s="198"/>
      <c r="Y15" s="198"/>
      <c r="Z15" s="198"/>
      <c r="AA15" s="198"/>
      <c r="AB15" s="315"/>
      <c r="AC15" s="315"/>
      <c r="AD15" s="198"/>
      <c r="AE15" s="198"/>
      <c r="AF15" s="198"/>
      <c r="AG15" s="198"/>
      <c r="AH15" s="198"/>
      <c r="AI15" s="198"/>
      <c r="AJ15" s="198"/>
      <c r="AK15" s="315"/>
      <c r="AL15" s="315"/>
      <c r="AM15" s="198"/>
      <c r="AN15" s="198"/>
      <c r="AO15" s="198"/>
      <c r="AP15" s="198"/>
      <c r="AQ15" s="198"/>
      <c r="AR15" s="198"/>
      <c r="AS15" s="198"/>
      <c r="AT15" s="315"/>
      <c r="AU15" s="321"/>
      <c r="AV15" s="198"/>
      <c r="AW15" s="198"/>
      <c r="AX15" s="198"/>
      <c r="AY15" s="198"/>
      <c r="AZ15" s="198"/>
      <c r="BA15" s="198"/>
      <c r="BB15" s="198"/>
      <c r="BC15" s="315"/>
      <c r="BD15" s="321"/>
      <c r="BE15" s="198"/>
      <c r="BF15" s="322" t="s">
        <v>754</v>
      </c>
      <c r="BG15" s="323" t="s">
        <v>755</v>
      </c>
    </row>
    <row r="16" spans="1:62" s="27" customFormat="1" ht="80.099999999999994" customHeight="1" x14ac:dyDescent="0.25">
      <c r="A16" s="586"/>
      <c r="B16" s="191" t="s">
        <v>258</v>
      </c>
      <c r="C16" s="586"/>
      <c r="D16" s="644"/>
      <c r="E16" s="45">
        <v>0.25</v>
      </c>
      <c r="F16" s="175" t="s">
        <v>244</v>
      </c>
      <c r="G16" s="312" t="s">
        <v>756</v>
      </c>
      <c r="H16" s="313" t="s">
        <v>757</v>
      </c>
      <c r="I16" s="197" t="s">
        <v>758</v>
      </c>
      <c r="J16" s="197" t="s">
        <v>308</v>
      </c>
      <c r="K16" s="313" t="s">
        <v>759</v>
      </c>
      <c r="L16" s="313" t="s">
        <v>332</v>
      </c>
      <c r="M16" s="313" t="s">
        <v>760</v>
      </c>
      <c r="N16" s="313" t="s">
        <v>761</v>
      </c>
      <c r="O16" s="197" t="s">
        <v>398</v>
      </c>
      <c r="P16" s="324">
        <v>1200</v>
      </c>
      <c r="Q16" s="197" t="s">
        <v>762</v>
      </c>
      <c r="R16" s="197" t="s">
        <v>763</v>
      </c>
      <c r="S16" s="198" t="s">
        <v>764</v>
      </c>
      <c r="T16" s="315">
        <v>1200</v>
      </c>
      <c r="U16" s="198" t="s">
        <v>317</v>
      </c>
      <c r="V16" s="188"/>
      <c r="W16" s="188"/>
      <c r="X16" s="198"/>
      <c r="Y16" s="188"/>
      <c r="Z16" s="188"/>
      <c r="AA16" s="198"/>
      <c r="AB16" s="188"/>
      <c r="AC16" s="188"/>
      <c r="AD16" s="198"/>
      <c r="AE16" s="188"/>
      <c r="AF16" s="188"/>
      <c r="AG16" s="198"/>
      <c r="AH16" s="188"/>
      <c r="AI16" s="188"/>
      <c r="AJ16" s="198"/>
      <c r="AK16" s="188"/>
      <c r="AL16" s="188"/>
      <c r="AM16" s="198"/>
      <c r="AN16" s="188"/>
      <c r="AO16" s="188"/>
      <c r="AP16" s="188"/>
      <c r="AQ16" s="173"/>
      <c r="AR16" s="173"/>
      <c r="AS16" s="325"/>
      <c r="AT16" s="173"/>
      <c r="AU16" s="173"/>
      <c r="AV16" s="325"/>
      <c r="AW16" s="173"/>
      <c r="AX16" s="173"/>
      <c r="AY16" s="325"/>
      <c r="AZ16" s="173"/>
      <c r="BA16" s="173"/>
      <c r="BB16" s="325"/>
      <c r="BC16" s="173"/>
      <c r="BD16" s="173"/>
      <c r="BE16" s="325"/>
      <c r="BF16" s="326" t="s">
        <v>765</v>
      </c>
      <c r="BG16" s="323" t="s">
        <v>766</v>
      </c>
    </row>
    <row r="17" spans="1:60" s="27" customFormat="1" ht="80.099999999999994" customHeight="1" x14ac:dyDescent="0.25">
      <c r="A17" s="586"/>
      <c r="B17" s="191" t="s">
        <v>258</v>
      </c>
      <c r="C17" s="586"/>
      <c r="D17" s="644"/>
      <c r="E17" s="45">
        <v>0.25</v>
      </c>
      <c r="F17" s="175" t="s">
        <v>244</v>
      </c>
      <c r="G17" s="312" t="s">
        <v>756</v>
      </c>
      <c r="H17" s="313" t="s">
        <v>767</v>
      </c>
      <c r="I17" s="197" t="s">
        <v>500</v>
      </c>
      <c r="J17" s="197" t="s">
        <v>308</v>
      </c>
      <c r="K17" s="313" t="s">
        <v>768</v>
      </c>
      <c r="L17" s="313" t="s">
        <v>332</v>
      </c>
      <c r="M17" s="313" t="s">
        <v>769</v>
      </c>
      <c r="N17" s="313" t="s">
        <v>761</v>
      </c>
      <c r="O17" s="197" t="s">
        <v>398</v>
      </c>
      <c r="P17" s="315">
        <v>220</v>
      </c>
      <c r="Q17" s="197" t="s">
        <v>770</v>
      </c>
      <c r="R17" s="197" t="s">
        <v>771</v>
      </c>
      <c r="S17" s="198" t="s">
        <v>772</v>
      </c>
      <c r="T17" s="188">
        <v>240</v>
      </c>
      <c r="U17" s="198" t="s">
        <v>317</v>
      </c>
      <c r="V17" s="188"/>
      <c r="W17" s="188"/>
      <c r="X17" s="32"/>
      <c r="Y17" s="188"/>
      <c r="Z17" s="188"/>
      <c r="AA17" s="32"/>
      <c r="AB17" s="188"/>
      <c r="AC17" s="188"/>
      <c r="AD17" s="32"/>
      <c r="AE17" s="188"/>
      <c r="AF17" s="188"/>
      <c r="AG17" s="188"/>
      <c r="AH17" s="188"/>
      <c r="AI17" s="188"/>
      <c r="AJ17" s="188"/>
      <c r="AK17" s="188"/>
      <c r="AL17" s="188"/>
      <c r="AM17" s="190"/>
      <c r="AN17" s="188"/>
      <c r="AO17" s="188"/>
      <c r="AP17" s="188"/>
      <c r="AQ17" s="173"/>
      <c r="AR17" s="173"/>
      <c r="AS17" s="173"/>
      <c r="AT17" s="173"/>
      <c r="AU17" s="173"/>
      <c r="AV17" s="173"/>
      <c r="AW17" s="173"/>
      <c r="AX17" s="173"/>
      <c r="AY17" s="173"/>
      <c r="AZ17" s="173"/>
      <c r="BA17" s="173"/>
      <c r="BB17" s="173"/>
      <c r="BC17" s="173"/>
      <c r="BD17" s="173"/>
      <c r="BE17" s="173"/>
      <c r="BF17" s="198" t="s">
        <v>773</v>
      </c>
      <c r="BG17" s="323" t="s">
        <v>774</v>
      </c>
    </row>
    <row r="18" spans="1:60" s="327" customFormat="1" ht="80.099999999999994" customHeight="1" x14ac:dyDescent="0.2">
      <c r="A18" s="586"/>
      <c r="B18" s="191" t="s">
        <v>258</v>
      </c>
      <c r="C18" s="586"/>
      <c r="D18" s="644"/>
      <c r="E18" s="45">
        <v>0.25</v>
      </c>
      <c r="F18" s="191" t="s">
        <v>775</v>
      </c>
      <c r="G18" s="312" t="s">
        <v>756</v>
      </c>
      <c r="H18" s="191" t="s">
        <v>776</v>
      </c>
      <c r="I18" s="188">
        <v>2</v>
      </c>
      <c r="J18" s="188" t="s">
        <v>777</v>
      </c>
      <c r="K18" s="191" t="s">
        <v>778</v>
      </c>
      <c r="L18" s="191" t="s">
        <v>607</v>
      </c>
      <c r="M18" s="191" t="s">
        <v>779</v>
      </c>
      <c r="N18" s="191" t="s">
        <v>780</v>
      </c>
      <c r="O18" s="188" t="s">
        <v>369</v>
      </c>
      <c r="P18" s="187">
        <v>0.94</v>
      </c>
      <c r="Q18" s="189" t="s">
        <v>781</v>
      </c>
      <c r="R18" s="189" t="s">
        <v>782</v>
      </c>
      <c r="S18" s="189" t="s">
        <v>783</v>
      </c>
      <c r="T18" s="187">
        <v>0.98</v>
      </c>
      <c r="U18" s="188" t="s">
        <v>339</v>
      </c>
      <c r="V18" s="188"/>
      <c r="W18" s="188"/>
      <c r="X18" s="188"/>
      <c r="Y18" s="188"/>
      <c r="Z18" s="188"/>
      <c r="AA18" s="188"/>
      <c r="AB18" s="188"/>
      <c r="AC18" s="188"/>
      <c r="AD18" s="188"/>
      <c r="AE18" s="188"/>
      <c r="AF18" s="188"/>
      <c r="AG18" s="188"/>
      <c r="AH18" s="188"/>
      <c r="AI18" s="188"/>
      <c r="AJ18" s="188"/>
      <c r="AK18" s="188"/>
      <c r="AL18" s="188"/>
      <c r="AM18" s="188"/>
      <c r="AN18" s="188"/>
      <c r="AO18" s="188"/>
      <c r="AP18" s="188"/>
      <c r="AQ18" s="188"/>
      <c r="AR18" s="188"/>
      <c r="AS18" s="188"/>
      <c r="AT18" s="188"/>
      <c r="AU18" s="188"/>
      <c r="AV18" s="188"/>
      <c r="AW18" s="188"/>
      <c r="AX18" s="188"/>
      <c r="AY18" s="188"/>
      <c r="AZ18" s="188"/>
      <c r="BA18" s="188"/>
      <c r="BB18" s="188"/>
      <c r="BC18" s="187"/>
      <c r="BD18" s="192"/>
      <c r="BE18" s="32"/>
      <c r="BF18" s="15" t="s">
        <v>784</v>
      </c>
      <c r="BG18" s="15" t="s">
        <v>784</v>
      </c>
    </row>
    <row r="19" spans="1:60" s="27" customFormat="1" ht="80.099999999999994" customHeight="1" x14ac:dyDescent="0.2">
      <c r="A19" s="586">
        <v>3</v>
      </c>
      <c r="B19" s="191" t="s">
        <v>259</v>
      </c>
      <c r="C19" s="586">
        <v>3</v>
      </c>
      <c r="D19" s="644">
        <v>2.3809523809523808E-2</v>
      </c>
      <c r="E19" s="45">
        <v>0.33333333333333337</v>
      </c>
      <c r="F19" s="175" t="s">
        <v>775</v>
      </c>
      <c r="G19" s="312" t="s">
        <v>244</v>
      </c>
      <c r="H19" s="313" t="s">
        <v>1325</v>
      </c>
      <c r="I19" s="197" t="s">
        <v>1326</v>
      </c>
      <c r="J19" s="197" t="s">
        <v>308</v>
      </c>
      <c r="K19" s="313" t="s">
        <v>1327</v>
      </c>
      <c r="L19" s="313" t="s">
        <v>332</v>
      </c>
      <c r="M19" s="313" t="s">
        <v>940</v>
      </c>
      <c r="N19" s="313" t="s">
        <v>950</v>
      </c>
      <c r="O19" s="197" t="s">
        <v>313</v>
      </c>
      <c r="P19" s="318">
        <v>0.95</v>
      </c>
      <c r="Q19" s="197" t="s">
        <v>826</v>
      </c>
      <c r="R19" s="197" t="s">
        <v>1328</v>
      </c>
      <c r="S19" s="198" t="s">
        <v>1329</v>
      </c>
      <c r="T19" s="198">
        <v>1</v>
      </c>
      <c r="U19" s="198" t="s">
        <v>339</v>
      </c>
      <c r="V19" s="188"/>
      <c r="W19" s="188"/>
      <c r="X19" s="188"/>
      <c r="Y19" s="188"/>
      <c r="Z19" s="188"/>
      <c r="AA19" s="188"/>
      <c r="AB19" s="315"/>
      <c r="AC19" s="315"/>
      <c r="AD19" s="32"/>
      <c r="AE19" s="188"/>
      <c r="AF19" s="188"/>
      <c r="AG19" s="188"/>
      <c r="AH19" s="188"/>
      <c r="AI19" s="188"/>
      <c r="AJ19" s="188"/>
      <c r="AK19" s="188"/>
      <c r="AL19" s="188"/>
      <c r="AM19" s="32"/>
      <c r="AN19" s="188"/>
      <c r="AO19" s="188"/>
      <c r="AP19" s="188"/>
      <c r="AQ19" s="188"/>
      <c r="AR19" s="188"/>
      <c r="AS19" s="32"/>
      <c r="AT19" s="188"/>
      <c r="AU19" s="188"/>
      <c r="AV19" s="32"/>
      <c r="AW19" s="188"/>
      <c r="AX19" s="188"/>
      <c r="AY19" s="32"/>
      <c r="AZ19" s="188"/>
      <c r="BA19" s="188"/>
      <c r="BB19" s="32"/>
      <c r="BC19" s="188"/>
      <c r="BD19" s="188"/>
      <c r="BE19" s="32"/>
      <c r="BF19" s="326" t="s">
        <v>1330</v>
      </c>
      <c r="BG19" s="191" t="s">
        <v>1331</v>
      </c>
    </row>
    <row r="20" spans="1:60" s="27" customFormat="1" ht="80.099999999999994" customHeight="1" x14ac:dyDescent="0.2">
      <c r="A20" s="586"/>
      <c r="B20" s="191" t="s">
        <v>259</v>
      </c>
      <c r="C20" s="586"/>
      <c r="D20" s="644"/>
      <c r="E20" s="45">
        <v>0.33333333333333337</v>
      </c>
      <c r="F20" s="175" t="s">
        <v>775</v>
      </c>
      <c r="G20" s="312" t="s">
        <v>244</v>
      </c>
      <c r="H20" s="313" t="s">
        <v>1332</v>
      </c>
      <c r="I20" s="197" t="s">
        <v>1333</v>
      </c>
      <c r="J20" s="197" t="s">
        <v>394</v>
      </c>
      <c r="K20" s="313" t="s">
        <v>1334</v>
      </c>
      <c r="L20" s="313" t="s">
        <v>332</v>
      </c>
      <c r="M20" s="313" t="s">
        <v>1335</v>
      </c>
      <c r="N20" s="313" t="s">
        <v>1336</v>
      </c>
      <c r="O20" s="197" t="s">
        <v>313</v>
      </c>
      <c r="P20" s="196" t="s">
        <v>84</v>
      </c>
      <c r="Q20" s="197" t="s">
        <v>810</v>
      </c>
      <c r="R20" s="197" t="s">
        <v>1337</v>
      </c>
      <c r="S20" s="198" t="s">
        <v>1338</v>
      </c>
      <c r="T20" s="198">
        <v>1</v>
      </c>
      <c r="U20" s="198" t="s">
        <v>339</v>
      </c>
      <c r="V20" s="188"/>
      <c r="W20" s="188"/>
      <c r="X20" s="188"/>
      <c r="Y20" s="188"/>
      <c r="Z20" s="188"/>
      <c r="AA20" s="188"/>
      <c r="AB20" s="315"/>
      <c r="AC20" s="315"/>
      <c r="AD20" s="32"/>
      <c r="AE20" s="188"/>
      <c r="AF20" s="188"/>
      <c r="AG20" s="188"/>
      <c r="AH20" s="188"/>
      <c r="AI20" s="188"/>
      <c r="AJ20" s="188"/>
      <c r="AK20" s="188"/>
      <c r="AL20" s="188"/>
      <c r="AM20" s="32"/>
      <c r="AN20" s="188"/>
      <c r="AO20" s="188"/>
      <c r="AP20" s="188"/>
      <c r="AQ20" s="188"/>
      <c r="AR20" s="188"/>
      <c r="AS20" s="32"/>
      <c r="AT20" s="188"/>
      <c r="AU20" s="188"/>
      <c r="AV20" s="188"/>
      <c r="AW20" s="188"/>
      <c r="AX20" s="188"/>
      <c r="AY20" s="188"/>
      <c r="AZ20" s="188"/>
      <c r="BA20" s="188"/>
      <c r="BB20" s="188"/>
      <c r="BC20" s="188"/>
      <c r="BD20" s="188"/>
      <c r="BE20" s="188"/>
      <c r="BF20" s="326" t="s">
        <v>1339</v>
      </c>
      <c r="BG20" s="47" t="s">
        <v>1340</v>
      </c>
    </row>
    <row r="21" spans="1:60" s="27" customFormat="1" ht="80.099999999999994" customHeight="1" x14ac:dyDescent="0.25">
      <c r="A21" s="586"/>
      <c r="B21" s="191" t="s">
        <v>259</v>
      </c>
      <c r="C21" s="586"/>
      <c r="D21" s="644"/>
      <c r="E21" s="45">
        <v>0.33333333333333337</v>
      </c>
      <c r="F21" s="175" t="s">
        <v>775</v>
      </c>
      <c r="G21" s="312" t="s">
        <v>244</v>
      </c>
      <c r="H21" s="313" t="s">
        <v>1341</v>
      </c>
      <c r="I21" s="197" t="s">
        <v>1342</v>
      </c>
      <c r="J21" s="197" t="s">
        <v>308</v>
      </c>
      <c r="K21" s="313" t="s">
        <v>1343</v>
      </c>
      <c r="L21" s="313" t="s">
        <v>332</v>
      </c>
      <c r="M21" s="313" t="s">
        <v>1344</v>
      </c>
      <c r="N21" s="313" t="s">
        <v>1345</v>
      </c>
      <c r="O21" s="197" t="s">
        <v>313</v>
      </c>
      <c r="P21" s="196" t="s">
        <v>244</v>
      </c>
      <c r="Q21" s="197" t="s">
        <v>810</v>
      </c>
      <c r="R21" s="197" t="s">
        <v>1346</v>
      </c>
      <c r="S21" s="198" t="s">
        <v>1347</v>
      </c>
      <c r="T21" s="198">
        <v>1</v>
      </c>
      <c r="U21" s="188" t="s">
        <v>339</v>
      </c>
      <c r="V21" s="188"/>
      <c r="W21" s="188"/>
      <c r="X21" s="188"/>
      <c r="Y21" s="188"/>
      <c r="Z21" s="188"/>
      <c r="AA21" s="188"/>
      <c r="AB21" s="32"/>
      <c r="AC21" s="32"/>
      <c r="AD21" s="32"/>
      <c r="AE21" s="188"/>
      <c r="AF21" s="188"/>
      <c r="AG21" s="188"/>
      <c r="AH21" s="188"/>
      <c r="AI21" s="188"/>
      <c r="AJ21" s="188"/>
      <c r="AK21" s="32"/>
      <c r="AL21" s="328"/>
      <c r="AM21" s="32"/>
      <c r="AN21" s="188"/>
      <c r="AO21" s="188"/>
      <c r="AP21" s="188"/>
      <c r="AQ21" s="188"/>
      <c r="AR21" s="188"/>
      <c r="AS21" s="188"/>
      <c r="AT21" s="188"/>
      <c r="AU21" s="188"/>
      <c r="AV21" s="188"/>
      <c r="AW21" s="188"/>
      <c r="AX21" s="188"/>
      <c r="AY21" s="188"/>
      <c r="AZ21" s="188"/>
      <c r="BA21" s="188"/>
      <c r="BB21" s="188"/>
      <c r="BC21" s="188"/>
      <c r="BD21" s="188"/>
      <c r="BE21" s="32"/>
      <c r="BF21" s="329" t="s">
        <v>1348</v>
      </c>
      <c r="BG21" s="330"/>
      <c r="BH21" s="331"/>
    </row>
    <row r="22" spans="1:60" s="27" customFormat="1" ht="80.099999999999994" customHeight="1" x14ac:dyDescent="0.2">
      <c r="A22" s="586">
        <v>4</v>
      </c>
      <c r="B22" s="191" t="s">
        <v>260</v>
      </c>
      <c r="C22" s="586">
        <v>3</v>
      </c>
      <c r="D22" s="644">
        <v>2.3809523809523808E-2</v>
      </c>
      <c r="E22" s="45">
        <v>0.33333333333333337</v>
      </c>
      <c r="F22" s="175" t="s">
        <v>244</v>
      </c>
      <c r="G22" s="312" t="s">
        <v>244</v>
      </c>
      <c r="H22" s="313" t="s">
        <v>1349</v>
      </c>
      <c r="I22" s="197">
        <v>1</v>
      </c>
      <c r="J22" s="197" t="s">
        <v>308</v>
      </c>
      <c r="K22" s="313" t="s">
        <v>1350</v>
      </c>
      <c r="L22" s="313" t="s">
        <v>1351</v>
      </c>
      <c r="M22" s="313" t="s">
        <v>1352</v>
      </c>
      <c r="N22" s="313" t="s">
        <v>1353</v>
      </c>
      <c r="O22" s="197" t="s">
        <v>335</v>
      </c>
      <c r="P22" s="318">
        <v>1</v>
      </c>
      <c r="Q22" s="314" t="s">
        <v>1354</v>
      </c>
      <c r="R22" s="314" t="s">
        <v>1355</v>
      </c>
      <c r="S22" s="318" t="s">
        <v>1356</v>
      </c>
      <c r="T22" s="188">
        <v>12</v>
      </c>
      <c r="U22" s="315" t="s">
        <v>317</v>
      </c>
      <c r="V22" s="188"/>
      <c r="W22" s="188"/>
      <c r="X22" s="188"/>
      <c r="Y22" s="188"/>
      <c r="Z22" s="188"/>
      <c r="AA22" s="188"/>
      <c r="AB22" s="188"/>
      <c r="AC22" s="188"/>
      <c r="AD22" s="188"/>
      <c r="AE22" s="188"/>
      <c r="AF22" s="188"/>
      <c r="AG22" s="188"/>
      <c r="AH22" s="197"/>
      <c r="AI22" s="197"/>
      <c r="AJ22" s="32"/>
      <c r="AK22" s="188"/>
      <c r="AL22" s="188"/>
      <c r="AM22" s="188"/>
      <c r="AN22" s="188"/>
      <c r="AO22" s="188"/>
      <c r="AP22" s="187"/>
      <c r="AQ22" s="188"/>
      <c r="AR22" s="188"/>
      <c r="AS22" s="188"/>
      <c r="AT22" s="188"/>
      <c r="AU22" s="188"/>
      <c r="AV22" s="188"/>
      <c r="AW22" s="188"/>
      <c r="AX22" s="188"/>
      <c r="AY22" s="188"/>
      <c r="AZ22" s="188"/>
      <c r="BA22" s="188"/>
      <c r="BB22" s="188"/>
      <c r="BC22" s="188"/>
      <c r="BD22" s="188"/>
      <c r="BE22" s="32"/>
      <c r="BF22" s="112" t="s">
        <v>1357</v>
      </c>
      <c r="BG22" s="112" t="s">
        <v>1357</v>
      </c>
    </row>
    <row r="23" spans="1:60" s="27" customFormat="1" ht="80.099999999999994" customHeight="1" x14ac:dyDescent="0.2">
      <c r="A23" s="586"/>
      <c r="B23" s="191" t="s">
        <v>260</v>
      </c>
      <c r="C23" s="586"/>
      <c r="D23" s="644"/>
      <c r="E23" s="45">
        <v>0.33333333333333337</v>
      </c>
      <c r="F23" s="175" t="s">
        <v>244</v>
      </c>
      <c r="G23" s="312" t="s">
        <v>244</v>
      </c>
      <c r="H23" s="313" t="s">
        <v>1358</v>
      </c>
      <c r="I23" s="197">
        <v>2</v>
      </c>
      <c r="J23" s="197" t="s">
        <v>308</v>
      </c>
      <c r="K23" s="313" t="s">
        <v>1359</v>
      </c>
      <c r="L23" s="313" t="s">
        <v>1351</v>
      </c>
      <c r="M23" s="313" t="s">
        <v>1360</v>
      </c>
      <c r="N23" s="313" t="s">
        <v>1361</v>
      </c>
      <c r="O23" s="197" t="s">
        <v>369</v>
      </c>
      <c r="P23" s="318">
        <v>1</v>
      </c>
      <c r="Q23" s="314" t="s">
        <v>1362</v>
      </c>
      <c r="R23" s="314" t="s">
        <v>1363</v>
      </c>
      <c r="S23" s="318" t="s">
        <v>1364</v>
      </c>
      <c r="T23" s="188">
        <v>2</v>
      </c>
      <c r="U23" s="189" t="s">
        <v>317</v>
      </c>
      <c r="V23" s="188"/>
      <c r="W23" s="188"/>
      <c r="X23" s="188"/>
      <c r="Y23" s="188"/>
      <c r="Z23" s="188"/>
      <c r="AA23" s="188"/>
      <c r="AB23" s="188"/>
      <c r="AC23" s="188"/>
      <c r="AD23" s="188"/>
      <c r="AE23" s="188"/>
      <c r="AF23" s="188"/>
      <c r="AG23" s="188"/>
      <c r="AH23" s="197"/>
      <c r="AI23" s="197"/>
      <c r="AJ23" s="197"/>
      <c r="AK23" s="188"/>
      <c r="AL23" s="188"/>
      <c r="AM23" s="32"/>
      <c r="AN23" s="188"/>
      <c r="AO23" s="188"/>
      <c r="AP23" s="188"/>
      <c r="AQ23" s="188"/>
      <c r="AR23" s="188"/>
      <c r="AS23" s="188"/>
      <c r="AT23" s="188"/>
      <c r="AU23" s="188"/>
      <c r="AV23" s="188"/>
      <c r="AW23" s="188"/>
      <c r="AX23" s="188"/>
      <c r="AY23" s="188"/>
      <c r="AZ23" s="188"/>
      <c r="BA23" s="188"/>
      <c r="BB23" s="188"/>
      <c r="BC23" s="188"/>
      <c r="BD23" s="188"/>
      <c r="BE23" s="188"/>
      <c r="BF23" s="112" t="s">
        <v>1365</v>
      </c>
      <c r="BG23" s="112" t="s">
        <v>1365</v>
      </c>
    </row>
    <row r="24" spans="1:60" s="27" customFormat="1" ht="80.099999999999994" customHeight="1" x14ac:dyDescent="0.2">
      <c r="A24" s="586"/>
      <c r="B24" s="191" t="s">
        <v>260</v>
      </c>
      <c r="C24" s="586"/>
      <c r="D24" s="644"/>
      <c r="E24" s="45">
        <v>0.33333333333333337</v>
      </c>
      <c r="F24" s="175" t="s">
        <v>244</v>
      </c>
      <c r="G24" s="312" t="s">
        <v>244</v>
      </c>
      <c r="H24" s="313" t="s">
        <v>1366</v>
      </c>
      <c r="I24" s="197">
        <v>3</v>
      </c>
      <c r="J24" s="197" t="s">
        <v>472</v>
      </c>
      <c r="K24" s="313" t="s">
        <v>1367</v>
      </c>
      <c r="L24" s="313" t="s">
        <v>1351</v>
      </c>
      <c r="M24" s="313" t="s">
        <v>1368</v>
      </c>
      <c r="N24" s="313" t="s">
        <v>1369</v>
      </c>
      <c r="O24" s="197" t="s">
        <v>369</v>
      </c>
      <c r="P24" s="318">
        <v>1</v>
      </c>
      <c r="Q24" s="197" t="s">
        <v>1370</v>
      </c>
      <c r="R24" s="197" t="s">
        <v>1371</v>
      </c>
      <c r="S24" s="318" t="s">
        <v>1372</v>
      </c>
      <c r="T24" s="188">
        <v>2</v>
      </c>
      <c r="U24" s="189" t="s">
        <v>317</v>
      </c>
      <c r="V24" s="188"/>
      <c r="W24" s="188"/>
      <c r="X24" s="188"/>
      <c r="Y24" s="188"/>
      <c r="Z24" s="188"/>
      <c r="AA24" s="188"/>
      <c r="AB24" s="188"/>
      <c r="AC24" s="188"/>
      <c r="AD24" s="188"/>
      <c r="AE24" s="188"/>
      <c r="AF24" s="188"/>
      <c r="AG24" s="188"/>
      <c r="AH24" s="197"/>
      <c r="AI24" s="197"/>
      <c r="AJ24" s="197"/>
      <c r="AK24" s="188"/>
      <c r="AL24" s="188"/>
      <c r="AM24" s="32"/>
      <c r="AN24" s="188"/>
      <c r="AO24" s="188"/>
      <c r="AP24" s="188"/>
      <c r="AQ24" s="188"/>
      <c r="AR24" s="188"/>
      <c r="AS24" s="188"/>
      <c r="AT24" s="188"/>
      <c r="AU24" s="188"/>
      <c r="AV24" s="188"/>
      <c r="AW24" s="188"/>
      <c r="AX24" s="188"/>
      <c r="AY24" s="188"/>
      <c r="AZ24" s="188"/>
      <c r="BA24" s="188"/>
      <c r="BB24" s="188"/>
      <c r="BC24" s="188"/>
      <c r="BD24" s="188"/>
      <c r="BE24" s="188"/>
      <c r="BF24" s="326" t="s">
        <v>1373</v>
      </c>
      <c r="BG24" s="326" t="s">
        <v>1373</v>
      </c>
    </row>
    <row r="25" spans="1:60" s="27" customFormat="1" ht="80.099999999999994" customHeight="1" x14ac:dyDescent="0.2">
      <c r="A25" s="586">
        <v>5</v>
      </c>
      <c r="B25" s="191" t="s">
        <v>261</v>
      </c>
      <c r="C25" s="586">
        <v>45</v>
      </c>
      <c r="D25" s="829">
        <v>0.35714285714285715</v>
      </c>
      <c r="E25" s="45">
        <v>2.2222222222222223E-2</v>
      </c>
      <c r="F25" s="175" t="s">
        <v>244</v>
      </c>
      <c r="G25" s="191" t="s">
        <v>305</v>
      </c>
      <c r="H25" s="313" t="s">
        <v>306</v>
      </c>
      <c r="I25" s="197" t="s">
        <v>307</v>
      </c>
      <c r="J25" s="197" t="s">
        <v>308</v>
      </c>
      <c r="K25" s="313" t="s">
        <v>309</v>
      </c>
      <c r="L25" s="313" t="s">
        <v>310</v>
      </c>
      <c r="M25" s="313" t="s">
        <v>311</v>
      </c>
      <c r="N25" s="313" t="s">
        <v>312</v>
      </c>
      <c r="O25" s="197" t="s">
        <v>313</v>
      </c>
      <c r="P25" s="198">
        <v>0.61</v>
      </c>
      <c r="Q25" s="197" t="s">
        <v>314</v>
      </c>
      <c r="R25" s="197" t="s">
        <v>315</v>
      </c>
      <c r="S25" s="198" t="s">
        <v>316</v>
      </c>
      <c r="T25" s="321">
        <v>900</v>
      </c>
      <c r="U25" s="198" t="s">
        <v>317</v>
      </c>
      <c r="V25" s="332"/>
      <c r="W25" s="333"/>
      <c r="X25" s="190"/>
      <c r="Y25" s="332"/>
      <c r="Z25" s="112"/>
      <c r="AA25" s="190"/>
      <c r="AB25" s="332"/>
      <c r="AC25" s="321"/>
      <c r="AD25" s="190"/>
      <c r="AE25" s="332"/>
      <c r="AF25" s="197"/>
      <c r="AG25" s="190"/>
      <c r="AH25" s="332"/>
      <c r="AI25" s="197"/>
      <c r="AJ25" s="190"/>
      <c r="AK25" s="332"/>
      <c r="AL25" s="197"/>
      <c r="AM25" s="190"/>
      <c r="AN25" s="332"/>
      <c r="AO25" s="112"/>
      <c r="AP25" s="190"/>
      <c r="AQ25" s="332"/>
      <c r="AR25" s="112"/>
      <c r="AS25" s="190"/>
      <c r="AT25" s="332"/>
      <c r="AU25" s="112"/>
      <c r="AV25" s="192"/>
      <c r="AW25" s="332"/>
      <c r="AX25" s="112"/>
      <c r="AY25" s="190"/>
      <c r="AZ25" s="332"/>
      <c r="BA25" s="112"/>
      <c r="BB25" s="190"/>
      <c r="BC25" s="332"/>
      <c r="BD25" s="112"/>
      <c r="BE25" s="192"/>
      <c r="BF25" s="334" t="s">
        <v>318</v>
      </c>
      <c r="BG25" s="335" t="s">
        <v>319</v>
      </c>
    </row>
    <row r="26" spans="1:60" s="27" customFormat="1" ht="80.099999999999994" customHeight="1" x14ac:dyDescent="0.2">
      <c r="A26" s="586"/>
      <c r="B26" s="191" t="s">
        <v>261</v>
      </c>
      <c r="C26" s="586"/>
      <c r="D26" s="829"/>
      <c r="E26" s="45">
        <v>2.2222222222222223E-2</v>
      </c>
      <c r="F26" s="175" t="s">
        <v>244</v>
      </c>
      <c r="G26" s="191" t="s">
        <v>305</v>
      </c>
      <c r="H26" s="313" t="s">
        <v>320</v>
      </c>
      <c r="I26" s="197" t="s">
        <v>321</v>
      </c>
      <c r="J26" s="197" t="s">
        <v>308</v>
      </c>
      <c r="K26" s="313" t="s">
        <v>322</v>
      </c>
      <c r="L26" s="313" t="s">
        <v>323</v>
      </c>
      <c r="M26" s="313" t="s">
        <v>324</v>
      </c>
      <c r="N26" s="313" t="s">
        <v>325</v>
      </c>
      <c r="O26" s="197" t="s">
        <v>313</v>
      </c>
      <c r="P26" s="198">
        <v>0.9</v>
      </c>
      <c r="Q26" s="197" t="s">
        <v>314</v>
      </c>
      <c r="R26" s="197" t="s">
        <v>326</v>
      </c>
      <c r="S26" s="198" t="s">
        <v>316</v>
      </c>
      <c r="T26" s="321">
        <v>750</v>
      </c>
      <c r="U26" s="198" t="s">
        <v>317</v>
      </c>
      <c r="V26" s="332"/>
      <c r="W26" s="336"/>
      <c r="X26" s="190"/>
      <c r="Y26" s="332"/>
      <c r="Z26" s="112"/>
      <c r="AA26" s="190"/>
      <c r="AB26" s="332"/>
      <c r="AC26" s="315"/>
      <c r="AD26" s="190"/>
      <c r="AE26" s="332"/>
      <c r="AF26" s="197"/>
      <c r="AG26" s="190"/>
      <c r="AH26" s="332"/>
      <c r="AI26" s="197"/>
      <c r="AJ26" s="190"/>
      <c r="AK26" s="332"/>
      <c r="AL26" s="197"/>
      <c r="AM26" s="190"/>
      <c r="AN26" s="332"/>
      <c r="AO26" s="112"/>
      <c r="AP26" s="190"/>
      <c r="AQ26" s="332"/>
      <c r="AR26" s="112"/>
      <c r="AS26" s="190"/>
      <c r="AT26" s="332"/>
      <c r="AU26" s="112"/>
      <c r="AV26" s="192"/>
      <c r="AW26" s="332"/>
      <c r="AX26" s="112"/>
      <c r="AY26" s="190"/>
      <c r="AZ26" s="332"/>
      <c r="BA26" s="112"/>
      <c r="BB26" s="190"/>
      <c r="BC26" s="332"/>
      <c r="BD26" s="112"/>
      <c r="BE26" s="192"/>
      <c r="BF26" s="337" t="s">
        <v>327</v>
      </c>
      <c r="BG26" s="335" t="s">
        <v>328</v>
      </c>
    </row>
    <row r="27" spans="1:60" s="27" customFormat="1" ht="80.099999999999994" customHeight="1" x14ac:dyDescent="0.25">
      <c r="A27" s="586"/>
      <c r="B27" s="191" t="s">
        <v>261</v>
      </c>
      <c r="C27" s="586"/>
      <c r="D27" s="829"/>
      <c r="E27" s="45">
        <v>2.2222222222222223E-2</v>
      </c>
      <c r="F27" s="175" t="s">
        <v>244</v>
      </c>
      <c r="G27" s="191" t="s">
        <v>194</v>
      </c>
      <c r="H27" s="191" t="s">
        <v>329</v>
      </c>
      <c r="I27" s="188" t="s">
        <v>330</v>
      </c>
      <c r="J27" s="197" t="s">
        <v>308</v>
      </c>
      <c r="K27" s="191" t="s">
        <v>331</v>
      </c>
      <c r="L27" s="313" t="s">
        <v>332</v>
      </c>
      <c r="M27" s="191" t="s">
        <v>333</v>
      </c>
      <c r="N27" s="191" t="s">
        <v>334</v>
      </c>
      <c r="O27" s="197" t="s">
        <v>335</v>
      </c>
      <c r="P27" s="188">
        <v>100</v>
      </c>
      <c r="Q27" s="189" t="s">
        <v>336</v>
      </c>
      <c r="R27" s="189" t="s">
        <v>337</v>
      </c>
      <c r="S27" s="189" t="s">
        <v>338</v>
      </c>
      <c r="T27" s="338">
        <v>208</v>
      </c>
      <c r="U27" s="188" t="s">
        <v>339</v>
      </c>
      <c r="V27" s="330"/>
      <c r="W27" s="330"/>
      <c r="X27" s="330"/>
      <c r="Y27" s="330"/>
      <c r="Z27" s="330"/>
      <c r="AA27" s="330"/>
      <c r="AB27" s="339"/>
      <c r="AC27" s="339"/>
      <c r="AD27" s="339"/>
      <c r="AE27" s="330"/>
      <c r="AF27" s="330"/>
      <c r="AG27" s="330"/>
      <c r="AH27" s="339"/>
      <c r="AI27" s="339"/>
      <c r="AJ27" s="339"/>
      <c r="AK27" s="339"/>
      <c r="AL27" s="339"/>
      <c r="AM27" s="32"/>
      <c r="AN27" s="330"/>
      <c r="AO27" s="330"/>
      <c r="AP27" s="330"/>
      <c r="AQ27" s="330"/>
      <c r="AR27" s="330"/>
      <c r="AS27" s="330"/>
      <c r="AT27" s="330"/>
      <c r="AU27" s="330"/>
      <c r="AV27" s="330"/>
      <c r="AW27" s="330"/>
      <c r="AX27" s="330"/>
      <c r="AY27" s="330"/>
      <c r="AZ27" s="188"/>
      <c r="BA27" s="188"/>
      <c r="BB27" s="190"/>
      <c r="BC27" s="188"/>
      <c r="BD27" s="188"/>
      <c r="BE27" s="192"/>
      <c r="BF27" s="326" t="s">
        <v>340</v>
      </c>
      <c r="BG27" s="335" t="s">
        <v>341</v>
      </c>
    </row>
    <row r="28" spans="1:60" s="27" customFormat="1" ht="80.099999999999994" customHeight="1" x14ac:dyDescent="0.25">
      <c r="A28" s="586"/>
      <c r="B28" s="191" t="s">
        <v>261</v>
      </c>
      <c r="C28" s="586"/>
      <c r="D28" s="829"/>
      <c r="E28" s="45">
        <v>2.2222222222222223E-2</v>
      </c>
      <c r="F28" s="175" t="s">
        <v>244</v>
      </c>
      <c r="G28" s="191" t="s">
        <v>227</v>
      </c>
      <c r="H28" s="191" t="s">
        <v>342</v>
      </c>
      <c r="I28" s="188" t="s">
        <v>343</v>
      </c>
      <c r="J28" s="197" t="s">
        <v>308</v>
      </c>
      <c r="K28" s="191" t="s">
        <v>344</v>
      </c>
      <c r="L28" s="313" t="s">
        <v>310</v>
      </c>
      <c r="M28" s="191" t="s">
        <v>345</v>
      </c>
      <c r="N28" s="175" t="s">
        <v>346</v>
      </c>
      <c r="O28" s="197" t="s">
        <v>335</v>
      </c>
      <c r="P28" s="340"/>
      <c r="Q28" s="189" t="s">
        <v>347</v>
      </c>
      <c r="R28" s="189" t="s">
        <v>348</v>
      </c>
      <c r="S28" s="191" t="s">
        <v>349</v>
      </c>
      <c r="T28" s="189">
        <v>7</v>
      </c>
      <c r="U28" s="189" t="s">
        <v>317</v>
      </c>
      <c r="V28" s="173"/>
      <c r="W28" s="173"/>
      <c r="X28" s="173"/>
      <c r="Y28" s="173"/>
      <c r="Z28" s="173"/>
      <c r="AA28" s="173"/>
      <c r="AB28" s="188"/>
      <c r="AC28" s="188"/>
      <c r="AD28" s="32"/>
      <c r="AE28" s="188"/>
      <c r="AF28" s="188"/>
      <c r="AG28" s="32"/>
      <c r="AH28" s="173"/>
      <c r="AI28" s="173"/>
      <c r="AJ28" s="325"/>
      <c r="AK28" s="188"/>
      <c r="AL28" s="188"/>
      <c r="AM28" s="32"/>
      <c r="AN28" s="330"/>
      <c r="AO28" s="330"/>
      <c r="AP28" s="330"/>
      <c r="AQ28" s="188"/>
      <c r="AR28" s="188"/>
      <c r="AS28" s="325"/>
      <c r="AT28" s="188"/>
      <c r="AU28" s="188"/>
      <c r="AV28" s="192"/>
      <c r="AW28" s="330"/>
      <c r="AX28" s="330"/>
      <c r="AY28" s="330"/>
      <c r="AZ28" s="188"/>
      <c r="BA28" s="188"/>
      <c r="BB28" s="32"/>
      <c r="BC28" s="188"/>
      <c r="BD28" s="188"/>
      <c r="BE28" s="32"/>
      <c r="BF28" s="13" t="s">
        <v>350</v>
      </c>
      <c r="BG28" s="341" t="s">
        <v>351</v>
      </c>
    </row>
    <row r="29" spans="1:60" s="27" customFormat="1" ht="80.099999999999994" customHeight="1" x14ac:dyDescent="0.25">
      <c r="A29" s="586"/>
      <c r="B29" s="191" t="s">
        <v>261</v>
      </c>
      <c r="C29" s="586"/>
      <c r="D29" s="829"/>
      <c r="E29" s="45">
        <v>2.2222222222222223E-2</v>
      </c>
      <c r="F29" s="175" t="s">
        <v>244</v>
      </c>
      <c r="G29" s="191" t="s">
        <v>227</v>
      </c>
      <c r="H29" s="191" t="s">
        <v>352</v>
      </c>
      <c r="I29" s="188" t="s">
        <v>353</v>
      </c>
      <c r="J29" s="197" t="s">
        <v>308</v>
      </c>
      <c r="K29" s="191" t="s">
        <v>354</v>
      </c>
      <c r="L29" s="313" t="s">
        <v>355</v>
      </c>
      <c r="M29" s="191" t="s">
        <v>356</v>
      </c>
      <c r="N29" s="191" t="s">
        <v>357</v>
      </c>
      <c r="O29" s="197" t="s">
        <v>335</v>
      </c>
      <c r="P29" s="340"/>
      <c r="Q29" s="189" t="s">
        <v>358</v>
      </c>
      <c r="R29" s="189" t="s">
        <v>359</v>
      </c>
      <c r="S29" s="342" t="s">
        <v>360</v>
      </c>
      <c r="T29" s="188">
        <v>427</v>
      </c>
      <c r="U29" s="189" t="s">
        <v>317</v>
      </c>
      <c r="V29" s="188"/>
      <c r="W29" s="188"/>
      <c r="X29" s="32"/>
      <c r="Y29" s="188"/>
      <c r="Z29" s="188"/>
      <c r="AA29" s="32"/>
      <c r="AB29" s="188"/>
      <c r="AC29" s="188"/>
      <c r="AD29" s="328"/>
      <c r="AE29" s="188"/>
      <c r="AF29" s="188"/>
      <c r="AG29" s="32"/>
      <c r="AH29" s="188"/>
      <c r="AI29" s="188"/>
      <c r="AJ29" s="32"/>
      <c r="AK29" s="188"/>
      <c r="AL29" s="188"/>
      <c r="AM29" s="32"/>
      <c r="AN29" s="173"/>
      <c r="AO29" s="173"/>
      <c r="AP29" s="325"/>
      <c r="AQ29" s="188"/>
      <c r="AR29" s="188"/>
      <c r="AS29" s="192"/>
      <c r="AT29" s="188"/>
      <c r="AU29" s="188"/>
      <c r="AV29" s="192"/>
      <c r="AW29" s="330"/>
      <c r="AX29" s="330"/>
      <c r="AY29" s="330"/>
      <c r="AZ29" s="330"/>
      <c r="BA29" s="330"/>
      <c r="BB29" s="330"/>
      <c r="BC29" s="188"/>
      <c r="BD29" s="269"/>
      <c r="BE29" s="32"/>
      <c r="BF29" s="191" t="s">
        <v>361</v>
      </c>
      <c r="BG29" s="191" t="s">
        <v>362</v>
      </c>
    </row>
    <row r="30" spans="1:60" s="27" customFormat="1" ht="80.099999999999994" customHeight="1" x14ac:dyDescent="0.25">
      <c r="A30" s="586"/>
      <c r="B30" s="191" t="s">
        <v>261</v>
      </c>
      <c r="C30" s="586"/>
      <c r="D30" s="829"/>
      <c r="E30" s="45">
        <v>2.2222222222222223E-2</v>
      </c>
      <c r="F30" s="175" t="s">
        <v>244</v>
      </c>
      <c r="G30" s="191" t="s">
        <v>227</v>
      </c>
      <c r="H30" s="191" t="s">
        <v>363</v>
      </c>
      <c r="I30" s="188" t="s">
        <v>364</v>
      </c>
      <c r="J30" s="197" t="s">
        <v>308</v>
      </c>
      <c r="K30" s="191" t="s">
        <v>365</v>
      </c>
      <c r="L30" s="313" t="s">
        <v>366</v>
      </c>
      <c r="M30" s="191" t="s">
        <v>367</v>
      </c>
      <c r="N30" s="191" t="s">
        <v>368</v>
      </c>
      <c r="O30" s="197" t="s">
        <v>369</v>
      </c>
      <c r="P30" s="340" t="s">
        <v>235</v>
      </c>
      <c r="Q30" s="189" t="s">
        <v>370</v>
      </c>
      <c r="R30" s="189" t="s">
        <v>371</v>
      </c>
      <c r="S30" s="342" t="s">
        <v>360</v>
      </c>
      <c r="T30" s="189">
        <v>21969</v>
      </c>
      <c r="U30" s="189" t="s">
        <v>317</v>
      </c>
      <c r="V30" s="188"/>
      <c r="W30" s="188"/>
      <c r="X30" s="32"/>
      <c r="Y30" s="188"/>
      <c r="Z30" s="188"/>
      <c r="AA30" s="32"/>
      <c r="AB30" s="188"/>
      <c r="AC30" s="188"/>
      <c r="AD30" s="328"/>
      <c r="AE30" s="188"/>
      <c r="AF30" s="188"/>
      <c r="AG30" s="32"/>
      <c r="AH30" s="188"/>
      <c r="AI30" s="188"/>
      <c r="AJ30" s="32"/>
      <c r="AK30" s="188"/>
      <c r="AL30" s="188"/>
      <c r="AM30" s="325"/>
      <c r="AN30" s="173"/>
      <c r="AO30" s="173"/>
      <c r="AP30" s="325"/>
      <c r="AQ30" s="188"/>
      <c r="AR30" s="188"/>
      <c r="AS30" s="192"/>
      <c r="AT30" s="188"/>
      <c r="AU30" s="188"/>
      <c r="AV30" s="192"/>
      <c r="AW30" s="188"/>
      <c r="AX30" s="188"/>
      <c r="AY30" s="192"/>
      <c r="AZ30" s="188"/>
      <c r="BA30" s="188"/>
      <c r="BB30" s="192"/>
      <c r="BC30" s="173"/>
      <c r="BD30" s="188"/>
      <c r="BE30" s="192"/>
      <c r="BF30" s="47" t="s">
        <v>372</v>
      </c>
      <c r="BG30" s="47" t="s">
        <v>373</v>
      </c>
    </row>
    <row r="31" spans="1:60" s="343" customFormat="1" ht="80.099999999999994" customHeight="1" x14ac:dyDescent="0.2">
      <c r="A31" s="586"/>
      <c r="B31" s="191" t="s">
        <v>261</v>
      </c>
      <c r="C31" s="586"/>
      <c r="D31" s="829"/>
      <c r="E31" s="45">
        <v>2.2222222222222223E-2</v>
      </c>
      <c r="F31" s="175" t="s">
        <v>244</v>
      </c>
      <c r="G31" s="191" t="s">
        <v>190</v>
      </c>
      <c r="H31" s="313" t="s">
        <v>374</v>
      </c>
      <c r="I31" s="197" t="s">
        <v>375</v>
      </c>
      <c r="J31" s="197" t="s">
        <v>308</v>
      </c>
      <c r="K31" s="313" t="s">
        <v>376</v>
      </c>
      <c r="L31" s="313" t="s">
        <v>310</v>
      </c>
      <c r="M31" s="313" t="s">
        <v>377</v>
      </c>
      <c r="N31" s="313" t="s">
        <v>378</v>
      </c>
      <c r="O31" s="197" t="s">
        <v>313</v>
      </c>
      <c r="P31" s="198">
        <v>1</v>
      </c>
      <c r="Q31" s="197" t="s">
        <v>379</v>
      </c>
      <c r="R31" s="197" t="s">
        <v>380</v>
      </c>
      <c r="S31" s="197" t="s">
        <v>381</v>
      </c>
      <c r="T31" s="315">
        <v>136</v>
      </c>
      <c r="U31" s="315" t="s">
        <v>317</v>
      </c>
      <c r="V31" s="198"/>
      <c r="W31" s="198"/>
      <c r="X31" s="198"/>
      <c r="Y31" s="198"/>
      <c r="Z31" s="198"/>
      <c r="AA31" s="198"/>
      <c r="AB31" s="315"/>
      <c r="AC31" s="315"/>
      <c r="AD31" s="192"/>
      <c r="AE31" s="198"/>
      <c r="AF31" s="198"/>
      <c r="AG31" s="198"/>
      <c r="AH31" s="198"/>
      <c r="AI31" s="198"/>
      <c r="AJ31" s="198"/>
      <c r="AK31" s="315"/>
      <c r="AL31" s="315"/>
      <c r="AM31" s="192"/>
      <c r="AN31" s="198"/>
      <c r="AO31" s="198"/>
      <c r="AP31" s="198"/>
      <c r="AQ31" s="198"/>
      <c r="AR31" s="198"/>
      <c r="AS31" s="198"/>
      <c r="AT31" s="315"/>
      <c r="AU31" s="315"/>
      <c r="AV31" s="192"/>
      <c r="AW31" s="198"/>
      <c r="AX31" s="198"/>
      <c r="AY31" s="198"/>
      <c r="AZ31" s="198"/>
      <c r="BA31" s="198"/>
      <c r="BB31" s="198"/>
      <c r="BC31" s="315"/>
      <c r="BD31" s="321"/>
      <c r="BE31" s="192"/>
      <c r="BF31" s="112" t="s">
        <v>382</v>
      </c>
      <c r="BG31" s="112" t="s">
        <v>383</v>
      </c>
    </row>
    <row r="32" spans="1:60" s="343" customFormat="1" ht="80.099999999999994" customHeight="1" x14ac:dyDescent="0.2">
      <c r="A32" s="586"/>
      <c r="B32" s="191" t="s">
        <v>261</v>
      </c>
      <c r="C32" s="586"/>
      <c r="D32" s="829"/>
      <c r="E32" s="45">
        <v>2.2222222222222223E-2</v>
      </c>
      <c r="F32" s="175" t="s">
        <v>244</v>
      </c>
      <c r="G32" s="191" t="s">
        <v>190</v>
      </c>
      <c r="H32" s="313" t="s">
        <v>384</v>
      </c>
      <c r="I32" s="197" t="s">
        <v>385</v>
      </c>
      <c r="J32" s="197" t="s">
        <v>308</v>
      </c>
      <c r="K32" s="313" t="s">
        <v>386</v>
      </c>
      <c r="L32" s="313" t="s">
        <v>332</v>
      </c>
      <c r="M32" s="313" t="s">
        <v>387</v>
      </c>
      <c r="N32" s="313" t="s">
        <v>378</v>
      </c>
      <c r="O32" s="197" t="s">
        <v>313</v>
      </c>
      <c r="P32" s="198">
        <v>1</v>
      </c>
      <c r="Q32" s="197" t="s">
        <v>388</v>
      </c>
      <c r="R32" s="197" t="s">
        <v>389</v>
      </c>
      <c r="S32" s="197" t="s">
        <v>381</v>
      </c>
      <c r="T32" s="315">
        <v>167</v>
      </c>
      <c r="U32" s="315" t="s">
        <v>317</v>
      </c>
      <c r="V32" s="198"/>
      <c r="W32" s="198"/>
      <c r="X32" s="198"/>
      <c r="Y32" s="198"/>
      <c r="Z32" s="198"/>
      <c r="AA32" s="198"/>
      <c r="AB32" s="315"/>
      <c r="AC32" s="315"/>
      <c r="AD32" s="192"/>
      <c r="AE32" s="198"/>
      <c r="AF32" s="198"/>
      <c r="AG32" s="198"/>
      <c r="AH32" s="198"/>
      <c r="AI32" s="198"/>
      <c r="AJ32" s="198"/>
      <c r="AK32" s="315"/>
      <c r="AL32" s="315"/>
      <c r="AM32" s="192"/>
      <c r="AN32" s="198"/>
      <c r="AO32" s="198"/>
      <c r="AP32" s="198"/>
      <c r="AQ32" s="198"/>
      <c r="AR32" s="198"/>
      <c r="AS32" s="198"/>
      <c r="AT32" s="315"/>
      <c r="AU32" s="315"/>
      <c r="AV32" s="192"/>
      <c r="AW32" s="198"/>
      <c r="AX32" s="198"/>
      <c r="AY32" s="198"/>
      <c r="AZ32" s="198"/>
      <c r="BA32" s="198"/>
      <c r="BB32" s="198"/>
      <c r="BC32" s="315"/>
      <c r="BD32" s="315"/>
      <c r="BE32" s="192"/>
      <c r="BF32" s="112" t="s">
        <v>390</v>
      </c>
      <c r="BG32" s="112" t="s">
        <v>391</v>
      </c>
    </row>
    <row r="33" spans="1:59" s="343" customFormat="1" ht="80.099999999999994" customHeight="1" x14ac:dyDescent="0.2">
      <c r="A33" s="586"/>
      <c r="B33" s="191" t="s">
        <v>261</v>
      </c>
      <c r="C33" s="586"/>
      <c r="D33" s="829"/>
      <c r="E33" s="45">
        <v>2.2222222222222223E-2</v>
      </c>
      <c r="F33" s="191" t="s">
        <v>244</v>
      </c>
      <c r="G33" s="191" t="s">
        <v>190</v>
      </c>
      <c r="H33" s="313" t="s">
        <v>392</v>
      </c>
      <c r="I33" s="197" t="s">
        <v>393</v>
      </c>
      <c r="J33" s="197" t="s">
        <v>394</v>
      </c>
      <c r="K33" s="313" t="s">
        <v>395</v>
      </c>
      <c r="L33" s="313" t="s">
        <v>323</v>
      </c>
      <c r="M33" s="313" t="s">
        <v>396</v>
      </c>
      <c r="N33" s="313" t="s">
        <v>397</v>
      </c>
      <c r="O33" s="197" t="s">
        <v>398</v>
      </c>
      <c r="P33" s="198" t="s">
        <v>219</v>
      </c>
      <c r="Q33" s="197" t="s">
        <v>399</v>
      </c>
      <c r="R33" s="197" t="s">
        <v>400</v>
      </c>
      <c r="S33" s="197" t="s">
        <v>381</v>
      </c>
      <c r="T33" s="198">
        <v>0.6</v>
      </c>
      <c r="U33" s="198" t="s">
        <v>244</v>
      </c>
      <c r="V33" s="192"/>
      <c r="W33" s="192"/>
      <c r="X33" s="192"/>
      <c r="Y33" s="192"/>
      <c r="Z33" s="192"/>
      <c r="AA33" s="192"/>
      <c r="AB33" s="192"/>
      <c r="AC33" s="192"/>
      <c r="AD33" s="192"/>
      <c r="AE33" s="192"/>
      <c r="AF33" s="192"/>
      <c r="AG33" s="192"/>
      <c r="AH33" s="192"/>
      <c r="AI33" s="192"/>
      <c r="AJ33" s="192"/>
      <c r="AK33" s="192"/>
      <c r="AL33" s="192"/>
      <c r="AM33" s="192"/>
      <c r="AN33" s="192"/>
      <c r="AO33" s="192"/>
      <c r="AP33" s="192"/>
      <c r="AQ33" s="192"/>
      <c r="AR33" s="192"/>
      <c r="AS33" s="192"/>
      <c r="AT33" s="192"/>
      <c r="AU33" s="192"/>
      <c r="AV33" s="192"/>
      <c r="AW33" s="192"/>
      <c r="AX33" s="192"/>
      <c r="AY33" s="192"/>
      <c r="AZ33" s="192"/>
      <c r="BA33" s="192"/>
      <c r="BB33" s="192"/>
      <c r="BC33" s="192"/>
      <c r="BD33" s="192"/>
      <c r="BE33" s="192"/>
      <c r="BF33" s="15" t="s">
        <v>401</v>
      </c>
      <c r="BG33" s="15" t="s">
        <v>402</v>
      </c>
    </row>
    <row r="34" spans="1:59" s="343" customFormat="1" ht="80.099999999999994" customHeight="1" x14ac:dyDescent="0.2">
      <c r="A34" s="586"/>
      <c r="B34" s="191" t="s">
        <v>261</v>
      </c>
      <c r="C34" s="586"/>
      <c r="D34" s="829"/>
      <c r="E34" s="45">
        <v>2.2222222222222223E-2</v>
      </c>
      <c r="F34" s="191" t="s">
        <v>244</v>
      </c>
      <c r="G34" s="191" t="s">
        <v>190</v>
      </c>
      <c r="H34" s="313" t="s">
        <v>403</v>
      </c>
      <c r="I34" s="197" t="s">
        <v>404</v>
      </c>
      <c r="J34" s="197" t="s">
        <v>394</v>
      </c>
      <c r="K34" s="313" t="s">
        <v>405</v>
      </c>
      <c r="L34" s="313" t="s">
        <v>323</v>
      </c>
      <c r="M34" s="313" t="s">
        <v>406</v>
      </c>
      <c r="N34" s="313" t="s">
        <v>407</v>
      </c>
      <c r="O34" s="197" t="s">
        <v>335</v>
      </c>
      <c r="P34" s="198">
        <v>0.7</v>
      </c>
      <c r="Q34" s="197" t="s">
        <v>408</v>
      </c>
      <c r="R34" s="197" t="s">
        <v>409</v>
      </c>
      <c r="S34" s="197" t="s">
        <v>410</v>
      </c>
      <c r="T34" s="198">
        <v>0.8</v>
      </c>
      <c r="U34" s="198" t="s">
        <v>339</v>
      </c>
      <c r="V34" s="192"/>
      <c r="W34" s="192"/>
      <c r="X34" s="192"/>
      <c r="Y34" s="192"/>
      <c r="Z34" s="192"/>
      <c r="AA34" s="192"/>
      <c r="AB34" s="192"/>
      <c r="AC34" s="192"/>
      <c r="AD34" s="192"/>
      <c r="AE34" s="192"/>
      <c r="AF34" s="192"/>
      <c r="AG34" s="192"/>
      <c r="AH34" s="192"/>
      <c r="AI34" s="192"/>
      <c r="AJ34" s="192"/>
      <c r="AK34" s="344"/>
      <c r="AL34" s="344"/>
      <c r="AM34" s="192"/>
      <c r="AN34" s="192"/>
      <c r="AO34" s="192"/>
      <c r="AP34" s="192"/>
      <c r="AQ34" s="192"/>
      <c r="AR34" s="192"/>
      <c r="AS34" s="192"/>
      <c r="AT34" s="192"/>
      <c r="AU34" s="192"/>
      <c r="AV34" s="192"/>
      <c r="AW34" s="192"/>
      <c r="AX34" s="192"/>
      <c r="AY34" s="192"/>
      <c r="AZ34" s="192"/>
      <c r="BA34" s="192"/>
      <c r="BB34" s="192"/>
      <c r="BC34" s="192"/>
      <c r="BD34" s="192"/>
      <c r="BE34" s="192"/>
      <c r="BF34" s="15" t="s">
        <v>411</v>
      </c>
      <c r="BG34" s="15" t="s">
        <v>412</v>
      </c>
    </row>
    <row r="35" spans="1:59" s="343" customFormat="1" ht="80.099999999999994" customHeight="1" x14ac:dyDescent="0.2">
      <c r="A35" s="586"/>
      <c r="B35" s="191" t="s">
        <v>261</v>
      </c>
      <c r="C35" s="586"/>
      <c r="D35" s="829"/>
      <c r="E35" s="45">
        <v>2.2222222222222223E-2</v>
      </c>
      <c r="F35" s="191" t="s">
        <v>244</v>
      </c>
      <c r="G35" s="191" t="s">
        <v>190</v>
      </c>
      <c r="H35" s="313" t="s">
        <v>413</v>
      </c>
      <c r="I35" s="197" t="s">
        <v>414</v>
      </c>
      <c r="J35" s="197" t="s">
        <v>394</v>
      </c>
      <c r="K35" s="313" t="s">
        <v>415</v>
      </c>
      <c r="L35" s="313" t="s">
        <v>323</v>
      </c>
      <c r="M35" s="313" t="s">
        <v>416</v>
      </c>
      <c r="N35" s="313" t="s">
        <v>417</v>
      </c>
      <c r="O35" s="197" t="s">
        <v>335</v>
      </c>
      <c r="P35" s="198">
        <v>0.7</v>
      </c>
      <c r="Q35" s="197" t="s">
        <v>418</v>
      </c>
      <c r="R35" s="197" t="s">
        <v>419</v>
      </c>
      <c r="S35" s="197" t="s">
        <v>381</v>
      </c>
      <c r="T35" s="198">
        <v>0.8</v>
      </c>
      <c r="U35" s="198" t="s">
        <v>339</v>
      </c>
      <c r="V35" s="192"/>
      <c r="W35" s="192"/>
      <c r="X35" s="192"/>
      <c r="Y35" s="192"/>
      <c r="Z35" s="192"/>
      <c r="AA35" s="192"/>
      <c r="AB35" s="192"/>
      <c r="AC35" s="192"/>
      <c r="AD35" s="192"/>
      <c r="AE35" s="192"/>
      <c r="AF35" s="192"/>
      <c r="AG35" s="192"/>
      <c r="AH35" s="192"/>
      <c r="AI35" s="192"/>
      <c r="AJ35" s="192"/>
      <c r="AK35" s="344"/>
      <c r="AL35" s="344"/>
      <c r="AM35" s="345"/>
      <c r="AN35" s="192"/>
      <c r="AO35" s="192"/>
      <c r="AP35" s="192"/>
      <c r="AQ35" s="192"/>
      <c r="AR35" s="192"/>
      <c r="AS35" s="192"/>
      <c r="AT35" s="192"/>
      <c r="AU35" s="192"/>
      <c r="AV35" s="192"/>
      <c r="AW35" s="192"/>
      <c r="AX35" s="192"/>
      <c r="AY35" s="192"/>
      <c r="AZ35" s="192"/>
      <c r="BA35" s="192"/>
      <c r="BB35" s="192"/>
      <c r="BC35" s="346"/>
      <c r="BD35" s="346"/>
      <c r="BE35" s="345"/>
      <c r="BF35" s="15" t="s">
        <v>420</v>
      </c>
      <c r="BG35" s="15" t="s">
        <v>421</v>
      </c>
    </row>
    <row r="36" spans="1:59" s="343" customFormat="1" ht="80.099999999999994" customHeight="1" x14ac:dyDescent="0.2">
      <c r="A36" s="586"/>
      <c r="B36" s="191" t="s">
        <v>261</v>
      </c>
      <c r="C36" s="586"/>
      <c r="D36" s="829"/>
      <c r="E36" s="45">
        <v>2.2222222222222223E-2</v>
      </c>
      <c r="F36" s="191" t="s">
        <v>244</v>
      </c>
      <c r="G36" s="191" t="s">
        <v>190</v>
      </c>
      <c r="H36" s="313" t="s">
        <v>422</v>
      </c>
      <c r="I36" s="197" t="s">
        <v>423</v>
      </c>
      <c r="J36" s="197" t="s">
        <v>308</v>
      </c>
      <c r="K36" s="313" t="s">
        <v>424</v>
      </c>
      <c r="L36" s="313" t="s">
        <v>323</v>
      </c>
      <c r="M36" s="313" t="s">
        <v>425</v>
      </c>
      <c r="N36" s="313" t="s">
        <v>426</v>
      </c>
      <c r="O36" s="197" t="s">
        <v>335</v>
      </c>
      <c r="P36" s="198">
        <v>1</v>
      </c>
      <c r="Q36" s="197" t="s">
        <v>427</v>
      </c>
      <c r="R36" s="197" t="s">
        <v>428</v>
      </c>
      <c r="S36" s="197" t="s">
        <v>429</v>
      </c>
      <c r="T36" s="198">
        <v>1</v>
      </c>
      <c r="U36" s="198" t="s">
        <v>339</v>
      </c>
      <c r="V36" s="192"/>
      <c r="W36" s="192"/>
      <c r="X36" s="192"/>
      <c r="Y36" s="192"/>
      <c r="Z36" s="192"/>
      <c r="AA36" s="192"/>
      <c r="AB36" s="192"/>
      <c r="AC36" s="192"/>
      <c r="AD36" s="192"/>
      <c r="AE36" s="192"/>
      <c r="AF36" s="192"/>
      <c r="AG36" s="192"/>
      <c r="AH36" s="192"/>
      <c r="AI36" s="192"/>
      <c r="AJ36" s="192"/>
      <c r="AK36" s="344"/>
      <c r="AL36" s="344"/>
      <c r="AM36" s="192"/>
      <c r="AN36" s="192"/>
      <c r="AO36" s="192"/>
      <c r="AP36" s="192"/>
      <c r="AQ36" s="192"/>
      <c r="AR36" s="192"/>
      <c r="AS36" s="192"/>
      <c r="AT36" s="192"/>
      <c r="AU36" s="192"/>
      <c r="AV36" s="192"/>
      <c r="AW36" s="192"/>
      <c r="AX36" s="192"/>
      <c r="AY36" s="192"/>
      <c r="AZ36" s="192"/>
      <c r="BA36" s="192"/>
      <c r="BB36" s="192"/>
      <c r="BC36" s="192"/>
      <c r="BD36" s="192"/>
      <c r="BE36" s="345"/>
      <c r="BF36" s="15" t="s">
        <v>430</v>
      </c>
      <c r="BG36" s="15" t="s">
        <v>431</v>
      </c>
    </row>
    <row r="37" spans="1:59" s="343" customFormat="1" ht="80.099999999999994" customHeight="1" x14ac:dyDescent="0.2">
      <c r="A37" s="586"/>
      <c r="B37" s="191" t="s">
        <v>261</v>
      </c>
      <c r="C37" s="586"/>
      <c r="D37" s="829"/>
      <c r="E37" s="45">
        <v>2.2222222222222223E-2</v>
      </c>
      <c r="F37" s="191" t="s">
        <v>244</v>
      </c>
      <c r="G37" s="191" t="s">
        <v>190</v>
      </c>
      <c r="H37" s="313" t="s">
        <v>432</v>
      </c>
      <c r="I37" s="197" t="s">
        <v>433</v>
      </c>
      <c r="J37" s="197" t="s">
        <v>308</v>
      </c>
      <c r="K37" s="313" t="s">
        <v>434</v>
      </c>
      <c r="L37" s="313" t="s">
        <v>323</v>
      </c>
      <c r="M37" s="313" t="s">
        <v>435</v>
      </c>
      <c r="N37" s="313" t="s">
        <v>436</v>
      </c>
      <c r="O37" s="197" t="s">
        <v>313</v>
      </c>
      <c r="P37" s="198">
        <v>0.4</v>
      </c>
      <c r="Q37" s="197" t="s">
        <v>314</v>
      </c>
      <c r="R37" s="197" t="s">
        <v>437</v>
      </c>
      <c r="S37" s="197" t="s">
        <v>438</v>
      </c>
      <c r="T37" s="198">
        <v>0.5</v>
      </c>
      <c r="U37" s="198" t="s">
        <v>317</v>
      </c>
      <c r="V37" s="192"/>
      <c r="W37" s="192"/>
      <c r="X37" s="192"/>
      <c r="Y37" s="192"/>
      <c r="Z37" s="192"/>
      <c r="AA37" s="192"/>
      <c r="AB37" s="344"/>
      <c r="AC37" s="344"/>
      <c r="AD37" s="192"/>
      <c r="AE37" s="192"/>
      <c r="AF37" s="192"/>
      <c r="AG37" s="192"/>
      <c r="AH37" s="192"/>
      <c r="AI37" s="192"/>
      <c r="AJ37" s="192"/>
      <c r="AK37" s="344"/>
      <c r="AL37" s="344"/>
      <c r="AM37" s="192"/>
      <c r="AN37" s="192"/>
      <c r="AO37" s="192"/>
      <c r="AP37" s="192"/>
      <c r="AQ37" s="192"/>
      <c r="AR37" s="192"/>
      <c r="AS37" s="192"/>
      <c r="AT37" s="344"/>
      <c r="AU37" s="344"/>
      <c r="AV37" s="192"/>
      <c r="AW37" s="192"/>
      <c r="AX37" s="192"/>
      <c r="AY37" s="192"/>
      <c r="AZ37" s="192"/>
      <c r="BA37" s="192"/>
      <c r="BB37" s="192"/>
      <c r="BC37" s="344"/>
      <c r="BD37" s="344"/>
      <c r="BE37" s="345"/>
      <c r="BF37" s="15" t="s">
        <v>439</v>
      </c>
      <c r="BG37" s="15" t="s">
        <v>440</v>
      </c>
    </row>
    <row r="38" spans="1:59" s="27" customFormat="1" ht="80.099999999999994" customHeight="1" x14ac:dyDescent="0.25">
      <c r="A38" s="586"/>
      <c r="B38" s="175" t="s">
        <v>261</v>
      </c>
      <c r="C38" s="586"/>
      <c r="D38" s="829"/>
      <c r="E38" s="45">
        <v>2.2222222222222223E-2</v>
      </c>
      <c r="F38" s="175" t="s">
        <v>244</v>
      </c>
      <c r="G38" s="191" t="s">
        <v>441</v>
      </c>
      <c r="H38" s="313" t="s">
        <v>442</v>
      </c>
      <c r="I38" s="197" t="s">
        <v>443</v>
      </c>
      <c r="J38" s="197" t="s">
        <v>308</v>
      </c>
      <c r="K38" s="313" t="s">
        <v>444</v>
      </c>
      <c r="L38" s="313" t="s">
        <v>310</v>
      </c>
      <c r="M38" s="313" t="s">
        <v>445</v>
      </c>
      <c r="N38" s="313" t="s">
        <v>446</v>
      </c>
      <c r="O38" s="197" t="s">
        <v>335</v>
      </c>
      <c r="P38" s="197" t="s">
        <v>447</v>
      </c>
      <c r="Q38" s="197" t="s">
        <v>448</v>
      </c>
      <c r="R38" s="197" t="s">
        <v>449</v>
      </c>
      <c r="S38" s="197" t="s">
        <v>450</v>
      </c>
      <c r="T38" s="315">
        <v>6</v>
      </c>
      <c r="U38" s="315" t="s">
        <v>317</v>
      </c>
      <c r="V38" s="330"/>
      <c r="W38" s="330"/>
      <c r="X38" s="330"/>
      <c r="Y38" s="330"/>
      <c r="Z38" s="330"/>
      <c r="AA38" s="330"/>
      <c r="AB38" s="188"/>
      <c r="AC38" s="188"/>
      <c r="AD38" s="340"/>
      <c r="AE38" s="340"/>
      <c r="AF38" s="340"/>
      <c r="AG38" s="340"/>
      <c r="AH38" s="188"/>
      <c r="AI38" s="188"/>
      <c r="AJ38" s="187"/>
      <c r="AK38" s="188"/>
      <c r="AL38" s="188"/>
      <c r="AM38" s="192"/>
      <c r="AN38" s="330"/>
      <c r="AO38" s="330"/>
      <c r="AP38" s="330"/>
      <c r="AQ38" s="330"/>
      <c r="AR38" s="330"/>
      <c r="AS38" s="330"/>
      <c r="AT38" s="330"/>
      <c r="AU38" s="330"/>
      <c r="AV38" s="330"/>
      <c r="AW38" s="330"/>
      <c r="AX38" s="330"/>
      <c r="AY38" s="330"/>
      <c r="AZ38" s="330"/>
      <c r="BA38" s="330"/>
      <c r="BB38" s="330"/>
      <c r="BC38" s="330"/>
      <c r="BD38" s="330"/>
      <c r="BE38" s="330"/>
      <c r="BF38" s="323" t="s">
        <v>451</v>
      </c>
      <c r="BG38" s="330"/>
    </row>
    <row r="39" spans="1:59" s="27" customFormat="1" ht="80.099999999999994" customHeight="1" x14ac:dyDescent="0.25">
      <c r="A39" s="586"/>
      <c r="B39" s="175" t="s">
        <v>261</v>
      </c>
      <c r="C39" s="586"/>
      <c r="D39" s="829"/>
      <c r="E39" s="45">
        <v>2.2222222222222223E-2</v>
      </c>
      <c r="F39" s="175" t="s">
        <v>244</v>
      </c>
      <c r="G39" s="191" t="s">
        <v>441</v>
      </c>
      <c r="H39" s="191" t="s">
        <v>452</v>
      </c>
      <c r="I39" s="188" t="s">
        <v>453</v>
      </c>
      <c r="J39" s="197" t="s">
        <v>308</v>
      </c>
      <c r="K39" s="191" t="s">
        <v>454</v>
      </c>
      <c r="L39" s="313" t="s">
        <v>310</v>
      </c>
      <c r="M39" s="191" t="s">
        <v>455</v>
      </c>
      <c r="N39" s="191" t="s">
        <v>456</v>
      </c>
      <c r="O39" s="197" t="s">
        <v>335</v>
      </c>
      <c r="P39" s="188" t="s">
        <v>447</v>
      </c>
      <c r="Q39" s="189" t="s">
        <v>457</v>
      </c>
      <c r="R39" s="189" t="s">
        <v>458</v>
      </c>
      <c r="S39" s="189" t="s">
        <v>459</v>
      </c>
      <c r="T39" s="188">
        <v>3</v>
      </c>
      <c r="U39" s="315" t="s">
        <v>317</v>
      </c>
      <c r="V39" s="330"/>
      <c r="W39" s="330"/>
      <c r="X39" s="330"/>
      <c r="Y39" s="330"/>
      <c r="Z39" s="330"/>
      <c r="AA39" s="330"/>
      <c r="AB39" s="188"/>
      <c r="AC39" s="188"/>
      <c r="AD39" s="340"/>
      <c r="AE39" s="340"/>
      <c r="AF39" s="340"/>
      <c r="AG39" s="340"/>
      <c r="AH39" s="188"/>
      <c r="AI39" s="188"/>
      <c r="AJ39" s="187"/>
      <c r="AK39" s="188"/>
      <c r="AL39" s="188"/>
      <c r="AM39" s="198"/>
      <c r="AN39" s="330"/>
      <c r="AO39" s="330"/>
      <c r="AP39" s="330"/>
      <c r="AQ39" s="330"/>
      <c r="AR39" s="330"/>
      <c r="AS39" s="330"/>
      <c r="AT39" s="330"/>
      <c r="AU39" s="330"/>
      <c r="AV39" s="330"/>
      <c r="AW39" s="330"/>
      <c r="AX39" s="330"/>
      <c r="AY39" s="330"/>
      <c r="AZ39" s="330"/>
      <c r="BA39" s="330"/>
      <c r="BB39" s="330"/>
      <c r="BC39" s="330"/>
      <c r="BD39" s="330"/>
      <c r="BE39" s="330"/>
      <c r="BF39" s="323" t="s">
        <v>460</v>
      </c>
      <c r="BG39" s="330"/>
    </row>
    <row r="40" spans="1:59" s="27" customFormat="1" ht="80.099999999999994" customHeight="1" x14ac:dyDescent="0.2">
      <c r="A40" s="586"/>
      <c r="B40" s="191" t="s">
        <v>261</v>
      </c>
      <c r="C40" s="586"/>
      <c r="D40" s="829"/>
      <c r="E40" s="45">
        <v>2.2222222222222223E-2</v>
      </c>
      <c r="F40" s="175" t="s">
        <v>244</v>
      </c>
      <c r="G40" s="191" t="s">
        <v>192</v>
      </c>
      <c r="H40" s="313" t="s">
        <v>461</v>
      </c>
      <c r="I40" s="197" t="s">
        <v>462</v>
      </c>
      <c r="J40" s="197" t="s">
        <v>308</v>
      </c>
      <c r="K40" s="313" t="s">
        <v>463</v>
      </c>
      <c r="L40" s="313" t="s">
        <v>323</v>
      </c>
      <c r="M40" s="313" t="s">
        <v>464</v>
      </c>
      <c r="N40" s="313" t="s">
        <v>465</v>
      </c>
      <c r="O40" s="197" t="s">
        <v>313</v>
      </c>
      <c r="P40" s="315">
        <v>160000</v>
      </c>
      <c r="Q40" s="197" t="s">
        <v>314</v>
      </c>
      <c r="R40" s="197" t="s">
        <v>466</v>
      </c>
      <c r="S40" s="197" t="s">
        <v>467</v>
      </c>
      <c r="T40" s="315">
        <v>160000</v>
      </c>
      <c r="U40" s="198" t="s">
        <v>317</v>
      </c>
      <c r="V40" s="336"/>
      <c r="W40" s="336"/>
      <c r="X40" s="319"/>
      <c r="Y40" s="336"/>
      <c r="Z40" s="112"/>
      <c r="AA40" s="319"/>
      <c r="AB40" s="333"/>
      <c r="AC40" s="315"/>
      <c r="AD40" s="198"/>
      <c r="AE40" s="336"/>
      <c r="AF40" s="112"/>
      <c r="AG40" s="319"/>
      <c r="AH40" s="112"/>
      <c r="AI40" s="112"/>
      <c r="AJ40" s="319"/>
      <c r="AK40" s="197"/>
      <c r="AL40" s="197"/>
      <c r="AM40" s="198"/>
      <c r="AN40" s="336"/>
      <c r="AO40" s="112"/>
      <c r="AP40" s="319"/>
      <c r="AQ40" s="112"/>
      <c r="AR40" s="112"/>
      <c r="AS40" s="319"/>
      <c r="AT40" s="197"/>
      <c r="AU40" s="112"/>
      <c r="AV40" s="198"/>
      <c r="AW40" s="112"/>
      <c r="AX40" s="112"/>
      <c r="AY40" s="319"/>
      <c r="AZ40" s="112"/>
      <c r="BA40" s="112"/>
      <c r="BB40" s="319"/>
      <c r="BC40" s="197"/>
      <c r="BD40" s="112"/>
      <c r="BE40" s="198"/>
      <c r="BF40" s="112" t="s">
        <v>468</v>
      </c>
      <c r="BG40" s="337" t="s">
        <v>469</v>
      </c>
    </row>
    <row r="41" spans="1:59" s="27" customFormat="1" ht="80.099999999999994" customHeight="1" x14ac:dyDescent="0.2">
      <c r="A41" s="586"/>
      <c r="B41" s="191" t="s">
        <v>261</v>
      </c>
      <c r="C41" s="586"/>
      <c r="D41" s="829"/>
      <c r="E41" s="45">
        <v>2.2222222222222223E-2</v>
      </c>
      <c r="F41" s="175" t="s">
        <v>244</v>
      </c>
      <c r="G41" s="191" t="s">
        <v>192</v>
      </c>
      <c r="H41" s="313" t="s">
        <v>470</v>
      </c>
      <c r="I41" s="197" t="s">
        <v>471</v>
      </c>
      <c r="J41" s="197" t="s">
        <v>472</v>
      </c>
      <c r="K41" s="313" t="s">
        <v>473</v>
      </c>
      <c r="L41" s="313" t="s">
        <v>323</v>
      </c>
      <c r="M41" s="313" t="s">
        <v>474</v>
      </c>
      <c r="N41" s="313" t="s">
        <v>475</v>
      </c>
      <c r="O41" s="197" t="s">
        <v>335</v>
      </c>
      <c r="P41" s="198">
        <v>0.9</v>
      </c>
      <c r="Q41" s="197" t="s">
        <v>476</v>
      </c>
      <c r="R41" s="197" t="s">
        <v>477</v>
      </c>
      <c r="S41" s="197" t="s">
        <v>478</v>
      </c>
      <c r="T41" s="198">
        <v>0.9</v>
      </c>
      <c r="U41" s="198" t="s">
        <v>244</v>
      </c>
      <c r="V41" s="336"/>
      <c r="W41" s="333"/>
      <c r="X41" s="319"/>
      <c r="Y41" s="197"/>
      <c r="Z41" s="197"/>
      <c r="AA41" s="319"/>
      <c r="AB41" s="319"/>
      <c r="AC41" s="315"/>
      <c r="AD41" s="198"/>
      <c r="AE41" s="112"/>
      <c r="AF41" s="197"/>
      <c r="AG41" s="319"/>
      <c r="AH41" s="197"/>
      <c r="AI41" s="197"/>
      <c r="AJ41" s="319"/>
      <c r="AK41" s="333"/>
      <c r="AL41" s="197"/>
      <c r="AM41" s="198"/>
      <c r="AN41" s="333"/>
      <c r="AO41" s="112"/>
      <c r="AP41" s="319"/>
      <c r="AQ41" s="112"/>
      <c r="AR41" s="112"/>
      <c r="AS41" s="319"/>
      <c r="AT41" s="112"/>
      <c r="AU41" s="112"/>
      <c r="AV41" s="319"/>
      <c r="AW41" s="112"/>
      <c r="AX41" s="112"/>
      <c r="AY41" s="319"/>
      <c r="AZ41" s="112"/>
      <c r="BA41" s="112"/>
      <c r="BB41" s="319"/>
      <c r="BC41" s="333"/>
      <c r="BD41" s="112"/>
      <c r="BE41" s="198"/>
      <c r="BF41" s="112" t="s">
        <v>479</v>
      </c>
      <c r="BG41" s="337" t="s">
        <v>480</v>
      </c>
    </row>
    <row r="42" spans="1:59" s="27" customFormat="1" ht="80.099999999999994" customHeight="1" x14ac:dyDescent="0.2">
      <c r="A42" s="586"/>
      <c r="B42" s="191" t="s">
        <v>261</v>
      </c>
      <c r="C42" s="586"/>
      <c r="D42" s="829"/>
      <c r="E42" s="45">
        <v>2.2222222222222223E-2</v>
      </c>
      <c r="F42" s="175" t="s">
        <v>244</v>
      </c>
      <c r="G42" s="191" t="s">
        <v>192</v>
      </c>
      <c r="H42" s="313" t="s">
        <v>481</v>
      </c>
      <c r="I42" s="197" t="s">
        <v>482</v>
      </c>
      <c r="J42" s="197" t="s">
        <v>472</v>
      </c>
      <c r="K42" s="313" t="s">
        <v>483</v>
      </c>
      <c r="L42" s="313" t="s">
        <v>323</v>
      </c>
      <c r="M42" s="313" t="s">
        <v>484</v>
      </c>
      <c r="N42" s="313" t="s">
        <v>485</v>
      </c>
      <c r="O42" s="197" t="s">
        <v>335</v>
      </c>
      <c r="P42" s="198">
        <v>0.7</v>
      </c>
      <c r="Q42" s="197" t="s">
        <v>476</v>
      </c>
      <c r="R42" s="197" t="s">
        <v>486</v>
      </c>
      <c r="S42" s="197" t="s">
        <v>487</v>
      </c>
      <c r="T42" s="198">
        <v>0.7</v>
      </c>
      <c r="U42" s="198" t="s">
        <v>244</v>
      </c>
      <c r="V42" s="336"/>
      <c r="W42" s="333"/>
      <c r="X42" s="319"/>
      <c r="Y42" s="197"/>
      <c r="Z42" s="197"/>
      <c r="AA42" s="319"/>
      <c r="AB42" s="319"/>
      <c r="AC42" s="315"/>
      <c r="AD42" s="198"/>
      <c r="AE42" s="197"/>
      <c r="AF42" s="197"/>
      <c r="AG42" s="319"/>
      <c r="AH42" s="197"/>
      <c r="AI42" s="197"/>
      <c r="AJ42" s="319"/>
      <c r="AK42" s="333"/>
      <c r="AL42" s="197"/>
      <c r="AM42" s="198"/>
      <c r="AN42" s="197"/>
      <c r="AO42" s="112"/>
      <c r="AP42" s="319"/>
      <c r="AQ42" s="112"/>
      <c r="AR42" s="112"/>
      <c r="AS42" s="319"/>
      <c r="AT42" s="112"/>
      <c r="AU42" s="112"/>
      <c r="AV42" s="319"/>
      <c r="AW42" s="112"/>
      <c r="AX42" s="112"/>
      <c r="AY42" s="319"/>
      <c r="AZ42" s="112"/>
      <c r="BA42" s="112"/>
      <c r="BB42" s="319"/>
      <c r="BC42" s="333"/>
      <c r="BD42" s="112"/>
      <c r="BE42" s="198"/>
      <c r="BF42" s="112" t="s">
        <v>488</v>
      </c>
      <c r="BG42" s="337" t="s">
        <v>489</v>
      </c>
    </row>
    <row r="43" spans="1:59" s="27" customFormat="1" ht="80.099999999999994" customHeight="1" x14ac:dyDescent="0.2">
      <c r="A43" s="586"/>
      <c r="B43" s="191" t="s">
        <v>261</v>
      </c>
      <c r="C43" s="586"/>
      <c r="D43" s="829"/>
      <c r="E43" s="45">
        <v>2.2222222222222223E-2</v>
      </c>
      <c r="F43" s="175" t="s">
        <v>244</v>
      </c>
      <c r="G43" s="191" t="s">
        <v>490</v>
      </c>
      <c r="H43" s="313" t="s">
        <v>491</v>
      </c>
      <c r="I43" s="197" t="s">
        <v>219</v>
      </c>
      <c r="J43" s="197" t="s">
        <v>394</v>
      </c>
      <c r="K43" s="313" t="s">
        <v>492</v>
      </c>
      <c r="L43" s="313" t="s">
        <v>323</v>
      </c>
      <c r="M43" s="313" t="s">
        <v>493</v>
      </c>
      <c r="N43" s="313" t="s">
        <v>378</v>
      </c>
      <c r="O43" s="197" t="s">
        <v>313</v>
      </c>
      <c r="P43" s="198"/>
      <c r="Q43" s="197" t="s">
        <v>494</v>
      </c>
      <c r="R43" s="197" t="s">
        <v>495</v>
      </c>
      <c r="S43" s="315" t="s">
        <v>496</v>
      </c>
      <c r="T43" s="198">
        <v>0.9</v>
      </c>
      <c r="U43" s="198" t="s">
        <v>244</v>
      </c>
      <c r="V43" s="336"/>
      <c r="W43" s="336"/>
      <c r="X43" s="319"/>
      <c r="Y43" s="112"/>
      <c r="Z43" s="112"/>
      <c r="AA43" s="319"/>
      <c r="AB43" s="315"/>
      <c r="AC43" s="315"/>
      <c r="AD43" s="198"/>
      <c r="AE43" s="112"/>
      <c r="AF43" s="336"/>
      <c r="AG43" s="319"/>
      <c r="AH43" s="112"/>
      <c r="AI43" s="112"/>
      <c r="AJ43" s="319"/>
      <c r="AK43" s="197"/>
      <c r="AL43" s="197"/>
      <c r="AM43" s="198"/>
      <c r="AN43" s="112"/>
      <c r="AO43" s="112"/>
      <c r="AP43" s="319"/>
      <c r="AQ43" s="112"/>
      <c r="AR43" s="112"/>
      <c r="AS43" s="319"/>
      <c r="AT43" s="197"/>
      <c r="AU43" s="197"/>
      <c r="AV43" s="198"/>
      <c r="AW43" s="112"/>
      <c r="AX43" s="112"/>
      <c r="AY43" s="319"/>
      <c r="AZ43" s="112"/>
      <c r="BA43" s="112"/>
      <c r="BB43" s="319"/>
      <c r="BC43" s="188"/>
      <c r="BD43" s="197"/>
      <c r="BE43" s="347"/>
      <c r="BF43" s="348" t="s">
        <v>497</v>
      </c>
      <c r="BG43" s="341" t="s">
        <v>498</v>
      </c>
    </row>
    <row r="44" spans="1:59" s="27" customFormat="1" ht="80.099999999999994" customHeight="1" x14ac:dyDescent="0.2">
      <c r="A44" s="586"/>
      <c r="B44" s="191" t="s">
        <v>261</v>
      </c>
      <c r="C44" s="586"/>
      <c r="D44" s="829"/>
      <c r="E44" s="45">
        <v>2.2222222222222223E-2</v>
      </c>
      <c r="F44" s="175" t="s">
        <v>244</v>
      </c>
      <c r="G44" s="191" t="s">
        <v>490</v>
      </c>
      <c r="H44" s="313" t="s">
        <v>499</v>
      </c>
      <c r="I44" s="197" t="s">
        <v>500</v>
      </c>
      <c r="J44" s="197" t="s">
        <v>394</v>
      </c>
      <c r="K44" s="313" t="s">
        <v>501</v>
      </c>
      <c r="L44" s="313" t="s">
        <v>323</v>
      </c>
      <c r="M44" s="313" t="s">
        <v>502</v>
      </c>
      <c r="N44" s="313" t="s">
        <v>378</v>
      </c>
      <c r="O44" s="197" t="s">
        <v>313</v>
      </c>
      <c r="P44" s="315">
        <v>32445</v>
      </c>
      <c r="Q44" s="315" t="s">
        <v>494</v>
      </c>
      <c r="R44" s="315" t="s">
        <v>503</v>
      </c>
      <c r="S44" s="315" t="s">
        <v>496</v>
      </c>
      <c r="T44" s="315">
        <v>27500</v>
      </c>
      <c r="U44" s="319" t="s">
        <v>317</v>
      </c>
      <c r="V44" s="336"/>
      <c r="W44" s="336"/>
      <c r="X44" s="319"/>
      <c r="Y44" s="112"/>
      <c r="Z44" s="112"/>
      <c r="AA44" s="319"/>
      <c r="AB44" s="315"/>
      <c r="AC44" s="315"/>
      <c r="AD44" s="198"/>
      <c r="AE44" s="112"/>
      <c r="AF44" s="112"/>
      <c r="AG44" s="319"/>
      <c r="AH44" s="112"/>
      <c r="AI44" s="112"/>
      <c r="AJ44" s="319"/>
      <c r="AK44" s="197"/>
      <c r="AL44" s="197"/>
      <c r="AM44" s="198"/>
      <c r="AN44" s="333"/>
      <c r="AO44" s="112"/>
      <c r="AP44" s="319"/>
      <c r="AQ44" s="112"/>
      <c r="AR44" s="112"/>
      <c r="AS44" s="319"/>
      <c r="AT44" s="349"/>
      <c r="AU44" s="349"/>
      <c r="AV44" s="198"/>
      <c r="AW44" s="112"/>
      <c r="AX44" s="112"/>
      <c r="AY44" s="319"/>
      <c r="AZ44" s="112"/>
      <c r="BA44" s="112"/>
      <c r="BB44" s="319"/>
      <c r="BC44" s="112"/>
      <c r="BD44" s="197"/>
      <c r="BE44" s="347"/>
      <c r="BF44" s="334" t="s">
        <v>504</v>
      </c>
      <c r="BG44" s="112" t="s">
        <v>505</v>
      </c>
    </row>
    <row r="45" spans="1:59" s="27" customFormat="1" ht="80.099999999999994" customHeight="1" x14ac:dyDescent="0.2">
      <c r="A45" s="586"/>
      <c r="B45" s="191" t="s">
        <v>261</v>
      </c>
      <c r="C45" s="586"/>
      <c r="D45" s="829"/>
      <c r="E45" s="45">
        <v>2.2222222222222223E-2</v>
      </c>
      <c r="F45" s="175" t="s">
        <v>244</v>
      </c>
      <c r="G45" s="191" t="s">
        <v>490</v>
      </c>
      <c r="H45" s="313" t="s">
        <v>506</v>
      </c>
      <c r="I45" s="197" t="s">
        <v>507</v>
      </c>
      <c r="J45" s="197" t="s">
        <v>308</v>
      </c>
      <c r="K45" s="313" t="s">
        <v>508</v>
      </c>
      <c r="L45" s="313" t="s">
        <v>509</v>
      </c>
      <c r="M45" s="313" t="s">
        <v>510</v>
      </c>
      <c r="N45" s="313" t="s">
        <v>511</v>
      </c>
      <c r="O45" s="197" t="s">
        <v>313</v>
      </c>
      <c r="P45" s="198">
        <v>0.99</v>
      </c>
      <c r="Q45" s="197" t="s">
        <v>512</v>
      </c>
      <c r="R45" s="197" t="s">
        <v>513</v>
      </c>
      <c r="S45" s="197" t="s">
        <v>514</v>
      </c>
      <c r="T45" s="198">
        <v>1</v>
      </c>
      <c r="U45" s="198" t="s">
        <v>317</v>
      </c>
      <c r="V45" s="336"/>
      <c r="W45" s="336"/>
      <c r="X45" s="319"/>
      <c r="Y45" s="336"/>
      <c r="Z45" s="336"/>
      <c r="AA45" s="319"/>
      <c r="AB45" s="315"/>
      <c r="AC45" s="315"/>
      <c r="AD45" s="350"/>
      <c r="AE45" s="112"/>
      <c r="AF45" s="112"/>
      <c r="AG45" s="319"/>
      <c r="AH45" s="112"/>
      <c r="AI45" s="112"/>
      <c r="AJ45" s="319"/>
      <c r="AK45" s="197"/>
      <c r="AL45" s="197"/>
      <c r="AM45" s="198"/>
      <c r="AN45" s="112"/>
      <c r="AO45" s="112"/>
      <c r="AP45" s="319"/>
      <c r="AQ45" s="112"/>
      <c r="AR45" s="112"/>
      <c r="AS45" s="319"/>
      <c r="AT45" s="197"/>
      <c r="AU45" s="197"/>
      <c r="AV45" s="350"/>
      <c r="AW45" s="112"/>
      <c r="AX45" s="112"/>
      <c r="AY45" s="319"/>
      <c r="AZ45" s="112"/>
      <c r="BA45" s="112"/>
      <c r="BB45" s="319"/>
      <c r="BC45" s="197"/>
      <c r="BD45" s="197"/>
      <c r="BE45" s="351"/>
      <c r="BF45" s="334" t="s">
        <v>515</v>
      </c>
      <c r="BG45" s="112" t="s">
        <v>516</v>
      </c>
    </row>
    <row r="46" spans="1:59" s="27" customFormat="1" ht="80.099999999999994" customHeight="1" x14ac:dyDescent="0.25">
      <c r="A46" s="586"/>
      <c r="B46" s="191" t="s">
        <v>261</v>
      </c>
      <c r="C46" s="586"/>
      <c r="D46" s="829"/>
      <c r="E46" s="45">
        <v>2.2222222222222223E-2</v>
      </c>
      <c r="F46" s="175" t="s">
        <v>244</v>
      </c>
      <c r="G46" s="191" t="s">
        <v>490</v>
      </c>
      <c r="H46" s="313" t="s">
        <v>517</v>
      </c>
      <c r="I46" s="197" t="s">
        <v>518</v>
      </c>
      <c r="J46" s="197" t="s">
        <v>394</v>
      </c>
      <c r="K46" s="313" t="s">
        <v>519</v>
      </c>
      <c r="L46" s="313" t="s">
        <v>332</v>
      </c>
      <c r="M46" s="313" t="s">
        <v>519</v>
      </c>
      <c r="N46" s="313" t="s">
        <v>520</v>
      </c>
      <c r="O46" s="197" t="s">
        <v>335</v>
      </c>
      <c r="P46" s="315">
        <v>4000</v>
      </c>
      <c r="Q46" s="333" t="s">
        <v>521</v>
      </c>
      <c r="R46" s="333" t="s">
        <v>522</v>
      </c>
      <c r="S46" s="333" t="s">
        <v>523</v>
      </c>
      <c r="T46" s="315">
        <v>4000</v>
      </c>
      <c r="U46" s="198" t="s">
        <v>317</v>
      </c>
      <c r="V46" s="336"/>
      <c r="W46" s="336"/>
      <c r="X46" s="319"/>
      <c r="Y46" s="112"/>
      <c r="Z46" s="112"/>
      <c r="AA46" s="319"/>
      <c r="AB46" s="319"/>
      <c r="AC46" s="319"/>
      <c r="AD46" s="198"/>
      <c r="AE46" s="112"/>
      <c r="AF46" s="112"/>
      <c r="AG46" s="319"/>
      <c r="AH46" s="112"/>
      <c r="AI46" s="112"/>
      <c r="AJ46" s="319"/>
      <c r="AK46" s="197"/>
      <c r="AL46" s="197"/>
      <c r="AM46" s="198"/>
      <c r="AN46" s="112"/>
      <c r="AO46" s="112"/>
      <c r="AP46" s="319"/>
      <c r="AQ46" s="112"/>
      <c r="AR46" s="112"/>
      <c r="AS46" s="319"/>
      <c r="AT46" s="112"/>
      <c r="AU46" s="112"/>
      <c r="AV46" s="330"/>
      <c r="AW46" s="112"/>
      <c r="AX46" s="112"/>
      <c r="AY46" s="319"/>
      <c r="AZ46" s="112"/>
      <c r="BA46" s="112"/>
      <c r="BB46" s="319"/>
      <c r="BC46" s="197"/>
      <c r="BD46" s="197"/>
      <c r="BE46" s="347"/>
      <c r="BF46" s="334" t="s">
        <v>524</v>
      </c>
      <c r="BG46" s="112" t="s">
        <v>525</v>
      </c>
    </row>
    <row r="47" spans="1:59" s="27" customFormat="1" ht="80.099999999999994" customHeight="1" x14ac:dyDescent="0.2">
      <c r="A47" s="586"/>
      <c r="B47" s="191" t="s">
        <v>261</v>
      </c>
      <c r="C47" s="586"/>
      <c r="D47" s="829"/>
      <c r="E47" s="45">
        <v>2.2222222222222223E-2</v>
      </c>
      <c r="F47" s="175" t="s">
        <v>244</v>
      </c>
      <c r="G47" s="191" t="s">
        <v>490</v>
      </c>
      <c r="H47" s="313" t="s">
        <v>526</v>
      </c>
      <c r="I47" s="197" t="s">
        <v>527</v>
      </c>
      <c r="J47" s="197" t="s">
        <v>394</v>
      </c>
      <c r="K47" s="313" t="s">
        <v>528</v>
      </c>
      <c r="L47" s="313" t="s">
        <v>509</v>
      </c>
      <c r="M47" s="313" t="s">
        <v>529</v>
      </c>
      <c r="N47" s="313" t="s">
        <v>530</v>
      </c>
      <c r="O47" s="197" t="s">
        <v>313</v>
      </c>
      <c r="P47" s="198" t="s">
        <v>531</v>
      </c>
      <c r="Q47" s="197" t="s">
        <v>532</v>
      </c>
      <c r="R47" s="197" t="s">
        <v>533</v>
      </c>
      <c r="S47" s="197" t="s">
        <v>534</v>
      </c>
      <c r="T47" s="315">
        <v>712</v>
      </c>
      <c r="U47" s="198" t="s">
        <v>317</v>
      </c>
      <c r="V47" s="336"/>
      <c r="W47" s="336"/>
      <c r="X47" s="319"/>
      <c r="Y47" s="336"/>
      <c r="Z47" s="336"/>
      <c r="AA47" s="319"/>
      <c r="AB47" s="315"/>
      <c r="AC47" s="315"/>
      <c r="AD47" s="198"/>
      <c r="AE47" s="112"/>
      <c r="AF47" s="112"/>
      <c r="AG47" s="319"/>
      <c r="AH47" s="112"/>
      <c r="AI47" s="112"/>
      <c r="AJ47" s="319"/>
      <c r="AK47" s="197"/>
      <c r="AL47" s="197"/>
      <c r="AM47" s="198"/>
      <c r="AN47" s="112"/>
      <c r="AO47" s="112"/>
      <c r="AP47" s="319"/>
      <c r="AQ47" s="112"/>
      <c r="AR47" s="112"/>
      <c r="AS47" s="319"/>
      <c r="AT47" s="197"/>
      <c r="AU47" s="197"/>
      <c r="AV47" s="198"/>
      <c r="AW47" s="112"/>
      <c r="AX47" s="112"/>
      <c r="AY47" s="319"/>
      <c r="AZ47" s="112"/>
      <c r="BA47" s="112"/>
      <c r="BB47" s="319"/>
      <c r="BC47" s="197"/>
      <c r="BD47" s="197"/>
      <c r="BE47" s="347"/>
      <c r="BF47" s="334" t="s">
        <v>535</v>
      </c>
      <c r="BG47" s="112" t="s">
        <v>536</v>
      </c>
    </row>
    <row r="48" spans="1:59" s="27" customFormat="1" ht="80.099999999999994" customHeight="1" x14ac:dyDescent="0.25">
      <c r="A48" s="586"/>
      <c r="B48" s="191" t="s">
        <v>261</v>
      </c>
      <c r="C48" s="586"/>
      <c r="D48" s="829"/>
      <c r="E48" s="45">
        <v>2.2222222222222223E-2</v>
      </c>
      <c r="F48" s="175" t="s">
        <v>244</v>
      </c>
      <c r="G48" s="191" t="s">
        <v>490</v>
      </c>
      <c r="H48" s="191" t="s">
        <v>537</v>
      </c>
      <c r="I48" s="188" t="s">
        <v>538</v>
      </c>
      <c r="J48" s="197" t="s">
        <v>308</v>
      </c>
      <c r="K48" s="191" t="s">
        <v>539</v>
      </c>
      <c r="L48" s="313" t="s">
        <v>323</v>
      </c>
      <c r="M48" s="352" t="s">
        <v>540</v>
      </c>
      <c r="N48" s="175" t="s">
        <v>378</v>
      </c>
      <c r="O48" s="197" t="s">
        <v>335</v>
      </c>
      <c r="P48" s="340"/>
      <c r="Q48" s="189" t="s">
        <v>541</v>
      </c>
      <c r="R48" s="189" t="s">
        <v>542</v>
      </c>
      <c r="S48" s="315" t="s">
        <v>496</v>
      </c>
      <c r="T48" s="188">
        <v>13500</v>
      </c>
      <c r="U48" s="198" t="s">
        <v>317</v>
      </c>
      <c r="V48" s="330"/>
      <c r="W48" s="330"/>
      <c r="X48" s="330"/>
      <c r="Y48" s="330"/>
      <c r="Z48" s="330"/>
      <c r="AA48" s="330"/>
      <c r="AB48" s="330"/>
      <c r="AC48" s="330"/>
      <c r="AD48" s="330"/>
      <c r="AE48" s="330"/>
      <c r="AF48" s="330"/>
      <c r="AG48" s="353"/>
      <c r="AH48" s="330"/>
      <c r="AI48" s="330"/>
      <c r="AJ48" s="330"/>
      <c r="AK48" s="188"/>
      <c r="AL48" s="188"/>
      <c r="AM48" s="198"/>
      <c r="AN48" s="330"/>
      <c r="AO48" s="330"/>
      <c r="AP48" s="330"/>
      <c r="AQ48" s="330"/>
      <c r="AR48" s="330"/>
      <c r="AS48" s="330"/>
      <c r="AT48" s="330"/>
      <c r="AU48" s="330"/>
      <c r="AV48" s="330"/>
      <c r="AW48" s="330"/>
      <c r="AX48" s="330"/>
      <c r="AY48" s="330"/>
      <c r="AZ48" s="330"/>
      <c r="BA48" s="330"/>
      <c r="BB48" s="330"/>
      <c r="BC48" s="188"/>
      <c r="BD48" s="188"/>
      <c r="BE48" s="347"/>
      <c r="BF48" s="191" t="s">
        <v>543</v>
      </c>
      <c r="BG48" s="191" t="s">
        <v>544</v>
      </c>
    </row>
    <row r="49" spans="1:59" s="27" customFormat="1" ht="80.099999999999994" customHeight="1" x14ac:dyDescent="0.25">
      <c r="A49" s="586"/>
      <c r="B49" s="191" t="s">
        <v>261</v>
      </c>
      <c r="C49" s="586"/>
      <c r="D49" s="829"/>
      <c r="E49" s="45">
        <v>2.2222222222222223E-2</v>
      </c>
      <c r="F49" s="175" t="s">
        <v>244</v>
      </c>
      <c r="G49" s="191" t="s">
        <v>490</v>
      </c>
      <c r="H49" s="191" t="s">
        <v>545</v>
      </c>
      <c r="I49" s="188" t="s">
        <v>546</v>
      </c>
      <c r="J49" s="197" t="s">
        <v>394</v>
      </c>
      <c r="K49" s="191" t="s">
        <v>547</v>
      </c>
      <c r="L49" s="313" t="s">
        <v>323</v>
      </c>
      <c r="M49" s="191" t="s">
        <v>548</v>
      </c>
      <c r="N49" s="175" t="s">
        <v>378</v>
      </c>
      <c r="O49" s="197" t="s">
        <v>335</v>
      </c>
      <c r="P49" s="340"/>
      <c r="Q49" s="189" t="s">
        <v>549</v>
      </c>
      <c r="R49" s="189" t="s">
        <v>550</v>
      </c>
      <c r="S49" s="315" t="s">
        <v>496</v>
      </c>
      <c r="T49" s="188">
        <v>45000</v>
      </c>
      <c r="U49" s="198" t="s">
        <v>317</v>
      </c>
      <c r="V49" s="330"/>
      <c r="W49" s="330"/>
      <c r="X49" s="330"/>
      <c r="Y49" s="330"/>
      <c r="Z49" s="330"/>
      <c r="AA49" s="330"/>
      <c r="AB49" s="330"/>
      <c r="AC49" s="330"/>
      <c r="AD49" s="330"/>
      <c r="AE49" s="330"/>
      <c r="AF49" s="330"/>
      <c r="AG49" s="330"/>
      <c r="AH49" s="330"/>
      <c r="AI49" s="330"/>
      <c r="AJ49" s="330"/>
      <c r="AK49" s="188"/>
      <c r="AL49" s="188"/>
      <c r="AM49" s="198"/>
      <c r="AN49" s="330"/>
      <c r="AO49" s="330"/>
      <c r="AP49" s="330"/>
      <c r="AQ49" s="330"/>
      <c r="AR49" s="330"/>
      <c r="AS49" s="330"/>
      <c r="AT49" s="330"/>
      <c r="AU49" s="330"/>
      <c r="AV49" s="330"/>
      <c r="AW49" s="330"/>
      <c r="AX49" s="330"/>
      <c r="AY49" s="330"/>
      <c r="AZ49" s="330"/>
      <c r="BA49" s="330"/>
      <c r="BB49" s="330"/>
      <c r="BC49" s="188"/>
      <c r="BD49" s="188"/>
      <c r="BE49" s="347"/>
      <c r="BF49" s="337" t="s">
        <v>551</v>
      </c>
      <c r="BG49" s="341" t="s">
        <v>552</v>
      </c>
    </row>
    <row r="50" spans="1:59" s="27" customFormat="1" ht="80.099999999999994" customHeight="1" x14ac:dyDescent="0.2">
      <c r="A50" s="586"/>
      <c r="B50" s="313" t="s">
        <v>261</v>
      </c>
      <c r="C50" s="586"/>
      <c r="D50" s="829"/>
      <c r="E50" s="45">
        <v>2.2222222222222223E-2</v>
      </c>
      <c r="F50" s="175" t="s">
        <v>244</v>
      </c>
      <c r="G50" s="312" t="s">
        <v>193</v>
      </c>
      <c r="H50" s="313" t="s">
        <v>553</v>
      </c>
      <c r="I50" s="197" t="s">
        <v>554</v>
      </c>
      <c r="J50" s="197" t="s">
        <v>308</v>
      </c>
      <c r="K50" s="313" t="s">
        <v>555</v>
      </c>
      <c r="L50" s="313" t="s">
        <v>99</v>
      </c>
      <c r="M50" s="313" t="s">
        <v>556</v>
      </c>
      <c r="N50" s="313" t="s">
        <v>557</v>
      </c>
      <c r="O50" s="197" t="s">
        <v>398</v>
      </c>
      <c r="P50" s="197">
        <v>64295</v>
      </c>
      <c r="Q50" s="197" t="s">
        <v>558</v>
      </c>
      <c r="R50" s="197" t="s">
        <v>559</v>
      </c>
      <c r="S50" s="315" t="s">
        <v>560</v>
      </c>
      <c r="T50" s="354">
        <v>68790</v>
      </c>
      <c r="U50" s="198" t="s">
        <v>561</v>
      </c>
      <c r="V50" s="315"/>
      <c r="W50" s="315"/>
      <c r="X50" s="198"/>
      <c r="Y50" s="315"/>
      <c r="Z50" s="315"/>
      <c r="AA50" s="198"/>
      <c r="AB50" s="315"/>
      <c r="AC50" s="315"/>
      <c r="AD50" s="198"/>
      <c r="AE50" s="315"/>
      <c r="AF50" s="315"/>
      <c r="AG50" s="198"/>
      <c r="AH50" s="315"/>
      <c r="AI50" s="315"/>
      <c r="AJ50" s="198"/>
      <c r="AK50" s="315"/>
      <c r="AL50" s="315"/>
      <c r="AM50" s="198"/>
      <c r="AN50" s="315"/>
      <c r="AO50" s="315"/>
      <c r="AP50" s="198"/>
      <c r="AQ50" s="315"/>
      <c r="AR50" s="315"/>
      <c r="AS50" s="350"/>
      <c r="AT50" s="315"/>
      <c r="AU50" s="315"/>
      <c r="AV50" s="350"/>
      <c r="AW50" s="315"/>
      <c r="AX50" s="315"/>
      <c r="AY50" s="198"/>
      <c r="AZ50" s="315"/>
      <c r="BA50" s="315"/>
      <c r="BB50" s="198"/>
      <c r="BC50" s="315"/>
      <c r="BD50" s="315"/>
      <c r="BE50" s="198"/>
      <c r="BF50" s="329" t="s">
        <v>562</v>
      </c>
      <c r="BG50" s="334" t="s">
        <v>563</v>
      </c>
    </row>
    <row r="51" spans="1:59" s="27" customFormat="1" ht="80.099999999999994" customHeight="1" x14ac:dyDescent="0.2">
      <c r="A51" s="586"/>
      <c r="B51" s="313" t="s">
        <v>261</v>
      </c>
      <c r="C51" s="586"/>
      <c r="D51" s="829"/>
      <c r="E51" s="45">
        <v>2.2222222222222223E-2</v>
      </c>
      <c r="F51" s="175" t="s">
        <v>244</v>
      </c>
      <c r="G51" s="312" t="s">
        <v>193</v>
      </c>
      <c r="H51" s="313" t="s">
        <v>564</v>
      </c>
      <c r="I51" s="197" t="s">
        <v>565</v>
      </c>
      <c r="J51" s="197" t="s">
        <v>472</v>
      </c>
      <c r="K51" s="313" t="s">
        <v>566</v>
      </c>
      <c r="L51" s="313" t="s">
        <v>99</v>
      </c>
      <c r="M51" s="313" t="s">
        <v>567</v>
      </c>
      <c r="N51" s="313" t="s">
        <v>568</v>
      </c>
      <c r="O51" s="197" t="s">
        <v>369</v>
      </c>
      <c r="P51" s="197">
        <v>1880</v>
      </c>
      <c r="Q51" s="197" t="s">
        <v>569</v>
      </c>
      <c r="R51" s="197" t="s">
        <v>570</v>
      </c>
      <c r="S51" s="319" t="s">
        <v>571</v>
      </c>
      <c r="T51" s="198">
        <v>0.5</v>
      </c>
      <c r="U51" s="198" t="s">
        <v>244</v>
      </c>
      <c r="V51" s="315"/>
      <c r="W51" s="315"/>
      <c r="X51" s="198"/>
      <c r="Y51" s="315"/>
      <c r="Z51" s="315"/>
      <c r="AA51" s="198"/>
      <c r="AB51" s="315"/>
      <c r="AC51" s="315"/>
      <c r="AD51" s="198"/>
      <c r="AE51" s="315"/>
      <c r="AF51" s="315"/>
      <c r="AG51" s="198"/>
      <c r="AH51" s="315"/>
      <c r="AI51" s="315"/>
      <c r="AJ51" s="198"/>
      <c r="AK51" s="315"/>
      <c r="AL51" s="315"/>
      <c r="AM51" s="198"/>
      <c r="AN51" s="315"/>
      <c r="AO51" s="315"/>
      <c r="AP51" s="198"/>
      <c r="AQ51" s="315"/>
      <c r="AR51" s="315"/>
      <c r="AS51" s="198"/>
      <c r="AT51" s="315"/>
      <c r="AU51" s="315"/>
      <c r="AV51" s="198"/>
      <c r="AW51" s="315"/>
      <c r="AX51" s="315"/>
      <c r="AY51" s="198"/>
      <c r="AZ51" s="315"/>
      <c r="BA51" s="315"/>
      <c r="BB51" s="198"/>
      <c r="BC51" s="198"/>
      <c r="BD51" s="198"/>
      <c r="BE51" s="198"/>
      <c r="BF51" s="329" t="s">
        <v>572</v>
      </c>
      <c r="BG51" s="334" t="s">
        <v>573</v>
      </c>
    </row>
    <row r="52" spans="1:59" s="27" customFormat="1" ht="80.099999999999994" customHeight="1" x14ac:dyDescent="0.2">
      <c r="A52" s="586"/>
      <c r="B52" s="313" t="s">
        <v>261</v>
      </c>
      <c r="C52" s="586"/>
      <c r="D52" s="829"/>
      <c r="E52" s="45">
        <v>2.2222222222222223E-2</v>
      </c>
      <c r="F52" s="175" t="s">
        <v>244</v>
      </c>
      <c r="G52" s="312" t="s">
        <v>193</v>
      </c>
      <c r="H52" s="313" t="s">
        <v>574</v>
      </c>
      <c r="I52" s="197" t="s">
        <v>575</v>
      </c>
      <c r="J52" s="197" t="s">
        <v>472</v>
      </c>
      <c r="K52" s="313" t="s">
        <v>576</v>
      </c>
      <c r="L52" s="313" t="s">
        <v>99</v>
      </c>
      <c r="M52" s="313" t="s">
        <v>577</v>
      </c>
      <c r="N52" s="313" t="s">
        <v>578</v>
      </c>
      <c r="O52" s="197" t="s">
        <v>369</v>
      </c>
      <c r="P52" s="197">
        <v>181</v>
      </c>
      <c r="Q52" s="197" t="s">
        <v>579</v>
      </c>
      <c r="R52" s="197" t="s">
        <v>580</v>
      </c>
      <c r="S52" s="319" t="s">
        <v>581</v>
      </c>
      <c r="T52" s="315">
        <v>52</v>
      </c>
      <c r="U52" s="198" t="s">
        <v>582</v>
      </c>
      <c r="V52" s="315"/>
      <c r="W52" s="315"/>
      <c r="X52" s="198"/>
      <c r="Y52" s="315"/>
      <c r="Z52" s="315"/>
      <c r="AA52" s="198"/>
      <c r="AB52" s="315"/>
      <c r="AC52" s="315"/>
      <c r="AD52" s="198"/>
      <c r="AE52" s="315"/>
      <c r="AF52" s="315"/>
      <c r="AG52" s="198"/>
      <c r="AH52" s="315"/>
      <c r="AI52" s="315"/>
      <c r="AJ52" s="198"/>
      <c r="AK52" s="315"/>
      <c r="AL52" s="315"/>
      <c r="AM52" s="198"/>
      <c r="AN52" s="315"/>
      <c r="AO52" s="315"/>
      <c r="AP52" s="198"/>
      <c r="AQ52" s="315"/>
      <c r="AR52" s="315"/>
      <c r="AS52" s="198"/>
      <c r="AT52" s="315"/>
      <c r="AU52" s="315"/>
      <c r="AV52" s="198"/>
      <c r="AW52" s="315"/>
      <c r="AX52" s="315"/>
      <c r="AY52" s="198"/>
      <c r="AZ52" s="315"/>
      <c r="BA52" s="315"/>
      <c r="BB52" s="198"/>
      <c r="BC52" s="315"/>
      <c r="BD52" s="315"/>
      <c r="BE52" s="198"/>
      <c r="BF52" s="329" t="s">
        <v>583</v>
      </c>
      <c r="BG52" s="334" t="s">
        <v>584</v>
      </c>
    </row>
    <row r="53" spans="1:59" s="27" customFormat="1" ht="80.099999999999994" customHeight="1" x14ac:dyDescent="0.2">
      <c r="A53" s="586"/>
      <c r="B53" s="313" t="s">
        <v>261</v>
      </c>
      <c r="C53" s="586"/>
      <c r="D53" s="829"/>
      <c r="E53" s="45">
        <v>2.2222222222222223E-2</v>
      </c>
      <c r="F53" s="175" t="s">
        <v>244</v>
      </c>
      <c r="G53" s="191" t="s">
        <v>193</v>
      </c>
      <c r="H53" s="313" t="s">
        <v>585</v>
      </c>
      <c r="I53" s="197" t="s">
        <v>586</v>
      </c>
      <c r="J53" s="197" t="s">
        <v>308</v>
      </c>
      <c r="K53" s="313" t="s">
        <v>587</v>
      </c>
      <c r="L53" s="313" t="s">
        <v>99</v>
      </c>
      <c r="M53" s="313" t="s">
        <v>588</v>
      </c>
      <c r="N53" s="313" t="s">
        <v>589</v>
      </c>
      <c r="O53" s="197" t="s">
        <v>398</v>
      </c>
      <c r="P53" s="197">
        <v>8003</v>
      </c>
      <c r="Q53" s="197" t="s">
        <v>476</v>
      </c>
      <c r="R53" s="197" t="s">
        <v>590</v>
      </c>
      <c r="S53" s="319" t="s">
        <v>591</v>
      </c>
      <c r="T53" s="354">
        <v>7834</v>
      </c>
      <c r="U53" s="198" t="s">
        <v>561</v>
      </c>
      <c r="V53" s="315"/>
      <c r="W53" s="315"/>
      <c r="X53" s="198"/>
      <c r="Y53" s="315"/>
      <c r="Z53" s="315"/>
      <c r="AA53" s="198"/>
      <c r="AB53" s="315"/>
      <c r="AC53" s="315"/>
      <c r="AD53" s="198"/>
      <c r="AE53" s="315"/>
      <c r="AF53" s="315"/>
      <c r="AG53" s="198"/>
      <c r="AH53" s="315"/>
      <c r="AI53" s="315"/>
      <c r="AJ53" s="198"/>
      <c r="AK53" s="315"/>
      <c r="AL53" s="315"/>
      <c r="AM53" s="198"/>
      <c r="AN53" s="315"/>
      <c r="AO53" s="315"/>
      <c r="AP53" s="198"/>
      <c r="AQ53" s="315"/>
      <c r="AR53" s="315"/>
      <c r="AS53" s="198"/>
      <c r="AT53" s="315"/>
      <c r="AU53" s="315"/>
      <c r="AV53" s="350"/>
      <c r="AW53" s="315"/>
      <c r="AX53" s="315"/>
      <c r="AY53" s="198"/>
      <c r="AZ53" s="315"/>
      <c r="BA53" s="315"/>
      <c r="BB53" s="198"/>
      <c r="BC53" s="354"/>
      <c r="BD53" s="354"/>
      <c r="BE53" s="198"/>
      <c r="BF53" s="329" t="s">
        <v>592</v>
      </c>
      <c r="BG53" s="334" t="s">
        <v>593</v>
      </c>
    </row>
    <row r="54" spans="1:59" s="28" customFormat="1" ht="80.099999999999994" customHeight="1" x14ac:dyDescent="0.2">
      <c r="A54" s="586"/>
      <c r="B54" s="313" t="s">
        <v>261</v>
      </c>
      <c r="C54" s="586"/>
      <c r="D54" s="829"/>
      <c r="E54" s="45">
        <v>2.2222222222222223E-2</v>
      </c>
      <c r="F54" s="175" t="s">
        <v>244</v>
      </c>
      <c r="G54" s="191" t="s">
        <v>193</v>
      </c>
      <c r="H54" s="313" t="s">
        <v>594</v>
      </c>
      <c r="I54" s="197" t="s">
        <v>595</v>
      </c>
      <c r="J54" s="197" t="s">
        <v>308</v>
      </c>
      <c r="K54" s="313" t="s">
        <v>596</v>
      </c>
      <c r="L54" s="313" t="s">
        <v>99</v>
      </c>
      <c r="M54" s="313" t="s">
        <v>597</v>
      </c>
      <c r="N54" s="313" t="s">
        <v>598</v>
      </c>
      <c r="O54" s="197" t="s">
        <v>369</v>
      </c>
      <c r="P54" s="197">
        <v>13</v>
      </c>
      <c r="Q54" s="197" t="s">
        <v>599</v>
      </c>
      <c r="R54" s="197" t="s">
        <v>600</v>
      </c>
      <c r="S54" s="319" t="s">
        <v>601</v>
      </c>
      <c r="T54" s="198">
        <v>0.42</v>
      </c>
      <c r="U54" s="198" t="s">
        <v>339</v>
      </c>
      <c r="V54" s="315"/>
      <c r="W54" s="315"/>
      <c r="X54" s="198"/>
      <c r="Y54" s="315"/>
      <c r="Z54" s="315"/>
      <c r="AA54" s="198"/>
      <c r="AB54" s="315"/>
      <c r="AC54" s="315"/>
      <c r="AD54" s="198"/>
      <c r="AE54" s="315"/>
      <c r="AF54" s="315"/>
      <c r="AG54" s="198"/>
      <c r="AH54" s="315"/>
      <c r="AI54" s="315"/>
      <c r="AJ54" s="198"/>
      <c r="AK54" s="315"/>
      <c r="AL54" s="315"/>
      <c r="AM54" s="198"/>
      <c r="AN54" s="315"/>
      <c r="AO54" s="315"/>
      <c r="AP54" s="198"/>
      <c r="AQ54" s="315"/>
      <c r="AR54" s="315"/>
      <c r="AS54" s="198"/>
      <c r="AT54" s="315"/>
      <c r="AU54" s="315"/>
      <c r="AV54" s="198"/>
      <c r="AW54" s="315"/>
      <c r="AX54" s="315"/>
      <c r="AY54" s="198"/>
      <c r="AZ54" s="315"/>
      <c r="BA54" s="315"/>
      <c r="BB54" s="198"/>
      <c r="BC54" s="198"/>
      <c r="BD54" s="198"/>
      <c r="BE54" s="198"/>
      <c r="BF54" s="329" t="s">
        <v>602</v>
      </c>
      <c r="BG54" s="334" t="s">
        <v>603</v>
      </c>
    </row>
    <row r="55" spans="1:59" s="27" customFormat="1" ht="80.099999999999994" customHeight="1" x14ac:dyDescent="0.2">
      <c r="A55" s="586"/>
      <c r="B55" s="313" t="s">
        <v>261</v>
      </c>
      <c r="C55" s="586"/>
      <c r="D55" s="829"/>
      <c r="E55" s="45">
        <v>2.2222222222222223E-2</v>
      </c>
      <c r="F55" s="175" t="s">
        <v>244</v>
      </c>
      <c r="G55" s="191" t="s">
        <v>193</v>
      </c>
      <c r="H55" s="313" t="s">
        <v>604</v>
      </c>
      <c r="I55" s="197" t="s">
        <v>605</v>
      </c>
      <c r="J55" s="197" t="s">
        <v>308</v>
      </c>
      <c r="K55" s="313" t="s">
        <v>606</v>
      </c>
      <c r="L55" s="313" t="s">
        <v>607</v>
      </c>
      <c r="M55" s="313" t="s">
        <v>608</v>
      </c>
      <c r="N55" s="313" t="s">
        <v>557</v>
      </c>
      <c r="O55" s="197" t="s">
        <v>398</v>
      </c>
      <c r="P55" s="197">
        <v>3600</v>
      </c>
      <c r="Q55" s="197" t="s">
        <v>609</v>
      </c>
      <c r="R55" s="197" t="s">
        <v>610</v>
      </c>
      <c r="S55" s="319" t="s">
        <v>611</v>
      </c>
      <c r="T55" s="354">
        <v>3250</v>
      </c>
      <c r="U55" s="198" t="s">
        <v>561</v>
      </c>
      <c r="V55" s="315"/>
      <c r="W55" s="315"/>
      <c r="X55" s="198"/>
      <c r="Y55" s="315"/>
      <c r="Z55" s="315"/>
      <c r="AA55" s="198"/>
      <c r="AB55" s="315"/>
      <c r="AC55" s="315"/>
      <c r="AD55" s="198"/>
      <c r="AE55" s="315"/>
      <c r="AF55" s="315"/>
      <c r="AG55" s="198"/>
      <c r="AH55" s="315"/>
      <c r="AI55" s="315"/>
      <c r="AJ55" s="198"/>
      <c r="AK55" s="315"/>
      <c r="AL55" s="315"/>
      <c r="AM55" s="198"/>
      <c r="AN55" s="315"/>
      <c r="AO55" s="315"/>
      <c r="AP55" s="198"/>
      <c r="AQ55" s="315"/>
      <c r="AR55" s="315"/>
      <c r="AS55" s="198"/>
      <c r="AT55" s="315"/>
      <c r="AU55" s="315"/>
      <c r="AV55" s="350"/>
      <c r="AW55" s="315"/>
      <c r="AX55" s="315"/>
      <c r="AY55" s="198"/>
      <c r="AZ55" s="315"/>
      <c r="BA55" s="315"/>
      <c r="BB55" s="198"/>
      <c r="BC55" s="315"/>
      <c r="BD55" s="315"/>
      <c r="BE55" s="198"/>
      <c r="BF55" s="329" t="s">
        <v>612</v>
      </c>
      <c r="BG55" s="334" t="s">
        <v>613</v>
      </c>
    </row>
    <row r="56" spans="1:59" s="27" customFormat="1" ht="80.099999999999994" customHeight="1" x14ac:dyDescent="0.25">
      <c r="A56" s="586"/>
      <c r="B56" s="313" t="s">
        <v>261</v>
      </c>
      <c r="C56" s="586"/>
      <c r="D56" s="829"/>
      <c r="E56" s="45">
        <v>2.2222222222222223E-2</v>
      </c>
      <c r="F56" s="175" t="s">
        <v>244</v>
      </c>
      <c r="G56" s="191" t="s">
        <v>213</v>
      </c>
      <c r="H56" s="313" t="s">
        <v>614</v>
      </c>
      <c r="I56" s="197" t="s">
        <v>615</v>
      </c>
      <c r="J56" s="197" t="s">
        <v>308</v>
      </c>
      <c r="K56" s="313" t="s">
        <v>616</v>
      </c>
      <c r="L56" s="313" t="s">
        <v>310</v>
      </c>
      <c r="M56" s="313" t="s">
        <v>617</v>
      </c>
      <c r="N56" s="313" t="s">
        <v>368</v>
      </c>
      <c r="O56" s="197" t="s">
        <v>313</v>
      </c>
      <c r="P56" s="198" t="s">
        <v>618</v>
      </c>
      <c r="Q56" s="197" t="s">
        <v>619</v>
      </c>
      <c r="R56" s="197" t="s">
        <v>620</v>
      </c>
      <c r="S56" s="197" t="s">
        <v>621</v>
      </c>
      <c r="T56" s="321">
        <v>510</v>
      </c>
      <c r="U56" s="198" t="s">
        <v>317</v>
      </c>
      <c r="V56" s="189"/>
      <c r="W56" s="189"/>
      <c r="X56" s="190"/>
      <c r="Y56" s="189"/>
      <c r="Z56" s="189"/>
      <c r="AA56" s="190"/>
      <c r="AB56" s="189"/>
      <c r="AC56" s="189"/>
      <c r="AD56" s="190"/>
      <c r="AE56" s="189"/>
      <c r="AF56" s="189"/>
      <c r="AG56" s="323"/>
      <c r="AH56" s="323"/>
      <c r="AI56" s="323"/>
      <c r="AJ56" s="323"/>
      <c r="AK56" s="189"/>
      <c r="AL56" s="189"/>
      <c r="AM56" s="190"/>
      <c r="AN56" s="189"/>
      <c r="AO56" s="189"/>
      <c r="AP56" s="189"/>
      <c r="AQ56" s="189"/>
      <c r="AR56" s="189"/>
      <c r="AS56" s="189"/>
      <c r="AT56" s="189"/>
      <c r="AU56" s="189"/>
      <c r="AV56" s="190"/>
      <c r="AW56" s="189"/>
      <c r="AX56" s="189"/>
      <c r="AY56" s="189"/>
      <c r="AZ56" s="189"/>
      <c r="BA56" s="189"/>
      <c r="BB56" s="189"/>
      <c r="BC56" s="189"/>
      <c r="BD56" s="189"/>
      <c r="BE56" s="189"/>
      <c r="BF56" s="47" t="s">
        <v>622</v>
      </c>
      <c r="BG56" s="330"/>
    </row>
    <row r="57" spans="1:59" s="27" customFormat="1" ht="80.099999999999994" customHeight="1" x14ac:dyDescent="0.25">
      <c r="A57" s="586"/>
      <c r="B57" s="313" t="s">
        <v>261</v>
      </c>
      <c r="C57" s="586"/>
      <c r="D57" s="829"/>
      <c r="E57" s="45">
        <v>2.2222222222222223E-2</v>
      </c>
      <c r="F57" s="175" t="s">
        <v>244</v>
      </c>
      <c r="G57" s="191" t="s">
        <v>213</v>
      </c>
      <c r="H57" s="313" t="s">
        <v>623</v>
      </c>
      <c r="I57" s="197" t="s">
        <v>624</v>
      </c>
      <c r="J57" s="197" t="s">
        <v>308</v>
      </c>
      <c r="K57" s="313" t="s">
        <v>625</v>
      </c>
      <c r="L57" s="313" t="s">
        <v>323</v>
      </c>
      <c r="M57" s="313" t="s">
        <v>626</v>
      </c>
      <c r="N57" s="313" t="s">
        <v>627</v>
      </c>
      <c r="O57" s="197" t="s">
        <v>398</v>
      </c>
      <c r="P57" s="198" t="s">
        <v>628</v>
      </c>
      <c r="Q57" s="197" t="s">
        <v>629</v>
      </c>
      <c r="R57" s="197" t="s">
        <v>630</v>
      </c>
      <c r="S57" s="197" t="s">
        <v>631</v>
      </c>
      <c r="T57" s="321">
        <v>96</v>
      </c>
      <c r="U57" s="198" t="s">
        <v>317</v>
      </c>
      <c r="V57" s="189"/>
      <c r="W57" s="189"/>
      <c r="X57" s="190"/>
      <c r="Y57" s="189"/>
      <c r="Z57" s="189"/>
      <c r="AA57" s="190"/>
      <c r="AB57" s="189"/>
      <c r="AC57" s="189"/>
      <c r="AD57" s="190"/>
      <c r="AE57" s="189"/>
      <c r="AF57" s="189"/>
      <c r="AG57" s="190"/>
      <c r="AH57" s="189"/>
      <c r="AI57" s="189"/>
      <c r="AJ57" s="190"/>
      <c r="AK57" s="189"/>
      <c r="AL57" s="189"/>
      <c r="AM57" s="190"/>
      <c r="AN57" s="189"/>
      <c r="AO57" s="189"/>
      <c r="AP57" s="190"/>
      <c r="AQ57" s="189"/>
      <c r="AR57" s="189"/>
      <c r="AS57" s="190"/>
      <c r="AT57" s="189"/>
      <c r="AU57" s="189"/>
      <c r="AV57" s="190"/>
      <c r="AW57" s="189"/>
      <c r="AX57" s="189"/>
      <c r="AY57" s="189"/>
      <c r="AZ57" s="189"/>
      <c r="BA57" s="189"/>
      <c r="BB57" s="189"/>
      <c r="BC57" s="189"/>
      <c r="BD57" s="189"/>
      <c r="BE57" s="189"/>
      <c r="BF57" s="47" t="s">
        <v>632</v>
      </c>
      <c r="BG57" s="330"/>
    </row>
    <row r="58" spans="1:59" s="27" customFormat="1" ht="80.099999999999994" customHeight="1" x14ac:dyDescent="0.25">
      <c r="A58" s="586"/>
      <c r="B58" s="313" t="s">
        <v>261</v>
      </c>
      <c r="C58" s="586"/>
      <c r="D58" s="829"/>
      <c r="E58" s="45">
        <v>2.2222222222222223E-2</v>
      </c>
      <c r="F58" s="175" t="s">
        <v>244</v>
      </c>
      <c r="G58" s="191" t="s">
        <v>213</v>
      </c>
      <c r="H58" s="313" t="s">
        <v>633</v>
      </c>
      <c r="I58" s="197" t="s">
        <v>634</v>
      </c>
      <c r="J58" s="197" t="s">
        <v>472</v>
      </c>
      <c r="K58" s="313" t="s">
        <v>635</v>
      </c>
      <c r="L58" s="313" t="s">
        <v>323</v>
      </c>
      <c r="M58" s="313" t="s">
        <v>636</v>
      </c>
      <c r="N58" s="313" t="s">
        <v>637</v>
      </c>
      <c r="O58" s="197" t="s">
        <v>335</v>
      </c>
      <c r="P58" s="198" t="s">
        <v>638</v>
      </c>
      <c r="Q58" s="197" t="s">
        <v>314</v>
      </c>
      <c r="R58" s="197" t="s">
        <v>639</v>
      </c>
      <c r="S58" s="197" t="s">
        <v>621</v>
      </c>
      <c r="T58" s="315">
        <v>4800</v>
      </c>
      <c r="U58" s="198" t="s">
        <v>317</v>
      </c>
      <c r="V58" s="189"/>
      <c r="W58" s="189"/>
      <c r="X58" s="189"/>
      <c r="Y58" s="189"/>
      <c r="Z58" s="189"/>
      <c r="AA58" s="189"/>
      <c r="AB58" s="189"/>
      <c r="AC58" s="189"/>
      <c r="AD58" s="189"/>
      <c r="AE58" s="189"/>
      <c r="AF58" s="323"/>
      <c r="AG58" s="323"/>
      <c r="AH58" s="323"/>
      <c r="AI58" s="323"/>
      <c r="AJ58" s="323"/>
      <c r="AK58" s="189"/>
      <c r="AL58" s="189"/>
      <c r="AM58" s="190"/>
      <c r="AN58" s="189"/>
      <c r="AO58" s="189"/>
      <c r="AP58" s="189"/>
      <c r="AQ58" s="189"/>
      <c r="AR58" s="189"/>
      <c r="AS58" s="189"/>
      <c r="AT58" s="189"/>
      <c r="AU58" s="189"/>
      <c r="AV58" s="189"/>
      <c r="AW58" s="189"/>
      <c r="AX58" s="189"/>
      <c r="AY58" s="189"/>
      <c r="AZ58" s="189"/>
      <c r="BA58" s="189"/>
      <c r="BB58" s="189"/>
      <c r="BC58" s="189"/>
      <c r="BD58" s="189"/>
      <c r="BE58" s="189"/>
      <c r="BF58" s="47" t="s">
        <v>640</v>
      </c>
      <c r="BG58" s="330"/>
    </row>
    <row r="59" spans="1:59" s="27" customFormat="1" ht="80.099999999999994" customHeight="1" x14ac:dyDescent="0.25">
      <c r="A59" s="586"/>
      <c r="B59" s="313" t="s">
        <v>261</v>
      </c>
      <c r="C59" s="586"/>
      <c r="D59" s="829"/>
      <c r="E59" s="45">
        <v>2.2222222222222223E-2</v>
      </c>
      <c r="F59" s="175" t="s">
        <v>244</v>
      </c>
      <c r="G59" s="191" t="s">
        <v>213</v>
      </c>
      <c r="H59" s="313" t="s">
        <v>641</v>
      </c>
      <c r="I59" s="197" t="s">
        <v>642</v>
      </c>
      <c r="J59" s="197" t="s">
        <v>308</v>
      </c>
      <c r="K59" s="313" t="s">
        <v>643</v>
      </c>
      <c r="L59" s="313" t="s">
        <v>323</v>
      </c>
      <c r="M59" s="313" t="s">
        <v>644</v>
      </c>
      <c r="N59" s="313" t="s">
        <v>645</v>
      </c>
      <c r="O59" s="197" t="s">
        <v>335</v>
      </c>
      <c r="P59" s="326" t="s">
        <v>646</v>
      </c>
      <c r="Q59" s="197" t="s">
        <v>647</v>
      </c>
      <c r="R59" s="197" t="s">
        <v>648</v>
      </c>
      <c r="S59" s="197" t="s">
        <v>649</v>
      </c>
      <c r="T59" s="315">
        <v>300</v>
      </c>
      <c r="U59" s="198" t="s">
        <v>317</v>
      </c>
      <c r="V59" s="189"/>
      <c r="W59" s="189"/>
      <c r="X59" s="189"/>
      <c r="Y59" s="189"/>
      <c r="Z59" s="189"/>
      <c r="AA59" s="189"/>
      <c r="AB59" s="189"/>
      <c r="AC59" s="189"/>
      <c r="AD59" s="190"/>
      <c r="AE59" s="189"/>
      <c r="AF59" s="323"/>
      <c r="AG59" s="323"/>
      <c r="AH59" s="323"/>
      <c r="AI59" s="323"/>
      <c r="AJ59" s="323"/>
      <c r="AK59" s="189"/>
      <c r="AL59" s="189"/>
      <c r="AM59" s="190"/>
      <c r="AN59" s="189"/>
      <c r="AO59" s="189"/>
      <c r="AP59" s="189"/>
      <c r="AQ59" s="189"/>
      <c r="AR59" s="189"/>
      <c r="AS59" s="189"/>
      <c r="AT59" s="189"/>
      <c r="AU59" s="189"/>
      <c r="AV59" s="189"/>
      <c r="AW59" s="189"/>
      <c r="AX59" s="189"/>
      <c r="AY59" s="189"/>
      <c r="AZ59" s="189"/>
      <c r="BA59" s="189"/>
      <c r="BB59" s="189"/>
      <c r="BC59" s="189"/>
      <c r="BD59" s="189"/>
      <c r="BE59" s="189"/>
      <c r="BF59" s="47" t="s">
        <v>650</v>
      </c>
      <c r="BG59" s="330"/>
    </row>
    <row r="60" spans="1:59" s="27" customFormat="1" ht="80.099999999999994" customHeight="1" x14ac:dyDescent="0.25">
      <c r="A60" s="586"/>
      <c r="B60" s="313" t="s">
        <v>261</v>
      </c>
      <c r="C60" s="586"/>
      <c r="D60" s="829"/>
      <c r="E60" s="45">
        <v>2.2222222222222223E-2</v>
      </c>
      <c r="F60" s="175" t="s">
        <v>244</v>
      </c>
      <c r="G60" s="191" t="s">
        <v>213</v>
      </c>
      <c r="H60" s="313" t="s">
        <v>651</v>
      </c>
      <c r="I60" s="197" t="s">
        <v>652</v>
      </c>
      <c r="J60" s="197" t="s">
        <v>308</v>
      </c>
      <c r="K60" s="313" t="s">
        <v>653</v>
      </c>
      <c r="L60" s="313" t="s">
        <v>323</v>
      </c>
      <c r="M60" s="313" t="s">
        <v>654</v>
      </c>
      <c r="N60" s="313" t="s">
        <v>655</v>
      </c>
      <c r="O60" s="197" t="s">
        <v>313</v>
      </c>
      <c r="P60" s="198" t="s">
        <v>656</v>
      </c>
      <c r="Q60" s="197" t="s">
        <v>647</v>
      </c>
      <c r="R60" s="197" t="s">
        <v>657</v>
      </c>
      <c r="S60" s="197" t="s">
        <v>658</v>
      </c>
      <c r="T60" s="315">
        <v>120</v>
      </c>
      <c r="U60" s="198" t="s">
        <v>244</v>
      </c>
      <c r="V60" s="189"/>
      <c r="W60" s="189"/>
      <c r="X60" s="189"/>
      <c r="Y60" s="189"/>
      <c r="Z60" s="189"/>
      <c r="AA60" s="189"/>
      <c r="AB60" s="189"/>
      <c r="AC60" s="189"/>
      <c r="AD60" s="190"/>
      <c r="AE60" s="189"/>
      <c r="AF60" s="189"/>
      <c r="AG60" s="189"/>
      <c r="AH60" s="189"/>
      <c r="AI60" s="189"/>
      <c r="AJ60" s="189"/>
      <c r="AK60" s="189"/>
      <c r="AL60" s="189"/>
      <c r="AM60" s="190"/>
      <c r="AN60" s="189"/>
      <c r="AO60" s="189"/>
      <c r="AP60" s="189"/>
      <c r="AQ60" s="189"/>
      <c r="AR60" s="189"/>
      <c r="AS60" s="189"/>
      <c r="AT60" s="189"/>
      <c r="AU60" s="189"/>
      <c r="AV60" s="190"/>
      <c r="AW60" s="189"/>
      <c r="AX60" s="189"/>
      <c r="AY60" s="189"/>
      <c r="AZ60" s="189"/>
      <c r="BA60" s="189"/>
      <c r="BB60" s="189"/>
      <c r="BC60" s="189"/>
      <c r="BD60" s="189"/>
      <c r="BE60" s="189"/>
      <c r="BF60" s="47" t="s">
        <v>659</v>
      </c>
      <c r="BG60" s="330"/>
    </row>
    <row r="61" spans="1:59" s="27" customFormat="1" ht="80.099999999999994" customHeight="1" x14ac:dyDescent="0.25">
      <c r="A61" s="586"/>
      <c r="B61" s="313" t="s">
        <v>261</v>
      </c>
      <c r="C61" s="586"/>
      <c r="D61" s="829"/>
      <c r="E61" s="45">
        <v>2.2222222222222223E-2</v>
      </c>
      <c r="F61" s="175" t="s">
        <v>244</v>
      </c>
      <c r="G61" s="191" t="s">
        <v>213</v>
      </c>
      <c r="H61" s="313" t="s">
        <v>660</v>
      </c>
      <c r="I61" s="197" t="s">
        <v>661</v>
      </c>
      <c r="J61" s="197" t="s">
        <v>308</v>
      </c>
      <c r="K61" s="313" t="s">
        <v>662</v>
      </c>
      <c r="L61" s="313" t="s">
        <v>332</v>
      </c>
      <c r="M61" s="313" t="s">
        <v>663</v>
      </c>
      <c r="N61" s="313" t="s">
        <v>664</v>
      </c>
      <c r="O61" s="197" t="s">
        <v>335</v>
      </c>
      <c r="P61" s="198" t="s">
        <v>665</v>
      </c>
      <c r="Q61" s="197" t="s">
        <v>666</v>
      </c>
      <c r="R61" s="197" t="s">
        <v>667</v>
      </c>
      <c r="S61" s="197" t="s">
        <v>668</v>
      </c>
      <c r="T61" s="315">
        <v>9</v>
      </c>
      <c r="U61" s="198" t="s">
        <v>339</v>
      </c>
      <c r="V61" s="189"/>
      <c r="W61" s="189"/>
      <c r="X61" s="189"/>
      <c r="Y61" s="189"/>
      <c r="Z61" s="189"/>
      <c r="AA61" s="189"/>
      <c r="AB61" s="189"/>
      <c r="AC61" s="189"/>
      <c r="AD61" s="190"/>
      <c r="AE61" s="189"/>
      <c r="AF61" s="189"/>
      <c r="AG61" s="189"/>
      <c r="AH61" s="189"/>
      <c r="AI61" s="189"/>
      <c r="AJ61" s="189"/>
      <c r="AK61" s="189"/>
      <c r="AL61" s="189"/>
      <c r="AM61" s="190"/>
      <c r="AN61" s="189"/>
      <c r="AO61" s="189"/>
      <c r="AP61" s="189"/>
      <c r="AQ61" s="189"/>
      <c r="AR61" s="189"/>
      <c r="AS61" s="189"/>
      <c r="AT61" s="189"/>
      <c r="AU61" s="189"/>
      <c r="AV61" s="189"/>
      <c r="AW61" s="189"/>
      <c r="AX61" s="189"/>
      <c r="AY61" s="189"/>
      <c r="AZ61" s="189"/>
      <c r="BA61" s="189"/>
      <c r="BB61" s="189"/>
      <c r="BC61" s="189"/>
      <c r="BD61" s="189"/>
      <c r="BE61" s="189"/>
      <c r="BF61" s="47" t="s">
        <v>669</v>
      </c>
      <c r="BG61" s="330"/>
    </row>
    <row r="62" spans="1:59" s="27" customFormat="1" ht="80.099999999999994" customHeight="1" x14ac:dyDescent="0.2">
      <c r="A62" s="586"/>
      <c r="B62" s="313" t="s">
        <v>261</v>
      </c>
      <c r="C62" s="586"/>
      <c r="D62" s="829"/>
      <c r="E62" s="45">
        <v>2.2222222222222223E-2</v>
      </c>
      <c r="F62" s="175" t="s">
        <v>244</v>
      </c>
      <c r="G62" s="191" t="s">
        <v>213</v>
      </c>
      <c r="H62" s="313" t="s">
        <v>670</v>
      </c>
      <c r="I62" s="197" t="s">
        <v>671</v>
      </c>
      <c r="J62" s="197" t="s">
        <v>308</v>
      </c>
      <c r="K62" s="313" t="s">
        <v>672</v>
      </c>
      <c r="L62" s="313" t="s">
        <v>310</v>
      </c>
      <c r="M62" s="313" t="s">
        <v>673</v>
      </c>
      <c r="N62" s="313" t="s">
        <v>627</v>
      </c>
      <c r="O62" s="197" t="s">
        <v>335</v>
      </c>
      <c r="P62" s="198" t="s">
        <v>674</v>
      </c>
      <c r="Q62" s="197" t="s">
        <v>675</v>
      </c>
      <c r="R62" s="197" t="s">
        <v>676</v>
      </c>
      <c r="S62" s="197" t="s">
        <v>677</v>
      </c>
      <c r="T62" s="315">
        <v>50</v>
      </c>
      <c r="U62" s="319" t="s">
        <v>317</v>
      </c>
      <c r="V62" s="189"/>
      <c r="W62" s="189"/>
      <c r="X62" s="189"/>
      <c r="Y62" s="189"/>
      <c r="Z62" s="189"/>
      <c r="AA62" s="189"/>
      <c r="AB62" s="189"/>
      <c r="AC62" s="189"/>
      <c r="AD62" s="189"/>
      <c r="AE62" s="189"/>
      <c r="AF62" s="47"/>
      <c r="AG62" s="47"/>
      <c r="AH62" s="47"/>
      <c r="AI62" s="47"/>
      <c r="AJ62" s="47"/>
      <c r="AK62" s="189"/>
      <c r="AL62" s="189"/>
      <c r="AM62" s="190"/>
      <c r="AN62" s="47"/>
      <c r="AO62" s="47"/>
      <c r="AP62" s="47"/>
      <c r="AQ62" s="47"/>
      <c r="AR62" s="47"/>
      <c r="AS62" s="47"/>
      <c r="AT62" s="47"/>
      <c r="AU62" s="47"/>
      <c r="AV62" s="47"/>
      <c r="AW62" s="47"/>
      <c r="AX62" s="47"/>
      <c r="AY62" s="47"/>
      <c r="AZ62" s="47"/>
      <c r="BA62" s="47"/>
      <c r="BB62" s="47"/>
      <c r="BC62" s="189"/>
      <c r="BD62" s="47"/>
      <c r="BE62" s="47"/>
      <c r="BF62" s="47" t="s">
        <v>678</v>
      </c>
      <c r="BG62" s="173"/>
    </row>
    <row r="63" spans="1:59" s="27" customFormat="1" ht="80.099999999999994" customHeight="1" x14ac:dyDescent="0.25">
      <c r="A63" s="586"/>
      <c r="B63" s="191" t="s">
        <v>261</v>
      </c>
      <c r="C63" s="586"/>
      <c r="D63" s="829"/>
      <c r="E63" s="45">
        <v>2.2222222222222223E-2</v>
      </c>
      <c r="F63" s="191" t="s">
        <v>244</v>
      </c>
      <c r="G63" s="312" t="s">
        <v>679</v>
      </c>
      <c r="H63" s="313" t="s">
        <v>680</v>
      </c>
      <c r="I63" s="197" t="s">
        <v>681</v>
      </c>
      <c r="J63" s="197" t="s">
        <v>472</v>
      </c>
      <c r="K63" s="313" t="s">
        <v>682</v>
      </c>
      <c r="L63" s="313" t="s">
        <v>323</v>
      </c>
      <c r="M63" s="320" t="s">
        <v>683</v>
      </c>
      <c r="N63" s="313" t="s">
        <v>684</v>
      </c>
      <c r="O63" s="197" t="s">
        <v>335</v>
      </c>
      <c r="P63" s="196" t="s">
        <v>244</v>
      </c>
      <c r="Q63" s="197" t="s">
        <v>685</v>
      </c>
      <c r="R63" s="197" t="s">
        <v>686</v>
      </c>
      <c r="S63" s="198" t="s">
        <v>687</v>
      </c>
      <c r="T63" s="198">
        <v>0.25</v>
      </c>
      <c r="U63" s="198" t="s">
        <v>339</v>
      </c>
      <c r="V63" s="330"/>
      <c r="W63" s="330"/>
      <c r="X63" s="330"/>
      <c r="Y63" s="330"/>
      <c r="Z63" s="330"/>
      <c r="AA63" s="330"/>
      <c r="AB63" s="330"/>
      <c r="AC63" s="330"/>
      <c r="AD63" s="330"/>
      <c r="AE63" s="330"/>
      <c r="AF63" s="330"/>
      <c r="AG63" s="330"/>
      <c r="AH63" s="330"/>
      <c r="AI63" s="330"/>
      <c r="AJ63" s="330"/>
      <c r="AK63" s="330"/>
      <c r="AL63" s="330"/>
      <c r="AM63" s="330"/>
      <c r="AN63" s="315"/>
      <c r="AO63" s="315"/>
      <c r="AP63" s="198"/>
      <c r="AQ63" s="315"/>
      <c r="AR63" s="315"/>
      <c r="AS63" s="198"/>
      <c r="AT63" s="315"/>
      <c r="AU63" s="315"/>
      <c r="AV63" s="198"/>
      <c r="AW63" s="196"/>
      <c r="AX63" s="198"/>
      <c r="AY63" s="198"/>
      <c r="AZ63" s="196"/>
      <c r="BA63" s="198"/>
      <c r="BB63" s="198"/>
      <c r="BC63" s="315"/>
      <c r="BD63" s="315"/>
      <c r="BE63" s="198"/>
      <c r="BF63" s="334" t="s">
        <v>688</v>
      </c>
      <c r="BG63" s="337" t="s">
        <v>689</v>
      </c>
    </row>
    <row r="64" spans="1:59" s="27" customFormat="1" ht="80.099999999999994" customHeight="1" x14ac:dyDescent="0.25">
      <c r="A64" s="586"/>
      <c r="B64" s="191" t="s">
        <v>261</v>
      </c>
      <c r="C64" s="586"/>
      <c r="D64" s="829"/>
      <c r="E64" s="45">
        <v>2.2222222222222223E-2</v>
      </c>
      <c r="F64" s="191" t="s">
        <v>244</v>
      </c>
      <c r="G64" s="312" t="s">
        <v>679</v>
      </c>
      <c r="H64" s="313" t="s">
        <v>690</v>
      </c>
      <c r="I64" s="197" t="s">
        <v>691</v>
      </c>
      <c r="J64" s="197" t="s">
        <v>308</v>
      </c>
      <c r="K64" s="313" t="s">
        <v>692</v>
      </c>
      <c r="L64" s="313" t="s">
        <v>323</v>
      </c>
      <c r="M64" s="313" t="s">
        <v>693</v>
      </c>
      <c r="N64" s="313" t="s">
        <v>694</v>
      </c>
      <c r="O64" s="197" t="s">
        <v>313</v>
      </c>
      <c r="P64" s="196" t="s">
        <v>244</v>
      </c>
      <c r="Q64" s="197" t="s">
        <v>695</v>
      </c>
      <c r="R64" s="197" t="s">
        <v>696</v>
      </c>
      <c r="S64" s="198" t="s">
        <v>697</v>
      </c>
      <c r="T64" s="315">
        <v>120</v>
      </c>
      <c r="U64" s="315" t="s">
        <v>317</v>
      </c>
      <c r="V64" s="330"/>
      <c r="W64" s="330"/>
      <c r="X64" s="330"/>
      <c r="Y64" s="330"/>
      <c r="Z64" s="330"/>
      <c r="AA64" s="330"/>
      <c r="AB64" s="330"/>
      <c r="AC64" s="330"/>
      <c r="AD64" s="330"/>
      <c r="AE64" s="330"/>
      <c r="AF64" s="330"/>
      <c r="AG64" s="330"/>
      <c r="AH64" s="330"/>
      <c r="AI64" s="330"/>
      <c r="AJ64" s="330"/>
      <c r="AK64" s="330"/>
      <c r="AL64" s="330"/>
      <c r="AM64" s="330"/>
      <c r="AN64" s="315"/>
      <c r="AO64" s="315"/>
      <c r="AP64" s="198"/>
      <c r="AQ64" s="315"/>
      <c r="AR64" s="315"/>
      <c r="AS64" s="198"/>
      <c r="AT64" s="315"/>
      <c r="AU64" s="315"/>
      <c r="AV64" s="198"/>
      <c r="AW64" s="315"/>
      <c r="AX64" s="198"/>
      <c r="AY64" s="198"/>
      <c r="AZ64" s="315"/>
      <c r="BA64" s="198"/>
      <c r="BB64" s="198"/>
      <c r="BC64" s="315"/>
      <c r="BD64" s="315"/>
      <c r="BE64" s="198"/>
      <c r="BF64" s="112" t="s">
        <v>698</v>
      </c>
      <c r="BG64" s="112" t="s">
        <v>698</v>
      </c>
    </row>
    <row r="65" spans="1:59" s="27" customFormat="1" ht="80.099999999999994" customHeight="1" x14ac:dyDescent="0.25">
      <c r="A65" s="586"/>
      <c r="B65" s="191" t="s">
        <v>261</v>
      </c>
      <c r="C65" s="586"/>
      <c r="D65" s="829"/>
      <c r="E65" s="45">
        <v>2.2222222222222223E-2</v>
      </c>
      <c r="F65" s="191" t="s">
        <v>244</v>
      </c>
      <c r="G65" s="191" t="s">
        <v>679</v>
      </c>
      <c r="H65" s="313" t="s">
        <v>699</v>
      </c>
      <c r="I65" s="197" t="s">
        <v>700</v>
      </c>
      <c r="J65" s="197" t="s">
        <v>308</v>
      </c>
      <c r="K65" s="313" t="s">
        <v>701</v>
      </c>
      <c r="L65" s="313" t="s">
        <v>310</v>
      </c>
      <c r="M65" s="313" t="s">
        <v>702</v>
      </c>
      <c r="N65" s="313" t="s">
        <v>703</v>
      </c>
      <c r="O65" s="197" t="s">
        <v>313</v>
      </c>
      <c r="P65" s="198">
        <v>2.41</v>
      </c>
      <c r="Q65" s="197" t="s">
        <v>704</v>
      </c>
      <c r="R65" s="197" t="s">
        <v>705</v>
      </c>
      <c r="S65" s="198" t="s">
        <v>706</v>
      </c>
      <c r="T65" s="321">
        <v>1500</v>
      </c>
      <c r="U65" s="315" t="s">
        <v>317</v>
      </c>
      <c r="V65" s="330"/>
      <c r="W65" s="330"/>
      <c r="X65" s="330"/>
      <c r="Y65" s="330"/>
      <c r="Z65" s="330"/>
      <c r="AA65" s="330"/>
      <c r="AB65" s="330"/>
      <c r="AC65" s="330"/>
      <c r="AD65" s="330"/>
      <c r="AE65" s="330"/>
      <c r="AF65" s="330"/>
      <c r="AG65" s="330"/>
      <c r="AH65" s="330"/>
      <c r="AI65" s="330"/>
      <c r="AJ65" s="330"/>
      <c r="AK65" s="330"/>
      <c r="AL65" s="330"/>
      <c r="AM65" s="330"/>
      <c r="AN65" s="315"/>
      <c r="AO65" s="321"/>
      <c r="AP65" s="198"/>
      <c r="AQ65" s="315"/>
      <c r="AR65" s="321"/>
      <c r="AS65" s="198"/>
      <c r="AT65" s="315"/>
      <c r="AU65" s="321"/>
      <c r="AV65" s="198"/>
      <c r="AW65" s="315"/>
      <c r="AX65" s="198"/>
      <c r="AY65" s="198"/>
      <c r="AZ65" s="315"/>
      <c r="BA65" s="198"/>
      <c r="BB65" s="198"/>
      <c r="BC65" s="315"/>
      <c r="BD65" s="315"/>
      <c r="BE65" s="198"/>
      <c r="BF65" s="316" t="s">
        <v>707</v>
      </c>
      <c r="BG65" s="316" t="s">
        <v>708</v>
      </c>
    </row>
    <row r="66" spans="1:59" s="27" customFormat="1" ht="80.099999999999994" customHeight="1" x14ac:dyDescent="0.25">
      <c r="A66" s="586"/>
      <c r="B66" s="191" t="s">
        <v>261</v>
      </c>
      <c r="C66" s="586"/>
      <c r="D66" s="829"/>
      <c r="E66" s="45">
        <v>2.2222222222222223E-2</v>
      </c>
      <c r="F66" s="191" t="s">
        <v>244</v>
      </c>
      <c r="G66" s="191" t="s">
        <v>679</v>
      </c>
      <c r="H66" s="313" t="s">
        <v>709</v>
      </c>
      <c r="I66" s="197" t="s">
        <v>710</v>
      </c>
      <c r="J66" s="197" t="s">
        <v>472</v>
      </c>
      <c r="K66" s="313" t="s">
        <v>711</v>
      </c>
      <c r="L66" s="313" t="s">
        <v>310</v>
      </c>
      <c r="M66" s="313" t="s">
        <v>712</v>
      </c>
      <c r="N66" s="313" t="s">
        <v>713</v>
      </c>
      <c r="O66" s="197" t="s">
        <v>335</v>
      </c>
      <c r="P66" s="198">
        <v>1</v>
      </c>
      <c r="Q66" s="197" t="s">
        <v>704</v>
      </c>
      <c r="R66" s="197" t="s">
        <v>714</v>
      </c>
      <c r="S66" s="198" t="s">
        <v>715</v>
      </c>
      <c r="T66" s="198">
        <v>0.5</v>
      </c>
      <c r="U66" s="318" t="s">
        <v>317</v>
      </c>
      <c r="V66" s="330"/>
      <c r="W66" s="330"/>
      <c r="X66" s="330"/>
      <c r="Y66" s="330"/>
      <c r="Z66" s="330"/>
      <c r="AA66" s="330"/>
      <c r="AB66" s="330"/>
      <c r="AC66" s="330"/>
      <c r="AD66" s="330"/>
      <c r="AE66" s="330"/>
      <c r="AF66" s="330"/>
      <c r="AG66" s="330"/>
      <c r="AH66" s="330"/>
      <c r="AI66" s="330"/>
      <c r="AJ66" s="330"/>
      <c r="AK66" s="330"/>
      <c r="AL66" s="330"/>
      <c r="AM66" s="330"/>
      <c r="AN66" s="196"/>
      <c r="AO66" s="198"/>
      <c r="AP66" s="198"/>
      <c r="AQ66" s="196"/>
      <c r="AR66" s="198"/>
      <c r="AS66" s="198"/>
      <c r="AT66" s="196"/>
      <c r="AU66" s="198"/>
      <c r="AV66" s="198"/>
      <c r="AW66" s="196"/>
      <c r="AX66" s="198"/>
      <c r="AY66" s="198"/>
      <c r="AZ66" s="196"/>
      <c r="BA66" s="198"/>
      <c r="BB66" s="198"/>
      <c r="BC66" s="315"/>
      <c r="BD66" s="315"/>
      <c r="BE66" s="198"/>
      <c r="BF66" s="112" t="s">
        <v>716</v>
      </c>
      <c r="BG66" s="112" t="s">
        <v>717</v>
      </c>
    </row>
    <row r="67" spans="1:59" s="27" customFormat="1" ht="80.099999999999994" customHeight="1" x14ac:dyDescent="0.25">
      <c r="A67" s="586"/>
      <c r="B67" s="191" t="s">
        <v>261</v>
      </c>
      <c r="C67" s="586"/>
      <c r="D67" s="829"/>
      <c r="E67" s="45">
        <v>2.2222222222222223E-2</v>
      </c>
      <c r="F67" s="191" t="s">
        <v>244</v>
      </c>
      <c r="G67" s="312" t="s">
        <v>679</v>
      </c>
      <c r="H67" s="313" t="s">
        <v>718</v>
      </c>
      <c r="I67" s="197" t="s">
        <v>719</v>
      </c>
      <c r="J67" s="197" t="s">
        <v>394</v>
      </c>
      <c r="K67" s="313" t="s">
        <v>720</v>
      </c>
      <c r="L67" s="313" t="s">
        <v>323</v>
      </c>
      <c r="M67" s="313" t="s">
        <v>721</v>
      </c>
      <c r="N67" s="313" t="s">
        <v>722</v>
      </c>
      <c r="O67" s="197" t="s">
        <v>313</v>
      </c>
      <c r="P67" s="196" t="s">
        <v>244</v>
      </c>
      <c r="Q67" s="197" t="s">
        <v>723</v>
      </c>
      <c r="R67" s="197" t="s">
        <v>724</v>
      </c>
      <c r="S67" s="198" t="s">
        <v>725</v>
      </c>
      <c r="T67" s="198">
        <v>0.5</v>
      </c>
      <c r="U67" s="318" t="s">
        <v>726</v>
      </c>
      <c r="V67" s="330"/>
      <c r="W67" s="330"/>
      <c r="X67" s="330"/>
      <c r="Y67" s="330"/>
      <c r="Z67" s="330"/>
      <c r="AA67" s="330"/>
      <c r="AB67" s="330"/>
      <c r="AC67" s="330"/>
      <c r="AD67" s="330"/>
      <c r="AE67" s="330"/>
      <c r="AF67" s="330"/>
      <c r="AG67" s="330"/>
      <c r="AH67" s="330"/>
      <c r="AI67" s="330"/>
      <c r="AJ67" s="330"/>
      <c r="AK67" s="330"/>
      <c r="AL67" s="330"/>
      <c r="AM67" s="330"/>
      <c r="AN67" s="196"/>
      <c r="AO67" s="198"/>
      <c r="AP67" s="198"/>
      <c r="AQ67" s="196"/>
      <c r="AR67" s="198"/>
      <c r="AS67" s="198"/>
      <c r="AT67" s="315"/>
      <c r="AU67" s="315"/>
      <c r="AV67" s="198"/>
      <c r="AW67" s="196"/>
      <c r="AX67" s="198"/>
      <c r="AY67" s="198"/>
      <c r="AZ67" s="196"/>
      <c r="BA67" s="198"/>
      <c r="BB67" s="198"/>
      <c r="BC67" s="315"/>
      <c r="BD67" s="315"/>
      <c r="BE67" s="198"/>
      <c r="BF67" s="112" t="s">
        <v>727</v>
      </c>
      <c r="BG67" s="112" t="s">
        <v>728</v>
      </c>
    </row>
    <row r="68" spans="1:59" s="27" customFormat="1" ht="80.099999999999994" customHeight="1" x14ac:dyDescent="0.2">
      <c r="A68" s="586"/>
      <c r="B68" s="191" t="s">
        <v>261</v>
      </c>
      <c r="C68" s="586"/>
      <c r="D68" s="829"/>
      <c r="E68" s="45">
        <v>2.2222222222222223E-2</v>
      </c>
      <c r="F68" s="191" t="s">
        <v>244</v>
      </c>
      <c r="G68" s="191" t="s">
        <v>679</v>
      </c>
      <c r="H68" s="313" t="s">
        <v>729</v>
      </c>
      <c r="I68" s="197" t="s">
        <v>730</v>
      </c>
      <c r="J68" s="197" t="s">
        <v>394</v>
      </c>
      <c r="K68" s="313" t="s">
        <v>731</v>
      </c>
      <c r="L68" s="313" t="s">
        <v>323</v>
      </c>
      <c r="M68" s="313" t="s">
        <v>732</v>
      </c>
      <c r="N68" s="313" t="s">
        <v>733</v>
      </c>
      <c r="O68" s="197" t="s">
        <v>313</v>
      </c>
      <c r="P68" s="198" t="s">
        <v>244</v>
      </c>
      <c r="Q68" s="197" t="s">
        <v>734</v>
      </c>
      <c r="R68" s="197" t="s">
        <v>735</v>
      </c>
      <c r="S68" s="198" t="s">
        <v>736</v>
      </c>
      <c r="T68" s="315">
        <v>1000</v>
      </c>
      <c r="U68" s="315" t="s">
        <v>339</v>
      </c>
      <c r="V68" s="336"/>
      <c r="W68" s="336"/>
      <c r="X68" s="319"/>
      <c r="Y68" s="112"/>
      <c r="Z68" s="112"/>
      <c r="AA68" s="319"/>
      <c r="AB68" s="315"/>
      <c r="AC68" s="315"/>
      <c r="AD68" s="315"/>
      <c r="AE68" s="197"/>
      <c r="AF68" s="197"/>
      <c r="AG68" s="315"/>
      <c r="AH68" s="315"/>
      <c r="AI68" s="315"/>
      <c r="AJ68" s="315"/>
      <c r="AK68" s="197"/>
      <c r="AL68" s="315"/>
      <c r="AM68" s="197"/>
      <c r="AN68" s="315"/>
      <c r="AO68" s="198"/>
      <c r="AP68" s="198"/>
      <c r="AQ68" s="315"/>
      <c r="AR68" s="198"/>
      <c r="AS68" s="198"/>
      <c r="AT68" s="315"/>
      <c r="AU68" s="315"/>
      <c r="AV68" s="198"/>
      <c r="AW68" s="315"/>
      <c r="AX68" s="198"/>
      <c r="AY68" s="198"/>
      <c r="AZ68" s="315"/>
      <c r="BA68" s="198"/>
      <c r="BB68" s="198"/>
      <c r="BC68" s="315"/>
      <c r="BD68" s="315"/>
      <c r="BE68" s="198"/>
      <c r="BF68" s="112" t="s">
        <v>737</v>
      </c>
      <c r="BG68" s="112" t="s">
        <v>738</v>
      </c>
    </row>
    <row r="69" spans="1:59" s="27" customFormat="1" ht="80.099999999999994" customHeight="1" x14ac:dyDescent="0.2">
      <c r="A69" s="586"/>
      <c r="B69" s="191" t="s">
        <v>261</v>
      </c>
      <c r="C69" s="586"/>
      <c r="D69" s="829"/>
      <c r="E69" s="45">
        <v>2.2222222222222223E-2</v>
      </c>
      <c r="F69" s="191" t="s">
        <v>244</v>
      </c>
      <c r="G69" s="191" t="s">
        <v>679</v>
      </c>
      <c r="H69" s="313" t="s">
        <v>739</v>
      </c>
      <c r="I69" s="197" t="s">
        <v>740</v>
      </c>
      <c r="J69" s="197" t="s">
        <v>394</v>
      </c>
      <c r="K69" s="313" t="s">
        <v>741</v>
      </c>
      <c r="L69" s="313" t="s">
        <v>323</v>
      </c>
      <c r="M69" s="313" t="s">
        <v>742</v>
      </c>
      <c r="N69" s="313" t="s">
        <v>722</v>
      </c>
      <c r="O69" s="197" t="s">
        <v>335</v>
      </c>
      <c r="P69" s="198" t="s">
        <v>244</v>
      </c>
      <c r="Q69" s="197" t="s">
        <v>704</v>
      </c>
      <c r="R69" s="197" t="s">
        <v>743</v>
      </c>
      <c r="S69" s="198" t="s">
        <v>725</v>
      </c>
      <c r="T69" s="198">
        <v>1</v>
      </c>
      <c r="U69" s="318" t="s">
        <v>339</v>
      </c>
      <c r="V69" s="336"/>
      <c r="W69" s="336"/>
      <c r="X69" s="319"/>
      <c r="Y69" s="112"/>
      <c r="Z69" s="112"/>
      <c r="AA69" s="319"/>
      <c r="AB69" s="315"/>
      <c r="AC69" s="315"/>
      <c r="AD69" s="315"/>
      <c r="AE69" s="197"/>
      <c r="AF69" s="197"/>
      <c r="AG69" s="315"/>
      <c r="AH69" s="315"/>
      <c r="AI69" s="315"/>
      <c r="AJ69" s="315"/>
      <c r="AK69" s="315"/>
      <c r="AL69" s="315"/>
      <c r="AM69" s="197"/>
      <c r="AN69" s="196"/>
      <c r="AO69" s="198"/>
      <c r="AP69" s="197"/>
      <c r="AQ69" s="196"/>
      <c r="AR69" s="198"/>
      <c r="AS69" s="197"/>
      <c r="AT69" s="196"/>
      <c r="AU69" s="198"/>
      <c r="AV69" s="197"/>
      <c r="AW69" s="196"/>
      <c r="AX69" s="198"/>
      <c r="AY69" s="198"/>
      <c r="AZ69" s="196"/>
      <c r="BA69" s="198"/>
      <c r="BB69" s="198"/>
      <c r="BC69" s="318"/>
      <c r="BD69" s="198"/>
      <c r="BE69" s="198"/>
      <c r="BF69" s="112" t="s">
        <v>744</v>
      </c>
      <c r="BG69" s="112" t="s">
        <v>744</v>
      </c>
    </row>
    <row r="70" spans="1:59" s="27" customFormat="1" ht="80.099999999999994" customHeight="1" x14ac:dyDescent="0.25">
      <c r="A70" s="586">
        <v>6</v>
      </c>
      <c r="B70" s="175" t="s">
        <v>785</v>
      </c>
      <c r="C70" s="598">
        <v>7</v>
      </c>
      <c r="D70" s="644">
        <v>5.5555555555555552E-2</v>
      </c>
      <c r="E70" s="45">
        <v>0.14285714285714285</v>
      </c>
      <c r="F70" s="191" t="s">
        <v>244</v>
      </c>
      <c r="G70" s="312" t="s">
        <v>244</v>
      </c>
      <c r="H70" s="313" t="s">
        <v>786</v>
      </c>
      <c r="I70" s="197" t="s">
        <v>787</v>
      </c>
      <c r="J70" s="197" t="s">
        <v>308</v>
      </c>
      <c r="K70" s="313" t="s">
        <v>788</v>
      </c>
      <c r="L70" s="313" t="s">
        <v>789</v>
      </c>
      <c r="M70" s="313" t="s">
        <v>790</v>
      </c>
      <c r="N70" s="313" t="s">
        <v>791</v>
      </c>
      <c r="O70" s="197" t="s">
        <v>313</v>
      </c>
      <c r="P70" s="196" t="s">
        <v>244</v>
      </c>
      <c r="Q70" s="197" t="s">
        <v>792</v>
      </c>
      <c r="R70" s="197" t="s">
        <v>793</v>
      </c>
      <c r="S70" s="198" t="s">
        <v>794</v>
      </c>
      <c r="T70" s="198">
        <v>0.7</v>
      </c>
      <c r="U70" s="198" t="s">
        <v>244</v>
      </c>
      <c r="V70" s="188"/>
      <c r="W70" s="188"/>
      <c r="X70" s="32"/>
      <c r="Y70" s="188"/>
      <c r="Z70" s="188"/>
      <c r="AA70" s="32"/>
      <c r="AB70" s="188"/>
      <c r="AC70" s="188"/>
      <c r="AD70" s="32"/>
      <c r="AE70" s="188"/>
      <c r="AF70" s="188"/>
      <c r="AG70" s="32"/>
      <c r="AH70" s="188"/>
      <c r="AI70" s="188"/>
      <c r="AJ70" s="32"/>
      <c r="AK70" s="188"/>
      <c r="AL70" s="188"/>
      <c r="AM70" s="32"/>
      <c r="AN70" s="188"/>
      <c r="AO70" s="188"/>
      <c r="AP70" s="32"/>
      <c r="AQ70" s="188"/>
      <c r="AR70" s="188"/>
      <c r="AS70" s="32"/>
      <c r="AT70" s="188"/>
      <c r="AU70" s="188"/>
      <c r="AV70" s="32"/>
      <c r="AW70" s="188"/>
      <c r="AX70" s="188"/>
      <c r="AY70" s="32"/>
      <c r="AZ70" s="188"/>
      <c r="BA70" s="188"/>
      <c r="BB70" s="32"/>
      <c r="BC70" s="188"/>
      <c r="BD70" s="188"/>
      <c r="BE70" s="32"/>
      <c r="BF70" s="191" t="s">
        <v>795</v>
      </c>
      <c r="BG70" s="330"/>
    </row>
    <row r="71" spans="1:59" s="27" customFormat="1" ht="80.099999999999994" customHeight="1" x14ac:dyDescent="0.25">
      <c r="A71" s="586"/>
      <c r="B71" s="175" t="s">
        <v>785</v>
      </c>
      <c r="C71" s="598"/>
      <c r="D71" s="644"/>
      <c r="E71" s="45">
        <v>0.14285714285714285</v>
      </c>
      <c r="F71" s="191" t="s">
        <v>244</v>
      </c>
      <c r="G71" s="312" t="s">
        <v>244</v>
      </c>
      <c r="H71" s="313" t="s">
        <v>796</v>
      </c>
      <c r="I71" s="197" t="s">
        <v>797</v>
      </c>
      <c r="J71" s="197" t="s">
        <v>308</v>
      </c>
      <c r="K71" s="313" t="s">
        <v>798</v>
      </c>
      <c r="L71" s="313" t="s">
        <v>509</v>
      </c>
      <c r="M71" s="313" t="s">
        <v>799</v>
      </c>
      <c r="N71" s="313" t="s">
        <v>800</v>
      </c>
      <c r="O71" s="197" t="s">
        <v>313</v>
      </c>
      <c r="P71" s="196">
        <v>0.80149999999999999</v>
      </c>
      <c r="Q71" s="197" t="s">
        <v>801</v>
      </c>
      <c r="R71" s="197" t="s">
        <v>802</v>
      </c>
      <c r="S71" s="198" t="s">
        <v>803</v>
      </c>
      <c r="T71" s="198">
        <v>0.9</v>
      </c>
      <c r="U71" s="198" t="s">
        <v>317</v>
      </c>
      <c r="V71" s="188"/>
      <c r="W71" s="188"/>
      <c r="X71" s="32"/>
      <c r="Y71" s="188"/>
      <c r="Z71" s="188"/>
      <c r="AA71" s="32"/>
      <c r="AB71" s="188"/>
      <c r="AC71" s="188"/>
      <c r="AD71" s="32"/>
      <c r="AE71" s="188"/>
      <c r="AF71" s="188"/>
      <c r="AG71" s="32"/>
      <c r="AH71" s="188"/>
      <c r="AI71" s="188"/>
      <c r="AJ71" s="32"/>
      <c r="AK71" s="188"/>
      <c r="AL71" s="188"/>
      <c r="AM71" s="32"/>
      <c r="AN71" s="188"/>
      <c r="AO71" s="188"/>
      <c r="AP71" s="355"/>
      <c r="AQ71" s="188"/>
      <c r="AR71" s="188"/>
      <c r="AS71" s="355"/>
      <c r="AT71" s="188"/>
      <c r="AU71" s="188"/>
      <c r="AV71" s="355"/>
      <c r="AW71" s="188"/>
      <c r="AX71" s="188"/>
      <c r="AY71" s="32"/>
      <c r="AZ71" s="188"/>
      <c r="BA71" s="188"/>
      <c r="BB71" s="32"/>
      <c r="BC71" s="188"/>
      <c r="BD71" s="188"/>
      <c r="BE71" s="355"/>
      <c r="BF71" s="337" t="s">
        <v>804</v>
      </c>
      <c r="BG71" s="330"/>
    </row>
    <row r="72" spans="1:59" s="27" customFormat="1" ht="80.099999999999994" customHeight="1" x14ac:dyDescent="0.25">
      <c r="A72" s="586"/>
      <c r="B72" s="175" t="s">
        <v>785</v>
      </c>
      <c r="C72" s="598"/>
      <c r="D72" s="644"/>
      <c r="E72" s="45">
        <v>0.14285714285714285</v>
      </c>
      <c r="F72" s="191" t="s">
        <v>244</v>
      </c>
      <c r="G72" s="312" t="s">
        <v>244</v>
      </c>
      <c r="H72" s="313" t="s">
        <v>805</v>
      </c>
      <c r="I72" s="197" t="s">
        <v>806</v>
      </c>
      <c r="J72" s="197" t="s">
        <v>308</v>
      </c>
      <c r="K72" s="313" t="s">
        <v>807</v>
      </c>
      <c r="L72" s="313" t="s">
        <v>509</v>
      </c>
      <c r="M72" s="313" t="s">
        <v>808</v>
      </c>
      <c r="N72" s="313" t="s">
        <v>809</v>
      </c>
      <c r="O72" s="197" t="s">
        <v>398</v>
      </c>
      <c r="P72" s="318">
        <v>0.95</v>
      </c>
      <c r="Q72" s="314" t="s">
        <v>810</v>
      </c>
      <c r="R72" s="314" t="s">
        <v>811</v>
      </c>
      <c r="S72" s="318" t="s">
        <v>812</v>
      </c>
      <c r="T72" s="198">
        <v>1</v>
      </c>
      <c r="U72" s="198" t="s">
        <v>317</v>
      </c>
      <c r="V72" s="188"/>
      <c r="W72" s="188"/>
      <c r="X72" s="32"/>
      <c r="Y72" s="188"/>
      <c r="Z72" s="188"/>
      <c r="AA72" s="32"/>
      <c r="AB72" s="188"/>
      <c r="AC72" s="188"/>
      <c r="AD72" s="32"/>
      <c r="AE72" s="188"/>
      <c r="AF72" s="188"/>
      <c r="AG72" s="32"/>
      <c r="AH72" s="188"/>
      <c r="AI72" s="188"/>
      <c r="AJ72" s="32"/>
      <c r="AK72" s="188"/>
      <c r="AL72" s="188"/>
      <c r="AM72" s="32"/>
      <c r="AN72" s="188"/>
      <c r="AO72" s="188"/>
      <c r="AP72" s="32"/>
      <c r="AQ72" s="188"/>
      <c r="AR72" s="188"/>
      <c r="AS72" s="32"/>
      <c r="AT72" s="188"/>
      <c r="AU72" s="188"/>
      <c r="AV72" s="32"/>
      <c r="AW72" s="188"/>
      <c r="AX72" s="188"/>
      <c r="AY72" s="32"/>
      <c r="AZ72" s="188"/>
      <c r="BA72" s="188"/>
      <c r="BB72" s="32"/>
      <c r="BC72" s="188"/>
      <c r="BD72" s="188"/>
      <c r="BE72" s="32"/>
      <c r="BF72" s="337" t="s">
        <v>813</v>
      </c>
      <c r="BG72" s="330"/>
    </row>
    <row r="73" spans="1:59" s="27" customFormat="1" ht="80.099999999999994" customHeight="1" x14ac:dyDescent="0.25">
      <c r="A73" s="586"/>
      <c r="B73" s="175" t="s">
        <v>785</v>
      </c>
      <c r="C73" s="598"/>
      <c r="D73" s="644"/>
      <c r="E73" s="45">
        <v>0.14285714285714285</v>
      </c>
      <c r="F73" s="191" t="s">
        <v>244</v>
      </c>
      <c r="G73" s="312" t="s">
        <v>244</v>
      </c>
      <c r="H73" s="313" t="s">
        <v>814</v>
      </c>
      <c r="I73" s="197" t="s">
        <v>815</v>
      </c>
      <c r="J73" s="197" t="s">
        <v>472</v>
      </c>
      <c r="K73" s="313" t="s">
        <v>816</v>
      </c>
      <c r="L73" s="313" t="s">
        <v>509</v>
      </c>
      <c r="M73" s="313" t="s">
        <v>817</v>
      </c>
      <c r="N73" s="313" t="s">
        <v>809</v>
      </c>
      <c r="O73" s="197" t="s">
        <v>313</v>
      </c>
      <c r="P73" s="198">
        <v>0.88242877809923115</v>
      </c>
      <c r="Q73" s="314" t="s">
        <v>810</v>
      </c>
      <c r="R73" s="197" t="s">
        <v>818</v>
      </c>
      <c r="S73" s="318" t="s">
        <v>812</v>
      </c>
      <c r="T73" s="198">
        <v>0.9</v>
      </c>
      <c r="U73" s="198" t="s">
        <v>339</v>
      </c>
      <c r="V73" s="188"/>
      <c r="W73" s="188"/>
      <c r="X73" s="32"/>
      <c r="Y73" s="188"/>
      <c r="Z73" s="188"/>
      <c r="AA73" s="32"/>
      <c r="AB73" s="188"/>
      <c r="AC73" s="188"/>
      <c r="AD73" s="32"/>
      <c r="AE73" s="188"/>
      <c r="AF73" s="188"/>
      <c r="AG73" s="32"/>
      <c r="AH73" s="188"/>
      <c r="AI73" s="188"/>
      <c r="AJ73" s="32"/>
      <c r="AK73" s="188"/>
      <c r="AL73" s="188"/>
      <c r="AM73" s="32"/>
      <c r="AN73" s="188"/>
      <c r="AO73" s="188"/>
      <c r="AP73" s="32"/>
      <c r="AQ73" s="188"/>
      <c r="AR73" s="188"/>
      <c r="AS73" s="32"/>
      <c r="AT73" s="188"/>
      <c r="AU73" s="188"/>
      <c r="AV73" s="32"/>
      <c r="AW73" s="188"/>
      <c r="AX73" s="188"/>
      <c r="AY73" s="32"/>
      <c r="AZ73" s="188"/>
      <c r="BA73" s="188"/>
      <c r="BB73" s="32"/>
      <c r="BC73" s="188"/>
      <c r="BD73" s="188"/>
      <c r="BE73" s="32"/>
      <c r="BF73" s="47" t="s">
        <v>819</v>
      </c>
      <c r="BG73" s="356"/>
    </row>
    <row r="74" spans="1:59" s="27" customFormat="1" ht="80.099999999999994" customHeight="1" x14ac:dyDescent="0.25">
      <c r="A74" s="586"/>
      <c r="B74" s="175" t="s">
        <v>785</v>
      </c>
      <c r="C74" s="598"/>
      <c r="D74" s="644"/>
      <c r="E74" s="45">
        <v>0.14285714285714285</v>
      </c>
      <c r="F74" s="191" t="s">
        <v>820</v>
      </c>
      <c r="G74" s="312" t="s">
        <v>244</v>
      </c>
      <c r="H74" s="313" t="s">
        <v>821</v>
      </c>
      <c r="I74" s="197" t="s">
        <v>822</v>
      </c>
      <c r="J74" s="197" t="s">
        <v>308</v>
      </c>
      <c r="K74" s="313" t="s">
        <v>823</v>
      </c>
      <c r="L74" s="313" t="s">
        <v>509</v>
      </c>
      <c r="M74" s="313" t="s">
        <v>824</v>
      </c>
      <c r="N74" s="313" t="s">
        <v>825</v>
      </c>
      <c r="O74" s="197" t="s">
        <v>313</v>
      </c>
      <c r="P74" s="198">
        <v>0.6</v>
      </c>
      <c r="Q74" s="197" t="s">
        <v>826</v>
      </c>
      <c r="R74" s="197" t="s">
        <v>827</v>
      </c>
      <c r="S74" s="198" t="s">
        <v>828</v>
      </c>
      <c r="T74" s="198">
        <v>1</v>
      </c>
      <c r="U74" s="198" t="s">
        <v>561</v>
      </c>
      <c r="V74" s="188"/>
      <c r="W74" s="188"/>
      <c r="X74" s="32"/>
      <c r="Y74" s="188"/>
      <c r="Z74" s="188"/>
      <c r="AA74" s="32"/>
      <c r="AB74" s="188"/>
      <c r="AC74" s="188"/>
      <c r="AD74" s="32"/>
      <c r="AE74" s="188"/>
      <c r="AF74" s="188"/>
      <c r="AG74" s="32"/>
      <c r="AH74" s="188"/>
      <c r="AI74" s="188"/>
      <c r="AJ74" s="32"/>
      <c r="AK74" s="188"/>
      <c r="AL74" s="188"/>
      <c r="AM74" s="32"/>
      <c r="AN74" s="330"/>
      <c r="AO74" s="330"/>
      <c r="AP74" s="32"/>
      <c r="AQ74" s="330"/>
      <c r="AR74" s="330"/>
      <c r="AS74" s="32"/>
      <c r="AT74" s="188"/>
      <c r="AU74" s="188"/>
      <c r="AV74" s="32"/>
      <c r="AW74" s="330"/>
      <c r="AX74" s="330"/>
      <c r="AY74" s="32"/>
      <c r="AZ74" s="330"/>
      <c r="BA74" s="330"/>
      <c r="BB74" s="32"/>
      <c r="BC74" s="188"/>
      <c r="BD74" s="188"/>
      <c r="BE74" s="32"/>
      <c r="BF74" s="47" t="s">
        <v>829</v>
      </c>
      <c r="BG74" s="330"/>
    </row>
    <row r="75" spans="1:59" s="27" customFormat="1" ht="80.099999999999994" customHeight="1" x14ac:dyDescent="0.25">
      <c r="A75" s="586"/>
      <c r="B75" s="175" t="s">
        <v>785</v>
      </c>
      <c r="C75" s="598"/>
      <c r="D75" s="644"/>
      <c r="E75" s="45">
        <v>0.14285714285714285</v>
      </c>
      <c r="F75" s="191" t="s">
        <v>820</v>
      </c>
      <c r="G75" s="312" t="s">
        <v>244</v>
      </c>
      <c r="H75" s="313" t="s">
        <v>830</v>
      </c>
      <c r="I75" s="197" t="s">
        <v>831</v>
      </c>
      <c r="J75" s="197" t="s">
        <v>308</v>
      </c>
      <c r="K75" s="313" t="s">
        <v>832</v>
      </c>
      <c r="L75" s="313" t="s">
        <v>509</v>
      </c>
      <c r="M75" s="313" t="s">
        <v>833</v>
      </c>
      <c r="N75" s="313" t="s">
        <v>834</v>
      </c>
      <c r="O75" s="197" t="s">
        <v>335</v>
      </c>
      <c r="P75" s="198">
        <v>0.22</v>
      </c>
      <c r="Q75" s="197" t="s">
        <v>810</v>
      </c>
      <c r="R75" s="197" t="s">
        <v>835</v>
      </c>
      <c r="S75" s="198" t="s">
        <v>836</v>
      </c>
      <c r="T75" s="198">
        <v>0.5</v>
      </c>
      <c r="U75" s="198" t="s">
        <v>317</v>
      </c>
      <c r="V75" s="188"/>
      <c r="W75" s="188"/>
      <c r="X75" s="32"/>
      <c r="Y75" s="188"/>
      <c r="Z75" s="188"/>
      <c r="AA75" s="32"/>
      <c r="AB75" s="188"/>
      <c r="AC75" s="188"/>
      <c r="AD75" s="32"/>
      <c r="AE75" s="188"/>
      <c r="AF75" s="188"/>
      <c r="AG75" s="32"/>
      <c r="AH75" s="188"/>
      <c r="AI75" s="188"/>
      <c r="AJ75" s="32"/>
      <c r="AK75" s="32"/>
      <c r="AL75" s="32"/>
      <c r="AM75" s="32"/>
      <c r="AN75" s="330"/>
      <c r="AO75" s="330"/>
      <c r="AP75" s="32"/>
      <c r="AQ75" s="330"/>
      <c r="AR75" s="330"/>
      <c r="AS75" s="32"/>
      <c r="AT75" s="330"/>
      <c r="AU75" s="330"/>
      <c r="AV75" s="32"/>
      <c r="AW75" s="330"/>
      <c r="AX75" s="330"/>
      <c r="AY75" s="32"/>
      <c r="AZ75" s="330"/>
      <c r="BA75" s="330"/>
      <c r="BB75" s="32"/>
      <c r="BC75" s="219"/>
      <c r="BD75" s="219"/>
      <c r="BE75" s="32"/>
      <c r="BF75" s="47" t="s">
        <v>837</v>
      </c>
      <c r="BG75" s="330"/>
    </row>
    <row r="76" spans="1:59" s="27" customFormat="1" ht="80.099999999999994" customHeight="1" x14ac:dyDescent="0.25">
      <c r="A76" s="586"/>
      <c r="B76" s="175" t="s">
        <v>785</v>
      </c>
      <c r="C76" s="598"/>
      <c r="D76" s="644"/>
      <c r="E76" s="45">
        <v>0.14285714285714285</v>
      </c>
      <c r="F76" s="175" t="s">
        <v>244</v>
      </c>
      <c r="G76" s="312" t="s">
        <v>205</v>
      </c>
      <c r="H76" s="313" t="s">
        <v>838</v>
      </c>
      <c r="I76" s="197" t="s">
        <v>219</v>
      </c>
      <c r="J76" s="197" t="s">
        <v>308</v>
      </c>
      <c r="K76" s="313" t="s">
        <v>839</v>
      </c>
      <c r="L76" s="313" t="s">
        <v>509</v>
      </c>
      <c r="M76" s="313" t="s">
        <v>840</v>
      </c>
      <c r="N76" s="313" t="s">
        <v>841</v>
      </c>
      <c r="O76" s="197" t="s">
        <v>335</v>
      </c>
      <c r="P76" s="198" t="s">
        <v>244</v>
      </c>
      <c r="Q76" s="197" t="s">
        <v>810</v>
      </c>
      <c r="R76" s="197" t="s">
        <v>842</v>
      </c>
      <c r="S76" s="198" t="s">
        <v>843</v>
      </c>
      <c r="T76" s="198">
        <v>1</v>
      </c>
      <c r="U76" s="198" t="s">
        <v>561</v>
      </c>
      <c r="V76" s="330"/>
      <c r="W76" s="330"/>
      <c r="X76" s="330"/>
      <c r="Y76" s="330"/>
      <c r="Z76" s="330"/>
      <c r="AA76" s="330"/>
      <c r="AB76" s="330"/>
      <c r="AC76" s="330"/>
      <c r="AD76" s="330"/>
      <c r="AE76" s="330"/>
      <c r="AF76" s="330"/>
      <c r="AG76" s="330"/>
      <c r="AH76" s="330"/>
      <c r="AI76" s="330"/>
      <c r="AJ76" s="330"/>
      <c r="AK76" s="188"/>
      <c r="AL76" s="188"/>
      <c r="AM76" s="32"/>
      <c r="AN76" s="330"/>
      <c r="AO76" s="330"/>
      <c r="AP76" s="330"/>
      <c r="AQ76" s="330"/>
      <c r="AR76" s="330"/>
      <c r="AS76" s="330"/>
      <c r="AT76" s="330"/>
      <c r="AU76" s="330"/>
      <c r="AV76" s="330"/>
      <c r="AW76" s="330"/>
      <c r="AX76" s="330"/>
      <c r="AY76" s="330"/>
      <c r="AZ76" s="330"/>
      <c r="BA76" s="330"/>
      <c r="BB76" s="330"/>
      <c r="BC76" s="188"/>
      <c r="BD76" s="188"/>
      <c r="BE76" s="187"/>
      <c r="BF76" s="191" t="s">
        <v>844</v>
      </c>
      <c r="BG76" s="191" t="s">
        <v>844</v>
      </c>
    </row>
    <row r="77" spans="1:59" s="27" customFormat="1" ht="80.099999999999994" customHeight="1" x14ac:dyDescent="0.2">
      <c r="A77" s="598">
        <v>7</v>
      </c>
      <c r="B77" s="175" t="s">
        <v>263</v>
      </c>
      <c r="C77" s="598">
        <v>8</v>
      </c>
      <c r="D77" s="644">
        <v>6.3492063492063489E-2</v>
      </c>
      <c r="E77" s="45">
        <v>0.125</v>
      </c>
      <c r="F77" s="175" t="s">
        <v>244</v>
      </c>
      <c r="G77" s="312" t="s">
        <v>244</v>
      </c>
      <c r="H77" s="313" t="s">
        <v>845</v>
      </c>
      <c r="I77" s="197">
        <v>1</v>
      </c>
      <c r="J77" s="197" t="s">
        <v>394</v>
      </c>
      <c r="K77" s="313" t="s">
        <v>846</v>
      </c>
      <c r="L77" s="313" t="s">
        <v>332</v>
      </c>
      <c r="M77" s="313" t="s">
        <v>847</v>
      </c>
      <c r="N77" s="313" t="s">
        <v>848</v>
      </c>
      <c r="O77" s="197" t="s">
        <v>398</v>
      </c>
      <c r="P77" s="318">
        <v>0.98</v>
      </c>
      <c r="Q77" s="314" t="s">
        <v>849</v>
      </c>
      <c r="R77" s="314" t="s">
        <v>850</v>
      </c>
      <c r="S77" s="318" t="s">
        <v>851</v>
      </c>
      <c r="T77" s="357">
        <v>949898546880</v>
      </c>
      <c r="U77" s="198" t="s">
        <v>852</v>
      </c>
      <c r="V77" s="358"/>
      <c r="W77" s="358"/>
      <c r="X77" s="32"/>
      <c r="Y77" s="358"/>
      <c r="Z77" s="358"/>
      <c r="AA77" s="32"/>
      <c r="AB77" s="358"/>
      <c r="AC77" s="358"/>
      <c r="AD77" s="32"/>
      <c r="AE77" s="359"/>
      <c r="AF77" s="360"/>
      <c r="AG77" s="32"/>
      <c r="AH77" s="359"/>
      <c r="AI77" s="360"/>
      <c r="AJ77" s="32"/>
      <c r="AK77" s="360"/>
      <c r="AL77" s="360"/>
      <c r="AM77" s="32"/>
      <c r="AN77" s="360"/>
      <c r="AO77" s="360"/>
      <c r="AP77" s="32"/>
      <c r="AQ77" s="361"/>
      <c r="AR77" s="362"/>
      <c r="AS77" s="32"/>
      <c r="AT77" s="361"/>
      <c r="AU77" s="361"/>
      <c r="AV77" s="355"/>
      <c r="AW77" s="362"/>
      <c r="AX77" s="362"/>
      <c r="AY77" s="355"/>
      <c r="AZ77" s="362"/>
      <c r="BA77" s="362"/>
      <c r="BB77" s="355"/>
      <c r="BC77" s="362"/>
      <c r="BD77" s="362"/>
      <c r="BE77" s="355"/>
      <c r="BF77" s="191" t="s">
        <v>853</v>
      </c>
      <c r="BG77" s="47" t="s">
        <v>854</v>
      </c>
    </row>
    <row r="78" spans="1:59" s="27" customFormat="1" ht="80.099999999999994" customHeight="1" x14ac:dyDescent="0.25">
      <c r="A78" s="598"/>
      <c r="B78" s="175" t="s">
        <v>263</v>
      </c>
      <c r="C78" s="598"/>
      <c r="D78" s="644"/>
      <c r="E78" s="45">
        <v>0.125</v>
      </c>
      <c r="F78" s="175" t="s">
        <v>244</v>
      </c>
      <c r="G78" s="312" t="s">
        <v>244</v>
      </c>
      <c r="H78" s="313" t="s">
        <v>855</v>
      </c>
      <c r="I78" s="197">
        <v>2</v>
      </c>
      <c r="J78" s="197" t="s">
        <v>394</v>
      </c>
      <c r="K78" s="313" t="s">
        <v>856</v>
      </c>
      <c r="L78" s="313" t="s">
        <v>332</v>
      </c>
      <c r="M78" s="313" t="s">
        <v>857</v>
      </c>
      <c r="N78" s="313" t="s">
        <v>858</v>
      </c>
      <c r="O78" s="197" t="s">
        <v>398</v>
      </c>
      <c r="P78" s="318">
        <v>0.98</v>
      </c>
      <c r="Q78" s="314" t="s">
        <v>849</v>
      </c>
      <c r="R78" s="314" t="s">
        <v>859</v>
      </c>
      <c r="S78" s="318" t="s">
        <v>860</v>
      </c>
      <c r="T78" s="358">
        <v>989477653000</v>
      </c>
      <c r="U78" s="198" t="s">
        <v>852</v>
      </c>
      <c r="V78" s="358"/>
      <c r="W78" s="358"/>
      <c r="X78" s="32"/>
      <c r="Y78" s="358"/>
      <c r="Z78" s="358"/>
      <c r="AA78" s="32"/>
      <c r="AB78" s="358"/>
      <c r="AC78" s="358"/>
      <c r="AD78" s="32"/>
      <c r="AE78" s="360"/>
      <c r="AF78" s="360"/>
      <c r="AG78" s="32"/>
      <c r="AH78" s="360"/>
      <c r="AI78" s="360"/>
      <c r="AJ78" s="32"/>
      <c r="AK78" s="360"/>
      <c r="AL78" s="360"/>
      <c r="AM78" s="32"/>
      <c r="AN78" s="361"/>
      <c r="AO78" s="360"/>
      <c r="AP78" s="32"/>
      <c r="AQ78" s="361"/>
      <c r="AR78" s="362"/>
      <c r="AS78" s="32"/>
      <c r="AT78" s="360"/>
      <c r="AU78" s="361"/>
      <c r="AV78" s="32"/>
      <c r="AW78" s="361"/>
      <c r="AX78" s="361"/>
      <c r="AY78" s="32"/>
      <c r="AZ78" s="360"/>
      <c r="BA78" s="360"/>
      <c r="BB78" s="32"/>
      <c r="BC78" s="360"/>
      <c r="BD78" s="362"/>
      <c r="BE78" s="32"/>
      <c r="BF78" s="191" t="s">
        <v>861</v>
      </c>
      <c r="BG78" s="323" t="s">
        <v>862</v>
      </c>
    </row>
    <row r="79" spans="1:59" s="27" customFormat="1" ht="80.099999999999994" customHeight="1" x14ac:dyDescent="0.2">
      <c r="A79" s="598"/>
      <c r="B79" s="175" t="s">
        <v>263</v>
      </c>
      <c r="C79" s="598"/>
      <c r="D79" s="644"/>
      <c r="E79" s="45">
        <v>0.125</v>
      </c>
      <c r="F79" s="175" t="s">
        <v>244</v>
      </c>
      <c r="G79" s="312" t="s">
        <v>244</v>
      </c>
      <c r="H79" s="313" t="s">
        <v>863</v>
      </c>
      <c r="I79" s="197">
        <v>3</v>
      </c>
      <c r="J79" s="197" t="s">
        <v>308</v>
      </c>
      <c r="K79" s="313" t="s">
        <v>863</v>
      </c>
      <c r="L79" s="313" t="s">
        <v>332</v>
      </c>
      <c r="M79" s="313" t="s">
        <v>864</v>
      </c>
      <c r="N79" s="313" t="s">
        <v>858</v>
      </c>
      <c r="O79" s="197" t="s">
        <v>398</v>
      </c>
      <c r="P79" s="196" t="s">
        <v>244</v>
      </c>
      <c r="Q79" s="314" t="s">
        <v>849</v>
      </c>
      <c r="R79" s="197" t="s">
        <v>865</v>
      </c>
      <c r="S79" s="318" t="s">
        <v>860</v>
      </c>
      <c r="T79" s="358">
        <v>134820431995</v>
      </c>
      <c r="U79" s="198" t="s">
        <v>852</v>
      </c>
      <c r="V79" s="358"/>
      <c r="W79" s="363"/>
      <c r="X79" s="32"/>
      <c r="Y79" s="358"/>
      <c r="Z79" s="358"/>
      <c r="AA79" s="32"/>
      <c r="AB79" s="358"/>
      <c r="AC79" s="358"/>
      <c r="AD79" s="32"/>
      <c r="AE79" s="359"/>
      <c r="AF79" s="360"/>
      <c r="AG79" s="32"/>
      <c r="AH79" s="359"/>
      <c r="AI79" s="360"/>
      <c r="AJ79" s="32"/>
      <c r="AK79" s="360"/>
      <c r="AL79" s="360"/>
      <c r="AM79" s="32"/>
      <c r="AN79" s="361"/>
      <c r="AO79" s="361"/>
      <c r="AP79" s="32"/>
      <c r="AQ79" s="361"/>
      <c r="AR79" s="361"/>
      <c r="AS79" s="32"/>
      <c r="AT79" s="361"/>
      <c r="AU79" s="361"/>
      <c r="AV79" s="199"/>
      <c r="AW79" s="361"/>
      <c r="AX79" s="361"/>
      <c r="AY79" s="199"/>
      <c r="AZ79" s="361"/>
      <c r="BA79" s="362"/>
      <c r="BB79" s="199"/>
      <c r="BC79" s="361"/>
      <c r="BD79" s="362"/>
      <c r="BE79" s="199"/>
      <c r="BF79" s="191" t="s">
        <v>866</v>
      </c>
      <c r="BG79" s="47" t="s">
        <v>867</v>
      </c>
    </row>
    <row r="80" spans="1:59" s="27" customFormat="1" ht="80.099999999999994" customHeight="1" x14ac:dyDescent="0.2">
      <c r="A80" s="598"/>
      <c r="B80" s="175" t="s">
        <v>263</v>
      </c>
      <c r="C80" s="598"/>
      <c r="D80" s="644"/>
      <c r="E80" s="45">
        <v>0.125</v>
      </c>
      <c r="F80" s="175" t="s">
        <v>244</v>
      </c>
      <c r="G80" s="312" t="s">
        <v>244</v>
      </c>
      <c r="H80" s="313" t="s">
        <v>868</v>
      </c>
      <c r="I80" s="197">
        <v>4</v>
      </c>
      <c r="J80" s="197" t="s">
        <v>308</v>
      </c>
      <c r="K80" s="313" t="s">
        <v>869</v>
      </c>
      <c r="L80" s="313" t="s">
        <v>332</v>
      </c>
      <c r="M80" s="313" t="s">
        <v>870</v>
      </c>
      <c r="N80" s="313" t="s">
        <v>858</v>
      </c>
      <c r="O80" s="197" t="s">
        <v>398</v>
      </c>
      <c r="P80" s="198">
        <v>0.9</v>
      </c>
      <c r="Q80" s="197" t="s">
        <v>871</v>
      </c>
      <c r="R80" s="197" t="s">
        <v>872</v>
      </c>
      <c r="S80" s="318" t="s">
        <v>860</v>
      </c>
      <c r="T80" s="358">
        <v>957780908686</v>
      </c>
      <c r="U80" s="198" t="s">
        <v>852</v>
      </c>
      <c r="V80" s="358"/>
      <c r="W80" s="358"/>
      <c r="X80" s="32"/>
      <c r="Y80" s="358"/>
      <c r="Z80" s="358"/>
      <c r="AA80" s="32"/>
      <c r="AB80" s="358"/>
      <c r="AC80" s="358"/>
      <c r="AD80" s="32"/>
      <c r="AE80" s="359"/>
      <c r="AF80" s="360"/>
      <c r="AG80" s="32"/>
      <c r="AH80" s="364"/>
      <c r="AI80" s="361"/>
      <c r="AJ80" s="32"/>
      <c r="AK80" s="361"/>
      <c r="AL80" s="360"/>
      <c r="AM80" s="32"/>
      <c r="AN80" s="361"/>
      <c r="AO80" s="361"/>
      <c r="AP80" s="32"/>
      <c r="AQ80" s="361"/>
      <c r="AR80" s="361"/>
      <c r="AS80" s="32"/>
      <c r="AT80" s="361"/>
      <c r="AU80" s="361"/>
      <c r="AV80" s="32"/>
      <c r="AW80" s="361"/>
      <c r="AX80" s="361"/>
      <c r="AY80" s="32"/>
      <c r="AZ80" s="361"/>
      <c r="BA80" s="362"/>
      <c r="BB80" s="32"/>
      <c r="BC80" s="361"/>
      <c r="BD80" s="362"/>
      <c r="BE80" s="32"/>
      <c r="BF80" s="191" t="s">
        <v>873</v>
      </c>
      <c r="BG80" s="47" t="s">
        <v>874</v>
      </c>
    </row>
    <row r="81" spans="1:59" s="27" customFormat="1" ht="80.099999999999994" customHeight="1" x14ac:dyDescent="0.2">
      <c r="A81" s="598"/>
      <c r="B81" s="175" t="s">
        <v>263</v>
      </c>
      <c r="C81" s="598"/>
      <c r="D81" s="644"/>
      <c r="E81" s="45">
        <v>0.125</v>
      </c>
      <c r="F81" s="175" t="s">
        <v>244</v>
      </c>
      <c r="G81" s="312" t="s">
        <v>244</v>
      </c>
      <c r="H81" s="313" t="s">
        <v>875</v>
      </c>
      <c r="I81" s="197">
        <v>5</v>
      </c>
      <c r="J81" s="112" t="s">
        <v>394</v>
      </c>
      <c r="K81" s="313" t="s">
        <v>876</v>
      </c>
      <c r="L81" s="313" t="s">
        <v>332</v>
      </c>
      <c r="M81" s="313" t="s">
        <v>877</v>
      </c>
      <c r="N81" s="313" t="s">
        <v>878</v>
      </c>
      <c r="O81" s="197" t="s">
        <v>398</v>
      </c>
      <c r="P81" s="198">
        <v>0.8</v>
      </c>
      <c r="Q81" s="197" t="s">
        <v>879</v>
      </c>
      <c r="R81" s="197" t="s">
        <v>880</v>
      </c>
      <c r="S81" s="198" t="s">
        <v>881</v>
      </c>
      <c r="T81" s="198">
        <v>0.8</v>
      </c>
      <c r="U81" s="198" t="s">
        <v>244</v>
      </c>
      <c r="V81" s="188"/>
      <c r="W81" s="188"/>
      <c r="X81" s="32"/>
      <c r="Y81" s="188"/>
      <c r="Z81" s="188"/>
      <c r="AA81" s="32"/>
      <c r="AB81" s="188"/>
      <c r="AC81" s="188"/>
      <c r="AD81" s="32"/>
      <c r="AE81" s="188"/>
      <c r="AF81" s="188"/>
      <c r="AG81" s="32"/>
      <c r="AH81" s="188"/>
      <c r="AI81" s="188"/>
      <c r="AJ81" s="32"/>
      <c r="AK81" s="188"/>
      <c r="AL81" s="188"/>
      <c r="AM81" s="32"/>
      <c r="AN81" s="188"/>
      <c r="AO81" s="188"/>
      <c r="AP81" s="32"/>
      <c r="AQ81" s="188"/>
      <c r="AR81" s="188"/>
      <c r="AS81" s="32"/>
      <c r="AT81" s="188"/>
      <c r="AU81" s="188"/>
      <c r="AV81" s="32"/>
      <c r="AW81" s="188"/>
      <c r="AX81" s="188"/>
      <c r="AY81" s="32"/>
      <c r="AZ81" s="188"/>
      <c r="BA81" s="188"/>
      <c r="BB81" s="32"/>
      <c r="BC81" s="188"/>
      <c r="BD81" s="188"/>
      <c r="BE81" s="32"/>
      <c r="BF81" s="191" t="s">
        <v>882</v>
      </c>
      <c r="BG81" s="47" t="s">
        <v>883</v>
      </c>
    </row>
    <row r="82" spans="1:59" s="27" customFormat="1" ht="80.099999999999994" customHeight="1" x14ac:dyDescent="0.2">
      <c r="A82" s="598"/>
      <c r="B82" s="175" t="s">
        <v>263</v>
      </c>
      <c r="C82" s="598"/>
      <c r="D82" s="644"/>
      <c r="E82" s="45">
        <v>0.125</v>
      </c>
      <c r="F82" s="175" t="s">
        <v>244</v>
      </c>
      <c r="G82" s="312" t="s">
        <v>244</v>
      </c>
      <c r="H82" s="313" t="s">
        <v>884</v>
      </c>
      <c r="I82" s="197">
        <v>6</v>
      </c>
      <c r="J82" s="112" t="s">
        <v>394</v>
      </c>
      <c r="K82" s="313" t="s">
        <v>885</v>
      </c>
      <c r="L82" s="313" t="s">
        <v>332</v>
      </c>
      <c r="M82" s="313" t="s">
        <v>886</v>
      </c>
      <c r="N82" s="313" t="s">
        <v>887</v>
      </c>
      <c r="O82" s="197" t="s">
        <v>398</v>
      </c>
      <c r="P82" s="198">
        <v>0.95</v>
      </c>
      <c r="Q82" s="197" t="s">
        <v>888</v>
      </c>
      <c r="R82" s="197" t="s">
        <v>889</v>
      </c>
      <c r="S82" s="198" t="s">
        <v>890</v>
      </c>
      <c r="T82" s="198">
        <v>1</v>
      </c>
      <c r="U82" s="198" t="s">
        <v>339</v>
      </c>
      <c r="V82" s="188"/>
      <c r="W82" s="188"/>
      <c r="X82" s="32"/>
      <c r="Y82" s="188"/>
      <c r="Z82" s="188"/>
      <c r="AA82" s="32"/>
      <c r="AB82" s="188"/>
      <c r="AC82" s="188"/>
      <c r="AD82" s="32"/>
      <c r="AE82" s="188"/>
      <c r="AF82" s="188"/>
      <c r="AG82" s="32"/>
      <c r="AH82" s="188"/>
      <c r="AI82" s="188"/>
      <c r="AJ82" s="32"/>
      <c r="AK82" s="188"/>
      <c r="AL82" s="188"/>
      <c r="AM82" s="32"/>
      <c r="AN82" s="188"/>
      <c r="AO82" s="188"/>
      <c r="AP82" s="32"/>
      <c r="AQ82" s="188"/>
      <c r="AR82" s="188"/>
      <c r="AS82" s="32"/>
      <c r="AT82" s="188"/>
      <c r="AU82" s="188"/>
      <c r="AV82" s="32"/>
      <c r="AW82" s="188"/>
      <c r="AX82" s="188"/>
      <c r="AY82" s="32"/>
      <c r="AZ82" s="188"/>
      <c r="BA82" s="188"/>
      <c r="BB82" s="32"/>
      <c r="BC82" s="188"/>
      <c r="BD82" s="188"/>
      <c r="BE82" s="32"/>
      <c r="BF82" s="191" t="s">
        <v>891</v>
      </c>
      <c r="BG82" s="47" t="s">
        <v>892</v>
      </c>
    </row>
    <row r="83" spans="1:59" s="27" customFormat="1" ht="80.099999999999994" customHeight="1" x14ac:dyDescent="0.2">
      <c r="A83" s="598"/>
      <c r="B83" s="175" t="s">
        <v>263</v>
      </c>
      <c r="C83" s="598"/>
      <c r="D83" s="644"/>
      <c r="E83" s="45">
        <v>0.125</v>
      </c>
      <c r="F83" s="175" t="s">
        <v>244</v>
      </c>
      <c r="G83" s="312" t="s">
        <v>244</v>
      </c>
      <c r="H83" s="313" t="s">
        <v>893</v>
      </c>
      <c r="I83" s="197">
        <v>7</v>
      </c>
      <c r="J83" s="112" t="s">
        <v>394</v>
      </c>
      <c r="K83" s="313" t="s">
        <v>894</v>
      </c>
      <c r="L83" s="313" t="s">
        <v>332</v>
      </c>
      <c r="M83" s="313" t="s">
        <v>895</v>
      </c>
      <c r="N83" s="313" t="s">
        <v>896</v>
      </c>
      <c r="O83" s="197" t="s">
        <v>398</v>
      </c>
      <c r="P83" s="198">
        <v>0.98</v>
      </c>
      <c r="Q83" s="197" t="s">
        <v>897</v>
      </c>
      <c r="R83" s="197" t="s">
        <v>898</v>
      </c>
      <c r="S83" s="198" t="s">
        <v>896</v>
      </c>
      <c r="T83" s="198">
        <v>1</v>
      </c>
      <c r="U83" s="198" t="s">
        <v>244</v>
      </c>
      <c r="V83" s="188"/>
      <c r="W83" s="188"/>
      <c r="X83" s="32"/>
      <c r="Y83" s="188"/>
      <c r="Z83" s="188"/>
      <c r="AA83" s="32"/>
      <c r="AB83" s="188"/>
      <c r="AC83" s="188"/>
      <c r="AD83" s="32"/>
      <c r="AE83" s="188"/>
      <c r="AF83" s="188"/>
      <c r="AG83" s="32"/>
      <c r="AH83" s="188"/>
      <c r="AI83" s="188"/>
      <c r="AJ83" s="32"/>
      <c r="AK83" s="188"/>
      <c r="AL83" s="188"/>
      <c r="AM83" s="32"/>
      <c r="AN83" s="188"/>
      <c r="AO83" s="188"/>
      <c r="AP83" s="32"/>
      <c r="AQ83" s="188"/>
      <c r="AR83" s="188"/>
      <c r="AS83" s="32"/>
      <c r="AT83" s="365"/>
      <c r="AU83" s="365"/>
      <c r="AV83" s="32"/>
      <c r="AW83" s="188"/>
      <c r="AX83" s="188"/>
      <c r="AY83" s="32"/>
      <c r="AZ83" s="188"/>
      <c r="BA83" s="188"/>
      <c r="BB83" s="32"/>
      <c r="BC83" s="188"/>
      <c r="BD83" s="188"/>
      <c r="BE83" s="32"/>
      <c r="BF83" s="191" t="s">
        <v>899</v>
      </c>
      <c r="BG83" s="47" t="s">
        <v>900</v>
      </c>
    </row>
    <row r="84" spans="1:59" s="27" customFormat="1" ht="80.099999999999994" customHeight="1" x14ac:dyDescent="0.2">
      <c r="A84" s="598"/>
      <c r="B84" s="175" t="s">
        <v>263</v>
      </c>
      <c r="C84" s="598"/>
      <c r="D84" s="644"/>
      <c r="E84" s="45">
        <v>0.125</v>
      </c>
      <c r="F84" s="175" t="s">
        <v>244</v>
      </c>
      <c r="G84" s="312" t="s">
        <v>244</v>
      </c>
      <c r="H84" s="313" t="s">
        <v>901</v>
      </c>
      <c r="I84" s="197">
        <v>8</v>
      </c>
      <c r="J84" s="112" t="s">
        <v>308</v>
      </c>
      <c r="K84" s="313" t="s">
        <v>902</v>
      </c>
      <c r="L84" s="313" t="s">
        <v>332</v>
      </c>
      <c r="M84" s="313" t="s">
        <v>903</v>
      </c>
      <c r="N84" s="313" t="s">
        <v>904</v>
      </c>
      <c r="O84" s="197" t="s">
        <v>398</v>
      </c>
      <c r="P84" s="198">
        <v>0.8</v>
      </c>
      <c r="Q84" s="197" t="s">
        <v>905</v>
      </c>
      <c r="R84" s="197" t="s">
        <v>906</v>
      </c>
      <c r="S84" s="197" t="s">
        <v>907</v>
      </c>
      <c r="T84" s="198">
        <v>0.8</v>
      </c>
      <c r="U84" s="198" t="s">
        <v>339</v>
      </c>
      <c r="V84" s="188"/>
      <c r="W84" s="188"/>
      <c r="X84" s="32"/>
      <c r="Y84" s="188"/>
      <c r="Z84" s="188"/>
      <c r="AA84" s="32"/>
      <c r="AB84" s="188"/>
      <c r="AC84" s="188"/>
      <c r="AD84" s="32"/>
      <c r="AE84" s="188"/>
      <c r="AF84" s="188"/>
      <c r="AG84" s="32"/>
      <c r="AH84" s="188"/>
      <c r="AI84" s="188"/>
      <c r="AJ84" s="32"/>
      <c r="AK84" s="188"/>
      <c r="AL84" s="188"/>
      <c r="AM84" s="32"/>
      <c r="AN84" s="188"/>
      <c r="AO84" s="188"/>
      <c r="AP84" s="32"/>
      <c r="AQ84" s="188"/>
      <c r="AR84" s="188"/>
      <c r="AS84" s="32"/>
      <c r="AT84" s="188"/>
      <c r="AU84" s="188"/>
      <c r="AV84" s="32"/>
      <c r="AW84" s="188"/>
      <c r="AX84" s="188"/>
      <c r="AY84" s="32"/>
      <c r="AZ84" s="188"/>
      <c r="BA84" s="188"/>
      <c r="BB84" s="32"/>
      <c r="BC84" s="188"/>
      <c r="BD84" s="188"/>
      <c r="BE84" s="32"/>
      <c r="BF84" s="191" t="s">
        <v>908</v>
      </c>
      <c r="BG84" s="47" t="s">
        <v>909</v>
      </c>
    </row>
    <row r="85" spans="1:59" s="27" customFormat="1" ht="80.099999999999994" customHeight="1" x14ac:dyDescent="0.2">
      <c r="A85" s="586">
        <v>8</v>
      </c>
      <c r="B85" s="175" t="s">
        <v>264</v>
      </c>
      <c r="C85" s="598">
        <v>17</v>
      </c>
      <c r="D85" s="644">
        <v>0.13492063492063491</v>
      </c>
      <c r="E85" s="45">
        <v>5.8823529411764705E-2</v>
      </c>
      <c r="F85" s="175" t="s">
        <v>244</v>
      </c>
      <c r="G85" s="312" t="s">
        <v>244</v>
      </c>
      <c r="H85" s="313" t="s">
        <v>1020</v>
      </c>
      <c r="I85" s="197">
        <v>1</v>
      </c>
      <c r="J85" s="197" t="s">
        <v>472</v>
      </c>
      <c r="K85" s="313" t="s">
        <v>1021</v>
      </c>
      <c r="L85" s="313" t="s">
        <v>332</v>
      </c>
      <c r="M85" s="313" t="s">
        <v>1022</v>
      </c>
      <c r="N85" s="313" t="s">
        <v>1023</v>
      </c>
      <c r="O85" s="197" t="s">
        <v>335</v>
      </c>
      <c r="P85" s="198">
        <v>0.5</v>
      </c>
      <c r="Q85" s="198" t="s">
        <v>810</v>
      </c>
      <c r="R85" s="198" t="s">
        <v>1024</v>
      </c>
      <c r="S85" s="198" t="s">
        <v>1023</v>
      </c>
      <c r="T85" s="198">
        <v>0.7</v>
      </c>
      <c r="U85" s="198" t="s">
        <v>339</v>
      </c>
      <c r="V85" s="188"/>
      <c r="W85" s="188"/>
      <c r="X85" s="188"/>
      <c r="Y85" s="188"/>
      <c r="Z85" s="188"/>
      <c r="AA85" s="188"/>
      <c r="AB85" s="188"/>
      <c r="AC85" s="188"/>
      <c r="AD85" s="188"/>
      <c r="AE85" s="188"/>
      <c r="AF85" s="188"/>
      <c r="AG85" s="188"/>
      <c r="AH85" s="188"/>
      <c r="AI85" s="188"/>
      <c r="AJ85" s="188"/>
      <c r="AK85" s="32"/>
      <c r="AL85" s="187"/>
      <c r="AM85" s="187"/>
      <c r="AN85" s="188"/>
      <c r="AO85" s="188"/>
      <c r="AP85" s="188"/>
      <c r="AQ85" s="188"/>
      <c r="AR85" s="188"/>
      <c r="AS85" s="188"/>
      <c r="AT85" s="32"/>
      <c r="AU85" s="188"/>
      <c r="AV85" s="188"/>
      <c r="AW85" s="188"/>
      <c r="AX85" s="188"/>
      <c r="AY85" s="188"/>
      <c r="AZ85" s="188"/>
      <c r="BA85" s="188"/>
      <c r="BB85" s="188"/>
      <c r="BC85" s="32"/>
      <c r="BD85" s="187"/>
      <c r="BE85" s="187"/>
      <c r="BF85" s="366" t="s">
        <v>1025</v>
      </c>
      <c r="BG85" s="188"/>
    </row>
    <row r="86" spans="1:59" s="27" customFormat="1" ht="80.099999999999994" customHeight="1" x14ac:dyDescent="0.2">
      <c r="A86" s="586"/>
      <c r="B86" s="191" t="s">
        <v>264</v>
      </c>
      <c r="C86" s="598"/>
      <c r="D86" s="644"/>
      <c r="E86" s="45">
        <v>5.8823529411764705E-2</v>
      </c>
      <c r="F86" s="175" t="s">
        <v>244</v>
      </c>
      <c r="G86" s="312" t="s">
        <v>244</v>
      </c>
      <c r="H86" s="313" t="s">
        <v>1026</v>
      </c>
      <c r="I86" s="197">
        <v>2</v>
      </c>
      <c r="J86" s="197" t="s">
        <v>472</v>
      </c>
      <c r="K86" s="313" t="s">
        <v>1027</v>
      </c>
      <c r="L86" s="313" t="s">
        <v>332</v>
      </c>
      <c r="M86" s="313" t="s">
        <v>1028</v>
      </c>
      <c r="N86" s="313" t="s">
        <v>1029</v>
      </c>
      <c r="O86" s="197" t="s">
        <v>313</v>
      </c>
      <c r="P86" s="198">
        <v>0.6</v>
      </c>
      <c r="Q86" s="198" t="s">
        <v>810</v>
      </c>
      <c r="R86" s="198" t="s">
        <v>1030</v>
      </c>
      <c r="S86" s="198" t="s">
        <v>1029</v>
      </c>
      <c r="T86" s="198">
        <v>0.8</v>
      </c>
      <c r="U86" s="198" t="s">
        <v>726</v>
      </c>
      <c r="V86" s="188"/>
      <c r="W86" s="188"/>
      <c r="X86" s="188"/>
      <c r="Y86" s="188"/>
      <c r="Z86" s="188"/>
      <c r="AA86" s="188"/>
      <c r="AB86" s="32"/>
      <c r="AC86" s="32"/>
      <c r="AD86" s="187"/>
      <c r="AE86" s="188"/>
      <c r="AF86" s="188"/>
      <c r="AG86" s="188"/>
      <c r="AH86" s="188"/>
      <c r="AI86" s="188"/>
      <c r="AJ86" s="188"/>
      <c r="AK86" s="32"/>
      <c r="AL86" s="32"/>
      <c r="AM86" s="187"/>
      <c r="AN86" s="188"/>
      <c r="AO86" s="188"/>
      <c r="AP86" s="188"/>
      <c r="AQ86" s="188"/>
      <c r="AR86" s="188"/>
      <c r="AS86" s="188"/>
      <c r="AT86" s="32"/>
      <c r="AU86" s="188"/>
      <c r="AV86" s="187"/>
      <c r="AW86" s="188"/>
      <c r="AX86" s="188"/>
      <c r="AY86" s="188"/>
      <c r="AZ86" s="188"/>
      <c r="BA86" s="188"/>
      <c r="BB86" s="188"/>
      <c r="BC86" s="32"/>
      <c r="BD86" s="32"/>
      <c r="BE86" s="187"/>
      <c r="BF86" s="366" t="s">
        <v>1031</v>
      </c>
      <c r="BG86" s="188"/>
    </row>
    <row r="87" spans="1:59" s="27" customFormat="1" ht="80.099999999999994" customHeight="1" x14ac:dyDescent="0.2">
      <c r="A87" s="586"/>
      <c r="B87" s="191" t="s">
        <v>264</v>
      </c>
      <c r="C87" s="598"/>
      <c r="D87" s="644"/>
      <c r="E87" s="45">
        <v>5.8823529411764705E-2</v>
      </c>
      <c r="F87" s="175" t="s">
        <v>244</v>
      </c>
      <c r="G87" s="312" t="s">
        <v>244</v>
      </c>
      <c r="H87" s="313" t="s">
        <v>1032</v>
      </c>
      <c r="I87" s="197">
        <v>4</v>
      </c>
      <c r="J87" s="197" t="s">
        <v>472</v>
      </c>
      <c r="K87" s="313" t="s">
        <v>1033</v>
      </c>
      <c r="L87" s="313" t="s">
        <v>332</v>
      </c>
      <c r="M87" s="313" t="s">
        <v>1034</v>
      </c>
      <c r="N87" s="313" t="s">
        <v>1035</v>
      </c>
      <c r="O87" s="197" t="s">
        <v>313</v>
      </c>
      <c r="P87" s="198">
        <v>0.7</v>
      </c>
      <c r="Q87" s="197" t="s">
        <v>1036</v>
      </c>
      <c r="R87" s="197" t="s">
        <v>1037</v>
      </c>
      <c r="S87" s="198" t="s">
        <v>1038</v>
      </c>
      <c r="T87" s="198">
        <v>0.85</v>
      </c>
      <c r="U87" s="198" t="s">
        <v>339</v>
      </c>
      <c r="V87" s="188"/>
      <c r="W87" s="188"/>
      <c r="X87" s="188"/>
      <c r="Y87" s="188"/>
      <c r="Z87" s="188"/>
      <c r="AA87" s="188"/>
      <c r="AB87" s="338"/>
      <c r="AC87" s="338"/>
      <c r="AD87" s="187"/>
      <c r="AE87" s="188"/>
      <c r="AF87" s="188"/>
      <c r="AG87" s="188"/>
      <c r="AH87" s="188"/>
      <c r="AI87" s="188"/>
      <c r="AJ87" s="188"/>
      <c r="AK87" s="338"/>
      <c r="AL87" s="338"/>
      <c r="AM87" s="187"/>
      <c r="AN87" s="188"/>
      <c r="AO87" s="188"/>
      <c r="AP87" s="188"/>
      <c r="AQ87" s="188"/>
      <c r="AR87" s="188"/>
      <c r="AS87" s="188"/>
      <c r="AT87" s="338"/>
      <c r="AU87" s="338"/>
      <c r="AV87" s="187"/>
      <c r="AW87" s="188"/>
      <c r="AX87" s="188"/>
      <c r="AY87" s="188"/>
      <c r="AZ87" s="188"/>
      <c r="BA87" s="188"/>
      <c r="BB87" s="188"/>
      <c r="BC87" s="338"/>
      <c r="BD87" s="338"/>
      <c r="BE87" s="187"/>
      <c r="BF87" s="366" t="s">
        <v>1039</v>
      </c>
      <c r="BG87" s="188"/>
    </row>
    <row r="88" spans="1:59" s="27" customFormat="1" ht="80.099999999999994" customHeight="1" x14ac:dyDescent="0.2">
      <c r="A88" s="586"/>
      <c r="B88" s="191" t="s">
        <v>264</v>
      </c>
      <c r="C88" s="598"/>
      <c r="D88" s="644"/>
      <c r="E88" s="45">
        <v>5.8823529411764705E-2</v>
      </c>
      <c r="F88" s="175" t="s">
        <v>244</v>
      </c>
      <c r="G88" s="312" t="s">
        <v>244</v>
      </c>
      <c r="H88" s="313" t="s">
        <v>1040</v>
      </c>
      <c r="I88" s="197">
        <v>5</v>
      </c>
      <c r="J88" s="197" t="s">
        <v>308</v>
      </c>
      <c r="K88" s="313" t="s">
        <v>1041</v>
      </c>
      <c r="L88" s="313" t="s">
        <v>332</v>
      </c>
      <c r="M88" s="313" t="s">
        <v>1042</v>
      </c>
      <c r="N88" s="313" t="s">
        <v>1043</v>
      </c>
      <c r="O88" s="197" t="s">
        <v>313</v>
      </c>
      <c r="P88" s="198">
        <v>0.7</v>
      </c>
      <c r="Q88" s="197" t="s">
        <v>1044</v>
      </c>
      <c r="R88" s="197" t="s">
        <v>1045</v>
      </c>
      <c r="S88" s="198" t="s">
        <v>1046</v>
      </c>
      <c r="T88" s="198">
        <v>0.85</v>
      </c>
      <c r="U88" s="198" t="s">
        <v>339</v>
      </c>
      <c r="V88" s="188"/>
      <c r="W88" s="188"/>
      <c r="X88" s="32"/>
      <c r="Y88" s="188"/>
      <c r="Z88" s="188"/>
      <c r="AA88" s="188"/>
      <c r="AB88" s="187"/>
      <c r="AC88" s="188"/>
      <c r="AD88" s="187"/>
      <c r="AE88" s="188"/>
      <c r="AF88" s="188"/>
      <c r="AG88" s="188"/>
      <c r="AH88" s="188"/>
      <c r="AI88" s="188"/>
      <c r="AJ88" s="188"/>
      <c r="AK88" s="338"/>
      <c r="AL88" s="338"/>
      <c r="AM88" s="187"/>
      <c r="AN88" s="188"/>
      <c r="AO88" s="188"/>
      <c r="AP88" s="188"/>
      <c r="AQ88" s="188"/>
      <c r="AR88" s="188"/>
      <c r="AS88" s="188"/>
      <c r="AT88" s="338"/>
      <c r="AU88" s="338"/>
      <c r="AV88" s="187"/>
      <c r="AW88" s="188"/>
      <c r="AX88" s="188"/>
      <c r="AY88" s="188"/>
      <c r="AZ88" s="188"/>
      <c r="BA88" s="188"/>
      <c r="BB88" s="188"/>
      <c r="BC88" s="338"/>
      <c r="BD88" s="188"/>
      <c r="BE88" s="32"/>
      <c r="BF88" s="366" t="s">
        <v>1047</v>
      </c>
      <c r="BG88" s="188"/>
    </row>
    <row r="89" spans="1:59" s="27" customFormat="1" ht="80.099999999999994" customHeight="1" x14ac:dyDescent="0.25">
      <c r="A89" s="586"/>
      <c r="B89" s="191" t="s">
        <v>264</v>
      </c>
      <c r="C89" s="598"/>
      <c r="D89" s="644"/>
      <c r="E89" s="45">
        <v>5.8823529411764705E-2</v>
      </c>
      <c r="F89" s="175" t="s">
        <v>244</v>
      </c>
      <c r="G89" s="312" t="s">
        <v>244</v>
      </c>
      <c r="H89" s="313" t="s">
        <v>1048</v>
      </c>
      <c r="I89" s="197">
        <v>6</v>
      </c>
      <c r="J89" s="197" t="s">
        <v>394</v>
      </c>
      <c r="K89" s="313" t="s">
        <v>1049</v>
      </c>
      <c r="L89" s="313" t="s">
        <v>332</v>
      </c>
      <c r="M89" s="313" t="s">
        <v>1050</v>
      </c>
      <c r="N89" s="313" t="s">
        <v>1051</v>
      </c>
      <c r="O89" s="197" t="s">
        <v>313</v>
      </c>
      <c r="P89" s="198">
        <v>0.89</v>
      </c>
      <c r="Q89" s="197" t="s">
        <v>1052</v>
      </c>
      <c r="R89" s="197" t="s">
        <v>1053</v>
      </c>
      <c r="S89" s="198" t="s">
        <v>1051</v>
      </c>
      <c r="T89" s="315">
        <v>1884</v>
      </c>
      <c r="U89" s="198" t="s">
        <v>339</v>
      </c>
      <c r="V89" s="188"/>
      <c r="W89" s="188"/>
      <c r="X89" s="188"/>
      <c r="Y89" s="188"/>
      <c r="Z89" s="188"/>
      <c r="AA89" s="188"/>
      <c r="AB89" s="188"/>
      <c r="AC89" s="188"/>
      <c r="AD89" s="187"/>
      <c r="AE89" s="188"/>
      <c r="AF89" s="188"/>
      <c r="AG89" s="188"/>
      <c r="AH89" s="188"/>
      <c r="AI89" s="188"/>
      <c r="AJ89" s="188"/>
      <c r="AK89" s="188"/>
      <c r="AL89" s="188"/>
      <c r="AM89" s="187"/>
      <c r="AN89" s="188"/>
      <c r="AO89" s="188"/>
      <c r="AP89" s="188"/>
      <c r="AQ89" s="188"/>
      <c r="AR89" s="188"/>
      <c r="AS89" s="188"/>
      <c r="AT89" s="188"/>
      <c r="AU89" s="188"/>
      <c r="AV89" s="328"/>
      <c r="AW89" s="188"/>
      <c r="AX89" s="188"/>
      <c r="AY89" s="188"/>
      <c r="AZ89" s="188"/>
      <c r="BA89" s="188"/>
      <c r="BB89" s="188"/>
      <c r="BC89" s="188"/>
      <c r="BD89" s="173"/>
      <c r="BE89" s="32"/>
      <c r="BF89" s="366" t="s">
        <v>1054</v>
      </c>
      <c r="BG89" s="330"/>
    </row>
    <row r="90" spans="1:59" s="27" customFormat="1" ht="80.099999999999994" customHeight="1" x14ac:dyDescent="0.2">
      <c r="A90" s="586"/>
      <c r="B90" s="191" t="s">
        <v>264</v>
      </c>
      <c r="C90" s="598"/>
      <c r="D90" s="644"/>
      <c r="E90" s="45">
        <v>5.8823529411764705E-2</v>
      </c>
      <c r="F90" s="191" t="s">
        <v>1055</v>
      </c>
      <c r="G90" s="312" t="s">
        <v>244</v>
      </c>
      <c r="H90" s="313" t="s">
        <v>1056</v>
      </c>
      <c r="I90" s="197" t="s">
        <v>1057</v>
      </c>
      <c r="J90" s="197" t="s">
        <v>308</v>
      </c>
      <c r="K90" s="313" t="s">
        <v>1058</v>
      </c>
      <c r="L90" s="313" t="s">
        <v>332</v>
      </c>
      <c r="M90" s="313" t="s">
        <v>1059</v>
      </c>
      <c r="N90" s="313" t="s">
        <v>1060</v>
      </c>
      <c r="O90" s="197" t="s">
        <v>313</v>
      </c>
      <c r="P90" s="198">
        <v>0.65</v>
      </c>
      <c r="Q90" s="197" t="s">
        <v>1061</v>
      </c>
      <c r="R90" s="197" t="s">
        <v>1062</v>
      </c>
      <c r="S90" s="197" t="s">
        <v>1063</v>
      </c>
      <c r="T90" s="315">
        <v>23</v>
      </c>
      <c r="U90" s="198" t="s">
        <v>339</v>
      </c>
      <c r="V90" s="188"/>
      <c r="W90" s="188"/>
      <c r="X90" s="367"/>
      <c r="Y90" s="188"/>
      <c r="Z90" s="188"/>
      <c r="AA90" s="367"/>
      <c r="AB90" s="188"/>
      <c r="AC90" s="188"/>
      <c r="AD90" s="187"/>
      <c r="AE90" s="188"/>
      <c r="AF90" s="188"/>
      <c r="AG90" s="367"/>
      <c r="AH90" s="188"/>
      <c r="AI90" s="188"/>
      <c r="AJ90" s="367"/>
      <c r="AK90" s="188"/>
      <c r="AL90" s="188"/>
      <c r="AM90" s="187"/>
      <c r="AN90" s="188"/>
      <c r="AO90" s="188"/>
      <c r="AP90" s="367"/>
      <c r="AQ90" s="188"/>
      <c r="AR90" s="188"/>
      <c r="AS90" s="367"/>
      <c r="AT90" s="188"/>
      <c r="AU90" s="188"/>
      <c r="AV90" s="187"/>
      <c r="AW90" s="188"/>
      <c r="AX90" s="188"/>
      <c r="AY90" s="367"/>
      <c r="AZ90" s="188"/>
      <c r="BA90" s="188"/>
      <c r="BB90" s="367"/>
      <c r="BC90" s="188"/>
      <c r="BD90" s="188"/>
      <c r="BE90" s="187"/>
      <c r="BF90" s="47" t="s">
        <v>1064</v>
      </c>
      <c r="BG90" s="188"/>
    </row>
    <row r="91" spans="1:59" s="27" customFormat="1" ht="80.099999999999994" customHeight="1" x14ac:dyDescent="0.2">
      <c r="A91" s="586"/>
      <c r="B91" s="191" t="s">
        <v>264</v>
      </c>
      <c r="C91" s="598"/>
      <c r="D91" s="644"/>
      <c r="E91" s="45">
        <v>5.8823529411764705E-2</v>
      </c>
      <c r="F91" s="191" t="s">
        <v>1055</v>
      </c>
      <c r="G91" s="312" t="s">
        <v>244</v>
      </c>
      <c r="H91" s="313" t="s">
        <v>1065</v>
      </c>
      <c r="I91" s="197" t="s">
        <v>1066</v>
      </c>
      <c r="J91" s="197" t="s">
        <v>394</v>
      </c>
      <c r="K91" s="313" t="s">
        <v>1067</v>
      </c>
      <c r="L91" s="313" t="s">
        <v>332</v>
      </c>
      <c r="M91" s="313" t="s">
        <v>1068</v>
      </c>
      <c r="N91" s="313" t="s">
        <v>1069</v>
      </c>
      <c r="O91" s="197" t="s">
        <v>313</v>
      </c>
      <c r="P91" s="368">
        <v>212</v>
      </c>
      <c r="Q91" s="368" t="s">
        <v>1070</v>
      </c>
      <c r="R91" s="368" t="s">
        <v>1071</v>
      </c>
      <c r="S91" s="368" t="s">
        <v>1072</v>
      </c>
      <c r="T91" s="315">
        <v>212</v>
      </c>
      <c r="U91" s="198" t="s">
        <v>317</v>
      </c>
      <c r="V91" s="188"/>
      <c r="W91" s="188"/>
      <c r="X91" s="367"/>
      <c r="Y91" s="188"/>
      <c r="Z91" s="188"/>
      <c r="AA91" s="367"/>
      <c r="AB91" s="188"/>
      <c r="AC91" s="188"/>
      <c r="AD91" s="187"/>
      <c r="AE91" s="188"/>
      <c r="AF91" s="188"/>
      <c r="AG91" s="367"/>
      <c r="AH91" s="188"/>
      <c r="AI91" s="188"/>
      <c r="AJ91" s="367"/>
      <c r="AK91" s="188"/>
      <c r="AL91" s="188"/>
      <c r="AM91" s="187"/>
      <c r="AN91" s="188"/>
      <c r="AO91" s="188"/>
      <c r="AP91" s="367"/>
      <c r="AQ91" s="188"/>
      <c r="AR91" s="188"/>
      <c r="AS91" s="367"/>
      <c r="AT91" s="188"/>
      <c r="AU91" s="188"/>
      <c r="AV91" s="187"/>
      <c r="AW91" s="188"/>
      <c r="AX91" s="188"/>
      <c r="AY91" s="367"/>
      <c r="AZ91" s="188"/>
      <c r="BA91" s="188"/>
      <c r="BB91" s="367"/>
      <c r="BC91" s="188"/>
      <c r="BD91" s="188"/>
      <c r="BE91" s="32"/>
      <c r="BF91" s="47" t="s">
        <v>1073</v>
      </c>
      <c r="BG91" s="188"/>
    </row>
    <row r="92" spans="1:59" s="27" customFormat="1" ht="80.099999999999994" customHeight="1" x14ac:dyDescent="0.2">
      <c r="A92" s="586"/>
      <c r="B92" s="191" t="s">
        <v>264</v>
      </c>
      <c r="C92" s="598"/>
      <c r="D92" s="644"/>
      <c r="E92" s="45">
        <v>5.8823529411764705E-2</v>
      </c>
      <c r="F92" s="191" t="s">
        <v>1055</v>
      </c>
      <c r="G92" s="312" t="s">
        <v>244</v>
      </c>
      <c r="H92" s="191" t="s">
        <v>1074</v>
      </c>
      <c r="I92" s="197" t="s">
        <v>1075</v>
      </c>
      <c r="J92" s="197" t="s">
        <v>394</v>
      </c>
      <c r="K92" s="313" t="s">
        <v>1076</v>
      </c>
      <c r="L92" s="313" t="s">
        <v>332</v>
      </c>
      <c r="M92" s="313" t="s">
        <v>1077</v>
      </c>
      <c r="N92" s="313" t="s">
        <v>1078</v>
      </c>
      <c r="O92" s="197" t="s">
        <v>313</v>
      </c>
      <c r="P92" s="198" t="s">
        <v>244</v>
      </c>
      <c r="Q92" s="197" t="s">
        <v>1079</v>
      </c>
      <c r="R92" s="197" t="s">
        <v>1080</v>
      </c>
      <c r="S92" s="197" t="s">
        <v>1081</v>
      </c>
      <c r="T92" s="198">
        <v>0.7</v>
      </c>
      <c r="U92" s="198" t="s">
        <v>317</v>
      </c>
      <c r="V92" s="188"/>
      <c r="W92" s="188"/>
      <c r="X92" s="367"/>
      <c r="Y92" s="188"/>
      <c r="Z92" s="188"/>
      <c r="AA92" s="367"/>
      <c r="AB92" s="188"/>
      <c r="AC92" s="188"/>
      <c r="AD92" s="187"/>
      <c r="AE92" s="188"/>
      <c r="AF92" s="188"/>
      <c r="AG92" s="32"/>
      <c r="AH92" s="188"/>
      <c r="AI92" s="188"/>
      <c r="AJ92" s="367"/>
      <c r="AK92" s="188"/>
      <c r="AL92" s="188"/>
      <c r="AM92" s="187"/>
      <c r="AN92" s="188"/>
      <c r="AO92" s="188"/>
      <c r="AP92" s="367"/>
      <c r="AQ92" s="188"/>
      <c r="AR92" s="188"/>
      <c r="AS92" s="367"/>
      <c r="AT92" s="338"/>
      <c r="AU92" s="188"/>
      <c r="AV92" s="187"/>
      <c r="AW92" s="188"/>
      <c r="AX92" s="188"/>
      <c r="AY92" s="367"/>
      <c r="AZ92" s="188"/>
      <c r="BA92" s="188"/>
      <c r="BB92" s="32"/>
      <c r="BC92" s="188"/>
      <c r="BD92" s="188"/>
      <c r="BE92" s="187"/>
      <c r="BF92" s="47" t="s">
        <v>1082</v>
      </c>
      <c r="BG92" s="188"/>
    </row>
    <row r="93" spans="1:59" s="27" customFormat="1" ht="80.099999999999994" customHeight="1" x14ac:dyDescent="0.2">
      <c r="A93" s="586"/>
      <c r="B93" s="191" t="s">
        <v>264</v>
      </c>
      <c r="C93" s="598"/>
      <c r="D93" s="644"/>
      <c r="E93" s="45">
        <v>5.8823529411764705E-2</v>
      </c>
      <c r="F93" s="191" t="s">
        <v>1055</v>
      </c>
      <c r="G93" s="312" t="s">
        <v>244</v>
      </c>
      <c r="H93" s="313" t="s">
        <v>1083</v>
      </c>
      <c r="I93" s="197" t="s">
        <v>1084</v>
      </c>
      <c r="J93" s="197" t="s">
        <v>308</v>
      </c>
      <c r="K93" s="313" t="s">
        <v>1085</v>
      </c>
      <c r="L93" s="313" t="s">
        <v>332</v>
      </c>
      <c r="M93" s="313" t="s">
        <v>1086</v>
      </c>
      <c r="N93" s="313" t="s">
        <v>1087</v>
      </c>
      <c r="O93" s="197" t="s">
        <v>313</v>
      </c>
      <c r="P93" s="198" t="s">
        <v>244</v>
      </c>
      <c r="Q93" s="197" t="s">
        <v>1088</v>
      </c>
      <c r="R93" s="197" t="s">
        <v>1089</v>
      </c>
      <c r="S93" s="197" t="s">
        <v>1090</v>
      </c>
      <c r="T93" s="198">
        <v>0.4</v>
      </c>
      <c r="U93" s="198" t="s">
        <v>317</v>
      </c>
      <c r="V93" s="188"/>
      <c r="W93" s="188"/>
      <c r="X93" s="32"/>
      <c r="Y93" s="188"/>
      <c r="Z93" s="188"/>
      <c r="AA93" s="32"/>
      <c r="AB93" s="188"/>
      <c r="AC93" s="188"/>
      <c r="AD93" s="187"/>
      <c r="AE93" s="188"/>
      <c r="AF93" s="188"/>
      <c r="AG93" s="32"/>
      <c r="AH93" s="188"/>
      <c r="AI93" s="188"/>
      <c r="AJ93" s="32"/>
      <c r="AK93" s="188"/>
      <c r="AL93" s="188"/>
      <c r="AM93" s="187"/>
      <c r="AN93" s="188"/>
      <c r="AO93" s="188"/>
      <c r="AP93" s="367"/>
      <c r="AQ93" s="188"/>
      <c r="AR93" s="188"/>
      <c r="AS93" s="367"/>
      <c r="AT93" s="188"/>
      <c r="AU93" s="188"/>
      <c r="AV93" s="187"/>
      <c r="AW93" s="188"/>
      <c r="AX93" s="188"/>
      <c r="AY93" s="367"/>
      <c r="AZ93" s="188"/>
      <c r="BA93" s="188"/>
      <c r="BB93" s="367"/>
      <c r="BC93" s="188"/>
      <c r="BD93" s="188"/>
      <c r="BE93" s="187"/>
      <c r="BF93" s="47" t="s">
        <v>1091</v>
      </c>
      <c r="BG93" s="188"/>
    </row>
    <row r="94" spans="1:59" s="27" customFormat="1" ht="80.099999999999994" customHeight="1" x14ac:dyDescent="0.2">
      <c r="A94" s="586"/>
      <c r="B94" s="191" t="s">
        <v>264</v>
      </c>
      <c r="C94" s="598"/>
      <c r="D94" s="644"/>
      <c r="E94" s="45">
        <v>5.8823529411764705E-2</v>
      </c>
      <c r="F94" s="191" t="s">
        <v>1055</v>
      </c>
      <c r="G94" s="312" t="s">
        <v>244</v>
      </c>
      <c r="H94" s="313" t="s">
        <v>1092</v>
      </c>
      <c r="I94" s="197" t="s">
        <v>1093</v>
      </c>
      <c r="J94" s="197" t="s">
        <v>472</v>
      </c>
      <c r="K94" s="313" t="s">
        <v>1094</v>
      </c>
      <c r="L94" s="313" t="s">
        <v>332</v>
      </c>
      <c r="M94" s="313" t="s">
        <v>1095</v>
      </c>
      <c r="N94" s="313" t="s">
        <v>1096</v>
      </c>
      <c r="O94" s="197" t="s">
        <v>398</v>
      </c>
      <c r="P94" s="197">
        <v>5.0999999999999996</v>
      </c>
      <c r="Q94" s="189" t="s">
        <v>1097</v>
      </c>
      <c r="R94" s="197" t="s">
        <v>1098</v>
      </c>
      <c r="S94" s="197" t="s">
        <v>1099</v>
      </c>
      <c r="T94" s="198">
        <v>0.1</v>
      </c>
      <c r="U94" s="198" t="s">
        <v>582</v>
      </c>
      <c r="V94" s="369"/>
      <c r="W94" s="369"/>
      <c r="X94" s="32"/>
      <c r="Y94" s="369"/>
      <c r="Z94" s="369"/>
      <c r="AA94" s="32"/>
      <c r="AB94" s="369"/>
      <c r="AC94" s="369"/>
      <c r="AD94" s="32"/>
      <c r="AE94" s="369"/>
      <c r="AF94" s="369"/>
      <c r="AG94" s="369"/>
      <c r="AH94" s="369"/>
      <c r="AI94" s="369"/>
      <c r="AJ94" s="369"/>
      <c r="AK94" s="369"/>
      <c r="AL94" s="369"/>
      <c r="AM94" s="369"/>
      <c r="AN94" s="369"/>
      <c r="AO94" s="369"/>
      <c r="AP94" s="369"/>
      <c r="AQ94" s="369"/>
      <c r="AR94" s="369"/>
      <c r="AS94" s="369"/>
      <c r="AT94" s="369"/>
      <c r="AU94" s="369"/>
      <c r="AV94" s="369"/>
      <c r="AW94" s="369"/>
      <c r="AX94" s="369"/>
      <c r="AY94" s="369"/>
      <c r="AZ94" s="369"/>
      <c r="BA94" s="369"/>
      <c r="BB94" s="369"/>
      <c r="BC94" s="369"/>
      <c r="BD94" s="369"/>
      <c r="BE94" s="187"/>
      <c r="BF94" s="47" t="s">
        <v>1100</v>
      </c>
      <c r="BG94" s="188"/>
    </row>
    <row r="95" spans="1:59" s="27" customFormat="1" ht="80.099999999999994" customHeight="1" x14ac:dyDescent="0.25">
      <c r="A95" s="586"/>
      <c r="B95" s="191" t="s">
        <v>264</v>
      </c>
      <c r="C95" s="598"/>
      <c r="D95" s="644"/>
      <c r="E95" s="45">
        <v>5.8823529411764705E-2</v>
      </c>
      <c r="F95" s="191" t="s">
        <v>1055</v>
      </c>
      <c r="G95" s="312" t="s">
        <v>244</v>
      </c>
      <c r="H95" s="313" t="s">
        <v>1101</v>
      </c>
      <c r="I95" s="197" t="s">
        <v>1102</v>
      </c>
      <c r="J95" s="197" t="s">
        <v>472</v>
      </c>
      <c r="K95" s="313" t="s">
        <v>1103</v>
      </c>
      <c r="L95" s="313" t="s">
        <v>332</v>
      </c>
      <c r="M95" s="313" t="s">
        <v>1104</v>
      </c>
      <c r="N95" s="313" t="s">
        <v>1105</v>
      </c>
      <c r="O95" s="197" t="s">
        <v>398</v>
      </c>
      <c r="P95" s="319">
        <v>8</v>
      </c>
      <c r="Q95" s="197" t="s">
        <v>1106</v>
      </c>
      <c r="R95" s="197" t="s">
        <v>1107</v>
      </c>
      <c r="S95" s="197" t="s">
        <v>1099</v>
      </c>
      <c r="T95" s="198">
        <v>0.05</v>
      </c>
      <c r="U95" s="198" t="s">
        <v>582</v>
      </c>
      <c r="V95" s="369"/>
      <c r="W95" s="369"/>
      <c r="X95" s="369"/>
      <c r="Y95" s="369"/>
      <c r="Z95" s="369"/>
      <c r="AA95" s="369"/>
      <c r="AB95" s="369"/>
      <c r="AC95" s="369"/>
      <c r="AD95" s="369"/>
      <c r="AE95" s="369"/>
      <c r="AF95" s="369"/>
      <c r="AG95" s="369"/>
      <c r="AH95" s="369"/>
      <c r="AI95" s="369"/>
      <c r="AJ95" s="369"/>
      <c r="AK95" s="369"/>
      <c r="AL95" s="369"/>
      <c r="AM95" s="369"/>
      <c r="AN95" s="369"/>
      <c r="AO95" s="369"/>
      <c r="AP95" s="369"/>
      <c r="AQ95" s="369"/>
      <c r="AR95" s="369"/>
      <c r="AS95" s="369"/>
      <c r="AT95" s="369"/>
      <c r="AU95" s="369"/>
      <c r="AV95" s="369"/>
      <c r="AW95" s="369"/>
      <c r="AX95" s="369"/>
      <c r="AY95" s="369"/>
      <c r="AZ95" s="369"/>
      <c r="BA95" s="369"/>
      <c r="BB95" s="369"/>
      <c r="BC95" s="369"/>
      <c r="BD95" s="369"/>
      <c r="BE95" s="367"/>
      <c r="BF95" s="47" t="s">
        <v>1108</v>
      </c>
      <c r="BG95" s="330"/>
    </row>
    <row r="96" spans="1:59" s="27" customFormat="1" ht="80.099999999999994" customHeight="1" x14ac:dyDescent="0.25">
      <c r="A96" s="586"/>
      <c r="B96" s="191" t="s">
        <v>264</v>
      </c>
      <c r="C96" s="598"/>
      <c r="D96" s="644"/>
      <c r="E96" s="45">
        <v>5.8823529411764705E-2</v>
      </c>
      <c r="F96" s="191" t="s">
        <v>1055</v>
      </c>
      <c r="G96" s="312" t="s">
        <v>244</v>
      </c>
      <c r="H96" s="313" t="s">
        <v>1109</v>
      </c>
      <c r="I96" s="197" t="s">
        <v>1110</v>
      </c>
      <c r="J96" s="197" t="s">
        <v>472</v>
      </c>
      <c r="K96" s="313" t="s">
        <v>1111</v>
      </c>
      <c r="L96" s="313" t="s">
        <v>332</v>
      </c>
      <c r="M96" s="313" t="s">
        <v>1112</v>
      </c>
      <c r="N96" s="313" t="s">
        <v>1105</v>
      </c>
      <c r="O96" s="197" t="s">
        <v>398</v>
      </c>
      <c r="P96" s="321">
        <v>4.1000000000000002E-2</v>
      </c>
      <c r="Q96" s="194" t="s">
        <v>1113</v>
      </c>
      <c r="R96" s="194" t="s">
        <v>1114</v>
      </c>
      <c r="S96" s="194" t="s">
        <v>1099</v>
      </c>
      <c r="T96" s="370">
        <v>5.0000000000000001E-4</v>
      </c>
      <c r="U96" s="370" t="s">
        <v>582</v>
      </c>
      <c r="V96" s="371"/>
      <c r="W96" s="188"/>
      <c r="X96" s="32"/>
      <c r="Y96" s="371"/>
      <c r="Z96" s="188"/>
      <c r="AA96" s="32"/>
      <c r="AB96" s="371"/>
      <c r="AC96" s="371"/>
      <c r="AD96" s="32"/>
      <c r="AE96" s="371"/>
      <c r="AF96" s="371"/>
      <c r="AG96" s="32"/>
      <c r="AH96" s="371"/>
      <c r="AI96" s="371"/>
      <c r="AJ96" s="32"/>
      <c r="AK96" s="371"/>
      <c r="AL96" s="371"/>
      <c r="AM96" s="32"/>
      <c r="AN96" s="371"/>
      <c r="AO96" s="371"/>
      <c r="AP96" s="355"/>
      <c r="AQ96" s="371"/>
      <c r="AR96" s="371"/>
      <c r="AS96" s="32"/>
      <c r="AT96" s="371"/>
      <c r="AU96" s="371"/>
      <c r="AV96" s="187"/>
      <c r="AW96" s="371"/>
      <c r="AX96" s="371"/>
      <c r="AY96" s="32"/>
      <c r="AZ96" s="371"/>
      <c r="BA96" s="371"/>
      <c r="BB96" s="32"/>
      <c r="BC96" s="371"/>
      <c r="BD96" s="371"/>
      <c r="BE96" s="32"/>
      <c r="BF96" s="47" t="s">
        <v>1115</v>
      </c>
      <c r="BG96" s="330"/>
    </row>
    <row r="97" spans="1:59" s="27" customFormat="1" ht="80.099999999999994" customHeight="1" x14ac:dyDescent="0.2">
      <c r="A97" s="586"/>
      <c r="B97" s="191" t="s">
        <v>264</v>
      </c>
      <c r="C97" s="598"/>
      <c r="D97" s="644"/>
      <c r="E97" s="45">
        <v>5.8823529411764705E-2</v>
      </c>
      <c r="F97" s="191" t="s">
        <v>1055</v>
      </c>
      <c r="G97" s="312" t="s">
        <v>244</v>
      </c>
      <c r="H97" s="313" t="s">
        <v>1116</v>
      </c>
      <c r="I97" s="197" t="s">
        <v>1117</v>
      </c>
      <c r="J97" s="197" t="s">
        <v>472</v>
      </c>
      <c r="K97" s="313" t="s">
        <v>1118</v>
      </c>
      <c r="L97" s="313" t="s">
        <v>332</v>
      </c>
      <c r="M97" s="313" t="s">
        <v>1119</v>
      </c>
      <c r="N97" s="313" t="s">
        <v>1120</v>
      </c>
      <c r="O97" s="197" t="s">
        <v>335</v>
      </c>
      <c r="P97" s="315">
        <v>5</v>
      </c>
      <c r="Q97" s="315" t="s">
        <v>1121</v>
      </c>
      <c r="R97" s="315" t="s">
        <v>1122</v>
      </c>
      <c r="S97" s="315" t="s">
        <v>1123</v>
      </c>
      <c r="T97" s="319">
        <v>6.32</v>
      </c>
      <c r="U97" s="198" t="s">
        <v>339</v>
      </c>
      <c r="V97" s="188"/>
      <c r="W97" s="188"/>
      <c r="X97" s="367"/>
      <c r="Y97" s="188"/>
      <c r="Z97" s="188"/>
      <c r="AA97" s="367"/>
      <c r="AB97" s="188"/>
      <c r="AC97" s="188"/>
      <c r="AD97" s="367"/>
      <c r="AE97" s="188"/>
      <c r="AF97" s="188"/>
      <c r="AG97" s="367"/>
      <c r="AH97" s="188"/>
      <c r="AI97" s="188"/>
      <c r="AJ97" s="270"/>
      <c r="AK97" s="188"/>
      <c r="AL97" s="372"/>
      <c r="AM97" s="32"/>
      <c r="AN97" s="188"/>
      <c r="AO97" s="188"/>
      <c r="AP97" s="367"/>
      <c r="AQ97" s="188"/>
      <c r="AR97" s="188"/>
      <c r="AS97" s="367"/>
      <c r="AT97" s="188"/>
      <c r="AU97" s="188"/>
      <c r="AV97" s="367"/>
      <c r="AW97" s="188"/>
      <c r="AX97" s="188"/>
      <c r="AY97" s="367"/>
      <c r="AZ97" s="188"/>
      <c r="BA97" s="188"/>
      <c r="BB97" s="367"/>
      <c r="BC97" s="188"/>
      <c r="BD97" s="372"/>
      <c r="BE97" s="32"/>
      <c r="BF97" s="47" t="s">
        <v>1124</v>
      </c>
      <c r="BG97" s="32">
        <v>2.1066666666666669</v>
      </c>
    </row>
    <row r="98" spans="1:59" s="27" customFormat="1" ht="80.099999999999994" customHeight="1" x14ac:dyDescent="0.2">
      <c r="A98" s="586"/>
      <c r="B98" s="191" t="s">
        <v>264</v>
      </c>
      <c r="C98" s="598"/>
      <c r="D98" s="644"/>
      <c r="E98" s="45">
        <v>5.8823529411764705E-2</v>
      </c>
      <c r="F98" s="191" t="s">
        <v>1055</v>
      </c>
      <c r="G98" s="312" t="s">
        <v>244</v>
      </c>
      <c r="H98" s="313" t="s">
        <v>1125</v>
      </c>
      <c r="I98" s="197" t="s">
        <v>1126</v>
      </c>
      <c r="J98" s="197" t="s">
        <v>308</v>
      </c>
      <c r="K98" s="313" t="s">
        <v>1127</v>
      </c>
      <c r="L98" s="313" t="s">
        <v>332</v>
      </c>
      <c r="M98" s="313" t="s">
        <v>1128</v>
      </c>
      <c r="N98" s="313" t="s">
        <v>1129</v>
      </c>
      <c r="O98" s="197" t="s">
        <v>335</v>
      </c>
      <c r="P98" s="196">
        <v>0.14199999999999999</v>
      </c>
      <c r="Q98" s="195" t="s">
        <v>1130</v>
      </c>
      <c r="R98" s="195" t="s">
        <v>1131</v>
      </c>
      <c r="S98" s="195" t="s">
        <v>1132</v>
      </c>
      <c r="T98" s="198">
        <v>0.05</v>
      </c>
      <c r="U98" s="198" t="s">
        <v>582</v>
      </c>
      <c r="V98" s="199"/>
      <c r="W98" s="199"/>
      <c r="X98" s="32"/>
      <c r="Y98" s="199"/>
      <c r="Z98" s="199"/>
      <c r="AA98" s="32"/>
      <c r="AB98" s="199"/>
      <c r="AC98" s="199"/>
      <c r="AD98" s="32"/>
      <c r="AE98" s="199"/>
      <c r="AF98" s="199"/>
      <c r="AG98" s="199"/>
      <c r="AH98" s="199"/>
      <c r="AI98" s="199"/>
      <c r="AJ98" s="199"/>
      <c r="AK98" s="199"/>
      <c r="AL98" s="199"/>
      <c r="AM98" s="328"/>
      <c r="AN98" s="199"/>
      <c r="AO98" s="373"/>
      <c r="AP98" s="328"/>
      <c r="AQ98" s="199"/>
      <c r="AR98" s="188"/>
      <c r="AS98" s="32"/>
      <c r="AT98" s="199"/>
      <c r="AU98" s="188"/>
      <c r="AV98" s="187"/>
      <c r="AW98" s="199"/>
      <c r="AX98" s="188"/>
      <c r="AY98" s="32"/>
      <c r="AZ98" s="199"/>
      <c r="BA98" s="188"/>
      <c r="BB98" s="32"/>
      <c r="BC98" s="199"/>
      <c r="BD98" s="188"/>
      <c r="BE98" s="32"/>
      <c r="BF98" s="47" t="s">
        <v>1133</v>
      </c>
      <c r="BG98" s="188"/>
    </row>
    <row r="99" spans="1:59" s="27" customFormat="1" ht="80.099999999999994" customHeight="1" x14ac:dyDescent="0.2">
      <c r="A99" s="586"/>
      <c r="B99" s="175" t="s">
        <v>264</v>
      </c>
      <c r="C99" s="598"/>
      <c r="D99" s="644"/>
      <c r="E99" s="45">
        <v>5.8823529411764705E-2</v>
      </c>
      <c r="F99" s="175" t="s">
        <v>244</v>
      </c>
      <c r="G99" s="191" t="s">
        <v>1134</v>
      </c>
      <c r="H99" s="313" t="s">
        <v>1135</v>
      </c>
      <c r="I99" s="197" t="s">
        <v>1136</v>
      </c>
      <c r="J99" s="197" t="s">
        <v>394</v>
      </c>
      <c r="K99" s="313" t="s">
        <v>1137</v>
      </c>
      <c r="L99" s="313" t="s">
        <v>332</v>
      </c>
      <c r="M99" s="313" t="s">
        <v>1138</v>
      </c>
      <c r="N99" s="313" t="s">
        <v>1139</v>
      </c>
      <c r="O99" s="197" t="s">
        <v>398</v>
      </c>
      <c r="P99" s="198">
        <v>1</v>
      </c>
      <c r="Q99" s="197" t="s">
        <v>1140</v>
      </c>
      <c r="R99" s="197" t="s">
        <v>1141</v>
      </c>
      <c r="S99" s="198" t="s">
        <v>1142</v>
      </c>
      <c r="T99" s="198">
        <v>1</v>
      </c>
      <c r="U99" s="198" t="s">
        <v>561</v>
      </c>
      <c r="V99" s="374"/>
      <c r="W99" s="374"/>
      <c r="X99" s="198"/>
      <c r="Y99" s="374"/>
      <c r="Z99" s="374"/>
      <c r="AA99" s="198"/>
      <c r="AB99" s="375"/>
      <c r="AC99" s="375"/>
      <c r="AD99" s="198"/>
      <c r="AE99" s="376"/>
      <c r="AF99" s="376"/>
      <c r="AG99" s="198"/>
      <c r="AH99" s="376"/>
      <c r="AI99" s="376"/>
      <c r="AJ99" s="198"/>
      <c r="AK99" s="376"/>
      <c r="AL99" s="376"/>
      <c r="AM99" s="198"/>
      <c r="AN99" s="376"/>
      <c r="AO99" s="376"/>
      <c r="AP99" s="32"/>
      <c r="AQ99" s="376"/>
      <c r="AR99" s="376"/>
      <c r="AS99" s="32"/>
      <c r="AT99" s="377"/>
      <c r="AU99" s="377"/>
      <c r="AV99" s="198"/>
      <c r="AW99" s="377"/>
      <c r="AX99" s="378"/>
      <c r="AY99" s="32"/>
      <c r="AZ99" s="377"/>
      <c r="BA99" s="378"/>
      <c r="BB99" s="32"/>
      <c r="BC99" s="378"/>
      <c r="BD99" s="378"/>
      <c r="BE99" s="32"/>
      <c r="BF99" s="366" t="s">
        <v>1143</v>
      </c>
      <c r="BG99" s="191" t="s">
        <v>1144</v>
      </c>
    </row>
    <row r="100" spans="1:59" s="27" customFormat="1" ht="80.099999999999994" customHeight="1" x14ac:dyDescent="0.25">
      <c r="A100" s="586"/>
      <c r="B100" s="175" t="s">
        <v>264</v>
      </c>
      <c r="C100" s="598"/>
      <c r="D100" s="644"/>
      <c r="E100" s="45">
        <v>5.8823529411764705E-2</v>
      </c>
      <c r="F100" s="175" t="s">
        <v>244</v>
      </c>
      <c r="G100" s="191" t="s">
        <v>1134</v>
      </c>
      <c r="H100" s="313" t="s">
        <v>1145</v>
      </c>
      <c r="I100" s="197" t="s">
        <v>1146</v>
      </c>
      <c r="J100" s="197" t="s">
        <v>394</v>
      </c>
      <c r="K100" s="313" t="s">
        <v>1147</v>
      </c>
      <c r="L100" s="313" t="s">
        <v>332</v>
      </c>
      <c r="M100" s="313" t="s">
        <v>1148</v>
      </c>
      <c r="N100" s="313" t="s">
        <v>1149</v>
      </c>
      <c r="O100" s="197" t="s">
        <v>313</v>
      </c>
      <c r="P100" s="198">
        <v>1</v>
      </c>
      <c r="Q100" s="197" t="s">
        <v>1150</v>
      </c>
      <c r="R100" s="197" t="s">
        <v>1151</v>
      </c>
      <c r="S100" s="197" t="s">
        <v>234</v>
      </c>
      <c r="T100" s="315">
        <v>1300</v>
      </c>
      <c r="U100" s="198" t="s">
        <v>317</v>
      </c>
      <c r="V100" s="374"/>
      <c r="W100" s="330"/>
      <c r="X100" s="330"/>
      <c r="Y100" s="374"/>
      <c r="Z100" s="330"/>
      <c r="AA100" s="330"/>
      <c r="AB100" s="315"/>
      <c r="AC100" s="315"/>
      <c r="AD100" s="198"/>
      <c r="AE100" s="32"/>
      <c r="AF100" s="32"/>
      <c r="AG100" s="32"/>
      <c r="AH100" s="32"/>
      <c r="AI100" s="32"/>
      <c r="AJ100" s="32"/>
      <c r="AK100" s="338"/>
      <c r="AL100" s="338"/>
      <c r="AM100" s="198"/>
      <c r="AN100" s="188"/>
      <c r="AO100" s="188"/>
      <c r="AP100" s="32"/>
      <c r="AQ100" s="188"/>
      <c r="AR100" s="188"/>
      <c r="AS100" s="32"/>
      <c r="AT100" s="188"/>
      <c r="AU100" s="188"/>
      <c r="AV100" s="32"/>
      <c r="AW100" s="188"/>
      <c r="AX100" s="188"/>
      <c r="AY100" s="32"/>
      <c r="AZ100" s="188"/>
      <c r="BA100" s="188"/>
      <c r="BB100" s="32"/>
      <c r="BC100" s="188"/>
      <c r="BD100" s="188"/>
      <c r="BE100" s="32"/>
      <c r="BF100" s="366" t="s">
        <v>1152</v>
      </c>
      <c r="BG100" s="191" t="s">
        <v>1153</v>
      </c>
    </row>
    <row r="101" spans="1:59" s="27" customFormat="1" ht="80.099999999999994" customHeight="1" x14ac:dyDescent="0.25">
      <c r="A101" s="586"/>
      <c r="B101" s="175" t="s">
        <v>264</v>
      </c>
      <c r="C101" s="598"/>
      <c r="D101" s="644"/>
      <c r="E101" s="45">
        <v>5.8823529411764705E-2</v>
      </c>
      <c r="F101" s="175" t="s">
        <v>244</v>
      </c>
      <c r="G101" s="191" t="s">
        <v>1134</v>
      </c>
      <c r="H101" s="313" t="s">
        <v>1154</v>
      </c>
      <c r="I101" s="197" t="s">
        <v>1155</v>
      </c>
      <c r="J101" s="197" t="s">
        <v>308</v>
      </c>
      <c r="K101" s="313" t="s">
        <v>1156</v>
      </c>
      <c r="L101" s="313" t="s">
        <v>332</v>
      </c>
      <c r="M101" s="313" t="s">
        <v>1157</v>
      </c>
      <c r="N101" s="313" t="s">
        <v>1158</v>
      </c>
      <c r="O101" s="197" t="s">
        <v>335</v>
      </c>
      <c r="P101" s="198">
        <v>0.3</v>
      </c>
      <c r="Q101" s="197" t="s">
        <v>1159</v>
      </c>
      <c r="R101" s="197" t="s">
        <v>1160</v>
      </c>
      <c r="S101" s="197" t="s">
        <v>1161</v>
      </c>
      <c r="T101" s="198">
        <v>0.4</v>
      </c>
      <c r="U101" s="198" t="s">
        <v>317</v>
      </c>
      <c r="V101" s="330"/>
      <c r="W101" s="330"/>
      <c r="X101" s="330"/>
      <c r="Y101" s="330"/>
      <c r="Z101" s="330"/>
      <c r="AA101" s="330"/>
      <c r="AB101" s="330"/>
      <c r="AC101" s="330"/>
      <c r="AD101" s="330"/>
      <c r="AE101" s="32"/>
      <c r="AF101" s="32"/>
      <c r="AG101" s="32"/>
      <c r="AH101" s="32"/>
      <c r="AI101" s="32"/>
      <c r="AJ101" s="32"/>
      <c r="AK101" s="338"/>
      <c r="AL101" s="338"/>
      <c r="AM101" s="198"/>
      <c r="AN101" s="173"/>
      <c r="AO101" s="173"/>
      <c r="AP101" s="198"/>
      <c r="AQ101" s="188"/>
      <c r="AR101" s="338"/>
      <c r="AS101" s="198"/>
      <c r="AT101" s="188"/>
      <c r="AU101" s="188"/>
      <c r="AV101" s="198"/>
      <c r="AW101" s="188"/>
      <c r="AX101" s="188"/>
      <c r="AY101" s="198"/>
      <c r="AZ101" s="188"/>
      <c r="BA101" s="188"/>
      <c r="BB101" s="198"/>
      <c r="BC101" s="188"/>
      <c r="BD101" s="188"/>
      <c r="BE101" s="198"/>
      <c r="BF101" s="366" t="s">
        <v>1162</v>
      </c>
      <c r="BG101" s="366" t="s">
        <v>1163</v>
      </c>
    </row>
    <row r="102" spans="1:59" s="27" customFormat="1" ht="80.099999999999994" customHeight="1" x14ac:dyDescent="0.25">
      <c r="A102" s="586">
        <v>9</v>
      </c>
      <c r="B102" s="175" t="s">
        <v>265</v>
      </c>
      <c r="C102" s="586">
        <v>20</v>
      </c>
      <c r="D102" s="644">
        <v>0.15873015873015872</v>
      </c>
      <c r="E102" s="45">
        <v>0.05</v>
      </c>
      <c r="F102" s="191" t="s">
        <v>244</v>
      </c>
      <c r="G102" s="312" t="s">
        <v>244</v>
      </c>
      <c r="H102" s="313" t="s">
        <v>1164</v>
      </c>
      <c r="I102" s="197">
        <v>1</v>
      </c>
      <c r="J102" s="197" t="s">
        <v>308</v>
      </c>
      <c r="K102" s="313" t="s">
        <v>1165</v>
      </c>
      <c r="L102" s="313" t="s">
        <v>332</v>
      </c>
      <c r="M102" s="313" t="s">
        <v>1166</v>
      </c>
      <c r="N102" s="313" t="s">
        <v>1167</v>
      </c>
      <c r="O102" s="197" t="s">
        <v>313</v>
      </c>
      <c r="P102" s="318">
        <v>1</v>
      </c>
      <c r="Q102" s="314" t="s">
        <v>1168</v>
      </c>
      <c r="R102" s="314" t="s">
        <v>1169</v>
      </c>
      <c r="S102" s="318" t="s">
        <v>1170</v>
      </c>
      <c r="T102" s="198">
        <v>1</v>
      </c>
      <c r="U102" s="198" t="s">
        <v>317</v>
      </c>
      <c r="V102" s="330"/>
      <c r="W102" s="330"/>
      <c r="X102" s="330"/>
      <c r="Y102" s="330"/>
      <c r="Z102" s="330"/>
      <c r="AA102" s="330"/>
      <c r="AB102" s="379"/>
      <c r="AC102" s="379"/>
      <c r="AD102" s="198"/>
      <c r="AE102" s="379"/>
      <c r="AF102" s="380"/>
      <c r="AG102" s="380"/>
      <c r="AH102" s="379"/>
      <c r="AI102" s="380"/>
      <c r="AJ102" s="32"/>
      <c r="AK102" s="379"/>
      <c r="AL102" s="380"/>
      <c r="AM102" s="198"/>
      <c r="AN102" s="381"/>
      <c r="AO102" s="382"/>
      <c r="AP102" s="198"/>
      <c r="AQ102" s="381"/>
      <c r="AR102" s="382"/>
      <c r="AS102" s="198"/>
      <c r="AT102" s="188"/>
      <c r="AU102" s="188"/>
      <c r="AV102" s="32"/>
      <c r="AW102" s="330"/>
      <c r="AX102" s="330"/>
      <c r="AY102" s="330"/>
      <c r="AZ102" s="330"/>
      <c r="BA102" s="330"/>
      <c r="BB102" s="330"/>
      <c r="BC102" s="188"/>
      <c r="BD102" s="188"/>
      <c r="BE102" s="32"/>
      <c r="BF102" s="341" t="s">
        <v>1171</v>
      </c>
      <c r="BG102" s="335" t="s">
        <v>1172</v>
      </c>
    </row>
    <row r="103" spans="1:59" s="27" customFormat="1" ht="80.099999999999994" customHeight="1" x14ac:dyDescent="0.25">
      <c r="A103" s="586"/>
      <c r="B103" s="175" t="s">
        <v>265</v>
      </c>
      <c r="C103" s="586"/>
      <c r="D103" s="644"/>
      <c r="E103" s="45">
        <v>0.05</v>
      </c>
      <c r="F103" s="191" t="s">
        <v>244</v>
      </c>
      <c r="G103" s="312" t="s">
        <v>244</v>
      </c>
      <c r="H103" s="313" t="s">
        <v>1173</v>
      </c>
      <c r="I103" s="197">
        <v>2</v>
      </c>
      <c r="J103" s="197" t="s">
        <v>472</v>
      </c>
      <c r="K103" s="313" t="s">
        <v>1174</v>
      </c>
      <c r="L103" s="313" t="s">
        <v>332</v>
      </c>
      <c r="M103" s="313" t="s">
        <v>1175</v>
      </c>
      <c r="N103" s="313" t="s">
        <v>1167</v>
      </c>
      <c r="O103" s="197" t="s">
        <v>313</v>
      </c>
      <c r="P103" s="318">
        <v>1</v>
      </c>
      <c r="Q103" s="314" t="s">
        <v>1176</v>
      </c>
      <c r="R103" s="314" t="s">
        <v>1177</v>
      </c>
      <c r="S103" s="318" t="s">
        <v>1170</v>
      </c>
      <c r="T103" s="198">
        <v>1</v>
      </c>
      <c r="U103" s="198" t="s">
        <v>317</v>
      </c>
      <c r="V103" s="188"/>
      <c r="W103" s="188"/>
      <c r="X103" s="188"/>
      <c r="Y103" s="188"/>
      <c r="Z103" s="188"/>
      <c r="AA103" s="188"/>
      <c r="AB103" s="188"/>
      <c r="AC103" s="188"/>
      <c r="AD103" s="32"/>
      <c r="AE103" s="188"/>
      <c r="AF103" s="188"/>
      <c r="AG103" s="32"/>
      <c r="AH103" s="188"/>
      <c r="AI103" s="188"/>
      <c r="AJ103" s="32"/>
      <c r="AK103" s="188"/>
      <c r="AL103" s="188"/>
      <c r="AM103" s="32"/>
      <c r="AN103" s="198"/>
      <c r="AO103" s="32"/>
      <c r="AP103" s="198"/>
      <c r="AQ103" s="198"/>
      <c r="AR103" s="32"/>
      <c r="AS103" s="198"/>
      <c r="AT103" s="32"/>
      <c r="AU103" s="32"/>
      <c r="AV103" s="32"/>
      <c r="AW103" s="32"/>
      <c r="AX103" s="32"/>
      <c r="AY103" s="330"/>
      <c r="AZ103" s="330"/>
      <c r="BA103" s="330"/>
      <c r="BB103" s="330"/>
      <c r="BC103" s="188"/>
      <c r="BD103" s="188"/>
      <c r="BE103" s="32"/>
      <c r="BF103" s="341" t="s">
        <v>1178</v>
      </c>
      <c r="BG103" s="192" t="s">
        <v>1179</v>
      </c>
    </row>
    <row r="104" spans="1:59" s="27" customFormat="1" ht="80.099999999999994" customHeight="1" x14ac:dyDescent="0.25">
      <c r="A104" s="586"/>
      <c r="B104" s="175" t="s">
        <v>265</v>
      </c>
      <c r="C104" s="586"/>
      <c r="D104" s="644"/>
      <c r="E104" s="45">
        <v>0.05</v>
      </c>
      <c r="F104" s="191" t="s">
        <v>244</v>
      </c>
      <c r="G104" s="312" t="s">
        <v>244</v>
      </c>
      <c r="H104" s="313" t="s">
        <v>1180</v>
      </c>
      <c r="I104" s="197">
        <v>3</v>
      </c>
      <c r="J104" s="197" t="s">
        <v>394</v>
      </c>
      <c r="K104" s="313" t="s">
        <v>1181</v>
      </c>
      <c r="L104" s="313" t="s">
        <v>332</v>
      </c>
      <c r="M104" s="313" t="s">
        <v>1182</v>
      </c>
      <c r="N104" s="313" t="s">
        <v>1167</v>
      </c>
      <c r="O104" s="197" t="s">
        <v>313</v>
      </c>
      <c r="P104" s="318">
        <v>1</v>
      </c>
      <c r="Q104" s="314" t="s">
        <v>1183</v>
      </c>
      <c r="R104" s="197" t="s">
        <v>1184</v>
      </c>
      <c r="S104" s="318" t="s">
        <v>1170</v>
      </c>
      <c r="T104" s="198">
        <v>1</v>
      </c>
      <c r="U104" s="198" t="s">
        <v>317</v>
      </c>
      <c r="V104" s="330"/>
      <c r="W104" s="330"/>
      <c r="X104" s="330"/>
      <c r="Y104" s="330"/>
      <c r="Z104" s="330"/>
      <c r="AA104" s="330"/>
      <c r="AB104" s="379"/>
      <c r="AC104" s="379"/>
      <c r="AD104" s="198"/>
      <c r="AE104" s="379"/>
      <c r="AF104" s="380"/>
      <c r="AG104" s="198"/>
      <c r="AH104" s="379"/>
      <c r="AI104" s="380"/>
      <c r="AJ104" s="198"/>
      <c r="AK104" s="379"/>
      <c r="AL104" s="380"/>
      <c r="AM104" s="198"/>
      <c r="AN104" s="381"/>
      <c r="AO104" s="382"/>
      <c r="AP104" s="198"/>
      <c r="AQ104" s="381"/>
      <c r="AR104" s="382"/>
      <c r="AS104" s="198"/>
      <c r="AT104" s="188"/>
      <c r="AU104" s="383"/>
      <c r="AV104" s="32"/>
      <c r="AW104" s="330"/>
      <c r="AX104" s="330"/>
      <c r="AY104" s="330"/>
      <c r="AZ104" s="330"/>
      <c r="BA104" s="330"/>
      <c r="BB104" s="330"/>
      <c r="BC104" s="188"/>
      <c r="BD104" s="188"/>
      <c r="BE104" s="32"/>
      <c r="BF104" s="341" t="s">
        <v>1185</v>
      </c>
      <c r="BG104" s="192" t="s">
        <v>1186</v>
      </c>
    </row>
    <row r="105" spans="1:59" s="27" customFormat="1" ht="80.099999999999994" customHeight="1" x14ac:dyDescent="0.25">
      <c r="A105" s="586"/>
      <c r="B105" s="175" t="s">
        <v>265</v>
      </c>
      <c r="C105" s="586"/>
      <c r="D105" s="644"/>
      <c r="E105" s="45">
        <v>0.05</v>
      </c>
      <c r="F105" s="191" t="s">
        <v>1187</v>
      </c>
      <c r="G105" s="312" t="s">
        <v>244</v>
      </c>
      <c r="H105" s="313" t="s">
        <v>1188</v>
      </c>
      <c r="I105" s="197" t="s">
        <v>1189</v>
      </c>
      <c r="J105" s="197" t="s">
        <v>308</v>
      </c>
      <c r="K105" s="313" t="s">
        <v>1190</v>
      </c>
      <c r="L105" s="313" t="s">
        <v>332</v>
      </c>
      <c r="M105" s="313" t="s">
        <v>1191</v>
      </c>
      <c r="N105" s="313" t="s">
        <v>1192</v>
      </c>
      <c r="O105" s="197" t="s">
        <v>313</v>
      </c>
      <c r="P105" s="198" t="s">
        <v>244</v>
      </c>
      <c r="Q105" s="197" t="s">
        <v>1193</v>
      </c>
      <c r="R105" s="197" t="s">
        <v>1194</v>
      </c>
      <c r="S105" s="318" t="s">
        <v>1195</v>
      </c>
      <c r="T105" s="315">
        <v>22</v>
      </c>
      <c r="U105" s="198" t="s">
        <v>317</v>
      </c>
      <c r="V105" s="330"/>
      <c r="W105" s="330"/>
      <c r="X105" s="330"/>
      <c r="Y105" s="330"/>
      <c r="Z105" s="330"/>
      <c r="AA105" s="330"/>
      <c r="AB105" s="384"/>
      <c r="AC105" s="384"/>
      <c r="AD105" s="198"/>
      <c r="AE105" s="384"/>
      <c r="AF105" s="384"/>
      <c r="AG105" s="379"/>
      <c r="AH105" s="384"/>
      <c r="AI105" s="384"/>
      <c r="AJ105" s="379"/>
      <c r="AK105" s="384"/>
      <c r="AL105" s="384"/>
      <c r="AM105" s="198"/>
      <c r="AN105" s="385"/>
      <c r="AO105" s="385"/>
      <c r="AP105" s="32"/>
      <c r="AQ105" s="385"/>
      <c r="AR105" s="384"/>
      <c r="AS105" s="32"/>
      <c r="AT105" s="384"/>
      <c r="AU105" s="384"/>
      <c r="AV105" s="32"/>
      <c r="AW105" s="188"/>
      <c r="AX105" s="188"/>
      <c r="AY105" s="32"/>
      <c r="AZ105" s="188"/>
      <c r="BA105" s="188"/>
      <c r="BB105" s="32"/>
      <c r="BC105" s="188"/>
      <c r="BD105" s="188"/>
      <c r="BE105" s="32"/>
      <c r="BF105" s="191" t="s">
        <v>1196</v>
      </c>
      <c r="BG105" s="191" t="s">
        <v>1197</v>
      </c>
    </row>
    <row r="106" spans="1:59" s="27" customFormat="1" ht="80.099999999999994" customHeight="1" x14ac:dyDescent="0.2">
      <c r="A106" s="586"/>
      <c r="B106" s="175" t="s">
        <v>265</v>
      </c>
      <c r="C106" s="586"/>
      <c r="D106" s="644"/>
      <c r="E106" s="45">
        <v>0.05</v>
      </c>
      <c r="F106" s="191" t="s">
        <v>1187</v>
      </c>
      <c r="G106" s="312" t="s">
        <v>244</v>
      </c>
      <c r="H106" s="313" t="s">
        <v>1198</v>
      </c>
      <c r="I106" s="197" t="s">
        <v>1199</v>
      </c>
      <c r="J106" s="197" t="s">
        <v>394</v>
      </c>
      <c r="K106" s="313" t="s">
        <v>1200</v>
      </c>
      <c r="L106" s="313" t="s">
        <v>332</v>
      </c>
      <c r="M106" s="313" t="s">
        <v>1059</v>
      </c>
      <c r="N106" s="313" t="s">
        <v>1201</v>
      </c>
      <c r="O106" s="197" t="s">
        <v>313</v>
      </c>
      <c r="P106" s="198">
        <v>1</v>
      </c>
      <c r="Q106" s="197" t="s">
        <v>942</v>
      </c>
      <c r="R106" s="197" t="s">
        <v>1202</v>
      </c>
      <c r="S106" s="112" t="s">
        <v>1203</v>
      </c>
      <c r="T106" s="315">
        <v>10</v>
      </c>
      <c r="U106" s="198" t="s">
        <v>339</v>
      </c>
      <c r="V106" s="384"/>
      <c r="W106" s="384"/>
      <c r="X106" s="32"/>
      <c r="Y106" s="384"/>
      <c r="Z106" s="384"/>
      <c r="AA106" s="32"/>
      <c r="AB106" s="384"/>
      <c r="AC106" s="384"/>
      <c r="AD106" s="32"/>
      <c r="AE106" s="384"/>
      <c r="AF106" s="384"/>
      <c r="AG106" s="32"/>
      <c r="AH106" s="384"/>
      <c r="AI106" s="384"/>
      <c r="AJ106" s="32"/>
      <c r="AK106" s="384"/>
      <c r="AL106" s="384"/>
      <c r="AM106" s="32"/>
      <c r="AN106" s="384"/>
      <c r="AO106" s="385"/>
      <c r="AP106" s="32"/>
      <c r="AQ106" s="384"/>
      <c r="AR106" s="384"/>
      <c r="AS106" s="32"/>
      <c r="AT106" s="384"/>
      <c r="AU106" s="384"/>
      <c r="AV106" s="32"/>
      <c r="AW106" s="188"/>
      <c r="AX106" s="188"/>
      <c r="AY106" s="32"/>
      <c r="AZ106" s="188"/>
      <c r="BA106" s="188"/>
      <c r="BB106" s="32"/>
      <c r="BC106" s="188"/>
      <c r="BD106" s="188"/>
      <c r="BE106" s="32"/>
      <c r="BF106" s="191" t="s">
        <v>1204</v>
      </c>
      <c r="BG106" s="191" t="s">
        <v>1205</v>
      </c>
    </row>
    <row r="107" spans="1:59" s="27" customFormat="1" ht="80.099999999999994" customHeight="1" x14ac:dyDescent="0.2">
      <c r="A107" s="586"/>
      <c r="B107" s="175" t="s">
        <v>265</v>
      </c>
      <c r="C107" s="586"/>
      <c r="D107" s="644"/>
      <c r="E107" s="45">
        <v>0.05</v>
      </c>
      <c r="F107" s="191" t="s">
        <v>1187</v>
      </c>
      <c r="G107" s="312" t="s">
        <v>244</v>
      </c>
      <c r="H107" s="313" t="s">
        <v>1206</v>
      </c>
      <c r="I107" s="197" t="s">
        <v>1207</v>
      </c>
      <c r="J107" s="197" t="s">
        <v>394</v>
      </c>
      <c r="K107" s="313" t="s">
        <v>1208</v>
      </c>
      <c r="L107" s="313" t="s">
        <v>332</v>
      </c>
      <c r="M107" s="313" t="s">
        <v>1209</v>
      </c>
      <c r="N107" s="313" t="s">
        <v>1210</v>
      </c>
      <c r="O107" s="197" t="s">
        <v>313</v>
      </c>
      <c r="P107" s="198" t="s">
        <v>244</v>
      </c>
      <c r="Q107" s="197" t="s">
        <v>1211</v>
      </c>
      <c r="R107" s="197" t="s">
        <v>1212</v>
      </c>
      <c r="S107" s="112" t="s">
        <v>1213</v>
      </c>
      <c r="T107" s="315">
        <v>9</v>
      </c>
      <c r="U107" s="198" t="s">
        <v>317</v>
      </c>
      <c r="V107" s="384"/>
      <c r="W107" s="384"/>
      <c r="X107" s="32"/>
      <c r="Y107" s="384"/>
      <c r="Z107" s="384"/>
      <c r="AA107" s="32"/>
      <c r="AB107" s="384"/>
      <c r="AC107" s="384"/>
      <c r="AD107" s="32"/>
      <c r="AE107" s="384"/>
      <c r="AF107" s="384"/>
      <c r="AG107" s="32"/>
      <c r="AH107" s="384"/>
      <c r="AI107" s="384"/>
      <c r="AJ107" s="32"/>
      <c r="AK107" s="384"/>
      <c r="AL107" s="384"/>
      <c r="AM107" s="32"/>
      <c r="AN107" s="384"/>
      <c r="AO107" s="385"/>
      <c r="AP107" s="32"/>
      <c r="AQ107" s="384"/>
      <c r="AR107" s="384"/>
      <c r="AS107" s="32"/>
      <c r="AT107" s="338"/>
      <c r="AU107" s="384"/>
      <c r="AV107" s="32"/>
      <c r="AW107" s="188"/>
      <c r="AX107" s="188"/>
      <c r="AY107" s="32"/>
      <c r="AZ107" s="188"/>
      <c r="BA107" s="188"/>
      <c r="BB107" s="32"/>
      <c r="BC107" s="338"/>
      <c r="BD107" s="188"/>
      <c r="BE107" s="32"/>
      <c r="BF107" s="191" t="s">
        <v>1214</v>
      </c>
      <c r="BG107" s="191" t="s">
        <v>1215</v>
      </c>
    </row>
    <row r="108" spans="1:59" s="27" customFormat="1" ht="80.099999999999994" customHeight="1" x14ac:dyDescent="0.2">
      <c r="A108" s="586"/>
      <c r="B108" s="175" t="s">
        <v>265</v>
      </c>
      <c r="C108" s="586"/>
      <c r="D108" s="644"/>
      <c r="E108" s="45">
        <v>0.05</v>
      </c>
      <c r="F108" s="191" t="s">
        <v>1187</v>
      </c>
      <c r="G108" s="312" t="s">
        <v>244</v>
      </c>
      <c r="H108" s="313" t="s">
        <v>1216</v>
      </c>
      <c r="I108" s="197" t="s">
        <v>1217</v>
      </c>
      <c r="J108" s="197" t="s">
        <v>394</v>
      </c>
      <c r="K108" s="313" t="s">
        <v>1218</v>
      </c>
      <c r="L108" s="313" t="s">
        <v>332</v>
      </c>
      <c r="M108" s="313" t="s">
        <v>1219</v>
      </c>
      <c r="N108" s="313" t="s">
        <v>1220</v>
      </c>
      <c r="O108" s="197" t="s">
        <v>313</v>
      </c>
      <c r="P108" s="198" t="s">
        <v>244</v>
      </c>
      <c r="Q108" s="197" t="s">
        <v>1221</v>
      </c>
      <c r="R108" s="197" t="s">
        <v>1222</v>
      </c>
      <c r="S108" s="112" t="s">
        <v>1223</v>
      </c>
      <c r="T108" s="315">
        <v>16</v>
      </c>
      <c r="U108" s="198" t="s">
        <v>317</v>
      </c>
      <c r="V108" s="384"/>
      <c r="W108" s="384"/>
      <c r="X108" s="32"/>
      <c r="Y108" s="384"/>
      <c r="Z108" s="384"/>
      <c r="AA108" s="32"/>
      <c r="AB108" s="384"/>
      <c r="AC108" s="384"/>
      <c r="AD108" s="32"/>
      <c r="AE108" s="384"/>
      <c r="AF108" s="384"/>
      <c r="AG108" s="384"/>
      <c r="AH108" s="384"/>
      <c r="AI108" s="384"/>
      <c r="AJ108" s="32"/>
      <c r="AK108" s="384"/>
      <c r="AL108" s="384"/>
      <c r="AM108" s="32"/>
      <c r="AN108" s="384"/>
      <c r="AO108" s="385"/>
      <c r="AP108" s="32"/>
      <c r="AQ108" s="384"/>
      <c r="AR108" s="384"/>
      <c r="AS108" s="32"/>
      <c r="AT108" s="338"/>
      <c r="AU108" s="384"/>
      <c r="AV108" s="32"/>
      <c r="AW108" s="188"/>
      <c r="AX108" s="188"/>
      <c r="AY108" s="32"/>
      <c r="AZ108" s="188"/>
      <c r="BA108" s="188"/>
      <c r="BB108" s="32"/>
      <c r="BC108" s="188"/>
      <c r="BD108" s="188"/>
      <c r="BE108" s="32"/>
      <c r="BF108" s="191" t="s">
        <v>1224</v>
      </c>
      <c r="BG108" s="191" t="s">
        <v>1225</v>
      </c>
    </row>
    <row r="109" spans="1:59" s="27" customFormat="1" ht="80.099999999999994" customHeight="1" x14ac:dyDescent="0.2">
      <c r="A109" s="586"/>
      <c r="B109" s="175" t="s">
        <v>265</v>
      </c>
      <c r="C109" s="586"/>
      <c r="D109" s="644"/>
      <c r="E109" s="45">
        <v>0.05</v>
      </c>
      <c r="F109" s="191" t="s">
        <v>1187</v>
      </c>
      <c r="G109" s="312" t="s">
        <v>244</v>
      </c>
      <c r="H109" s="313" t="s">
        <v>1226</v>
      </c>
      <c r="I109" s="197" t="s">
        <v>1227</v>
      </c>
      <c r="J109" s="197" t="s">
        <v>472</v>
      </c>
      <c r="K109" s="313" t="s">
        <v>1228</v>
      </c>
      <c r="L109" s="313" t="s">
        <v>332</v>
      </c>
      <c r="M109" s="313" t="s">
        <v>1229</v>
      </c>
      <c r="N109" s="313" t="s">
        <v>1230</v>
      </c>
      <c r="O109" s="197" t="s">
        <v>335</v>
      </c>
      <c r="P109" s="198" t="s">
        <v>244</v>
      </c>
      <c r="Q109" s="197" t="s">
        <v>1231</v>
      </c>
      <c r="R109" s="197" t="s">
        <v>1232</v>
      </c>
      <c r="S109" s="112" t="s">
        <v>1233</v>
      </c>
      <c r="T109" s="315">
        <v>60</v>
      </c>
      <c r="U109" s="198" t="s">
        <v>317</v>
      </c>
      <c r="V109" s="384"/>
      <c r="W109" s="384"/>
      <c r="X109" s="32"/>
      <c r="Y109" s="384"/>
      <c r="Z109" s="384"/>
      <c r="AA109" s="32"/>
      <c r="AB109" s="386"/>
      <c r="AC109" s="386"/>
      <c r="AD109" s="384"/>
      <c r="AE109" s="386"/>
      <c r="AF109" s="386"/>
      <c r="AG109" s="32"/>
      <c r="AH109" s="386"/>
      <c r="AI109" s="386"/>
      <c r="AJ109" s="32"/>
      <c r="AK109" s="382"/>
      <c r="AL109" s="382"/>
      <c r="AM109" s="32"/>
      <c r="AN109" s="386"/>
      <c r="AO109" s="386"/>
      <c r="AP109" s="32"/>
      <c r="AQ109" s="382"/>
      <c r="AR109" s="382"/>
      <c r="AS109" s="32"/>
      <c r="AT109" s="382"/>
      <c r="AU109" s="382"/>
      <c r="AV109" s="32"/>
      <c r="AW109" s="386"/>
      <c r="AX109" s="386"/>
      <c r="AY109" s="32"/>
      <c r="AZ109" s="386"/>
      <c r="BA109" s="386"/>
      <c r="BB109" s="32"/>
      <c r="BC109" s="386"/>
      <c r="BD109" s="386"/>
      <c r="BE109" s="32"/>
      <c r="BF109" s="191" t="s">
        <v>1234</v>
      </c>
      <c r="BG109" s="191" t="s">
        <v>1235</v>
      </c>
    </row>
    <row r="110" spans="1:59" s="27" customFormat="1" ht="80.099999999999994" customHeight="1" x14ac:dyDescent="0.25">
      <c r="A110" s="586"/>
      <c r="B110" s="175" t="s">
        <v>265</v>
      </c>
      <c r="C110" s="586"/>
      <c r="D110" s="644"/>
      <c r="E110" s="45">
        <v>0.05</v>
      </c>
      <c r="F110" s="191" t="s">
        <v>1236</v>
      </c>
      <c r="G110" s="312" t="s">
        <v>244</v>
      </c>
      <c r="H110" s="313" t="s">
        <v>1237</v>
      </c>
      <c r="I110" s="197" t="s">
        <v>1238</v>
      </c>
      <c r="J110" s="197" t="s">
        <v>394</v>
      </c>
      <c r="K110" s="313" t="s">
        <v>1239</v>
      </c>
      <c r="L110" s="313" t="s">
        <v>332</v>
      </c>
      <c r="M110" s="313" t="s">
        <v>1240</v>
      </c>
      <c r="N110" s="313" t="s">
        <v>1241</v>
      </c>
      <c r="O110" s="197" t="s">
        <v>313</v>
      </c>
      <c r="P110" s="198" t="s">
        <v>244</v>
      </c>
      <c r="Q110" s="197" t="s">
        <v>1242</v>
      </c>
      <c r="R110" s="197" t="s">
        <v>1243</v>
      </c>
      <c r="S110" s="112" t="s">
        <v>1244</v>
      </c>
      <c r="T110" s="315">
        <v>232</v>
      </c>
      <c r="U110" s="319" t="s">
        <v>317</v>
      </c>
      <c r="V110" s="367"/>
      <c r="W110" s="367"/>
      <c r="X110" s="32"/>
      <c r="Y110" s="367"/>
      <c r="Z110" s="367"/>
      <c r="AA110" s="32"/>
      <c r="AB110" s="367"/>
      <c r="AC110" s="367"/>
      <c r="AD110" s="32"/>
      <c r="AE110" s="367"/>
      <c r="AF110" s="367"/>
      <c r="AG110" s="32"/>
      <c r="AH110" s="367"/>
      <c r="AI110" s="367"/>
      <c r="AJ110" s="32"/>
      <c r="AK110" s="367"/>
      <c r="AL110" s="367"/>
      <c r="AM110" s="32"/>
      <c r="AN110" s="367"/>
      <c r="AO110" s="367"/>
      <c r="AP110" s="32"/>
      <c r="AQ110" s="367"/>
      <c r="AR110" s="367"/>
      <c r="AS110" s="32"/>
      <c r="AT110" s="367"/>
      <c r="AU110" s="367"/>
      <c r="AV110" s="32"/>
      <c r="AW110" s="367"/>
      <c r="AX110" s="367"/>
      <c r="AY110" s="32"/>
      <c r="AZ110" s="367"/>
      <c r="BA110" s="367"/>
      <c r="BB110" s="32"/>
      <c r="BC110" s="367"/>
      <c r="BD110" s="367"/>
      <c r="BE110" s="32"/>
      <c r="BF110" s="323" t="s">
        <v>1245</v>
      </c>
      <c r="BG110" s="337" t="s">
        <v>1246</v>
      </c>
    </row>
    <row r="111" spans="1:59" s="27" customFormat="1" ht="80.099999999999994" customHeight="1" x14ac:dyDescent="0.2">
      <c r="A111" s="586"/>
      <c r="B111" s="175" t="s">
        <v>265</v>
      </c>
      <c r="C111" s="586"/>
      <c r="D111" s="644"/>
      <c r="E111" s="45">
        <v>0.05</v>
      </c>
      <c r="F111" s="191" t="s">
        <v>1236</v>
      </c>
      <c r="G111" s="312" t="s">
        <v>244</v>
      </c>
      <c r="H111" s="313" t="s">
        <v>1247</v>
      </c>
      <c r="I111" s="197" t="s">
        <v>1248</v>
      </c>
      <c r="J111" s="197" t="s">
        <v>308</v>
      </c>
      <c r="K111" s="313" t="s">
        <v>1249</v>
      </c>
      <c r="L111" s="313" t="s">
        <v>332</v>
      </c>
      <c r="M111" s="313" t="s">
        <v>1250</v>
      </c>
      <c r="N111" s="313" t="s">
        <v>1201</v>
      </c>
      <c r="O111" s="197" t="s">
        <v>313</v>
      </c>
      <c r="P111" s="367">
        <v>1</v>
      </c>
      <c r="Q111" s="52" t="s">
        <v>942</v>
      </c>
      <c r="R111" s="52" t="s">
        <v>1251</v>
      </c>
      <c r="S111" s="52" t="s">
        <v>1252</v>
      </c>
      <c r="T111" s="198">
        <v>1</v>
      </c>
      <c r="U111" s="319" t="s">
        <v>339</v>
      </c>
      <c r="V111" s="367"/>
      <c r="W111" s="367"/>
      <c r="X111" s="32"/>
      <c r="Y111" s="367"/>
      <c r="Z111" s="367"/>
      <c r="AA111" s="32"/>
      <c r="AB111" s="367"/>
      <c r="AC111" s="367"/>
      <c r="AD111" s="32"/>
      <c r="AE111" s="367"/>
      <c r="AF111" s="367"/>
      <c r="AG111" s="32"/>
      <c r="AH111" s="367"/>
      <c r="AI111" s="367"/>
      <c r="AJ111" s="32"/>
      <c r="AK111" s="367"/>
      <c r="AL111" s="367"/>
      <c r="AM111" s="32"/>
      <c r="AN111" s="367"/>
      <c r="AO111" s="367"/>
      <c r="AP111" s="32"/>
      <c r="AQ111" s="367"/>
      <c r="AR111" s="367"/>
      <c r="AS111" s="32"/>
      <c r="AT111" s="367"/>
      <c r="AU111" s="367"/>
      <c r="AV111" s="32"/>
      <c r="AW111" s="367"/>
      <c r="AX111" s="367"/>
      <c r="AY111" s="32"/>
      <c r="AZ111" s="367"/>
      <c r="BA111" s="367"/>
      <c r="BB111" s="32"/>
      <c r="BC111" s="367"/>
      <c r="BD111" s="367"/>
      <c r="BE111" s="32"/>
      <c r="BF111" s="191" t="s">
        <v>1253</v>
      </c>
      <c r="BG111" s="337" t="s">
        <v>1254</v>
      </c>
    </row>
    <row r="112" spans="1:59" s="27" customFormat="1" ht="80.099999999999994" customHeight="1" x14ac:dyDescent="0.25">
      <c r="A112" s="586"/>
      <c r="B112" s="175" t="s">
        <v>265</v>
      </c>
      <c r="C112" s="586"/>
      <c r="D112" s="644"/>
      <c r="E112" s="45">
        <v>0.05</v>
      </c>
      <c r="F112" s="191" t="s">
        <v>1236</v>
      </c>
      <c r="G112" s="312" t="s">
        <v>244</v>
      </c>
      <c r="H112" s="313" t="s">
        <v>1255</v>
      </c>
      <c r="I112" s="197" t="s">
        <v>1256</v>
      </c>
      <c r="J112" s="197" t="s">
        <v>472</v>
      </c>
      <c r="K112" s="313" t="s">
        <v>1257</v>
      </c>
      <c r="L112" s="313" t="s">
        <v>332</v>
      </c>
      <c r="M112" s="313" t="s">
        <v>1258</v>
      </c>
      <c r="N112" s="313" t="s">
        <v>1259</v>
      </c>
      <c r="O112" s="197" t="s">
        <v>335</v>
      </c>
      <c r="P112" s="198" t="s">
        <v>244</v>
      </c>
      <c r="Q112" s="197" t="s">
        <v>1242</v>
      </c>
      <c r="R112" s="197" t="s">
        <v>1260</v>
      </c>
      <c r="S112" s="112" t="s">
        <v>1261</v>
      </c>
      <c r="T112" s="315">
        <v>232</v>
      </c>
      <c r="U112" s="319" t="s">
        <v>317</v>
      </c>
      <c r="V112" s="367"/>
      <c r="W112" s="367"/>
      <c r="X112" s="32"/>
      <c r="Y112" s="367"/>
      <c r="Z112" s="367"/>
      <c r="AA112" s="32"/>
      <c r="AB112" s="367"/>
      <c r="AC112" s="367"/>
      <c r="AD112" s="32"/>
      <c r="AE112" s="367"/>
      <c r="AF112" s="367"/>
      <c r="AG112" s="32"/>
      <c r="AH112" s="367"/>
      <c r="AI112" s="367"/>
      <c r="AJ112" s="32"/>
      <c r="AK112" s="367"/>
      <c r="AL112" s="367"/>
      <c r="AM112" s="32"/>
      <c r="AN112" s="367"/>
      <c r="AO112" s="367"/>
      <c r="AP112" s="32"/>
      <c r="AQ112" s="367"/>
      <c r="AR112" s="367"/>
      <c r="AS112" s="32"/>
      <c r="AT112" s="367"/>
      <c r="AU112" s="367"/>
      <c r="AV112" s="32"/>
      <c r="AW112" s="367"/>
      <c r="AX112" s="367"/>
      <c r="AY112" s="32"/>
      <c r="AZ112" s="367"/>
      <c r="BA112" s="367"/>
      <c r="BB112" s="32"/>
      <c r="BC112" s="367"/>
      <c r="BD112" s="367"/>
      <c r="BE112" s="32"/>
      <c r="BF112" s="323" t="s">
        <v>1262</v>
      </c>
      <c r="BG112" s="337" t="s">
        <v>1263</v>
      </c>
    </row>
    <row r="113" spans="1:59" s="27" customFormat="1" ht="80.099999999999994" customHeight="1" x14ac:dyDescent="0.25">
      <c r="A113" s="586"/>
      <c r="B113" s="175" t="s">
        <v>265</v>
      </c>
      <c r="C113" s="586"/>
      <c r="D113" s="644"/>
      <c r="E113" s="45">
        <v>0.05</v>
      </c>
      <c r="F113" s="175" t="s">
        <v>244</v>
      </c>
      <c r="G113" s="191" t="s">
        <v>216</v>
      </c>
      <c r="H113" s="313" t="s">
        <v>1264</v>
      </c>
      <c r="I113" s="197" t="s">
        <v>1265</v>
      </c>
      <c r="J113" s="197" t="s">
        <v>308</v>
      </c>
      <c r="K113" s="313" t="s">
        <v>1266</v>
      </c>
      <c r="L113" s="313" t="s">
        <v>332</v>
      </c>
      <c r="M113" s="313" t="s">
        <v>1267</v>
      </c>
      <c r="N113" s="313" t="s">
        <v>1268</v>
      </c>
      <c r="O113" s="197" t="s">
        <v>369</v>
      </c>
      <c r="P113" s="198">
        <v>0.33</v>
      </c>
      <c r="Q113" s="197" t="s">
        <v>1269</v>
      </c>
      <c r="R113" s="197" t="s">
        <v>1270</v>
      </c>
      <c r="S113" s="197" t="s">
        <v>226</v>
      </c>
      <c r="T113" s="315">
        <v>5</v>
      </c>
      <c r="U113" s="198" t="s">
        <v>244</v>
      </c>
      <c r="V113" s="188"/>
      <c r="W113" s="188"/>
      <c r="X113" s="330"/>
      <c r="Y113" s="188"/>
      <c r="Z113" s="330"/>
      <c r="AA113" s="330"/>
      <c r="AB113" s="188"/>
      <c r="AC113" s="330"/>
      <c r="AD113" s="330"/>
      <c r="AE113" s="188"/>
      <c r="AF113" s="330"/>
      <c r="AG113" s="330"/>
      <c r="AH113" s="188"/>
      <c r="AI113" s="330"/>
      <c r="AJ113" s="330"/>
      <c r="AK113" s="330"/>
      <c r="AL113" s="330"/>
      <c r="AM113" s="330"/>
      <c r="AN113" s="387"/>
      <c r="AO113" s="387"/>
      <c r="AP113" s="387"/>
      <c r="AQ113" s="189"/>
      <c r="AR113" s="189"/>
      <c r="AS113" s="192"/>
      <c r="AT113" s="189"/>
      <c r="AU113" s="189"/>
      <c r="AV113" s="189"/>
      <c r="AW113" s="387"/>
      <c r="AX113" s="387"/>
      <c r="AY113" s="387"/>
      <c r="AZ113" s="387"/>
      <c r="BA113" s="387"/>
      <c r="BB113" s="387"/>
      <c r="BC113" s="189"/>
      <c r="BD113" s="189"/>
      <c r="BE113" s="192"/>
      <c r="BF113" s="326" t="s">
        <v>1271</v>
      </c>
      <c r="BG113" s="330"/>
    </row>
    <row r="114" spans="1:59" s="27" customFormat="1" ht="80.099999999999994" customHeight="1" x14ac:dyDescent="0.25">
      <c r="A114" s="586"/>
      <c r="B114" s="175" t="s">
        <v>265</v>
      </c>
      <c r="C114" s="586"/>
      <c r="D114" s="644"/>
      <c r="E114" s="45">
        <v>0.05</v>
      </c>
      <c r="F114" s="175" t="s">
        <v>244</v>
      </c>
      <c r="G114" s="191" t="s">
        <v>216</v>
      </c>
      <c r="H114" s="313" t="s">
        <v>1272</v>
      </c>
      <c r="I114" s="197" t="s">
        <v>1273</v>
      </c>
      <c r="J114" s="197" t="s">
        <v>308</v>
      </c>
      <c r="K114" s="313" t="s">
        <v>1274</v>
      </c>
      <c r="L114" s="313" t="s">
        <v>332</v>
      </c>
      <c r="M114" s="313" t="s">
        <v>1275</v>
      </c>
      <c r="N114" s="313" t="s">
        <v>1276</v>
      </c>
      <c r="O114" s="197" t="s">
        <v>369</v>
      </c>
      <c r="P114" s="315">
        <v>60</v>
      </c>
      <c r="Q114" s="333" t="s">
        <v>1277</v>
      </c>
      <c r="R114" s="333" t="s">
        <v>1278</v>
      </c>
      <c r="S114" s="333" t="s">
        <v>1279</v>
      </c>
      <c r="T114" s="315">
        <v>336</v>
      </c>
      <c r="U114" s="198" t="s">
        <v>561</v>
      </c>
      <c r="V114" s="187"/>
      <c r="W114" s="188"/>
      <c r="X114" s="193"/>
      <c r="Y114" s="187"/>
      <c r="Z114" s="188"/>
      <c r="AA114" s="193"/>
      <c r="AB114" s="187"/>
      <c r="AC114" s="188"/>
      <c r="AD114" s="193"/>
      <c r="AE114" s="187"/>
      <c r="AF114" s="188"/>
      <c r="AG114" s="193"/>
      <c r="AH114" s="187"/>
      <c r="AI114" s="188"/>
      <c r="AJ114" s="193"/>
      <c r="AK114" s="187"/>
      <c r="AL114" s="188"/>
      <c r="AM114" s="193"/>
      <c r="AN114" s="387"/>
      <c r="AO114" s="387"/>
      <c r="AP114" s="387"/>
      <c r="AQ114" s="388"/>
      <c r="AR114" s="388"/>
      <c r="AS114" s="192"/>
      <c r="AT114" s="388"/>
      <c r="AU114" s="346"/>
      <c r="AV114" s="32"/>
      <c r="AW114" s="387"/>
      <c r="AX114" s="388"/>
      <c r="AY114" s="193"/>
      <c r="AZ114" s="387"/>
      <c r="BA114" s="387"/>
      <c r="BB114" s="189"/>
      <c r="BC114" s="192"/>
      <c r="BD114" s="189"/>
      <c r="BE114" s="45"/>
      <c r="BF114" s="313" t="s">
        <v>1280</v>
      </c>
      <c r="BG114" s="340"/>
    </row>
    <row r="115" spans="1:59" s="27" customFormat="1" ht="80.099999999999994" customHeight="1" x14ac:dyDescent="0.25">
      <c r="A115" s="586"/>
      <c r="B115" s="175" t="s">
        <v>265</v>
      </c>
      <c r="C115" s="586"/>
      <c r="D115" s="644"/>
      <c r="E115" s="45">
        <v>0.05</v>
      </c>
      <c r="F115" s="175" t="s">
        <v>244</v>
      </c>
      <c r="G115" s="191" t="s">
        <v>1281</v>
      </c>
      <c r="H115" s="313" t="s">
        <v>1282</v>
      </c>
      <c r="I115" s="197" t="s">
        <v>1283</v>
      </c>
      <c r="J115" s="197" t="s">
        <v>308</v>
      </c>
      <c r="K115" s="313" t="s">
        <v>1284</v>
      </c>
      <c r="L115" s="313" t="s">
        <v>332</v>
      </c>
      <c r="M115" s="313" t="s">
        <v>1285</v>
      </c>
      <c r="N115" s="313" t="s">
        <v>1286</v>
      </c>
      <c r="O115" s="197" t="s">
        <v>313</v>
      </c>
      <c r="P115" s="318">
        <v>1</v>
      </c>
      <c r="Q115" s="314" t="s">
        <v>810</v>
      </c>
      <c r="R115" s="197" t="s">
        <v>1287</v>
      </c>
      <c r="S115" s="198" t="s">
        <v>1288</v>
      </c>
      <c r="T115" s="198">
        <v>1</v>
      </c>
      <c r="U115" s="198" t="s">
        <v>317</v>
      </c>
      <c r="V115" s="330"/>
      <c r="W115" s="330"/>
      <c r="X115" s="330"/>
      <c r="Y115" s="330"/>
      <c r="Z115" s="330"/>
      <c r="AA115" s="330"/>
      <c r="AB115" s="379"/>
      <c r="AC115" s="379"/>
      <c r="AD115" s="198"/>
      <c r="AE115" s="379"/>
      <c r="AF115" s="380"/>
      <c r="AG115" s="380"/>
      <c r="AH115" s="379"/>
      <c r="AI115" s="380"/>
      <c r="AJ115" s="32"/>
      <c r="AK115" s="379"/>
      <c r="AL115" s="380"/>
      <c r="AM115" s="198"/>
      <c r="AN115" s="381"/>
      <c r="AO115" s="382"/>
      <c r="AP115" s="198"/>
      <c r="AQ115" s="381"/>
      <c r="AR115" s="382"/>
      <c r="AS115" s="198"/>
      <c r="AT115" s="188"/>
      <c r="AU115" s="188"/>
      <c r="AV115" s="32"/>
      <c r="AW115" s="188"/>
      <c r="AX115" s="188"/>
      <c r="AY115" s="198"/>
      <c r="AZ115" s="188"/>
      <c r="BA115" s="188"/>
      <c r="BB115" s="198"/>
      <c r="BC115" s="188"/>
      <c r="BD115" s="188"/>
      <c r="BE115" s="187"/>
      <c r="BF115" s="198" t="s">
        <v>1289</v>
      </c>
      <c r="BG115" s="330"/>
    </row>
    <row r="116" spans="1:59" s="27" customFormat="1" ht="80.099999999999994" customHeight="1" x14ac:dyDescent="0.25">
      <c r="A116" s="586"/>
      <c r="B116" s="175" t="s">
        <v>265</v>
      </c>
      <c r="C116" s="586"/>
      <c r="D116" s="644"/>
      <c r="E116" s="45">
        <v>0.05</v>
      </c>
      <c r="F116" s="175" t="s">
        <v>244</v>
      </c>
      <c r="G116" s="191" t="s">
        <v>1281</v>
      </c>
      <c r="H116" s="313" t="s">
        <v>1290</v>
      </c>
      <c r="I116" s="197" t="s">
        <v>1291</v>
      </c>
      <c r="J116" s="197" t="s">
        <v>394</v>
      </c>
      <c r="K116" s="313" t="s">
        <v>1292</v>
      </c>
      <c r="L116" s="313" t="s">
        <v>332</v>
      </c>
      <c r="M116" s="313" t="s">
        <v>1285</v>
      </c>
      <c r="N116" s="313" t="s">
        <v>1286</v>
      </c>
      <c r="O116" s="197" t="s">
        <v>313</v>
      </c>
      <c r="P116" s="318">
        <v>1</v>
      </c>
      <c r="Q116" s="314" t="s">
        <v>810</v>
      </c>
      <c r="R116" s="197" t="s">
        <v>1293</v>
      </c>
      <c r="S116" s="198" t="s">
        <v>1294</v>
      </c>
      <c r="T116" s="198">
        <v>1</v>
      </c>
      <c r="U116" s="198" t="s">
        <v>317</v>
      </c>
      <c r="V116" s="330"/>
      <c r="W116" s="330"/>
      <c r="X116" s="330"/>
      <c r="Y116" s="330"/>
      <c r="Z116" s="330"/>
      <c r="AA116" s="330"/>
      <c r="AB116" s="379"/>
      <c r="AC116" s="379"/>
      <c r="AD116" s="198"/>
      <c r="AE116" s="379"/>
      <c r="AF116" s="380"/>
      <c r="AG116" s="380"/>
      <c r="AH116" s="379"/>
      <c r="AI116" s="380"/>
      <c r="AJ116" s="380"/>
      <c r="AK116" s="379"/>
      <c r="AL116" s="380"/>
      <c r="AM116" s="198"/>
      <c r="AN116" s="379"/>
      <c r="AO116" s="380"/>
      <c r="AP116" s="198"/>
      <c r="AQ116" s="379"/>
      <c r="AR116" s="380"/>
      <c r="AS116" s="198"/>
      <c r="AT116" s="188"/>
      <c r="AU116" s="188"/>
      <c r="AV116" s="32"/>
      <c r="AW116" s="188"/>
      <c r="AX116" s="188"/>
      <c r="AY116" s="198"/>
      <c r="AZ116" s="188"/>
      <c r="BA116" s="188"/>
      <c r="BB116" s="198"/>
      <c r="BC116" s="188"/>
      <c r="BD116" s="188"/>
      <c r="BE116" s="187"/>
      <c r="BF116" s="198" t="s">
        <v>1295</v>
      </c>
      <c r="BG116" s="330"/>
    </row>
    <row r="117" spans="1:59" s="27" customFormat="1" ht="80.099999999999994" customHeight="1" x14ac:dyDescent="0.25">
      <c r="A117" s="586"/>
      <c r="B117" s="175" t="s">
        <v>265</v>
      </c>
      <c r="C117" s="586"/>
      <c r="D117" s="644"/>
      <c r="E117" s="45">
        <v>0.05</v>
      </c>
      <c r="F117" s="175" t="s">
        <v>244</v>
      </c>
      <c r="G117" s="191" t="s">
        <v>1281</v>
      </c>
      <c r="H117" s="313" t="s">
        <v>1296</v>
      </c>
      <c r="I117" s="197" t="s">
        <v>1297</v>
      </c>
      <c r="J117" s="197" t="s">
        <v>308</v>
      </c>
      <c r="K117" s="313" t="s">
        <v>1298</v>
      </c>
      <c r="L117" s="313" t="s">
        <v>332</v>
      </c>
      <c r="M117" s="313" t="s">
        <v>1285</v>
      </c>
      <c r="N117" s="313" t="s">
        <v>1286</v>
      </c>
      <c r="O117" s="197" t="s">
        <v>313</v>
      </c>
      <c r="P117" s="318">
        <v>1</v>
      </c>
      <c r="Q117" s="314" t="s">
        <v>810</v>
      </c>
      <c r="R117" s="197" t="s">
        <v>1299</v>
      </c>
      <c r="S117" s="198" t="s">
        <v>1288</v>
      </c>
      <c r="T117" s="198">
        <v>1</v>
      </c>
      <c r="U117" s="198" t="s">
        <v>317</v>
      </c>
      <c r="V117" s="330"/>
      <c r="W117" s="330"/>
      <c r="X117" s="330"/>
      <c r="Y117" s="330"/>
      <c r="Z117" s="330"/>
      <c r="AA117" s="330"/>
      <c r="AB117" s="379"/>
      <c r="AC117" s="379"/>
      <c r="AD117" s="198"/>
      <c r="AE117" s="379"/>
      <c r="AF117" s="380"/>
      <c r="AG117" s="198"/>
      <c r="AH117" s="379"/>
      <c r="AI117" s="380"/>
      <c r="AJ117" s="198"/>
      <c r="AK117" s="379"/>
      <c r="AL117" s="380"/>
      <c r="AM117" s="198"/>
      <c r="AN117" s="381"/>
      <c r="AO117" s="382"/>
      <c r="AP117" s="198"/>
      <c r="AQ117" s="381"/>
      <c r="AR117" s="382"/>
      <c r="AS117" s="198"/>
      <c r="AT117" s="188"/>
      <c r="AU117" s="188"/>
      <c r="AV117" s="32"/>
      <c r="AW117" s="188"/>
      <c r="AX117" s="188"/>
      <c r="AY117" s="198"/>
      <c r="AZ117" s="188"/>
      <c r="BA117" s="188"/>
      <c r="BB117" s="198"/>
      <c r="BC117" s="188"/>
      <c r="BD117" s="188"/>
      <c r="BE117" s="187"/>
      <c r="BF117" s="198" t="s">
        <v>1300</v>
      </c>
      <c r="BG117" s="330"/>
    </row>
    <row r="118" spans="1:59" s="27" customFormat="1" ht="80.099999999999994" customHeight="1" x14ac:dyDescent="0.25">
      <c r="A118" s="586"/>
      <c r="B118" s="175" t="s">
        <v>265</v>
      </c>
      <c r="C118" s="586"/>
      <c r="D118" s="644"/>
      <c r="E118" s="45">
        <v>0.05</v>
      </c>
      <c r="F118" s="175" t="s">
        <v>244</v>
      </c>
      <c r="G118" s="191" t="s">
        <v>1281</v>
      </c>
      <c r="H118" s="313" t="s">
        <v>1301</v>
      </c>
      <c r="I118" s="197" t="s">
        <v>1302</v>
      </c>
      <c r="J118" s="197" t="s">
        <v>394</v>
      </c>
      <c r="K118" s="313" t="s">
        <v>1303</v>
      </c>
      <c r="L118" s="313" t="s">
        <v>332</v>
      </c>
      <c r="M118" s="313" t="s">
        <v>1285</v>
      </c>
      <c r="N118" s="313" t="s">
        <v>1286</v>
      </c>
      <c r="O118" s="197" t="s">
        <v>313</v>
      </c>
      <c r="P118" s="318">
        <v>1</v>
      </c>
      <c r="Q118" s="314" t="s">
        <v>810</v>
      </c>
      <c r="R118" s="197" t="s">
        <v>1304</v>
      </c>
      <c r="S118" s="198" t="s">
        <v>1294</v>
      </c>
      <c r="T118" s="198">
        <v>1</v>
      </c>
      <c r="U118" s="198" t="s">
        <v>317</v>
      </c>
      <c r="V118" s="330"/>
      <c r="W118" s="330"/>
      <c r="X118" s="330"/>
      <c r="Y118" s="330"/>
      <c r="Z118" s="330"/>
      <c r="AA118" s="330"/>
      <c r="AB118" s="379"/>
      <c r="AC118" s="379"/>
      <c r="AD118" s="198"/>
      <c r="AE118" s="379"/>
      <c r="AF118" s="380"/>
      <c r="AG118" s="379"/>
      <c r="AH118" s="379"/>
      <c r="AI118" s="380"/>
      <c r="AJ118" s="379"/>
      <c r="AK118" s="379"/>
      <c r="AL118" s="380"/>
      <c r="AM118" s="198"/>
      <c r="AN118" s="379"/>
      <c r="AO118" s="380"/>
      <c r="AP118" s="198"/>
      <c r="AQ118" s="379"/>
      <c r="AR118" s="380"/>
      <c r="AS118" s="198"/>
      <c r="AT118" s="379"/>
      <c r="AU118" s="380"/>
      <c r="AV118" s="32"/>
      <c r="AW118" s="188"/>
      <c r="AX118" s="188"/>
      <c r="AY118" s="198"/>
      <c r="AZ118" s="188"/>
      <c r="BA118" s="188"/>
      <c r="BB118" s="198"/>
      <c r="BC118" s="188"/>
      <c r="BD118" s="188"/>
      <c r="BE118" s="187"/>
      <c r="BF118" s="198" t="s">
        <v>1295</v>
      </c>
      <c r="BG118" s="330"/>
    </row>
    <row r="119" spans="1:59" s="27" customFormat="1" ht="80.099999999999994" customHeight="1" x14ac:dyDescent="0.25">
      <c r="A119" s="586"/>
      <c r="B119" s="175" t="s">
        <v>265</v>
      </c>
      <c r="C119" s="586"/>
      <c r="D119" s="644"/>
      <c r="E119" s="45">
        <v>0.05</v>
      </c>
      <c r="F119" s="175" t="s">
        <v>244</v>
      </c>
      <c r="G119" s="191" t="s">
        <v>1281</v>
      </c>
      <c r="H119" s="313" t="s">
        <v>1305</v>
      </c>
      <c r="I119" s="197" t="s">
        <v>1306</v>
      </c>
      <c r="J119" s="197" t="s">
        <v>308</v>
      </c>
      <c r="K119" s="313" t="s">
        <v>1307</v>
      </c>
      <c r="L119" s="313" t="s">
        <v>332</v>
      </c>
      <c r="M119" s="313" t="s">
        <v>1285</v>
      </c>
      <c r="N119" s="313" t="s">
        <v>1286</v>
      </c>
      <c r="O119" s="197" t="s">
        <v>313</v>
      </c>
      <c r="P119" s="318">
        <v>1</v>
      </c>
      <c r="Q119" s="314" t="s">
        <v>810</v>
      </c>
      <c r="R119" s="197" t="s">
        <v>1308</v>
      </c>
      <c r="S119" s="198" t="s">
        <v>1288</v>
      </c>
      <c r="T119" s="198">
        <v>1</v>
      </c>
      <c r="U119" s="198" t="s">
        <v>339</v>
      </c>
      <c r="V119" s="330"/>
      <c r="W119" s="330"/>
      <c r="X119" s="330"/>
      <c r="Y119" s="330"/>
      <c r="Z119" s="330"/>
      <c r="AA119" s="330"/>
      <c r="AB119" s="379"/>
      <c r="AC119" s="379"/>
      <c r="AD119" s="198"/>
      <c r="AE119" s="379"/>
      <c r="AF119" s="380"/>
      <c r="AG119" s="380"/>
      <c r="AH119" s="379"/>
      <c r="AI119" s="380"/>
      <c r="AJ119" s="380"/>
      <c r="AK119" s="379"/>
      <c r="AL119" s="380"/>
      <c r="AM119" s="198"/>
      <c r="AN119" s="381"/>
      <c r="AO119" s="381"/>
      <c r="AP119" s="198"/>
      <c r="AQ119" s="381"/>
      <c r="AR119" s="381"/>
      <c r="AS119" s="198"/>
      <c r="AT119" s="188"/>
      <c r="AU119" s="188"/>
      <c r="AV119" s="32"/>
      <c r="AW119" s="188"/>
      <c r="AX119" s="188"/>
      <c r="AY119" s="198"/>
      <c r="AZ119" s="188"/>
      <c r="BA119" s="188"/>
      <c r="BB119" s="198"/>
      <c r="BC119" s="188"/>
      <c r="BD119" s="188"/>
      <c r="BE119" s="187"/>
      <c r="BF119" s="198" t="s">
        <v>1309</v>
      </c>
      <c r="BG119" s="330"/>
    </row>
    <row r="120" spans="1:59" s="27" customFormat="1" ht="80.099999999999994" customHeight="1" x14ac:dyDescent="0.25">
      <c r="A120" s="586"/>
      <c r="B120" s="175" t="s">
        <v>265</v>
      </c>
      <c r="C120" s="586"/>
      <c r="D120" s="644"/>
      <c r="E120" s="45">
        <v>0.05</v>
      </c>
      <c r="F120" s="175" t="s">
        <v>244</v>
      </c>
      <c r="G120" s="191" t="s">
        <v>1281</v>
      </c>
      <c r="H120" s="313" t="s">
        <v>1310</v>
      </c>
      <c r="I120" s="197" t="s">
        <v>1311</v>
      </c>
      <c r="J120" s="197" t="s">
        <v>308</v>
      </c>
      <c r="K120" s="313" t="s">
        <v>1312</v>
      </c>
      <c r="L120" s="313" t="s">
        <v>332</v>
      </c>
      <c r="M120" s="313" t="s">
        <v>1313</v>
      </c>
      <c r="N120" s="313" t="s">
        <v>1286</v>
      </c>
      <c r="O120" s="197" t="s">
        <v>313</v>
      </c>
      <c r="P120" s="318">
        <v>1</v>
      </c>
      <c r="Q120" s="314" t="s">
        <v>810</v>
      </c>
      <c r="R120" s="197" t="s">
        <v>1314</v>
      </c>
      <c r="S120" s="197" t="s">
        <v>1315</v>
      </c>
      <c r="T120" s="198">
        <v>1</v>
      </c>
      <c r="U120" s="198" t="s">
        <v>339</v>
      </c>
      <c r="V120" s="330"/>
      <c r="W120" s="330"/>
      <c r="X120" s="330"/>
      <c r="Y120" s="330"/>
      <c r="Z120" s="330"/>
      <c r="AA120" s="330"/>
      <c r="AB120" s="379"/>
      <c r="AC120" s="379"/>
      <c r="AD120" s="198"/>
      <c r="AE120" s="379"/>
      <c r="AF120" s="380"/>
      <c r="AG120" s="380"/>
      <c r="AH120" s="379"/>
      <c r="AI120" s="380"/>
      <c r="AJ120" s="380"/>
      <c r="AK120" s="379"/>
      <c r="AL120" s="380"/>
      <c r="AM120" s="198"/>
      <c r="AN120" s="381"/>
      <c r="AO120" s="382"/>
      <c r="AP120" s="198"/>
      <c r="AQ120" s="381"/>
      <c r="AR120" s="382"/>
      <c r="AS120" s="198"/>
      <c r="AT120" s="188"/>
      <c r="AU120" s="188"/>
      <c r="AV120" s="32"/>
      <c r="AW120" s="188"/>
      <c r="AX120" s="188"/>
      <c r="AY120" s="198"/>
      <c r="AZ120" s="188"/>
      <c r="BA120" s="188"/>
      <c r="BB120" s="198"/>
      <c r="BC120" s="188"/>
      <c r="BD120" s="188"/>
      <c r="BE120" s="187"/>
      <c r="BF120" s="198" t="s">
        <v>1316</v>
      </c>
      <c r="BG120" s="330"/>
    </row>
    <row r="121" spans="1:59" s="27" customFormat="1" ht="80.099999999999994" customHeight="1" x14ac:dyDescent="0.25">
      <c r="A121" s="586"/>
      <c r="B121" s="175" t="s">
        <v>265</v>
      </c>
      <c r="C121" s="586"/>
      <c r="D121" s="644"/>
      <c r="E121" s="45">
        <v>0.05</v>
      </c>
      <c r="F121" s="175" t="s">
        <v>244</v>
      </c>
      <c r="G121" s="191" t="s">
        <v>1281</v>
      </c>
      <c r="H121" s="313" t="s">
        <v>1317</v>
      </c>
      <c r="I121" s="197" t="s">
        <v>1318</v>
      </c>
      <c r="J121" s="197" t="s">
        <v>394</v>
      </c>
      <c r="K121" s="313" t="s">
        <v>1319</v>
      </c>
      <c r="L121" s="313" t="s">
        <v>332</v>
      </c>
      <c r="M121" s="313" t="s">
        <v>1320</v>
      </c>
      <c r="N121" s="313" t="s">
        <v>1139</v>
      </c>
      <c r="O121" s="197" t="s">
        <v>398</v>
      </c>
      <c r="P121" s="318">
        <v>1</v>
      </c>
      <c r="Q121" s="197" t="s">
        <v>1321</v>
      </c>
      <c r="R121" s="197" t="s">
        <v>1322</v>
      </c>
      <c r="S121" s="197" t="s">
        <v>1323</v>
      </c>
      <c r="T121" s="198">
        <v>1</v>
      </c>
      <c r="U121" s="198" t="s">
        <v>561</v>
      </c>
      <c r="V121" s="389"/>
      <c r="W121" s="389"/>
      <c r="X121" s="198"/>
      <c r="Y121" s="389"/>
      <c r="Z121" s="389"/>
      <c r="AA121" s="198"/>
      <c r="AB121" s="389"/>
      <c r="AC121" s="389"/>
      <c r="AD121" s="198"/>
      <c r="AE121" s="389"/>
      <c r="AF121" s="389"/>
      <c r="AG121" s="198"/>
      <c r="AH121" s="389"/>
      <c r="AI121" s="389"/>
      <c r="AJ121" s="198"/>
      <c r="AK121" s="389"/>
      <c r="AL121" s="389"/>
      <c r="AM121" s="198"/>
      <c r="AN121" s="330"/>
      <c r="AO121" s="330"/>
      <c r="AP121" s="330"/>
      <c r="AQ121" s="330"/>
      <c r="AR121" s="330"/>
      <c r="AS121" s="330"/>
      <c r="AT121" s="330"/>
      <c r="AU121" s="330"/>
      <c r="AV121" s="330"/>
      <c r="AW121" s="378"/>
      <c r="AX121" s="378"/>
      <c r="AY121" s="198"/>
      <c r="AZ121" s="378"/>
      <c r="BA121" s="378"/>
      <c r="BB121" s="32"/>
      <c r="BC121" s="378"/>
      <c r="BD121" s="378"/>
      <c r="BE121" s="32"/>
      <c r="BF121" s="47" t="s">
        <v>1324</v>
      </c>
      <c r="BG121" s="330"/>
    </row>
    <row r="122" spans="1:59" s="27" customFormat="1" ht="80.099999999999994" customHeight="1" x14ac:dyDescent="0.2">
      <c r="A122" s="188">
        <v>10</v>
      </c>
      <c r="B122" s="175" t="s">
        <v>266</v>
      </c>
      <c r="C122" s="188">
        <v>1</v>
      </c>
      <c r="D122" s="193">
        <v>7.9365079365079361E-3</v>
      </c>
      <c r="E122" s="45">
        <v>1</v>
      </c>
      <c r="F122" s="175" t="s">
        <v>244</v>
      </c>
      <c r="G122" s="312" t="s">
        <v>244</v>
      </c>
      <c r="H122" s="313" t="s">
        <v>1011</v>
      </c>
      <c r="I122" s="197">
        <v>2</v>
      </c>
      <c r="J122" s="197" t="s">
        <v>308</v>
      </c>
      <c r="K122" s="313" t="s">
        <v>1012</v>
      </c>
      <c r="L122" s="313" t="s">
        <v>509</v>
      </c>
      <c r="M122" s="313" t="s">
        <v>1013</v>
      </c>
      <c r="N122" s="313" t="s">
        <v>1014</v>
      </c>
      <c r="O122" s="197" t="s">
        <v>335</v>
      </c>
      <c r="P122" s="318">
        <v>0.71</v>
      </c>
      <c r="Q122" s="197" t="s">
        <v>1015</v>
      </c>
      <c r="R122" s="197" t="s">
        <v>1016</v>
      </c>
      <c r="S122" s="198" t="s">
        <v>1017</v>
      </c>
      <c r="T122" s="198">
        <v>1</v>
      </c>
      <c r="U122" s="198" t="s">
        <v>339</v>
      </c>
      <c r="V122" s="188"/>
      <c r="W122" s="188"/>
      <c r="X122" s="188"/>
      <c r="Y122" s="188"/>
      <c r="Z122" s="188"/>
      <c r="AA122" s="188"/>
      <c r="AB122" s="188"/>
      <c r="AC122" s="188"/>
      <c r="AD122" s="188"/>
      <c r="AE122" s="188"/>
      <c r="AF122" s="188"/>
      <c r="AG122" s="188"/>
      <c r="AH122" s="188"/>
      <c r="AI122" s="188"/>
      <c r="AJ122" s="188"/>
      <c r="AK122" s="188"/>
      <c r="AL122" s="188"/>
      <c r="AM122" s="32"/>
      <c r="AN122" s="188"/>
      <c r="AO122" s="188"/>
      <c r="AP122" s="188"/>
      <c r="AQ122" s="188"/>
      <c r="AR122" s="188"/>
      <c r="AS122" s="188"/>
      <c r="AT122" s="188"/>
      <c r="AU122" s="188"/>
      <c r="AV122" s="188"/>
      <c r="AW122" s="188"/>
      <c r="AX122" s="188"/>
      <c r="AY122" s="188"/>
      <c r="AZ122" s="188"/>
      <c r="BA122" s="188"/>
      <c r="BB122" s="188"/>
      <c r="BC122" s="188"/>
      <c r="BD122" s="188"/>
      <c r="BE122" s="32"/>
      <c r="BF122" s="326" t="s">
        <v>1018</v>
      </c>
      <c r="BG122" s="189" t="s">
        <v>1019</v>
      </c>
    </row>
    <row r="123" spans="1:59" s="27" customFormat="1" ht="80.099999999999994" customHeight="1" x14ac:dyDescent="0.25">
      <c r="A123" s="586">
        <v>11</v>
      </c>
      <c r="B123" s="175" t="s">
        <v>267</v>
      </c>
      <c r="C123" s="586">
        <v>7</v>
      </c>
      <c r="D123" s="644">
        <v>5.5555555555555552E-2</v>
      </c>
      <c r="E123" s="45">
        <v>0.14285714285714288</v>
      </c>
      <c r="F123" s="175" t="s">
        <v>244</v>
      </c>
      <c r="G123" s="312" t="s">
        <v>244</v>
      </c>
      <c r="H123" s="313" t="s">
        <v>910</v>
      </c>
      <c r="I123" s="197" t="s">
        <v>911</v>
      </c>
      <c r="J123" s="197" t="s">
        <v>394</v>
      </c>
      <c r="K123" s="313" t="s">
        <v>912</v>
      </c>
      <c r="L123" s="313" t="s">
        <v>332</v>
      </c>
      <c r="M123" s="313" t="s">
        <v>913</v>
      </c>
      <c r="N123" s="313" t="s">
        <v>914</v>
      </c>
      <c r="O123" s="197" t="s">
        <v>313</v>
      </c>
      <c r="P123" s="196" t="s">
        <v>244</v>
      </c>
      <c r="Q123" s="197" t="s">
        <v>915</v>
      </c>
      <c r="R123" s="197" t="s">
        <v>916</v>
      </c>
      <c r="S123" s="197" t="s">
        <v>917</v>
      </c>
      <c r="T123" s="198">
        <v>0.9</v>
      </c>
      <c r="U123" s="196" t="s">
        <v>244</v>
      </c>
      <c r="V123" s="340"/>
      <c r="W123" s="340"/>
      <c r="X123" s="340"/>
      <c r="Y123" s="340"/>
      <c r="Z123" s="340"/>
      <c r="AA123" s="340"/>
      <c r="AB123" s="338"/>
      <c r="AC123" s="338"/>
      <c r="AD123" s="32"/>
      <c r="AE123" s="188"/>
      <c r="AF123" s="188"/>
      <c r="AG123" s="188"/>
      <c r="AH123" s="188"/>
      <c r="AI123" s="188"/>
      <c r="AJ123" s="340"/>
      <c r="AK123" s="188"/>
      <c r="AL123" s="188"/>
      <c r="AM123" s="32"/>
      <c r="AN123" s="188"/>
      <c r="AO123" s="188"/>
      <c r="AP123" s="188"/>
      <c r="AQ123" s="188"/>
      <c r="AR123" s="188"/>
      <c r="AS123" s="32"/>
      <c r="AT123" s="188"/>
      <c r="AU123" s="188"/>
      <c r="AV123" s="32"/>
      <c r="AW123" s="188"/>
      <c r="AX123" s="188"/>
      <c r="AY123" s="188"/>
      <c r="AZ123" s="188"/>
      <c r="BA123" s="188"/>
      <c r="BB123" s="188"/>
      <c r="BC123" s="188"/>
      <c r="BD123" s="188"/>
      <c r="BE123" s="32"/>
      <c r="BF123" s="191" t="s">
        <v>918</v>
      </c>
      <c r="BG123" s="189"/>
    </row>
    <row r="124" spans="1:59" s="331" customFormat="1" ht="80.099999999999994" customHeight="1" x14ac:dyDescent="0.25">
      <c r="A124" s="586"/>
      <c r="B124" s="175" t="s">
        <v>267</v>
      </c>
      <c r="C124" s="586"/>
      <c r="D124" s="644"/>
      <c r="E124" s="45">
        <v>0.14285714285714288</v>
      </c>
      <c r="F124" s="175" t="s">
        <v>244</v>
      </c>
      <c r="G124" s="312" t="s">
        <v>244</v>
      </c>
      <c r="H124" s="313" t="s">
        <v>919</v>
      </c>
      <c r="I124" s="197" t="s">
        <v>920</v>
      </c>
      <c r="J124" s="197" t="s">
        <v>472</v>
      </c>
      <c r="K124" s="313" t="s">
        <v>921</v>
      </c>
      <c r="L124" s="313" t="s">
        <v>332</v>
      </c>
      <c r="M124" s="313" t="s">
        <v>922</v>
      </c>
      <c r="N124" s="313" t="s">
        <v>923</v>
      </c>
      <c r="O124" s="197" t="s">
        <v>313</v>
      </c>
      <c r="P124" s="196" t="s">
        <v>244</v>
      </c>
      <c r="Q124" s="197" t="s">
        <v>924</v>
      </c>
      <c r="R124" s="197" t="s">
        <v>925</v>
      </c>
      <c r="S124" s="198" t="s">
        <v>926</v>
      </c>
      <c r="T124" s="198">
        <v>0.8</v>
      </c>
      <c r="U124" s="198" t="s">
        <v>339</v>
      </c>
      <c r="V124" s="330"/>
      <c r="W124" s="330"/>
      <c r="X124" s="330"/>
      <c r="Y124" s="330"/>
      <c r="Z124" s="330"/>
      <c r="AA124" s="330"/>
      <c r="AB124" s="338"/>
      <c r="AC124" s="338"/>
      <c r="AD124" s="32"/>
      <c r="AE124" s="188"/>
      <c r="AF124" s="188"/>
      <c r="AG124" s="188"/>
      <c r="AH124" s="188"/>
      <c r="AI124" s="188"/>
      <c r="AJ124" s="188"/>
      <c r="AK124" s="188"/>
      <c r="AL124" s="188"/>
      <c r="AM124" s="32"/>
      <c r="AN124" s="188"/>
      <c r="AO124" s="188"/>
      <c r="AP124" s="188"/>
      <c r="AQ124" s="188"/>
      <c r="AR124" s="188"/>
      <c r="AS124" s="188"/>
      <c r="AT124" s="188"/>
      <c r="AU124" s="188"/>
      <c r="AV124" s="32"/>
      <c r="AW124" s="188"/>
      <c r="AX124" s="188"/>
      <c r="AY124" s="188"/>
      <c r="AZ124" s="188"/>
      <c r="BA124" s="188"/>
      <c r="BB124" s="188"/>
      <c r="BC124" s="188"/>
      <c r="BD124" s="188"/>
      <c r="BE124" s="32"/>
      <c r="BF124" s="191" t="s">
        <v>927</v>
      </c>
      <c r="BG124" s="47"/>
    </row>
    <row r="125" spans="1:59" s="27" customFormat="1" ht="80.099999999999994" customHeight="1" x14ac:dyDescent="0.25">
      <c r="A125" s="586"/>
      <c r="B125" s="175" t="s">
        <v>267</v>
      </c>
      <c r="C125" s="586"/>
      <c r="D125" s="644"/>
      <c r="E125" s="45">
        <v>0.14285714285714288</v>
      </c>
      <c r="F125" s="175" t="s">
        <v>244</v>
      </c>
      <c r="G125" s="312" t="s">
        <v>244</v>
      </c>
      <c r="H125" s="313" t="s">
        <v>928</v>
      </c>
      <c r="I125" s="197" t="s">
        <v>929</v>
      </c>
      <c r="J125" s="197" t="s">
        <v>472</v>
      </c>
      <c r="K125" s="313" t="s">
        <v>930</v>
      </c>
      <c r="L125" s="313" t="s">
        <v>332</v>
      </c>
      <c r="M125" s="313" t="s">
        <v>931</v>
      </c>
      <c r="N125" s="313" t="s">
        <v>932</v>
      </c>
      <c r="O125" s="197" t="s">
        <v>313</v>
      </c>
      <c r="P125" s="198" t="s">
        <v>244</v>
      </c>
      <c r="Q125" s="197" t="s">
        <v>695</v>
      </c>
      <c r="R125" s="197" t="s">
        <v>933</v>
      </c>
      <c r="S125" s="198" t="s">
        <v>934</v>
      </c>
      <c r="T125" s="319">
        <v>0.2</v>
      </c>
      <c r="U125" s="198" t="s">
        <v>582</v>
      </c>
      <c r="V125" s="340"/>
      <c r="W125" s="340"/>
      <c r="X125" s="340"/>
      <c r="Y125" s="340"/>
      <c r="Z125" s="340"/>
      <c r="AA125" s="340"/>
      <c r="AB125" s="372"/>
      <c r="AC125" s="372"/>
      <c r="AD125" s="32"/>
      <c r="AE125" s="372"/>
      <c r="AF125" s="188"/>
      <c r="AG125" s="188"/>
      <c r="AH125" s="188"/>
      <c r="AI125" s="188"/>
      <c r="AJ125" s="188"/>
      <c r="AK125" s="372"/>
      <c r="AL125" s="188"/>
      <c r="AM125" s="32"/>
      <c r="AN125" s="188"/>
      <c r="AO125" s="188"/>
      <c r="AP125" s="188"/>
      <c r="AQ125" s="188"/>
      <c r="AR125" s="188"/>
      <c r="AS125" s="188"/>
      <c r="AT125" s="372"/>
      <c r="AU125" s="188"/>
      <c r="AV125" s="32"/>
      <c r="AW125" s="188"/>
      <c r="AX125" s="188"/>
      <c r="AY125" s="188"/>
      <c r="AZ125" s="188"/>
      <c r="BA125" s="188"/>
      <c r="BB125" s="188"/>
      <c r="BC125" s="372"/>
      <c r="BD125" s="188"/>
      <c r="BE125" s="32"/>
      <c r="BF125" s="191" t="s">
        <v>935</v>
      </c>
      <c r="BG125" s="189"/>
    </row>
    <row r="126" spans="1:59" s="27" customFormat="1" ht="80.099999999999994" customHeight="1" x14ac:dyDescent="0.25">
      <c r="A126" s="586"/>
      <c r="B126" s="175" t="s">
        <v>267</v>
      </c>
      <c r="C126" s="586"/>
      <c r="D126" s="644"/>
      <c r="E126" s="45">
        <v>0.14285714285714288</v>
      </c>
      <c r="F126" s="175" t="s">
        <v>936</v>
      </c>
      <c r="G126" s="312" t="s">
        <v>244</v>
      </c>
      <c r="H126" s="313" t="s">
        <v>937</v>
      </c>
      <c r="I126" s="197" t="s">
        <v>938</v>
      </c>
      <c r="J126" s="197" t="s">
        <v>308</v>
      </c>
      <c r="K126" s="313" t="s">
        <v>939</v>
      </c>
      <c r="L126" s="313" t="s">
        <v>332</v>
      </c>
      <c r="M126" s="313" t="s">
        <v>940</v>
      </c>
      <c r="N126" s="313" t="s">
        <v>941</v>
      </c>
      <c r="O126" s="197" t="s">
        <v>313</v>
      </c>
      <c r="P126" s="318">
        <v>0.56000000000000005</v>
      </c>
      <c r="Q126" s="197" t="s">
        <v>942</v>
      </c>
      <c r="R126" s="197" t="s">
        <v>943</v>
      </c>
      <c r="S126" s="198" t="s">
        <v>944</v>
      </c>
      <c r="T126" s="315">
        <v>208</v>
      </c>
      <c r="U126" s="198" t="s">
        <v>561</v>
      </c>
      <c r="V126" s="330"/>
      <c r="W126" s="330"/>
      <c r="X126" s="330"/>
      <c r="Y126" s="330"/>
      <c r="Z126" s="330"/>
      <c r="AA126" s="330"/>
      <c r="AB126" s="338"/>
      <c r="AC126" s="338"/>
      <c r="AD126" s="32"/>
      <c r="AE126" s="188"/>
      <c r="AF126" s="188"/>
      <c r="AG126" s="188"/>
      <c r="AH126" s="188"/>
      <c r="AI126" s="188"/>
      <c r="AJ126" s="188"/>
      <c r="AK126" s="338"/>
      <c r="AL126" s="188"/>
      <c r="AM126" s="32"/>
      <c r="AN126" s="188"/>
      <c r="AO126" s="188"/>
      <c r="AP126" s="188"/>
      <c r="AQ126" s="188"/>
      <c r="AR126" s="188"/>
      <c r="AS126" s="188"/>
      <c r="AT126" s="188"/>
      <c r="AU126" s="188"/>
      <c r="AV126" s="32"/>
      <c r="AW126" s="188"/>
      <c r="AX126" s="188"/>
      <c r="AY126" s="188"/>
      <c r="AZ126" s="188"/>
      <c r="BA126" s="188"/>
      <c r="BB126" s="188"/>
      <c r="BC126" s="188"/>
      <c r="BD126" s="188"/>
      <c r="BE126" s="32"/>
      <c r="BF126" s="191" t="s">
        <v>945</v>
      </c>
      <c r="BG126" s="330"/>
    </row>
    <row r="127" spans="1:59" s="27" customFormat="1" ht="80.099999999999994" customHeight="1" x14ac:dyDescent="0.25">
      <c r="A127" s="586"/>
      <c r="B127" s="175" t="s">
        <v>267</v>
      </c>
      <c r="C127" s="586"/>
      <c r="D127" s="644"/>
      <c r="E127" s="45">
        <v>0.14285714285714288</v>
      </c>
      <c r="F127" s="175" t="s">
        <v>936</v>
      </c>
      <c r="G127" s="312" t="s">
        <v>244</v>
      </c>
      <c r="H127" s="313" t="s">
        <v>946</v>
      </c>
      <c r="I127" s="197" t="s">
        <v>947</v>
      </c>
      <c r="J127" s="197" t="s">
        <v>308</v>
      </c>
      <c r="K127" s="313" t="s">
        <v>948</v>
      </c>
      <c r="L127" s="313" t="s">
        <v>332</v>
      </c>
      <c r="M127" s="313" t="s">
        <v>949</v>
      </c>
      <c r="N127" s="313" t="s">
        <v>950</v>
      </c>
      <c r="O127" s="197" t="s">
        <v>313</v>
      </c>
      <c r="P127" s="198">
        <v>0.7</v>
      </c>
      <c r="Q127" s="197" t="s">
        <v>942</v>
      </c>
      <c r="R127" s="197" t="s">
        <v>951</v>
      </c>
      <c r="S127" s="198" t="s">
        <v>952</v>
      </c>
      <c r="T127" s="315">
        <v>37</v>
      </c>
      <c r="U127" s="198" t="s">
        <v>561</v>
      </c>
      <c r="V127" s="330"/>
      <c r="W127" s="330"/>
      <c r="X127" s="330"/>
      <c r="Y127" s="330"/>
      <c r="Z127" s="330"/>
      <c r="AA127" s="330"/>
      <c r="AB127" s="338"/>
      <c r="AC127" s="338"/>
      <c r="AD127" s="32"/>
      <c r="AE127" s="188"/>
      <c r="AF127" s="188"/>
      <c r="AG127" s="188"/>
      <c r="AH127" s="188"/>
      <c r="AI127" s="188"/>
      <c r="AJ127" s="188"/>
      <c r="AK127" s="188"/>
      <c r="AL127" s="188"/>
      <c r="AM127" s="32"/>
      <c r="AN127" s="188"/>
      <c r="AO127" s="188"/>
      <c r="AP127" s="188"/>
      <c r="AQ127" s="188"/>
      <c r="AR127" s="188"/>
      <c r="AS127" s="188"/>
      <c r="AT127" s="188"/>
      <c r="AU127" s="188"/>
      <c r="AV127" s="32"/>
      <c r="AW127" s="188"/>
      <c r="AX127" s="188"/>
      <c r="AY127" s="188"/>
      <c r="AZ127" s="188"/>
      <c r="BA127" s="188"/>
      <c r="BB127" s="188"/>
      <c r="BC127" s="188"/>
      <c r="BD127" s="188"/>
      <c r="BE127" s="32"/>
      <c r="BF127" s="191" t="s">
        <v>953</v>
      </c>
      <c r="BG127" s="330"/>
    </row>
    <row r="128" spans="1:59" s="27" customFormat="1" ht="80.099999999999994" customHeight="1" x14ac:dyDescent="0.25">
      <c r="A128" s="586"/>
      <c r="B128" s="175" t="s">
        <v>267</v>
      </c>
      <c r="C128" s="586"/>
      <c r="D128" s="644"/>
      <c r="E128" s="45">
        <v>0.14285714285714288</v>
      </c>
      <c r="F128" s="175" t="s">
        <v>936</v>
      </c>
      <c r="G128" s="312" t="s">
        <v>244</v>
      </c>
      <c r="H128" s="313" t="s">
        <v>954</v>
      </c>
      <c r="I128" s="197" t="s">
        <v>955</v>
      </c>
      <c r="J128" s="197" t="s">
        <v>308</v>
      </c>
      <c r="K128" s="313" t="s">
        <v>956</v>
      </c>
      <c r="L128" s="313" t="s">
        <v>332</v>
      </c>
      <c r="M128" s="313" t="s">
        <v>957</v>
      </c>
      <c r="N128" s="313" t="s">
        <v>958</v>
      </c>
      <c r="O128" s="197" t="s">
        <v>313</v>
      </c>
      <c r="P128" s="198">
        <v>0.97</v>
      </c>
      <c r="Q128" s="197" t="s">
        <v>942</v>
      </c>
      <c r="R128" s="197" t="s">
        <v>959</v>
      </c>
      <c r="S128" s="198" t="s">
        <v>960</v>
      </c>
      <c r="T128" s="315">
        <v>73</v>
      </c>
      <c r="U128" s="198" t="s">
        <v>561</v>
      </c>
      <c r="V128" s="330"/>
      <c r="W128" s="330"/>
      <c r="X128" s="330"/>
      <c r="Y128" s="330"/>
      <c r="Z128" s="330"/>
      <c r="AA128" s="330"/>
      <c r="AB128" s="338"/>
      <c r="AC128" s="338"/>
      <c r="AD128" s="32"/>
      <c r="AE128" s="188"/>
      <c r="AF128" s="188"/>
      <c r="AG128" s="188"/>
      <c r="AH128" s="188"/>
      <c r="AI128" s="188"/>
      <c r="AJ128" s="188"/>
      <c r="AK128" s="367"/>
      <c r="AL128" s="188"/>
      <c r="AM128" s="32"/>
      <c r="AN128" s="188"/>
      <c r="AO128" s="188"/>
      <c r="AP128" s="188"/>
      <c r="AQ128" s="188"/>
      <c r="AR128" s="188"/>
      <c r="AS128" s="188"/>
      <c r="AT128" s="188"/>
      <c r="AU128" s="188"/>
      <c r="AV128" s="32"/>
      <c r="AW128" s="188"/>
      <c r="AX128" s="188"/>
      <c r="AY128" s="188"/>
      <c r="AZ128" s="188"/>
      <c r="BA128" s="188"/>
      <c r="BB128" s="188"/>
      <c r="BC128" s="188"/>
      <c r="BD128" s="188"/>
      <c r="BE128" s="32"/>
      <c r="BF128" s="337" t="s">
        <v>961</v>
      </c>
      <c r="BG128" s="390"/>
    </row>
    <row r="129" spans="1:59" s="27" customFormat="1" ht="80.099999999999994" customHeight="1" x14ac:dyDescent="0.25">
      <c r="A129" s="586"/>
      <c r="B129" s="175" t="s">
        <v>267</v>
      </c>
      <c r="C129" s="586"/>
      <c r="D129" s="644"/>
      <c r="E129" s="45">
        <v>0.14285714285714288</v>
      </c>
      <c r="F129" s="175" t="s">
        <v>936</v>
      </c>
      <c r="G129" s="312" t="s">
        <v>244</v>
      </c>
      <c r="H129" s="313" t="s">
        <v>962</v>
      </c>
      <c r="I129" s="197" t="s">
        <v>963</v>
      </c>
      <c r="J129" s="197" t="s">
        <v>394</v>
      </c>
      <c r="K129" s="313" t="s">
        <v>964</v>
      </c>
      <c r="L129" s="313" t="s">
        <v>332</v>
      </c>
      <c r="M129" s="313" t="s">
        <v>965</v>
      </c>
      <c r="N129" s="313" t="s">
        <v>966</v>
      </c>
      <c r="O129" s="197" t="s">
        <v>335</v>
      </c>
      <c r="P129" s="198" t="s">
        <v>244</v>
      </c>
      <c r="Q129" s="197" t="s">
        <v>967</v>
      </c>
      <c r="R129" s="197" t="s">
        <v>968</v>
      </c>
      <c r="S129" s="198" t="s">
        <v>969</v>
      </c>
      <c r="T129" s="315">
        <v>6</v>
      </c>
      <c r="U129" s="198" t="s">
        <v>317</v>
      </c>
      <c r="V129" s="330"/>
      <c r="W129" s="330"/>
      <c r="X129" s="330"/>
      <c r="Y129" s="330"/>
      <c r="Z129" s="330"/>
      <c r="AA129" s="330"/>
      <c r="AB129" s="372"/>
      <c r="AC129" s="372"/>
      <c r="AD129" s="188"/>
      <c r="AE129" s="188"/>
      <c r="AF129" s="188"/>
      <c r="AG129" s="188"/>
      <c r="AH129" s="188"/>
      <c r="AI129" s="188"/>
      <c r="AJ129" s="188"/>
      <c r="AK129" s="188"/>
      <c r="AL129" s="188"/>
      <c r="AM129" s="32"/>
      <c r="AN129" s="188"/>
      <c r="AO129" s="188"/>
      <c r="AP129" s="188"/>
      <c r="AQ129" s="188"/>
      <c r="AR129" s="188"/>
      <c r="AS129" s="188"/>
      <c r="AT129" s="188"/>
      <c r="AU129" s="188"/>
      <c r="AV129" s="32"/>
      <c r="AW129" s="188"/>
      <c r="AX129" s="188"/>
      <c r="AY129" s="188"/>
      <c r="AZ129" s="188"/>
      <c r="BA129" s="188"/>
      <c r="BB129" s="188"/>
      <c r="BC129" s="188"/>
      <c r="BD129" s="188"/>
      <c r="BE129" s="32"/>
      <c r="BF129" s="47" t="s">
        <v>970</v>
      </c>
      <c r="BG129" s="330"/>
    </row>
    <row r="130" spans="1:59" s="27" customFormat="1" ht="80.099999999999994" customHeight="1" x14ac:dyDescent="0.2">
      <c r="A130" s="586">
        <v>12</v>
      </c>
      <c r="B130" s="191" t="s">
        <v>1374</v>
      </c>
      <c r="C130" s="586">
        <v>5</v>
      </c>
      <c r="D130" s="644">
        <v>3.968253968253968E-2</v>
      </c>
      <c r="E130" s="45">
        <v>0.2</v>
      </c>
      <c r="F130" s="175" t="s">
        <v>244</v>
      </c>
      <c r="G130" s="312" t="s">
        <v>244</v>
      </c>
      <c r="H130" s="313" t="s">
        <v>1375</v>
      </c>
      <c r="I130" s="197">
        <v>1</v>
      </c>
      <c r="J130" s="197" t="s">
        <v>472</v>
      </c>
      <c r="K130" s="313" t="s">
        <v>1376</v>
      </c>
      <c r="L130" s="313" t="s">
        <v>332</v>
      </c>
      <c r="M130" s="313" t="s">
        <v>1377</v>
      </c>
      <c r="N130" s="313" t="s">
        <v>1378</v>
      </c>
      <c r="O130" s="197" t="s">
        <v>335</v>
      </c>
      <c r="P130" s="196" t="s">
        <v>244</v>
      </c>
      <c r="Q130" s="197" t="s">
        <v>1379</v>
      </c>
      <c r="R130" s="197" t="s">
        <v>1380</v>
      </c>
      <c r="S130" s="198" t="s">
        <v>1381</v>
      </c>
      <c r="T130" s="198" t="s">
        <v>317</v>
      </c>
      <c r="U130" s="198"/>
      <c r="V130" s="198"/>
      <c r="W130" s="198"/>
      <c r="X130" s="198"/>
      <c r="Y130" s="198"/>
      <c r="Z130" s="198"/>
      <c r="AA130" s="198"/>
      <c r="AB130" s="198"/>
      <c r="AC130" s="198"/>
      <c r="AD130" s="198"/>
      <c r="AE130" s="198"/>
      <c r="AF130" s="198"/>
      <c r="AG130" s="198"/>
      <c r="AH130" s="198"/>
      <c r="AI130" s="198"/>
      <c r="AJ130" s="198"/>
      <c r="AK130" s="198"/>
      <c r="AL130" s="198"/>
      <c r="AM130" s="198"/>
      <c r="AN130" s="315"/>
      <c r="AO130" s="315"/>
      <c r="AP130" s="198"/>
      <c r="AQ130" s="315"/>
      <c r="AR130" s="315"/>
      <c r="AS130" s="198"/>
      <c r="AT130" s="315"/>
      <c r="AU130" s="315"/>
      <c r="AV130" s="32"/>
      <c r="AW130" s="315"/>
      <c r="AX130" s="315"/>
      <c r="AY130" s="198"/>
      <c r="AZ130" s="315"/>
      <c r="BA130" s="315"/>
      <c r="BB130" s="198"/>
      <c r="BC130" s="315"/>
      <c r="BD130" s="315"/>
      <c r="BE130" s="198"/>
      <c r="BF130" s="326" t="s">
        <v>1382</v>
      </c>
      <c r="BG130" s="189" t="s">
        <v>1383</v>
      </c>
    </row>
    <row r="131" spans="1:59" s="27" customFormat="1" ht="80.099999999999994" customHeight="1" x14ac:dyDescent="0.2">
      <c r="A131" s="586"/>
      <c r="B131" s="191" t="s">
        <v>1374</v>
      </c>
      <c r="C131" s="586"/>
      <c r="D131" s="644"/>
      <c r="E131" s="45">
        <v>0.2</v>
      </c>
      <c r="F131" s="175" t="s">
        <v>244</v>
      </c>
      <c r="G131" s="312" t="s">
        <v>244</v>
      </c>
      <c r="H131" s="313" t="s">
        <v>1384</v>
      </c>
      <c r="I131" s="197">
        <v>2</v>
      </c>
      <c r="J131" s="197" t="s">
        <v>394</v>
      </c>
      <c r="K131" s="313" t="s">
        <v>1385</v>
      </c>
      <c r="L131" s="313" t="s">
        <v>332</v>
      </c>
      <c r="M131" s="313" t="s">
        <v>1386</v>
      </c>
      <c r="N131" s="313" t="s">
        <v>1387</v>
      </c>
      <c r="O131" s="197" t="s">
        <v>335</v>
      </c>
      <c r="P131" s="196" t="s">
        <v>244</v>
      </c>
      <c r="Q131" s="197" t="s">
        <v>1388</v>
      </c>
      <c r="R131" s="197" t="s">
        <v>1389</v>
      </c>
      <c r="S131" s="198" t="s">
        <v>1390</v>
      </c>
      <c r="T131" s="198" t="s">
        <v>317</v>
      </c>
      <c r="U131" s="198"/>
      <c r="V131" s="198"/>
      <c r="W131" s="198"/>
      <c r="X131" s="198"/>
      <c r="Y131" s="198"/>
      <c r="Z131" s="198"/>
      <c r="AA131" s="198"/>
      <c r="AB131" s="198"/>
      <c r="AC131" s="198"/>
      <c r="AD131" s="198"/>
      <c r="AE131" s="198"/>
      <c r="AF131" s="198"/>
      <c r="AG131" s="198"/>
      <c r="AH131" s="198"/>
      <c r="AI131" s="198"/>
      <c r="AJ131" s="198"/>
      <c r="AK131" s="198"/>
      <c r="AL131" s="198"/>
      <c r="AM131" s="198"/>
      <c r="AN131" s="198"/>
      <c r="AO131" s="198"/>
      <c r="AP131" s="198"/>
      <c r="AQ131" s="198"/>
      <c r="AR131" s="198"/>
      <c r="AS131" s="198"/>
      <c r="AT131" s="315"/>
      <c r="AU131" s="315"/>
      <c r="AV131" s="32"/>
      <c r="AW131" s="198"/>
      <c r="AX131" s="198"/>
      <c r="AY131" s="198"/>
      <c r="AZ131" s="198"/>
      <c r="BA131" s="198"/>
      <c r="BB131" s="198"/>
      <c r="BC131" s="321"/>
      <c r="BD131" s="321"/>
      <c r="BE131" s="198"/>
      <c r="BF131" s="198" t="s">
        <v>1391</v>
      </c>
      <c r="BG131" s="189" t="s">
        <v>1392</v>
      </c>
    </row>
    <row r="132" spans="1:59" s="27" customFormat="1" ht="80.099999999999994" customHeight="1" x14ac:dyDescent="0.2">
      <c r="A132" s="586"/>
      <c r="B132" s="191" t="s">
        <v>1374</v>
      </c>
      <c r="C132" s="586"/>
      <c r="D132" s="644"/>
      <c r="E132" s="45">
        <v>0.2</v>
      </c>
      <c r="F132" s="175" t="s">
        <v>244</v>
      </c>
      <c r="G132" s="312" t="s">
        <v>244</v>
      </c>
      <c r="H132" s="313" t="s">
        <v>1393</v>
      </c>
      <c r="I132" s="197">
        <v>4</v>
      </c>
      <c r="J132" s="197" t="s">
        <v>394</v>
      </c>
      <c r="K132" s="313" t="s">
        <v>1394</v>
      </c>
      <c r="L132" s="313" t="s">
        <v>332</v>
      </c>
      <c r="M132" s="313" t="s">
        <v>1395</v>
      </c>
      <c r="N132" s="313" t="s">
        <v>1396</v>
      </c>
      <c r="O132" s="197" t="s">
        <v>313</v>
      </c>
      <c r="P132" s="196" t="s">
        <v>244</v>
      </c>
      <c r="Q132" s="197" t="s">
        <v>1397</v>
      </c>
      <c r="R132" s="197" t="s">
        <v>1398</v>
      </c>
      <c r="S132" s="198" t="s">
        <v>1399</v>
      </c>
      <c r="T132" s="198" t="s">
        <v>317</v>
      </c>
      <c r="U132" s="198"/>
      <c r="V132" s="315"/>
      <c r="W132" s="198"/>
      <c r="X132" s="198"/>
      <c r="Y132" s="198"/>
      <c r="Z132" s="198"/>
      <c r="AA132" s="198"/>
      <c r="AB132" s="198"/>
      <c r="AC132" s="198"/>
      <c r="AD132" s="198"/>
      <c r="AE132" s="198"/>
      <c r="AF132" s="198"/>
      <c r="AG132" s="198"/>
      <c r="AH132" s="198"/>
      <c r="AI132" s="198"/>
      <c r="AJ132" s="198"/>
      <c r="AK132" s="198"/>
      <c r="AL132" s="198"/>
      <c r="AM132" s="198"/>
      <c r="AN132" s="198"/>
      <c r="AO132" s="198"/>
      <c r="AP132" s="198"/>
      <c r="AQ132" s="198"/>
      <c r="AR132" s="198"/>
      <c r="AS132" s="198"/>
      <c r="AT132" s="315"/>
      <c r="AU132" s="315"/>
      <c r="AV132" s="32"/>
      <c r="AW132" s="198"/>
      <c r="AX132" s="198"/>
      <c r="AY132" s="198"/>
      <c r="AZ132" s="198"/>
      <c r="BA132" s="198"/>
      <c r="BB132" s="198"/>
      <c r="BC132" s="321"/>
      <c r="BD132" s="321"/>
      <c r="BE132" s="198"/>
      <c r="BF132" s="391" t="s">
        <v>1400</v>
      </c>
      <c r="BG132" s="189" t="s">
        <v>1401</v>
      </c>
    </row>
    <row r="133" spans="1:59" s="27" customFormat="1" ht="80.099999999999994" customHeight="1" x14ac:dyDescent="0.2">
      <c r="A133" s="586"/>
      <c r="B133" s="191" t="s">
        <v>1374</v>
      </c>
      <c r="C133" s="586"/>
      <c r="D133" s="644"/>
      <c r="E133" s="45">
        <v>0.2</v>
      </c>
      <c r="F133" s="175" t="s">
        <v>244</v>
      </c>
      <c r="G133" s="312" t="s">
        <v>244</v>
      </c>
      <c r="H133" s="313" t="s">
        <v>1402</v>
      </c>
      <c r="I133" s="197">
        <v>5</v>
      </c>
      <c r="J133" s="197" t="s">
        <v>308</v>
      </c>
      <c r="K133" s="313" t="s">
        <v>1403</v>
      </c>
      <c r="L133" s="313" t="s">
        <v>332</v>
      </c>
      <c r="M133" s="313" t="s">
        <v>1404</v>
      </c>
      <c r="N133" s="313" t="s">
        <v>1405</v>
      </c>
      <c r="O133" s="197" t="s">
        <v>313</v>
      </c>
      <c r="P133" s="196" t="s">
        <v>244</v>
      </c>
      <c r="Q133" s="197" t="s">
        <v>1406</v>
      </c>
      <c r="R133" s="197" t="s">
        <v>1407</v>
      </c>
      <c r="S133" s="198" t="s">
        <v>1408</v>
      </c>
      <c r="T133" s="198" t="s">
        <v>317</v>
      </c>
      <c r="U133" s="198"/>
      <c r="V133" s="315"/>
      <c r="W133" s="198"/>
      <c r="X133" s="198"/>
      <c r="Y133" s="198"/>
      <c r="Z133" s="198"/>
      <c r="AA133" s="198"/>
      <c r="AB133" s="198"/>
      <c r="AC133" s="198"/>
      <c r="AD133" s="198"/>
      <c r="AE133" s="198"/>
      <c r="AF133" s="198"/>
      <c r="AG133" s="198"/>
      <c r="AH133" s="198"/>
      <c r="AI133" s="198"/>
      <c r="AJ133" s="198"/>
      <c r="AK133" s="198"/>
      <c r="AL133" s="198"/>
      <c r="AM133" s="198"/>
      <c r="AN133" s="315"/>
      <c r="AO133" s="315"/>
      <c r="AP133" s="198"/>
      <c r="AQ133" s="315"/>
      <c r="AR133" s="315"/>
      <c r="AS133" s="198"/>
      <c r="AT133" s="321"/>
      <c r="AU133" s="315"/>
      <c r="AV133" s="32"/>
      <c r="AW133" s="198"/>
      <c r="AX133" s="198"/>
      <c r="AY133" s="198"/>
      <c r="AZ133" s="198"/>
      <c r="BA133" s="198"/>
      <c r="BB133" s="198"/>
      <c r="BC133" s="321"/>
      <c r="BD133" s="321"/>
      <c r="BE133" s="198"/>
      <c r="BF133" s="198" t="s">
        <v>1409</v>
      </c>
      <c r="BG133" s="189" t="s">
        <v>1410</v>
      </c>
    </row>
    <row r="134" spans="1:59" s="27" customFormat="1" ht="80.099999999999994" customHeight="1" x14ac:dyDescent="0.2">
      <c r="A134" s="586"/>
      <c r="B134" s="191" t="s">
        <v>1374</v>
      </c>
      <c r="C134" s="586"/>
      <c r="D134" s="644"/>
      <c r="E134" s="45">
        <v>0.2</v>
      </c>
      <c r="F134" s="175" t="s">
        <v>244</v>
      </c>
      <c r="G134" s="312" t="s">
        <v>244</v>
      </c>
      <c r="H134" s="313" t="s">
        <v>1411</v>
      </c>
      <c r="I134" s="197">
        <v>6</v>
      </c>
      <c r="J134" s="197" t="s">
        <v>308</v>
      </c>
      <c r="K134" s="313" t="s">
        <v>1412</v>
      </c>
      <c r="L134" s="313" t="s">
        <v>332</v>
      </c>
      <c r="M134" s="313" t="s">
        <v>1413</v>
      </c>
      <c r="N134" s="313" t="s">
        <v>1414</v>
      </c>
      <c r="O134" s="197" t="s">
        <v>335</v>
      </c>
      <c r="P134" s="196" t="s">
        <v>244</v>
      </c>
      <c r="Q134" s="197" t="s">
        <v>1415</v>
      </c>
      <c r="R134" s="197" t="s">
        <v>1416</v>
      </c>
      <c r="S134" s="198" t="s">
        <v>1417</v>
      </c>
      <c r="T134" s="198" t="s">
        <v>317</v>
      </c>
      <c r="U134" s="198"/>
      <c r="V134" s="198"/>
      <c r="W134" s="198"/>
      <c r="X134" s="198"/>
      <c r="Y134" s="198"/>
      <c r="Z134" s="198"/>
      <c r="AA134" s="198"/>
      <c r="AB134" s="198"/>
      <c r="AC134" s="198"/>
      <c r="AD134" s="198"/>
      <c r="AE134" s="198"/>
      <c r="AF134" s="198"/>
      <c r="AG134" s="198"/>
      <c r="AH134" s="198"/>
      <c r="AI134" s="198"/>
      <c r="AJ134" s="198"/>
      <c r="AK134" s="198"/>
      <c r="AL134" s="198"/>
      <c r="AM134" s="198"/>
      <c r="AN134" s="315"/>
      <c r="AO134" s="315"/>
      <c r="AP134" s="198"/>
      <c r="AQ134" s="315"/>
      <c r="AR134" s="315"/>
      <c r="AS134" s="198"/>
      <c r="AT134" s="198"/>
      <c r="AU134" s="315"/>
      <c r="AV134" s="198"/>
      <c r="AW134" s="198"/>
      <c r="AX134" s="198"/>
      <c r="AY134" s="198"/>
      <c r="AZ134" s="198"/>
      <c r="BA134" s="198"/>
      <c r="BB134" s="198"/>
      <c r="BC134" s="321"/>
      <c r="BD134" s="321"/>
      <c r="BE134" s="198"/>
      <c r="BF134" s="198" t="s">
        <v>1418</v>
      </c>
      <c r="BG134" s="189" t="s">
        <v>1419</v>
      </c>
    </row>
    <row r="135" spans="1:59" s="27" customFormat="1" ht="80.099999999999994" customHeight="1" x14ac:dyDescent="0.25">
      <c r="A135" s="586">
        <v>13</v>
      </c>
      <c r="B135" s="191" t="s">
        <v>1420</v>
      </c>
      <c r="C135" s="586">
        <v>2</v>
      </c>
      <c r="D135" s="644">
        <v>7.9365079365079361E-3</v>
      </c>
      <c r="E135" s="45">
        <v>0.5</v>
      </c>
      <c r="F135" s="175" t="s">
        <v>1421</v>
      </c>
      <c r="G135" s="312" t="s">
        <v>244</v>
      </c>
      <c r="H135" s="191" t="s">
        <v>1422</v>
      </c>
      <c r="I135" s="188">
        <v>1</v>
      </c>
      <c r="J135" s="197" t="s">
        <v>308</v>
      </c>
      <c r="K135" s="191" t="s">
        <v>1423</v>
      </c>
      <c r="L135" s="313" t="s">
        <v>1424</v>
      </c>
      <c r="M135" s="191" t="s">
        <v>1425</v>
      </c>
      <c r="N135" s="191" t="s">
        <v>1426</v>
      </c>
      <c r="O135" s="197" t="s">
        <v>1427</v>
      </c>
      <c r="P135" s="188" t="s">
        <v>84</v>
      </c>
      <c r="Q135" s="47" t="s">
        <v>1428</v>
      </c>
      <c r="R135" s="189" t="s">
        <v>1429</v>
      </c>
      <c r="S135" s="47" t="s">
        <v>1430</v>
      </c>
      <c r="T135" s="270">
        <v>93</v>
      </c>
      <c r="U135" s="188"/>
      <c r="V135" s="188"/>
      <c r="W135" s="188"/>
      <c r="X135" s="188"/>
      <c r="Y135" s="330"/>
      <c r="Z135" s="330"/>
      <c r="AA135" s="330"/>
      <c r="AB135" s="188"/>
      <c r="AC135" s="188"/>
      <c r="AD135" s="330"/>
      <c r="AE135" s="330"/>
      <c r="AF135" s="330"/>
      <c r="AG135" s="330"/>
      <c r="AH135" s="188"/>
      <c r="AI135" s="188"/>
      <c r="AJ135" s="330"/>
      <c r="AK135" s="330"/>
      <c r="AL135" s="330"/>
      <c r="AM135" s="330"/>
      <c r="AN135" s="330"/>
      <c r="AO135" s="330"/>
      <c r="AP135" s="330"/>
      <c r="AQ135" s="330"/>
      <c r="AR135" s="330"/>
      <c r="AS135" s="330"/>
      <c r="AT135" s="330"/>
      <c r="AU135" s="330"/>
      <c r="AV135" s="330"/>
      <c r="AW135" s="330"/>
      <c r="AX135" s="330"/>
      <c r="AY135" s="330"/>
      <c r="AZ135" s="330"/>
      <c r="BA135" s="330"/>
      <c r="BB135" s="330"/>
      <c r="BC135" s="330"/>
      <c r="BD135" s="330"/>
      <c r="BE135" s="330"/>
      <c r="BF135" s="198" t="s">
        <v>1431</v>
      </c>
      <c r="BG135" s="198" t="s">
        <v>1431</v>
      </c>
    </row>
    <row r="136" spans="1:59" s="27" customFormat="1" ht="80.099999999999994" customHeight="1" x14ac:dyDescent="0.25">
      <c r="A136" s="586"/>
      <c r="B136" s="191" t="s">
        <v>1420</v>
      </c>
      <c r="C136" s="586"/>
      <c r="D136" s="644"/>
      <c r="E136" s="45">
        <v>0.5</v>
      </c>
      <c r="F136" s="175" t="s">
        <v>1421</v>
      </c>
      <c r="G136" s="312" t="s">
        <v>244</v>
      </c>
      <c r="H136" s="191" t="s">
        <v>1432</v>
      </c>
      <c r="I136" s="188">
        <v>2</v>
      </c>
      <c r="J136" s="197" t="s">
        <v>394</v>
      </c>
      <c r="K136" s="191" t="s">
        <v>1433</v>
      </c>
      <c r="L136" s="313" t="s">
        <v>1434</v>
      </c>
      <c r="M136" s="191" t="s">
        <v>1435</v>
      </c>
      <c r="N136" s="191" t="s">
        <v>1436</v>
      </c>
      <c r="O136" s="197" t="s">
        <v>1427</v>
      </c>
      <c r="P136" s="188" t="s">
        <v>84</v>
      </c>
      <c r="Q136" s="47" t="s">
        <v>1437</v>
      </c>
      <c r="R136" s="191" t="s">
        <v>1438</v>
      </c>
      <c r="S136" s="47" t="s">
        <v>1439</v>
      </c>
      <c r="T136" s="188">
        <v>5</v>
      </c>
      <c r="U136" s="188"/>
      <c r="V136" s="330"/>
      <c r="W136" s="330"/>
      <c r="X136" s="330"/>
      <c r="Y136" s="330"/>
      <c r="Z136" s="330"/>
      <c r="AA136" s="330"/>
      <c r="AB136" s="188"/>
      <c r="AC136" s="188"/>
      <c r="AD136" s="330"/>
      <c r="AE136" s="330"/>
      <c r="AF136" s="330"/>
      <c r="AG136" s="330"/>
      <c r="AH136" s="188"/>
      <c r="AI136" s="188"/>
      <c r="AJ136" s="330"/>
      <c r="AK136" s="330"/>
      <c r="AL136" s="330"/>
      <c r="AM136" s="330"/>
      <c r="AN136" s="330"/>
      <c r="AO136" s="330"/>
      <c r="AP136" s="330"/>
      <c r="AQ136" s="330"/>
      <c r="AR136" s="330"/>
      <c r="AS136" s="330"/>
      <c r="AT136" s="330"/>
      <c r="AU136" s="330"/>
      <c r="AV136" s="330"/>
      <c r="AW136" s="330"/>
      <c r="AX136" s="330"/>
      <c r="AY136" s="330"/>
      <c r="AZ136" s="330"/>
      <c r="BA136" s="330"/>
      <c r="BB136" s="330"/>
      <c r="BC136" s="330"/>
      <c r="BD136" s="330"/>
      <c r="BE136" s="330"/>
      <c r="BF136" s="198" t="s">
        <v>1440</v>
      </c>
      <c r="BG136" s="198" t="s">
        <v>1440</v>
      </c>
    </row>
    <row r="137" spans="1:59" s="392" customFormat="1" ht="15.75" x14ac:dyDescent="0.25">
      <c r="B137" s="393" t="s">
        <v>218</v>
      </c>
      <c r="C137" s="31">
        <f>SUM(C10:C136)</f>
        <v>127</v>
      </c>
      <c r="D137" s="38">
        <f>SUM(D8:D136)</f>
        <v>0.99999999999999989</v>
      </c>
      <c r="E137" s="30"/>
    </row>
    <row r="138" spans="1:59" ht="15.75" x14ac:dyDescent="0.25">
      <c r="A138" s="34" t="s">
        <v>3965</v>
      </c>
      <c r="B138"/>
      <c r="C138" s="33"/>
      <c r="D138"/>
      <c r="E138"/>
    </row>
    <row r="139" spans="1:59" ht="15.75" x14ac:dyDescent="0.25">
      <c r="A139" s="34" t="s">
        <v>3964</v>
      </c>
      <c r="B139" s="225"/>
      <c r="C139" s="226" t="s">
        <v>254</v>
      </c>
      <c r="D139"/>
      <c r="E139"/>
    </row>
    <row r="140" spans="1:59" ht="15.75" x14ac:dyDescent="0.25">
      <c r="A140" s="34" t="s">
        <v>251</v>
      </c>
      <c r="B140" s="225"/>
      <c r="C140" s="226" t="s">
        <v>255</v>
      </c>
      <c r="D140"/>
      <c r="E140"/>
    </row>
    <row r="173" spans="19:19" ht="15.75" x14ac:dyDescent="0.25">
      <c r="S173" s="417" t="s">
        <v>3967</v>
      </c>
    </row>
  </sheetData>
  <mergeCells count="95">
    <mergeCell ref="BG8:BG9"/>
    <mergeCell ref="U8:U9"/>
    <mergeCell ref="V8:V9"/>
    <mergeCell ref="W8:W9"/>
    <mergeCell ref="X8:X9"/>
    <mergeCell ref="BF8:BF9"/>
    <mergeCell ref="Y8:Y9"/>
    <mergeCell ref="Z8:Z9"/>
    <mergeCell ref="AA8:AA9"/>
    <mergeCell ref="AB8:AB9"/>
    <mergeCell ref="AC8:AC9"/>
    <mergeCell ref="AD8:AD9"/>
    <mergeCell ref="AE8:AE9"/>
    <mergeCell ref="AF8:AF9"/>
    <mergeCell ref="AG8:AG9"/>
    <mergeCell ref="AH8:AH9"/>
    <mergeCell ref="AI8:AI9"/>
    <mergeCell ref="P8:P9"/>
    <mergeCell ref="Q8:Q9"/>
    <mergeCell ref="R8:R9"/>
    <mergeCell ref="S8:S9"/>
    <mergeCell ref="T8:T9"/>
    <mergeCell ref="K8:K9"/>
    <mergeCell ref="L8:L9"/>
    <mergeCell ref="M8:M9"/>
    <mergeCell ref="N8:N9"/>
    <mergeCell ref="O8:O9"/>
    <mergeCell ref="J8:J9"/>
    <mergeCell ref="B8:B9"/>
    <mergeCell ref="F8:F9"/>
    <mergeCell ref="G8:G9"/>
    <mergeCell ref="H8:H9"/>
    <mergeCell ref="I8:I9"/>
    <mergeCell ref="AJ8:AJ9"/>
    <mergeCell ref="AK8:AK9"/>
    <mergeCell ref="AL8:AL9"/>
    <mergeCell ref="AU8:AU9"/>
    <mergeCell ref="AV8:AV9"/>
    <mergeCell ref="AM8:AM9"/>
    <mergeCell ref="AN8:AN9"/>
    <mergeCell ref="AO8:AO9"/>
    <mergeCell ref="AP8:AP9"/>
    <mergeCell ref="AQ8:AQ9"/>
    <mergeCell ref="BB8:BB9"/>
    <mergeCell ref="BC8:BC9"/>
    <mergeCell ref="BD8:BD9"/>
    <mergeCell ref="BE8:BE9"/>
    <mergeCell ref="A10:A14"/>
    <mergeCell ref="C8:C9"/>
    <mergeCell ref="D8:D9"/>
    <mergeCell ref="E8:E9"/>
    <mergeCell ref="AW8:AW9"/>
    <mergeCell ref="AX8:AX9"/>
    <mergeCell ref="AY8:AY9"/>
    <mergeCell ref="AZ8:AZ9"/>
    <mergeCell ref="BA8:BA9"/>
    <mergeCell ref="AR8:AR9"/>
    <mergeCell ref="AS8:AS9"/>
    <mergeCell ref="AT8:AT9"/>
    <mergeCell ref="A135:A136"/>
    <mergeCell ref="A8:A9"/>
    <mergeCell ref="A77:A84"/>
    <mergeCell ref="A85:A101"/>
    <mergeCell ref="A102:A121"/>
    <mergeCell ref="A123:A129"/>
    <mergeCell ref="A130:A134"/>
    <mergeCell ref="A15:A18"/>
    <mergeCell ref="A19:A21"/>
    <mergeCell ref="A22:A24"/>
    <mergeCell ref="A25:A69"/>
    <mergeCell ref="A70:A76"/>
    <mergeCell ref="C102:C121"/>
    <mergeCell ref="D102:D121"/>
    <mergeCell ref="C123:C129"/>
    <mergeCell ref="D123:D129"/>
    <mergeCell ref="C70:C76"/>
    <mergeCell ref="D70:D76"/>
    <mergeCell ref="C77:C84"/>
    <mergeCell ref="D77:D84"/>
    <mergeCell ref="C130:C134"/>
    <mergeCell ref="D130:D134"/>
    <mergeCell ref="C135:C136"/>
    <mergeCell ref="D135:D136"/>
    <mergeCell ref="C10:C14"/>
    <mergeCell ref="D10:D14"/>
    <mergeCell ref="C15:C18"/>
    <mergeCell ref="D15:D18"/>
    <mergeCell ref="C19:C21"/>
    <mergeCell ref="D19:D21"/>
    <mergeCell ref="C22:C24"/>
    <mergeCell ref="D22:D24"/>
    <mergeCell ref="C25:C69"/>
    <mergeCell ref="D25:D69"/>
    <mergeCell ref="C85:C101"/>
    <mergeCell ref="D85:D101"/>
  </mergeCell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93979D-8651-4693-BD89-603FD5933A2B}">
  <dimension ref="B2:S38"/>
  <sheetViews>
    <sheetView showGridLines="0" tabSelected="1" zoomScale="80" zoomScaleNormal="80" workbookViewId="0">
      <selection activeCell="F10" sqref="F10"/>
    </sheetView>
  </sheetViews>
  <sheetFormatPr baseColWidth="10" defaultRowHeight="15" x14ac:dyDescent="0.25"/>
  <cols>
    <col min="1" max="1" width="3.28515625" customWidth="1"/>
    <col min="2" max="2" width="29.5703125" customWidth="1"/>
    <col min="3" max="3" width="36" customWidth="1"/>
    <col min="4" max="4" width="42.5703125" customWidth="1"/>
    <col min="5" max="5" width="25.140625" customWidth="1"/>
    <col min="6" max="6" width="19.28515625" customWidth="1"/>
    <col min="7" max="18" width="8" customWidth="1"/>
    <col min="19" max="19" width="23.5703125" customWidth="1"/>
  </cols>
  <sheetData>
    <row r="2" spans="2:19" ht="53.25" customHeight="1" x14ac:dyDescent="0.25">
      <c r="B2" s="870"/>
      <c r="C2" s="862" t="s">
        <v>4006</v>
      </c>
      <c r="D2" s="862"/>
      <c r="E2" s="862"/>
      <c r="F2" s="862"/>
      <c r="G2" s="862"/>
      <c r="H2" s="862"/>
      <c r="I2" s="862"/>
      <c r="J2" s="862"/>
      <c r="K2" s="862"/>
      <c r="L2" s="862"/>
      <c r="M2" s="862"/>
      <c r="N2" s="862"/>
      <c r="O2" s="862"/>
      <c r="P2" s="862"/>
      <c r="Q2" s="862"/>
      <c r="R2" s="862"/>
      <c r="S2" s="862"/>
    </row>
    <row r="3" spans="2:19" x14ac:dyDescent="0.25">
      <c r="B3" s="865"/>
      <c r="C3" s="865"/>
      <c r="D3" s="865"/>
      <c r="E3" s="865"/>
      <c r="F3" s="865"/>
      <c r="G3" s="865"/>
      <c r="H3" s="865"/>
      <c r="I3" s="865"/>
      <c r="J3" s="865"/>
      <c r="K3" s="865"/>
      <c r="L3" s="865"/>
      <c r="M3" s="865"/>
      <c r="N3" s="865"/>
      <c r="O3" s="865"/>
      <c r="P3" s="865"/>
      <c r="Q3" s="865"/>
      <c r="R3" s="865"/>
      <c r="S3" s="878" t="s">
        <v>4007</v>
      </c>
    </row>
    <row r="4" spans="2:19" x14ac:dyDescent="0.25">
      <c r="B4" s="861" t="s">
        <v>4008</v>
      </c>
      <c r="C4" s="861" t="s">
        <v>4009</v>
      </c>
      <c r="D4" s="861" t="s">
        <v>4010</v>
      </c>
      <c r="E4" s="861" t="s">
        <v>4011</v>
      </c>
      <c r="F4" s="861" t="s">
        <v>4012</v>
      </c>
      <c r="G4" s="861" t="s">
        <v>4013</v>
      </c>
      <c r="H4" s="861"/>
      <c r="I4" s="861"/>
      <c r="J4" s="861"/>
      <c r="K4" s="861"/>
      <c r="L4" s="861"/>
      <c r="M4" s="861"/>
      <c r="N4" s="861"/>
      <c r="O4" s="861"/>
      <c r="P4" s="861"/>
      <c r="Q4" s="861"/>
      <c r="R4" s="861"/>
      <c r="S4" s="861" t="s">
        <v>4014</v>
      </c>
    </row>
    <row r="5" spans="2:19" x14ac:dyDescent="0.25">
      <c r="B5" s="861"/>
      <c r="C5" s="861"/>
      <c r="D5" s="861"/>
      <c r="E5" s="861"/>
      <c r="F5" s="861"/>
      <c r="G5" s="877" t="s">
        <v>4110</v>
      </c>
      <c r="H5" s="877" t="s">
        <v>4111</v>
      </c>
      <c r="I5" s="877" t="s">
        <v>4112</v>
      </c>
      <c r="J5" s="877" t="s">
        <v>4113</v>
      </c>
      <c r="K5" s="877" t="s">
        <v>4114</v>
      </c>
      <c r="L5" s="877" t="s">
        <v>4115</v>
      </c>
      <c r="M5" s="877" t="s">
        <v>4116</v>
      </c>
      <c r="N5" s="877" t="s">
        <v>4015</v>
      </c>
      <c r="O5" s="877" t="s">
        <v>4016</v>
      </c>
      <c r="P5" s="877" t="s">
        <v>4017</v>
      </c>
      <c r="Q5" s="877" t="s">
        <v>4018</v>
      </c>
      <c r="R5" s="877" t="s">
        <v>4019</v>
      </c>
      <c r="S5" s="861"/>
    </row>
    <row r="6" spans="2:19" ht="69" customHeight="1" x14ac:dyDescent="0.25">
      <c r="B6" s="856" t="s">
        <v>4020</v>
      </c>
      <c r="C6" s="856" t="s">
        <v>4021</v>
      </c>
      <c r="D6" s="874" t="s">
        <v>4022</v>
      </c>
      <c r="E6" s="856" t="s">
        <v>4023</v>
      </c>
      <c r="F6" s="856" t="s">
        <v>4020</v>
      </c>
      <c r="G6" s="866"/>
      <c r="H6" s="875"/>
      <c r="I6" s="875" t="s">
        <v>4024</v>
      </c>
      <c r="J6" s="875"/>
      <c r="K6" s="875"/>
      <c r="L6" s="875" t="s">
        <v>4024</v>
      </c>
      <c r="M6" s="875"/>
      <c r="N6" s="875"/>
      <c r="O6" s="875" t="s">
        <v>4024</v>
      </c>
      <c r="P6" s="875"/>
      <c r="Q6" s="875"/>
      <c r="R6" s="875" t="s">
        <v>4024</v>
      </c>
      <c r="S6" s="856" t="s">
        <v>4025</v>
      </c>
    </row>
    <row r="7" spans="2:19" ht="69" customHeight="1" x14ac:dyDescent="0.25">
      <c r="B7" s="852"/>
      <c r="C7" s="852"/>
      <c r="D7" s="874" t="s">
        <v>4026</v>
      </c>
      <c r="E7" s="852"/>
      <c r="F7" s="852"/>
      <c r="G7" s="866"/>
      <c r="H7" s="875"/>
      <c r="I7" s="875" t="s">
        <v>4024</v>
      </c>
      <c r="J7" s="875"/>
      <c r="K7" s="875"/>
      <c r="L7" s="875" t="s">
        <v>4024</v>
      </c>
      <c r="M7" s="875"/>
      <c r="N7" s="875"/>
      <c r="O7" s="875" t="s">
        <v>4024</v>
      </c>
      <c r="P7" s="875"/>
      <c r="Q7" s="875"/>
      <c r="R7" s="875" t="s">
        <v>4024</v>
      </c>
      <c r="S7" s="852"/>
    </row>
    <row r="8" spans="2:19" ht="69" customHeight="1" x14ac:dyDescent="0.25">
      <c r="B8" s="855"/>
      <c r="C8" s="855"/>
      <c r="D8" s="874" t="s">
        <v>4027</v>
      </c>
      <c r="E8" s="855"/>
      <c r="F8" s="855"/>
      <c r="G8" s="866"/>
      <c r="H8" s="875"/>
      <c r="I8" s="875" t="s">
        <v>4024</v>
      </c>
      <c r="J8" s="875"/>
      <c r="K8" s="875"/>
      <c r="L8" s="875" t="s">
        <v>4024</v>
      </c>
      <c r="M8" s="875"/>
      <c r="N8" s="875"/>
      <c r="O8" s="875" t="s">
        <v>4024</v>
      </c>
      <c r="P8" s="875"/>
      <c r="Q8" s="875"/>
      <c r="R8" s="875" t="s">
        <v>4024</v>
      </c>
      <c r="S8" s="855"/>
    </row>
    <row r="9" spans="2:19" ht="69" customHeight="1" x14ac:dyDescent="0.25">
      <c r="B9" s="854" t="s">
        <v>4028</v>
      </c>
      <c r="C9" s="854" t="s">
        <v>4021</v>
      </c>
      <c r="D9" s="874" t="s">
        <v>4029</v>
      </c>
      <c r="E9" s="867" t="s">
        <v>4030</v>
      </c>
      <c r="F9" s="867" t="s">
        <v>4031</v>
      </c>
      <c r="G9" s="866"/>
      <c r="H9" s="875"/>
      <c r="I9" s="875"/>
      <c r="J9" s="875"/>
      <c r="K9" s="875"/>
      <c r="L9" s="875"/>
      <c r="M9" s="875"/>
      <c r="N9" s="875" t="s">
        <v>4024</v>
      </c>
      <c r="O9" s="875" t="s">
        <v>4024</v>
      </c>
      <c r="P9" s="875" t="s">
        <v>4024</v>
      </c>
      <c r="Q9" s="875" t="s">
        <v>4024</v>
      </c>
      <c r="R9" s="875" t="s">
        <v>4024</v>
      </c>
      <c r="S9" s="872" t="s">
        <v>4032</v>
      </c>
    </row>
    <row r="10" spans="2:19" ht="80.25" customHeight="1" x14ac:dyDescent="0.25">
      <c r="B10" s="853"/>
      <c r="C10" s="853"/>
      <c r="D10" s="874" t="s">
        <v>4033</v>
      </c>
      <c r="E10" s="871" t="s">
        <v>4034</v>
      </c>
      <c r="F10" s="867" t="s">
        <v>4035</v>
      </c>
      <c r="G10" s="866"/>
      <c r="H10" s="875"/>
      <c r="I10" s="875"/>
      <c r="J10" s="875"/>
      <c r="K10" s="875"/>
      <c r="L10" s="875"/>
      <c r="M10" s="875"/>
      <c r="N10" s="875" t="s">
        <v>4024</v>
      </c>
      <c r="O10" s="875" t="s">
        <v>4024</v>
      </c>
      <c r="P10" s="875" t="s">
        <v>4024</v>
      </c>
      <c r="Q10" s="875" t="s">
        <v>4024</v>
      </c>
      <c r="R10" s="875" t="s">
        <v>4024</v>
      </c>
      <c r="S10" s="872" t="s">
        <v>4036</v>
      </c>
    </row>
    <row r="11" spans="2:19" ht="69" customHeight="1" x14ac:dyDescent="0.25">
      <c r="B11" s="856" t="s">
        <v>4037</v>
      </c>
      <c r="C11" s="856" t="s">
        <v>4021</v>
      </c>
      <c r="D11" s="876" t="s">
        <v>4038</v>
      </c>
      <c r="E11" s="858" t="s">
        <v>4039</v>
      </c>
      <c r="F11" s="858" t="s">
        <v>4040</v>
      </c>
      <c r="G11" s="866"/>
      <c r="H11" s="866"/>
      <c r="I11" s="875" t="s">
        <v>4024</v>
      </c>
      <c r="J11" s="866"/>
      <c r="K11" s="866"/>
      <c r="L11" s="875" t="s">
        <v>4024</v>
      </c>
      <c r="M11" s="866"/>
      <c r="N11" s="866"/>
      <c r="O11" s="875" t="s">
        <v>4024</v>
      </c>
      <c r="P11" s="866"/>
      <c r="Q11" s="866"/>
      <c r="R11" s="875" t="s">
        <v>4024</v>
      </c>
      <c r="S11" s="856" t="s">
        <v>4041</v>
      </c>
    </row>
    <row r="12" spans="2:19" ht="69" customHeight="1" x14ac:dyDescent="0.25">
      <c r="B12" s="852"/>
      <c r="C12" s="852"/>
      <c r="D12" s="876" t="s">
        <v>4042</v>
      </c>
      <c r="E12" s="863"/>
      <c r="F12" s="859"/>
      <c r="G12" s="866"/>
      <c r="H12" s="866"/>
      <c r="I12" s="875" t="s">
        <v>4024</v>
      </c>
      <c r="J12" s="866"/>
      <c r="K12" s="866"/>
      <c r="L12" s="875" t="s">
        <v>4024</v>
      </c>
      <c r="M12" s="866"/>
      <c r="N12" s="866"/>
      <c r="O12" s="875" t="s">
        <v>4024</v>
      </c>
      <c r="P12" s="866"/>
      <c r="Q12" s="866"/>
      <c r="R12" s="875" t="s">
        <v>4024</v>
      </c>
      <c r="S12" s="852"/>
    </row>
    <row r="13" spans="2:19" ht="69" customHeight="1" x14ac:dyDescent="0.25">
      <c r="B13" s="855"/>
      <c r="C13" s="855"/>
      <c r="D13" s="876" t="s">
        <v>4043</v>
      </c>
      <c r="E13" s="864"/>
      <c r="F13" s="860"/>
      <c r="G13" s="866"/>
      <c r="H13" s="866"/>
      <c r="I13" s="875" t="s">
        <v>4024</v>
      </c>
      <c r="J13" s="866"/>
      <c r="K13" s="866"/>
      <c r="L13" s="875" t="s">
        <v>4024</v>
      </c>
      <c r="M13" s="866"/>
      <c r="N13" s="866"/>
      <c r="O13" s="875" t="s">
        <v>4024</v>
      </c>
      <c r="P13" s="866"/>
      <c r="Q13" s="866"/>
      <c r="R13" s="875" t="s">
        <v>4024</v>
      </c>
      <c r="S13" s="855"/>
    </row>
    <row r="14" spans="2:19" ht="69" customHeight="1" x14ac:dyDescent="0.25">
      <c r="B14" s="856" t="s">
        <v>4044</v>
      </c>
      <c r="C14" s="856" t="s">
        <v>4021</v>
      </c>
      <c r="D14" s="879" t="s">
        <v>4045</v>
      </c>
      <c r="E14" s="858" t="s">
        <v>4039</v>
      </c>
      <c r="F14" s="858" t="s">
        <v>4046</v>
      </c>
      <c r="G14" s="866"/>
      <c r="H14" s="866"/>
      <c r="I14" s="875" t="s">
        <v>4024</v>
      </c>
      <c r="J14" s="866"/>
      <c r="K14" s="866"/>
      <c r="L14" s="875" t="s">
        <v>4024</v>
      </c>
      <c r="M14" s="866"/>
      <c r="N14" s="866"/>
      <c r="O14" s="875" t="s">
        <v>4024</v>
      </c>
      <c r="P14" s="866"/>
      <c r="Q14" s="866"/>
      <c r="R14" s="875" t="s">
        <v>4024</v>
      </c>
      <c r="S14" s="856" t="s">
        <v>4047</v>
      </c>
    </row>
    <row r="15" spans="2:19" ht="69" customHeight="1" x14ac:dyDescent="0.25">
      <c r="B15" s="852"/>
      <c r="C15" s="852"/>
      <c r="D15" s="879" t="s">
        <v>4048</v>
      </c>
      <c r="E15" s="859"/>
      <c r="F15" s="859"/>
      <c r="G15" s="866"/>
      <c r="H15" s="866"/>
      <c r="I15" s="875" t="s">
        <v>4024</v>
      </c>
      <c r="J15" s="866"/>
      <c r="K15" s="866"/>
      <c r="L15" s="875" t="s">
        <v>4024</v>
      </c>
      <c r="M15" s="866"/>
      <c r="N15" s="866"/>
      <c r="O15" s="875" t="s">
        <v>4024</v>
      </c>
      <c r="P15" s="866"/>
      <c r="Q15" s="866"/>
      <c r="R15" s="875" t="s">
        <v>4024</v>
      </c>
      <c r="S15" s="855"/>
    </row>
    <row r="16" spans="2:19" ht="69" customHeight="1" x14ac:dyDescent="0.25">
      <c r="B16" s="852"/>
      <c r="C16" s="852"/>
      <c r="D16" s="876" t="s">
        <v>4049</v>
      </c>
      <c r="E16" s="859"/>
      <c r="F16" s="857" t="s">
        <v>4050</v>
      </c>
      <c r="G16" s="866"/>
      <c r="H16" s="866"/>
      <c r="I16" s="875" t="s">
        <v>4024</v>
      </c>
      <c r="J16" s="866"/>
      <c r="K16" s="866"/>
      <c r="L16" s="875" t="s">
        <v>4024</v>
      </c>
      <c r="M16" s="866"/>
      <c r="N16" s="866"/>
      <c r="O16" s="875" t="s">
        <v>4024</v>
      </c>
      <c r="P16" s="866"/>
      <c r="Q16" s="866"/>
      <c r="R16" s="875" t="s">
        <v>4024</v>
      </c>
      <c r="S16" s="856" t="s">
        <v>4051</v>
      </c>
    </row>
    <row r="17" spans="2:19" ht="69" customHeight="1" x14ac:dyDescent="0.25">
      <c r="B17" s="855"/>
      <c r="C17" s="855"/>
      <c r="D17" s="876" t="s">
        <v>4052</v>
      </c>
      <c r="E17" s="860"/>
      <c r="F17" s="857"/>
      <c r="G17" s="866"/>
      <c r="H17" s="866"/>
      <c r="I17" s="875" t="s">
        <v>4024</v>
      </c>
      <c r="J17" s="866"/>
      <c r="K17" s="866"/>
      <c r="L17" s="875" t="s">
        <v>4024</v>
      </c>
      <c r="M17" s="866"/>
      <c r="N17" s="866"/>
      <c r="O17" s="875" t="s">
        <v>4024</v>
      </c>
      <c r="P17" s="866"/>
      <c r="Q17" s="866"/>
      <c r="R17" s="875" t="s">
        <v>4024</v>
      </c>
      <c r="S17" s="855"/>
    </row>
    <row r="18" spans="2:19" ht="69" customHeight="1" x14ac:dyDescent="0.25">
      <c r="B18" s="856" t="s">
        <v>4053</v>
      </c>
      <c r="C18" s="856" t="s">
        <v>4021</v>
      </c>
      <c r="D18" s="876" t="s">
        <v>4054</v>
      </c>
      <c r="E18" s="857" t="s">
        <v>4055</v>
      </c>
      <c r="F18" s="856" t="s">
        <v>4056</v>
      </c>
      <c r="G18" s="866"/>
      <c r="H18" s="866"/>
      <c r="I18" s="875" t="s">
        <v>4024</v>
      </c>
      <c r="J18" s="866"/>
      <c r="K18" s="866"/>
      <c r="L18" s="875" t="s">
        <v>4024</v>
      </c>
      <c r="M18" s="866"/>
      <c r="N18" s="866"/>
      <c r="O18" s="875" t="s">
        <v>4024</v>
      </c>
      <c r="P18" s="866"/>
      <c r="Q18" s="866"/>
      <c r="R18" s="875" t="s">
        <v>4024</v>
      </c>
      <c r="S18" s="856" t="s">
        <v>4057</v>
      </c>
    </row>
    <row r="19" spans="2:19" ht="69" customHeight="1" x14ac:dyDescent="0.25">
      <c r="B19" s="852"/>
      <c r="C19" s="852"/>
      <c r="D19" s="876" t="s">
        <v>4058</v>
      </c>
      <c r="E19" s="857"/>
      <c r="F19" s="852"/>
      <c r="G19" s="866"/>
      <c r="H19" s="866"/>
      <c r="I19" s="875" t="s">
        <v>4024</v>
      </c>
      <c r="J19" s="866"/>
      <c r="K19" s="866"/>
      <c r="L19" s="875" t="s">
        <v>4024</v>
      </c>
      <c r="M19" s="866"/>
      <c r="N19" s="866"/>
      <c r="O19" s="875" t="s">
        <v>4024</v>
      </c>
      <c r="P19" s="866"/>
      <c r="Q19" s="866"/>
      <c r="R19" s="875" t="s">
        <v>4024</v>
      </c>
      <c r="S19" s="852"/>
    </row>
    <row r="20" spans="2:19" ht="69" customHeight="1" x14ac:dyDescent="0.25">
      <c r="B20" s="855"/>
      <c r="C20" s="855"/>
      <c r="D20" s="876" t="s">
        <v>4059</v>
      </c>
      <c r="E20" s="857"/>
      <c r="F20" s="855"/>
      <c r="G20" s="866"/>
      <c r="H20" s="866"/>
      <c r="I20" s="875" t="s">
        <v>4024</v>
      </c>
      <c r="J20" s="866"/>
      <c r="K20" s="866"/>
      <c r="L20" s="875" t="s">
        <v>4024</v>
      </c>
      <c r="M20" s="866"/>
      <c r="N20" s="866"/>
      <c r="O20" s="875" t="s">
        <v>4024</v>
      </c>
      <c r="P20" s="866"/>
      <c r="Q20" s="866"/>
      <c r="R20" s="875" t="s">
        <v>4024</v>
      </c>
      <c r="S20" s="855"/>
    </row>
    <row r="21" spans="2:19" ht="69" customHeight="1" x14ac:dyDescent="0.25">
      <c r="B21" s="856" t="s">
        <v>4060</v>
      </c>
      <c r="C21" s="856" t="s">
        <v>4021</v>
      </c>
      <c r="D21" s="876" t="s">
        <v>4061</v>
      </c>
      <c r="E21" s="857" t="s">
        <v>4055</v>
      </c>
      <c r="F21" s="857" t="s">
        <v>4060</v>
      </c>
      <c r="G21" s="866"/>
      <c r="H21" s="866"/>
      <c r="I21" s="875" t="s">
        <v>4024</v>
      </c>
      <c r="J21" s="866"/>
      <c r="K21" s="866"/>
      <c r="L21" s="875" t="s">
        <v>4024</v>
      </c>
      <c r="M21" s="866"/>
      <c r="N21" s="866"/>
      <c r="O21" s="875" t="s">
        <v>4024</v>
      </c>
      <c r="P21" s="866"/>
      <c r="Q21" s="866"/>
      <c r="R21" s="875" t="s">
        <v>4024</v>
      </c>
      <c r="S21" s="856" t="s">
        <v>4062</v>
      </c>
    </row>
    <row r="22" spans="2:19" ht="69" customHeight="1" x14ac:dyDescent="0.25">
      <c r="B22" s="852"/>
      <c r="C22" s="852"/>
      <c r="D22" s="876" t="s">
        <v>4063</v>
      </c>
      <c r="E22" s="857"/>
      <c r="F22" s="857"/>
      <c r="G22" s="866"/>
      <c r="H22" s="866"/>
      <c r="I22" s="875" t="s">
        <v>4024</v>
      </c>
      <c r="J22" s="866"/>
      <c r="K22" s="866"/>
      <c r="L22" s="875" t="s">
        <v>4024</v>
      </c>
      <c r="M22" s="866"/>
      <c r="N22" s="866"/>
      <c r="O22" s="875" t="s">
        <v>4024</v>
      </c>
      <c r="P22" s="866"/>
      <c r="Q22" s="866"/>
      <c r="R22" s="875" t="s">
        <v>4024</v>
      </c>
      <c r="S22" s="852"/>
    </row>
    <row r="23" spans="2:19" ht="69" customHeight="1" x14ac:dyDescent="0.25">
      <c r="B23" s="855"/>
      <c r="C23" s="855"/>
      <c r="D23" s="876" t="s">
        <v>4064</v>
      </c>
      <c r="E23" s="857"/>
      <c r="F23" s="857"/>
      <c r="G23" s="866"/>
      <c r="H23" s="866"/>
      <c r="I23" s="875" t="s">
        <v>4024</v>
      </c>
      <c r="J23" s="866"/>
      <c r="K23" s="866"/>
      <c r="L23" s="875" t="s">
        <v>4024</v>
      </c>
      <c r="M23" s="866"/>
      <c r="N23" s="866"/>
      <c r="O23" s="875" t="s">
        <v>4024</v>
      </c>
      <c r="P23" s="866"/>
      <c r="Q23" s="866"/>
      <c r="R23" s="875" t="s">
        <v>4024</v>
      </c>
      <c r="S23" s="855"/>
    </row>
    <row r="24" spans="2:19" ht="69" customHeight="1" x14ac:dyDescent="0.25">
      <c r="B24" s="856" t="s">
        <v>4065</v>
      </c>
      <c r="C24" s="856" t="s">
        <v>4021</v>
      </c>
      <c r="D24" s="876" t="s">
        <v>4066</v>
      </c>
      <c r="E24" s="857" t="s">
        <v>4055</v>
      </c>
      <c r="F24" s="857" t="s">
        <v>4067</v>
      </c>
      <c r="G24" s="866"/>
      <c r="H24" s="866"/>
      <c r="I24" s="875" t="s">
        <v>4024</v>
      </c>
      <c r="J24" s="866"/>
      <c r="K24" s="866"/>
      <c r="L24" s="875" t="s">
        <v>4024</v>
      </c>
      <c r="M24" s="866"/>
      <c r="N24" s="866"/>
      <c r="O24" s="875" t="s">
        <v>4024</v>
      </c>
      <c r="P24" s="866"/>
      <c r="Q24" s="866"/>
      <c r="R24" s="875" t="s">
        <v>4024</v>
      </c>
      <c r="S24" s="856" t="s">
        <v>4068</v>
      </c>
    </row>
    <row r="25" spans="2:19" ht="69" customHeight="1" x14ac:dyDescent="0.25">
      <c r="B25" s="852"/>
      <c r="C25" s="852"/>
      <c r="D25" s="876" t="s">
        <v>4069</v>
      </c>
      <c r="E25" s="857"/>
      <c r="F25" s="857"/>
      <c r="G25" s="866"/>
      <c r="H25" s="866"/>
      <c r="I25" s="875" t="s">
        <v>4024</v>
      </c>
      <c r="J25" s="866"/>
      <c r="K25" s="866"/>
      <c r="L25" s="875" t="s">
        <v>4024</v>
      </c>
      <c r="M25" s="866"/>
      <c r="N25" s="866"/>
      <c r="O25" s="875" t="s">
        <v>4024</v>
      </c>
      <c r="P25" s="866"/>
      <c r="Q25" s="866"/>
      <c r="R25" s="875" t="s">
        <v>4024</v>
      </c>
      <c r="S25" s="852"/>
    </row>
    <row r="26" spans="2:19" ht="69" customHeight="1" x14ac:dyDescent="0.25">
      <c r="B26" s="855"/>
      <c r="C26" s="855"/>
      <c r="D26" s="876" t="s">
        <v>4070</v>
      </c>
      <c r="E26" s="857"/>
      <c r="F26" s="857"/>
      <c r="G26" s="866"/>
      <c r="H26" s="866"/>
      <c r="I26" s="875" t="s">
        <v>4024</v>
      </c>
      <c r="J26" s="866"/>
      <c r="K26" s="866"/>
      <c r="L26" s="875" t="s">
        <v>4024</v>
      </c>
      <c r="M26" s="866"/>
      <c r="N26" s="866"/>
      <c r="O26" s="875" t="s">
        <v>4024</v>
      </c>
      <c r="P26" s="866"/>
      <c r="Q26" s="866"/>
      <c r="R26" s="875" t="s">
        <v>4024</v>
      </c>
      <c r="S26" s="855"/>
    </row>
    <row r="27" spans="2:19" ht="69" customHeight="1" x14ac:dyDescent="0.25">
      <c r="B27" s="856" t="s">
        <v>4071</v>
      </c>
      <c r="C27" s="856" t="s">
        <v>4021</v>
      </c>
      <c r="D27" s="876" t="s">
        <v>4072</v>
      </c>
      <c r="E27" s="857" t="s">
        <v>4055</v>
      </c>
      <c r="F27" s="857" t="s">
        <v>4073</v>
      </c>
      <c r="G27" s="866"/>
      <c r="H27" s="866"/>
      <c r="I27" s="875" t="s">
        <v>4024</v>
      </c>
      <c r="J27" s="866"/>
      <c r="K27" s="866"/>
      <c r="L27" s="875" t="s">
        <v>4024</v>
      </c>
      <c r="M27" s="866"/>
      <c r="N27" s="866"/>
      <c r="O27" s="875" t="s">
        <v>4024</v>
      </c>
      <c r="P27" s="866"/>
      <c r="Q27" s="866"/>
      <c r="R27" s="875" t="s">
        <v>4024</v>
      </c>
      <c r="S27" s="856" t="s">
        <v>4074</v>
      </c>
    </row>
    <row r="28" spans="2:19" ht="69" customHeight="1" x14ac:dyDescent="0.25">
      <c r="B28" s="852"/>
      <c r="C28" s="852"/>
      <c r="D28" s="876" t="s">
        <v>4075</v>
      </c>
      <c r="E28" s="857"/>
      <c r="F28" s="857"/>
      <c r="G28" s="866"/>
      <c r="H28" s="866"/>
      <c r="I28" s="875" t="s">
        <v>4024</v>
      </c>
      <c r="J28" s="866"/>
      <c r="K28" s="866"/>
      <c r="L28" s="875" t="s">
        <v>4024</v>
      </c>
      <c r="M28" s="866"/>
      <c r="N28" s="866"/>
      <c r="O28" s="875" t="s">
        <v>4024</v>
      </c>
      <c r="P28" s="866"/>
      <c r="Q28" s="866"/>
      <c r="R28" s="875" t="s">
        <v>4024</v>
      </c>
      <c r="S28" s="852"/>
    </row>
    <row r="29" spans="2:19" ht="69" customHeight="1" x14ac:dyDescent="0.25">
      <c r="B29" s="855"/>
      <c r="C29" s="855"/>
      <c r="D29" s="876" t="s">
        <v>4076</v>
      </c>
      <c r="E29" s="857"/>
      <c r="F29" s="857"/>
      <c r="G29" s="866"/>
      <c r="H29" s="866"/>
      <c r="I29" s="875" t="s">
        <v>4024</v>
      </c>
      <c r="J29" s="866"/>
      <c r="K29" s="866"/>
      <c r="L29" s="875" t="s">
        <v>4024</v>
      </c>
      <c r="M29" s="866"/>
      <c r="N29" s="866"/>
      <c r="O29" s="875" t="s">
        <v>4024</v>
      </c>
      <c r="P29" s="866"/>
      <c r="Q29" s="866"/>
      <c r="R29" s="875" t="s">
        <v>4024</v>
      </c>
      <c r="S29" s="855"/>
    </row>
    <row r="30" spans="2:19" ht="69" customHeight="1" x14ac:dyDescent="0.25">
      <c r="B30" s="854" t="s">
        <v>4077</v>
      </c>
      <c r="C30" s="854" t="s">
        <v>4021</v>
      </c>
      <c r="D30" s="868" t="s">
        <v>4078</v>
      </c>
      <c r="E30" s="872" t="s">
        <v>4079</v>
      </c>
      <c r="F30" s="867" t="s">
        <v>4080</v>
      </c>
      <c r="G30" s="870"/>
      <c r="H30" s="870"/>
      <c r="I30" s="870"/>
      <c r="J30" s="870"/>
      <c r="K30" s="870"/>
      <c r="L30" s="870"/>
      <c r="M30" s="870"/>
      <c r="N30" s="870"/>
      <c r="O30" s="875" t="s">
        <v>4024</v>
      </c>
      <c r="P30" s="870"/>
      <c r="Q30" s="870"/>
      <c r="R30" s="875" t="s">
        <v>4024</v>
      </c>
      <c r="S30" s="872" t="s">
        <v>4081</v>
      </c>
    </row>
    <row r="31" spans="2:19" ht="75.75" customHeight="1" x14ac:dyDescent="0.25">
      <c r="B31" s="853"/>
      <c r="C31" s="853"/>
      <c r="D31" s="869" t="s">
        <v>4082</v>
      </c>
      <c r="E31" s="872" t="s">
        <v>4083</v>
      </c>
      <c r="F31" s="873" t="s">
        <v>4084</v>
      </c>
      <c r="G31" s="870"/>
      <c r="H31" s="870"/>
      <c r="I31" s="870"/>
      <c r="J31" s="870"/>
      <c r="K31" s="870"/>
      <c r="L31" s="870"/>
      <c r="M31" s="870"/>
      <c r="N31" s="875" t="s">
        <v>4024</v>
      </c>
      <c r="O31" s="875" t="s">
        <v>4024</v>
      </c>
      <c r="P31" s="875" t="s">
        <v>4024</v>
      </c>
      <c r="Q31" s="875" t="s">
        <v>4024</v>
      </c>
      <c r="R31" s="875" t="s">
        <v>4024</v>
      </c>
      <c r="S31" s="872" t="s">
        <v>4085</v>
      </c>
    </row>
    <row r="32" spans="2:19" ht="69" customHeight="1" x14ac:dyDescent="0.25">
      <c r="B32" s="856" t="s">
        <v>4086</v>
      </c>
      <c r="C32" s="856" t="s">
        <v>509</v>
      </c>
      <c r="D32" s="874" t="s">
        <v>4087</v>
      </c>
      <c r="E32" s="867" t="s">
        <v>4088</v>
      </c>
      <c r="F32" s="867" t="s">
        <v>4089</v>
      </c>
      <c r="G32" s="870"/>
      <c r="H32" s="870"/>
      <c r="I32" s="870"/>
      <c r="J32" s="870"/>
      <c r="K32" s="870"/>
      <c r="L32" s="870"/>
      <c r="M32" s="875" t="s">
        <v>4024</v>
      </c>
      <c r="N32" s="875" t="s">
        <v>4024</v>
      </c>
      <c r="O32" s="875" t="s">
        <v>4024</v>
      </c>
      <c r="P32" s="875" t="s">
        <v>4024</v>
      </c>
      <c r="Q32" s="875" t="s">
        <v>4024</v>
      </c>
      <c r="R32" s="875" t="s">
        <v>4024</v>
      </c>
      <c r="S32" s="867" t="s">
        <v>4090</v>
      </c>
    </row>
    <row r="33" spans="2:19" ht="69" customHeight="1" x14ac:dyDescent="0.25">
      <c r="B33" s="852"/>
      <c r="C33" s="852"/>
      <c r="D33" s="874" t="s">
        <v>4091</v>
      </c>
      <c r="E33" s="867" t="s">
        <v>4088</v>
      </c>
      <c r="F33" s="867" t="s">
        <v>4092</v>
      </c>
      <c r="G33" s="870"/>
      <c r="H33" s="870"/>
      <c r="I33" s="870"/>
      <c r="J33" s="870"/>
      <c r="K33" s="870"/>
      <c r="L33" s="870"/>
      <c r="M33" s="870"/>
      <c r="N33" s="870"/>
      <c r="O33" s="875" t="s">
        <v>4024</v>
      </c>
      <c r="P33" s="875" t="s">
        <v>4024</v>
      </c>
      <c r="Q33" s="875" t="s">
        <v>4024</v>
      </c>
      <c r="R33" s="870"/>
      <c r="S33" s="867" t="s">
        <v>4093</v>
      </c>
    </row>
    <row r="34" spans="2:19" ht="69" customHeight="1" x14ac:dyDescent="0.25">
      <c r="B34" s="855"/>
      <c r="C34" s="855"/>
      <c r="D34" s="874" t="s">
        <v>4094</v>
      </c>
      <c r="E34" s="867" t="s">
        <v>4088</v>
      </c>
      <c r="F34" s="867" t="s">
        <v>4095</v>
      </c>
      <c r="G34" s="870"/>
      <c r="H34" s="870"/>
      <c r="I34" s="870"/>
      <c r="J34" s="870"/>
      <c r="K34" s="870"/>
      <c r="L34" s="870"/>
      <c r="M34" s="870"/>
      <c r="N34" s="870"/>
      <c r="O34" s="870"/>
      <c r="P34" s="870"/>
      <c r="Q34" s="870"/>
      <c r="R34" s="875" t="s">
        <v>4024</v>
      </c>
      <c r="S34" s="867" t="s">
        <v>4096</v>
      </c>
    </row>
    <row r="35" spans="2:19" ht="69" customHeight="1" x14ac:dyDescent="0.25">
      <c r="B35" s="856" t="s">
        <v>4097</v>
      </c>
      <c r="C35" s="856" t="s">
        <v>509</v>
      </c>
      <c r="D35" s="874" t="s">
        <v>4098</v>
      </c>
      <c r="E35" s="867" t="s">
        <v>4088</v>
      </c>
      <c r="F35" s="867" t="s">
        <v>4099</v>
      </c>
      <c r="G35" s="870"/>
      <c r="H35" s="870"/>
      <c r="I35" s="870"/>
      <c r="J35" s="870"/>
      <c r="K35" s="870"/>
      <c r="L35" s="870"/>
      <c r="M35" s="870"/>
      <c r="N35" s="875" t="s">
        <v>4024</v>
      </c>
      <c r="O35" s="875" t="s">
        <v>4024</v>
      </c>
      <c r="P35" s="875" t="s">
        <v>4024</v>
      </c>
      <c r="Q35" s="875" t="s">
        <v>4024</v>
      </c>
      <c r="R35" s="875"/>
      <c r="S35" s="867" t="s">
        <v>4100</v>
      </c>
    </row>
    <row r="36" spans="2:19" ht="69" customHeight="1" x14ac:dyDescent="0.25">
      <c r="B36" s="855"/>
      <c r="C36" s="855"/>
      <c r="D36" s="874" t="s">
        <v>4101</v>
      </c>
      <c r="E36" s="867" t="s">
        <v>4102</v>
      </c>
      <c r="F36" s="867" t="s">
        <v>4103</v>
      </c>
      <c r="G36" s="870"/>
      <c r="H36" s="870"/>
      <c r="I36" s="870"/>
      <c r="J36" s="870"/>
      <c r="K36" s="870"/>
      <c r="L36" s="870"/>
      <c r="M36" s="870"/>
      <c r="N36" s="870"/>
      <c r="O36" s="870"/>
      <c r="P36" s="870"/>
      <c r="Q36" s="870"/>
      <c r="R36" s="875" t="s">
        <v>4024</v>
      </c>
      <c r="S36" s="867" t="s">
        <v>4104</v>
      </c>
    </row>
    <row r="37" spans="2:19" ht="69" customHeight="1" x14ac:dyDescent="0.25">
      <c r="B37" s="856" t="s">
        <v>4105</v>
      </c>
      <c r="C37" s="856" t="s">
        <v>509</v>
      </c>
      <c r="D37" s="874" t="s">
        <v>4106</v>
      </c>
      <c r="E37" s="867" t="s">
        <v>4088</v>
      </c>
      <c r="F37" s="867" t="s">
        <v>4105</v>
      </c>
      <c r="G37" s="870"/>
      <c r="H37" s="870"/>
      <c r="I37" s="870"/>
      <c r="J37" s="870"/>
      <c r="K37" s="870"/>
      <c r="L37" s="870"/>
      <c r="M37" s="870"/>
      <c r="N37" s="875" t="s">
        <v>4024</v>
      </c>
      <c r="O37" s="875" t="s">
        <v>4024</v>
      </c>
      <c r="P37" s="875" t="s">
        <v>4024</v>
      </c>
      <c r="Q37" s="875" t="s">
        <v>4024</v>
      </c>
      <c r="R37" s="870"/>
      <c r="S37" s="867" t="s">
        <v>4107</v>
      </c>
    </row>
    <row r="38" spans="2:19" ht="69" customHeight="1" x14ac:dyDescent="0.25">
      <c r="B38" s="855"/>
      <c r="C38" s="855"/>
      <c r="D38" s="874" t="s">
        <v>4108</v>
      </c>
      <c r="E38" s="867" t="s">
        <v>4102</v>
      </c>
      <c r="F38" s="867" t="s">
        <v>4103</v>
      </c>
      <c r="G38" s="870"/>
      <c r="H38" s="870"/>
      <c r="I38" s="870"/>
      <c r="J38" s="870"/>
      <c r="K38" s="870"/>
      <c r="L38" s="870"/>
      <c r="M38" s="870"/>
      <c r="N38" s="870"/>
      <c r="O38" s="870"/>
      <c r="P38" s="870"/>
      <c r="Q38" s="870"/>
      <c r="R38" s="875" t="s">
        <v>4024</v>
      </c>
      <c r="S38" s="867" t="s">
        <v>4109</v>
      </c>
    </row>
  </sheetData>
  <mergeCells count="55">
    <mergeCell ref="S24:S26"/>
    <mergeCell ref="S27:S29"/>
    <mergeCell ref="D4:D5"/>
    <mergeCell ref="C4:C5"/>
    <mergeCell ref="S11:S13"/>
    <mergeCell ref="S14:S15"/>
    <mergeCell ref="S16:S17"/>
    <mergeCell ref="S18:S20"/>
    <mergeCell ref="C14:C17"/>
    <mergeCell ref="E24:E26"/>
    <mergeCell ref="E6:E8"/>
    <mergeCell ref="F24:F26"/>
    <mergeCell ref="E27:E29"/>
    <mergeCell ref="F27:F29"/>
    <mergeCell ref="E11:E13"/>
    <mergeCell ref="B4:B5"/>
    <mergeCell ref="C2:S2"/>
    <mergeCell ref="G4:R4"/>
    <mergeCell ref="S4:S5"/>
    <mergeCell ref="F4:F5"/>
    <mergeCell ref="E4:E5"/>
    <mergeCell ref="B27:B29"/>
    <mergeCell ref="C21:C23"/>
    <mergeCell ref="C24:C26"/>
    <mergeCell ref="C27:C29"/>
    <mergeCell ref="C6:C8"/>
    <mergeCell ref="B11:B13"/>
    <mergeCell ref="B14:B17"/>
    <mergeCell ref="B18:B20"/>
    <mergeCell ref="B21:B23"/>
    <mergeCell ref="B24:B26"/>
    <mergeCell ref="F6:F8"/>
    <mergeCell ref="S6:S8"/>
    <mergeCell ref="B9:B10"/>
    <mergeCell ref="C9:C10"/>
    <mergeCell ref="E21:E23"/>
    <mergeCell ref="F21:F23"/>
    <mergeCell ref="F18:F20"/>
    <mergeCell ref="B6:B8"/>
    <mergeCell ref="C11:C13"/>
    <mergeCell ref="C18:C20"/>
    <mergeCell ref="F11:F13"/>
    <mergeCell ref="F14:F15"/>
    <mergeCell ref="F16:F17"/>
    <mergeCell ref="E14:E17"/>
    <mergeCell ref="E18:E20"/>
    <mergeCell ref="S21:S23"/>
    <mergeCell ref="B37:B38"/>
    <mergeCell ref="C37:C38"/>
    <mergeCell ref="B30:B31"/>
    <mergeCell ref="C30:C31"/>
    <mergeCell ref="B32:B34"/>
    <mergeCell ref="C32:C34"/>
    <mergeCell ref="B35:B36"/>
    <mergeCell ref="C35:C36"/>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C15"/>
  <sheetViews>
    <sheetView zoomScale="70" zoomScaleNormal="70" workbookViewId="0">
      <selection activeCell="B23" sqref="B23"/>
    </sheetView>
  </sheetViews>
  <sheetFormatPr baseColWidth="10" defaultRowHeight="15" x14ac:dyDescent="0.25"/>
  <cols>
    <col min="1" max="1" width="60.28515625" customWidth="1"/>
    <col min="2" max="3" width="20.28515625" customWidth="1"/>
  </cols>
  <sheetData>
    <row r="1" spans="1:3" ht="37.5" x14ac:dyDescent="0.25">
      <c r="A1" s="4" t="s">
        <v>256</v>
      </c>
      <c r="B1" s="5" t="s">
        <v>270</v>
      </c>
      <c r="C1" s="6" t="s">
        <v>271</v>
      </c>
    </row>
    <row r="2" spans="1:3" ht="18.75" x14ac:dyDescent="0.25">
      <c r="A2" s="7" t="s">
        <v>265</v>
      </c>
      <c r="B2" s="8">
        <v>20</v>
      </c>
      <c r="C2" s="25"/>
    </row>
    <row r="3" spans="1:3" ht="18.75" x14ac:dyDescent="0.25">
      <c r="A3" s="7" t="s">
        <v>258</v>
      </c>
      <c r="B3" s="8">
        <v>4</v>
      </c>
      <c r="C3" s="25"/>
    </row>
    <row r="4" spans="1:3" ht="18.75" x14ac:dyDescent="0.25">
      <c r="A4" s="7" t="s">
        <v>268</v>
      </c>
      <c r="B4" s="8">
        <v>5</v>
      </c>
      <c r="C4" s="25"/>
    </row>
    <row r="5" spans="1:3" ht="18.75" x14ac:dyDescent="0.25">
      <c r="A5" s="7" t="s">
        <v>257</v>
      </c>
      <c r="B5" s="8">
        <v>5</v>
      </c>
      <c r="C5" s="25"/>
    </row>
    <row r="6" spans="1:3" ht="18.75" x14ac:dyDescent="0.25">
      <c r="A6" s="7" t="s">
        <v>263</v>
      </c>
      <c r="B6" s="8">
        <v>8</v>
      </c>
      <c r="C6" s="25"/>
    </row>
    <row r="7" spans="1:3" ht="18.75" x14ac:dyDescent="0.25">
      <c r="A7" s="7" t="s">
        <v>262</v>
      </c>
      <c r="B7" s="8">
        <v>7</v>
      </c>
      <c r="C7" s="25"/>
    </row>
    <row r="8" spans="1:3" ht="18.75" x14ac:dyDescent="0.25">
      <c r="A8" s="7" t="s">
        <v>261</v>
      </c>
      <c r="B8" s="8">
        <v>45</v>
      </c>
      <c r="C8" s="25"/>
    </row>
    <row r="9" spans="1:3" ht="18.75" x14ac:dyDescent="0.25">
      <c r="A9" s="7" t="s">
        <v>266</v>
      </c>
      <c r="B9" s="8">
        <v>1</v>
      </c>
      <c r="C9" s="25"/>
    </row>
    <row r="10" spans="1:3" ht="18.75" x14ac:dyDescent="0.25">
      <c r="A10" s="7" t="s">
        <v>259</v>
      </c>
      <c r="B10" s="8">
        <v>3</v>
      </c>
      <c r="C10" s="25"/>
    </row>
    <row r="11" spans="1:3" ht="18.75" x14ac:dyDescent="0.25">
      <c r="A11" s="7" t="s">
        <v>267</v>
      </c>
      <c r="B11" s="8">
        <v>7</v>
      </c>
      <c r="C11" s="25"/>
    </row>
    <row r="12" spans="1:3" ht="18.75" x14ac:dyDescent="0.25">
      <c r="A12" s="7" t="s">
        <v>264</v>
      </c>
      <c r="B12" s="8">
        <v>17</v>
      </c>
      <c r="C12" s="25"/>
    </row>
    <row r="13" spans="1:3" ht="18.75" x14ac:dyDescent="0.25">
      <c r="A13" s="7" t="s">
        <v>260</v>
      </c>
      <c r="B13" s="8">
        <v>3</v>
      </c>
      <c r="C13" s="25"/>
    </row>
    <row r="14" spans="1:3" ht="22.5" customHeight="1" x14ac:dyDescent="0.25">
      <c r="A14" s="7" t="s">
        <v>269</v>
      </c>
      <c r="B14" s="8">
        <v>2</v>
      </c>
      <c r="C14" s="25"/>
    </row>
    <row r="15" spans="1:3" ht="19.5" thickBot="1" x14ac:dyDescent="0.3">
      <c r="A15" s="1" t="s">
        <v>218</v>
      </c>
      <c r="B15" s="2">
        <f>SUM(B2:B14)</f>
        <v>127</v>
      </c>
      <c r="C15" s="3"/>
    </row>
  </sheetData>
  <sortState ref="A2:C14">
    <sortCondition descending="1" ref="C2:C14"/>
  </sortState>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7</vt:i4>
      </vt:variant>
    </vt:vector>
  </HeadingPairs>
  <TitlesOfParts>
    <vt:vector size="7" baseType="lpstr">
      <vt:lpstr>FormulaciónInversión</vt:lpstr>
      <vt:lpstr>FormulaciónInversión(Abril)</vt:lpstr>
      <vt:lpstr>DistribuciónPresupuestal</vt:lpstr>
      <vt:lpstr>HojaControlInversión</vt:lpstr>
      <vt:lpstr>FormulaciónGestión</vt:lpstr>
      <vt:lpstr>Planes Decreto 612-18 </vt:lpstr>
      <vt:lpstr>HojaControlGestión</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Jorge Andres Rodriguez Parra</dc:creator>
  <cp:lastModifiedBy>Gina Marcela Alba Diaz</cp:lastModifiedBy>
  <cp:lastPrinted>2017-11-24T18:37:08Z</cp:lastPrinted>
  <dcterms:created xsi:type="dcterms:W3CDTF">2017-05-12T14:13:17Z</dcterms:created>
  <dcterms:modified xsi:type="dcterms:W3CDTF">2018-07-31T20:46:42Z</dcterms:modified>
</cp:coreProperties>
</file>